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ettings" sheetId="2" state="visible" r:id="rId2"/>
    <sheet name="Books" sheetId="3" state="visible" r:id="rId3"/>
    <sheet name="GSTR-2B" sheetId="4" state="visible" r:id="rId4"/>
    <sheet name="Summary" sheetId="5" state="visible" r:id="rId5"/>
    <sheet name="IMS guide" sheetId="6" state="visible" r:id="rId6"/>
  </sheets>
  <definedNames>
    <definedName name="_xlnm._FilterDatabase" localSheetId="2" hidden="1">'Books'!$A$5:$V$2005</definedName>
    <definedName name="_xlnm._FilterDatabase" localSheetId="3" hidden="1">'GSTR-2B'!$A$5:$V$2005</definedName>
  </definedNames>
  <calcPr calcId="124519" fullCalcOnLoad="1"/>
</workbook>
</file>

<file path=xl/styles.xml><?xml version="1.0" encoding="utf-8"?>
<styleSheet xmlns="http://schemas.openxmlformats.org/spreadsheetml/2006/main">
  <numFmts count="2">
    <numFmt numFmtId="164" formatCode="#,##0.00;[Red](#,##0.00);-"/>
    <numFmt numFmtId="165" formatCode="dd-mmm-yyyy"/>
  </numFmts>
  <fonts count="10">
    <font>
      <name val="Calibri"/>
      <family val="2"/>
      <color theme="1"/>
      <sz val="11"/>
      <scheme val="minor"/>
    </font>
    <font>
      <name val="Arial"/>
      <b val="1"/>
      <color rgb="001F2328"/>
      <sz val="16"/>
    </font>
    <font>
      <name val="Arial"/>
      <i val="1"/>
      <color rgb="006B6762"/>
      <sz val="9"/>
    </font>
    <font>
      <name val="Arial"/>
      <b val="1"/>
      <color rgb="001F2328"/>
      <sz val="10"/>
    </font>
    <font>
      <name val="Arial"/>
      <b val="1"/>
      <color rgb="00E8661C"/>
      <sz val="10"/>
    </font>
    <font>
      <name val="Arial"/>
      <color rgb="001F2328"/>
      <sz val="10"/>
    </font>
    <font>
      <name val="Arial"/>
      <b val="1"/>
      <color rgb="00FFFFFF"/>
      <sz val="10"/>
    </font>
    <font>
      <name val="Arial"/>
      <color rgb="000000FF"/>
      <sz val="10"/>
    </font>
    <font>
      <name val="Arial"/>
      <i val="1"/>
      <color rgb="008A847C"/>
      <sz val="10"/>
    </font>
    <font>
      <name val="Arial"/>
      <b val="1"/>
      <color rgb="001F2328"/>
      <sz val="12"/>
    </font>
  </fonts>
  <fills count="6">
    <fill>
      <patternFill/>
    </fill>
    <fill>
      <patternFill patternType="gray125"/>
    </fill>
    <fill>
      <patternFill patternType="solid">
        <fgColor rgb="00FFF2CC"/>
      </patternFill>
    </fill>
    <fill>
      <patternFill patternType="solid">
        <fgColor rgb="005B524A"/>
      </patternFill>
    </fill>
    <fill>
      <patternFill patternType="solid">
        <fgColor rgb="001F2328"/>
      </patternFill>
    </fill>
    <fill>
      <patternFill patternType="solid">
        <fgColor rgb="00FFF0E5"/>
      </patternFill>
    </fill>
  </fills>
  <borders count="2">
    <border>
      <left/>
      <right/>
      <top/>
      <bottom/>
      <diagonal/>
    </border>
    <border>
      <left style="thin">
        <color rgb="00D9D3CA"/>
      </left>
      <right style="thin">
        <color rgb="00D9D3CA"/>
      </right>
      <top style="thin">
        <color rgb="00D9D3CA"/>
      </top>
      <bottom style="thin">
        <color rgb="00D9D3CA"/>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3" fillId="2" borderId="0" pivotButton="0" quotePrefix="0" xfId="0"/>
    <xf numFmtId="0" fontId="6" fillId="3" borderId="0" pivotButton="0" quotePrefix="0" xfId="0"/>
    <xf numFmtId="164" fontId="7" fillId="2" borderId="1" pivotButton="0" quotePrefix="0" xfId="0"/>
    <xf numFmtId="165" fontId="7" fillId="2" borderId="1" pivotButton="0" quotePrefix="0" xfId="0"/>
    <xf numFmtId="0" fontId="7" fillId="2" borderId="1" pivotButton="0" quotePrefix="0" xfId="0"/>
    <xf numFmtId="0" fontId="8" fillId="0" borderId="0" pivotButton="0" quotePrefix="0" xfId="0"/>
    <xf numFmtId="164" fontId="8" fillId="0" borderId="0" pivotButton="0" quotePrefix="0" xfId="0"/>
    <xf numFmtId="0" fontId="6" fillId="4" borderId="1" applyAlignment="1" pivotButton="0" quotePrefix="0" xfId="0">
      <alignment vertical="center" wrapText="1"/>
    </xf>
    <xf numFmtId="0" fontId="6" fillId="3" borderId="1" applyAlignment="1" pivotButton="0" quotePrefix="0" xfId="0">
      <alignment vertical="center" wrapText="1"/>
    </xf>
    <xf numFmtId="164" fontId="5" fillId="0" borderId="1" pivotButton="0" quotePrefix="0" xfId="0"/>
    <xf numFmtId="0" fontId="5" fillId="0" borderId="1" pivotButton="0" quotePrefix="0" xfId="0"/>
    <xf numFmtId="3" fontId="5" fillId="0" borderId="1" pivotButton="0" quotePrefix="0" xfId="0"/>
    <xf numFmtId="3" fontId="3" fillId="5" borderId="1" pivotButton="0" quotePrefix="0" xfId="0"/>
    <xf numFmtId="164" fontId="3" fillId="5" borderId="1" pivotButton="0" quotePrefix="0" xfId="0"/>
    <xf numFmtId="0" fontId="9" fillId="0" borderId="0" pivotButton="0" quotePrefix="0" xfId="0"/>
    <xf numFmtId="0" fontId="5" fillId="0" borderId="0" pivotButton="0" quotePrefix="0" xfId="0"/>
    <xf numFmtId="3" fontId="3" fillId="0" borderId="1" pivotButton="0" quotePrefix="0" xfId="0"/>
    <xf numFmtId="164" fontId="3" fillId="0" borderId="1" pivotButton="0" quotePrefix="0" xfId="0"/>
    <xf numFmtId="0" fontId="3" fillId="0" borderId="1" applyAlignment="1" pivotButton="0" quotePrefix="0" xfId="0">
      <alignment vertical="top" wrapText="1"/>
    </xf>
    <xf numFmtId="0" fontId="5" fillId="0" borderId="1" applyAlignment="1" pivotButton="0" quotePrefix="0" xfId="0">
      <alignment vertical="top" wrapText="1"/>
    </xf>
    <xf numFmtId="0" fontId="3" fillId="0" borderId="1" pivotButton="0" quotePrefix="0" xfId="0"/>
  </cellXfs>
  <cellStyles count="1">
    <cellStyle name="Normal" xfId="0" builtinId="0" hidden="0"/>
  </cellStyles>
  <dxfs count="2">
    <dxf>
      <fill>
        <patternFill patternType="solid">
          <fgColor rgb="00E3F4EA"/>
        </patternFill>
      </fill>
    </dxf>
    <dxf>
      <fill>
        <patternFill patternType="solid">
          <fgColor rgb="00FFE7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E8661C"/>
    <outlinePr summaryBelow="1" summaryRight="1"/>
    <pageSetUpPr/>
  </sheetPr>
  <dimension ref="A1:B18"/>
  <sheetViews>
    <sheetView showGridLines="0" workbookViewId="0">
      <selection activeCell="A1" sqref="A1"/>
    </sheetView>
  </sheetViews>
  <sheetFormatPr baseColWidth="8" defaultRowHeight="15"/>
  <cols>
    <col width="20" customWidth="1" min="1" max="1"/>
    <col width="110" customWidth="1" min="2" max="2"/>
  </cols>
  <sheetData>
    <row r="1">
      <c r="A1" s="1" t="inlineStr">
        <is>
          <t>GSTR-2B vs books reconciliation kit</t>
        </is>
      </c>
    </row>
    <row r="2">
      <c r="A2" s="2" t="inlineStr">
        <is>
          <t>Sleet GST Filing · rules last checked 24 Oct 2026 · getsleet.cloud/gst-filing/resources/gstr-2b-reconciliation</t>
        </is>
      </c>
    </row>
    <row r="4">
      <c r="A4" s="3" t="inlineStr">
        <is>
          <t>How to use it</t>
        </is>
      </c>
    </row>
    <row r="5">
      <c r="A5" s="4" t="inlineStr">
        <is>
          <t>1</t>
        </is>
      </c>
      <c r="B5" s="5" t="inlineStr">
        <is>
          <t>Settings: enter your tolerance (the most a document can differ by and still count as matched), the "as at" date and the period.</t>
        </is>
      </c>
    </row>
    <row r="6">
      <c r="A6" s="4" t="inlineStr">
        <is>
          <t>2</t>
        </is>
      </c>
      <c r="B6" s="5" t="inlineStr">
        <is>
          <t>Books: paste your purchase register for the period into the yellow columns A to J, one row per invoice, debit note or credit note. Fill L to N where you know them.</t>
        </is>
      </c>
    </row>
    <row r="7">
      <c r="A7" s="4" t="inlineStr">
        <is>
          <t>3</t>
        </is>
      </c>
      <c r="B7" s="5" t="inlineStr">
        <is>
          <t>GSTR-2B: download the GSTR-2B Excel from the portal and paste the B2B rows (and CDNR rows, marked "Credit note" in column O) into columns A to M in the order shown. Check the order against your download: the portal layout can change.</t>
        </is>
      </c>
    </row>
    <row r="8">
      <c r="A8" s="4" t="inlineStr">
        <is>
          <t>4</t>
        </is>
      </c>
      <c r="B8" s="5" t="inlineStr">
        <is>
          <t>Read the Status and Suggested IMS action columns, then the Summary sheet. Act in IMS, recompute GSTR-2B if you acted after it was generated, then file GSTR-3B.</t>
        </is>
      </c>
    </row>
    <row r="9">
      <c r="A9" s="3" t="inlineStr">
        <is>
          <t>Matching</t>
        </is>
      </c>
      <c r="B9" s="5" t="inlineStr">
        <is>
          <t>A line matches when the supplier GSTIN and the invoice number (ignoring "/", "-", spaces and case) are the same on both sides. Tax is compared within your tolerance.</t>
        </is>
      </c>
    </row>
    <row r="10">
      <c r="A10" s="3" t="inlineStr">
        <is>
          <t>Important</t>
        </is>
      </c>
      <c r="B10" s="5" t="inlineStr">
        <is>
          <t>A match only means the supplier reported the document. It does not make the credit eligible: exclude blocked credits under s.17(5) and check the other s.16 conditions yourself. "ITC availability: Yes" in GSTR-2B is not a confirmation of eligibility.</t>
        </is>
      </c>
    </row>
    <row r="11">
      <c r="A11" s="3" t="inlineStr">
        <is>
          <t>Legend</t>
        </is>
      </c>
    </row>
    <row r="12">
      <c r="A12" s="6" t="inlineStr">
        <is>
          <t>Yellow</t>
        </is>
      </c>
      <c r="B12" s="5" t="inlineStr">
        <is>
          <t>Input: paste or type here.</t>
        </is>
      </c>
    </row>
    <row r="13">
      <c r="A13" s="7" t="inlineStr">
        <is>
          <t>Grey heading</t>
        </is>
      </c>
      <c r="B13" s="5" t="inlineStr">
        <is>
          <t>Formula column: do not overwrite.</t>
        </is>
      </c>
    </row>
    <row r="14">
      <c r="A14" s="3" t="inlineStr">
        <is>
          <t>Key dates</t>
        </is>
      </c>
    </row>
    <row r="15">
      <c r="A15" s="3" t="inlineStr">
        <is>
          <t>Normally the 14th</t>
        </is>
      </c>
      <c r="B15" s="5" t="inlineStr">
        <is>
          <t>GSTR-2B is made available a day after the GSTR-1/IFF due date (rule 60(8)).</t>
        </is>
      </c>
    </row>
    <row r="16">
      <c r="A16" s="3" t="inlineStr">
        <is>
          <t>30 Nov 2026</t>
        </is>
      </c>
      <c r="B16" s="5" t="inlineStr">
        <is>
          <t>Last day to claim FY 2025-26 ITC, or the date you file GSTR-9 if earlier (s.16(4)).</t>
        </is>
      </c>
    </row>
    <row r="17">
      <c r="A17" s="3" t="inlineStr">
        <is>
          <t>Sources</t>
        </is>
      </c>
      <c r="B17" s="5" t="inlineStr">
        <is>
          <t>CGST Act ss.16, 17(5), 38, 50; CGST Rules 36(4), 37, 37A, 60, 88B; GSTN IMS advisory and FAQs (2024), FAQ on IMS changes from the October 2025 period, bill-of-entry IMS advisory (30 Oct 2025).</t>
        </is>
      </c>
    </row>
    <row r="18">
      <c r="A18" s="3" t="inlineStr">
        <is>
          <t>Note</t>
        </is>
      </c>
      <c r="B18" s="5" t="inlineStr">
        <is>
          <t>Sleet prepares GST workbooks; you or your CA act in IMS and file on the GST portal. This kit is not legal advice.</t>
        </is>
      </c>
    </row>
  </sheetData>
  <pageMargins left="0.75" right="0.75" top="1" bottom="1" header="0.5" footer="0.5"/>
</worksheet>
</file>

<file path=xl/worksheets/sheet2.xml><?xml version="1.0" encoding="utf-8"?>
<worksheet xmlns="http://schemas.openxmlformats.org/spreadsheetml/2006/main">
  <sheetPr>
    <tabColor rgb="001F2328"/>
    <outlinePr summaryBelow="1" summaryRight="1"/>
    <pageSetUpPr/>
  </sheetPr>
  <dimension ref="A1:C7"/>
  <sheetViews>
    <sheetView showGridLines="0" workbookViewId="0">
      <selection activeCell="A1" sqref="A1"/>
    </sheetView>
  </sheetViews>
  <sheetFormatPr baseColWidth="8" defaultRowHeight="15"/>
  <cols>
    <col width="18" customWidth="1" min="1" max="1"/>
    <col width="18" customWidth="1" min="2" max="2"/>
    <col width="70" customWidth="1" min="3" max="3"/>
  </cols>
  <sheetData>
    <row r="1">
      <c r="A1" s="1" t="inlineStr">
        <is>
          <t>Settings</t>
        </is>
      </c>
    </row>
    <row r="2">
      <c r="A2" s="2" t="inlineStr">
        <is>
          <t>Used by the formulas on the Books and GSTR-2B sheets.</t>
        </is>
      </c>
    </row>
    <row r="4">
      <c r="A4" s="3" t="inlineStr">
        <is>
          <t>Tolerance (₹)</t>
        </is>
      </c>
      <c r="B4" s="8" t="n">
        <v>10</v>
      </c>
      <c r="C4" s="2" t="inlineStr">
        <is>
          <t>A document whose tax differs by this much or less counts as matched.</t>
        </is>
      </c>
    </row>
    <row r="5">
      <c r="A5" s="3" t="inlineStr">
        <is>
          <t>As at date</t>
        </is>
      </c>
      <c r="B5" s="9">
        <f>TODAY()</f>
        <v/>
      </c>
      <c r="C5" s="2" t="inlineStr">
        <is>
          <t>Used for the rule 37 180-day check. Type a date to fix it.</t>
        </is>
      </c>
    </row>
    <row r="6">
      <c r="A6" s="3" t="inlineStr">
        <is>
          <t>Period</t>
        </is>
      </c>
      <c r="B6" s="10" t="inlineStr">
        <is>
          <t>Sep 2026</t>
        </is>
      </c>
      <c r="C6" s="2" t="inlineStr">
        <is>
          <t>For your reference.</t>
        </is>
      </c>
    </row>
    <row r="7">
      <c r="A7" s="3" t="inlineStr">
        <is>
          <t>Your GSTIN</t>
        </is>
      </c>
      <c r="B7" s="10" t="inlineStr"/>
      <c r="C7" s="2" t="inlineStr">
        <is>
          <t>For your reference.</t>
        </is>
      </c>
    </row>
  </sheetData>
  <pageMargins left="0.75" right="0.75" top="1" bottom="1" header="0.5" footer="0.5"/>
</worksheet>
</file>

<file path=xl/worksheets/sheet3.xml><?xml version="1.0" encoding="utf-8"?>
<worksheet xmlns="http://schemas.openxmlformats.org/spreadsheetml/2006/main">
  <sheetPr>
    <tabColor rgb="001F2328"/>
    <outlinePr summaryBelow="1" summaryRight="1"/>
    <pageSetUpPr/>
  </sheetPr>
  <dimension ref="A1:V2005"/>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18" customWidth="1" min="1" max="1"/>
    <col width="24" customWidth="1" min="2" max="2"/>
    <col width="16" customWidth="1" min="3" max="3"/>
    <col width="13" customWidth="1" min="4" max="4"/>
    <col width="14" customWidth="1" min="5" max="5"/>
    <col width="14" customWidth="1" min="6" max="6"/>
    <col width="11" customWidth="1" min="7" max="7"/>
    <col width="11" customWidth="1" min="8" max="8"/>
    <col width="11" customWidth="1" min="9" max="9"/>
    <col width="9" customWidth="1" min="10" max="10"/>
    <col width="12" customWidth="1" min="11" max="11"/>
    <col width="14" customWidth="1" min="12" max="12"/>
    <col width="14" customWidth="1" min="13" max="13"/>
    <col width="12" customWidth="1" min="14" max="14"/>
    <col hidden="1" width="26" customWidth="1" min="15" max="15"/>
    <col hidden="1" width="16" customWidth="1" min="16" max="16"/>
    <col width="26" customWidth="1" min="17" max="17"/>
    <col width="13" customWidth="1" min="18" max="18"/>
    <col width="13" customWidth="1" min="19" max="19"/>
    <col width="30" customWidth="1" min="20" max="20"/>
    <col width="34" customWidth="1" min="21" max="21"/>
    <col width="34" customWidth="1" min="22" max="22"/>
  </cols>
  <sheetData>
    <row r="1">
      <c r="A1" s="1" t="inlineStr">
        <is>
          <t>Books: purchase register</t>
        </is>
      </c>
    </row>
    <row r="2">
      <c r="A2" s="2" t="inlineStr">
        <is>
          <t>Paste one row per document into the yellow columns. Amounts in ₹.</t>
        </is>
      </c>
    </row>
    <row r="3">
      <c r="A3" s="2" t="inlineStr">
        <is>
          <t>Example row (grey) shows the format; it is not counted.</t>
        </is>
      </c>
    </row>
    <row r="4">
      <c r="A4" s="11" t="inlineStr">
        <is>
          <t>24AABCS1234F1Z5</t>
        </is>
      </c>
      <c r="B4" s="11" t="inlineStr">
        <is>
          <t>Shree Packaging Pvt Ltd</t>
        </is>
      </c>
      <c r="C4" s="11" t="inlineStr">
        <is>
          <t>SP/2026/0412</t>
        </is>
      </c>
      <c r="D4" s="11" t="inlineStr">
        <is>
          <t>05-Sep-2026</t>
        </is>
      </c>
      <c r="E4" s="11" t="inlineStr">
        <is>
          <t>Invoice</t>
        </is>
      </c>
      <c r="F4" s="12" t="n">
        <v>50000</v>
      </c>
      <c r="G4" s="12" t="n">
        <v>0</v>
      </c>
      <c r="H4" s="12" t="n">
        <v>4500</v>
      </c>
      <c r="I4" s="12" t="n">
        <v>4500</v>
      </c>
      <c r="J4" s="12" t="n">
        <v>0</v>
      </c>
      <c r="K4" s="12" t="n">
        <v>9000</v>
      </c>
      <c r="L4" s="11" t="inlineStr"/>
      <c r="M4" s="11" t="inlineStr">
        <is>
          <t>Yes</t>
        </is>
      </c>
      <c r="N4" s="11" t="inlineStr">
        <is>
          <t>No</t>
        </is>
      </c>
      <c r="O4" s="11" t="inlineStr"/>
      <c r="P4" s="11" t="inlineStr"/>
      <c r="Q4" s="11" t="inlineStr">
        <is>
          <t>Matched</t>
        </is>
      </c>
      <c r="R4" s="12" t="n">
        <v>9000</v>
      </c>
      <c r="S4" s="12" t="n">
        <v>0</v>
      </c>
      <c r="T4" s="11" t="inlineStr"/>
      <c r="U4" s="11" t="inlineStr"/>
      <c r="V4" s="11" t="inlineStr"/>
    </row>
    <row r="5" ht="44" customHeight="1">
      <c r="A5" s="13" t="inlineStr">
        <is>
          <t>Supplier GSTIN</t>
        </is>
      </c>
      <c r="B5" s="13" t="inlineStr">
        <is>
          <t>Supplier name</t>
        </is>
      </c>
      <c r="C5" s="13" t="inlineStr">
        <is>
          <t>Invoice no.</t>
        </is>
      </c>
      <c r="D5" s="13" t="inlineStr">
        <is>
          <t>Invoice date</t>
        </is>
      </c>
      <c r="E5" s="13" t="inlineStr">
        <is>
          <t>Document (Invoice / Debit note / Credit note)</t>
        </is>
      </c>
      <c r="F5" s="13" t="inlineStr">
        <is>
          <t>Taxable value</t>
        </is>
      </c>
      <c r="G5" s="13" t="inlineStr">
        <is>
          <t>IGST</t>
        </is>
      </c>
      <c r="H5" s="13" t="inlineStr">
        <is>
          <t>CGST</t>
        </is>
      </c>
      <c r="I5" s="13" t="inlineStr">
        <is>
          <t>SGST / UTGST</t>
        </is>
      </c>
      <c r="J5" s="13" t="inlineStr">
        <is>
          <t>Cess</t>
        </is>
      </c>
      <c r="K5" s="14" t="inlineStr">
        <is>
          <t>Total tax</t>
        </is>
      </c>
      <c r="L5" s="14" t="inlineStr">
        <is>
          <t>Paid to supplier on (date)</t>
        </is>
      </c>
      <c r="M5" s="14" t="inlineStr">
        <is>
          <t>Supplier filed GSTR-3B for the period? (Yes / No)</t>
        </is>
      </c>
      <c r="N5" s="14" t="inlineStr">
        <is>
          <t>Blocked under s.17(5)? (Yes / No)</t>
        </is>
      </c>
      <c r="O5" s="14" t="inlineStr">
        <is>
          <t>Match key</t>
        </is>
      </c>
      <c r="P5" s="14" t="inlineStr">
        <is>
          <t>Invoice key</t>
        </is>
      </c>
      <c r="Q5" s="14" t="inlineStr">
        <is>
          <t>Status</t>
        </is>
      </c>
      <c r="R5" s="14" t="inlineStr">
        <is>
          <t>Tax in GSTR-2B</t>
        </is>
      </c>
      <c r="S5" s="14" t="inlineStr">
        <is>
          <t>Difference (books - 2B)</t>
        </is>
      </c>
      <c r="T5" s="14" t="inlineStr">
        <is>
          <t>Rule 37 (180 days unpaid)</t>
        </is>
      </c>
      <c r="U5" s="14" t="inlineStr">
        <is>
          <t>Rule 37A (supplier not filed)</t>
        </is>
      </c>
      <c r="V5" s="14" t="inlineStr">
        <is>
          <t>FY 2025-26 cut-off</t>
        </is>
      </c>
    </row>
    <row r="6">
      <c r="A6" s="10" t="n"/>
      <c r="B6" s="10" t="n"/>
      <c r="C6" s="10" t="n"/>
      <c r="D6" s="9" t="n"/>
      <c r="E6" s="10" t="n"/>
      <c r="F6" s="8" t="n"/>
      <c r="G6" s="8" t="n"/>
      <c r="H6" s="8" t="n"/>
      <c r="I6" s="8" t="n"/>
      <c r="J6" s="8" t="n"/>
      <c r="K6" s="15">
        <f>IF(A6="","",SUM(G6:J6))</f>
        <v/>
      </c>
      <c r="L6" s="9" t="n"/>
      <c r="M6" s="10" t="n"/>
      <c r="N6" s="10" t="n"/>
      <c r="O6" s="16">
        <f>IF(A6="","",UPPER(TRIM(A6))&amp;"|"&amp;UPPER(SUBSTITUTE(SUBSTITUTE(SUBSTITUTE(TRIM(C6),"/",""),"-","")," ","")))</f>
        <v/>
      </c>
      <c r="P6" s="16">
        <f>IF(A6="","",UPPER(SUBSTITUTE(SUBSTITUTE(SUBSTITUTE(TRIM(C6),"/",""),"-","")," ","")))</f>
        <v/>
      </c>
      <c r="Q6" s="16">
        <f>IF(A6="","",IF(COUNTIF('GSTR-2B'!$P$6:$P$2005,O6)&gt;0,IF(ABS(S6)&lt;=Settings!$B$4,"Matched","Amount differs"),IF(COUNTIF('GSTR-2B'!$Q$6:$Q$2005,P6)&gt;0,"Invoice no matches, GSTIN differs","In books, not in GSTR-2B")))</f>
        <v/>
      </c>
      <c r="R6" s="15">
        <f>IF(A6="","",SUMIF('GSTR-2B'!$P$6:$P$2005,O6,'GSTR-2B'!$N$6:$N$2005))</f>
        <v/>
      </c>
      <c r="S6" s="15">
        <f>IF(A6="","",K6-R6)</f>
        <v/>
      </c>
      <c r="T6" s="16">
        <f>IF(OR(A6="",D6="",L6&lt;&gt;"",E6="Credit note"),"",IF(Settings!$B$5-D6&gt;180,"Unpaid over 180 days: reverse proportionate ITC with interest",""))</f>
        <v/>
      </c>
      <c r="U6" s="16">
        <f>IF(M6="No","Supplier has not filed GSTR-3B: if still unfiled on 30 Sep after the year you claimed it, reverse by 30 Nov","")</f>
        <v/>
      </c>
      <c r="V6" s="16">
        <f>IF(AND(Q6="In books, not in GSTR-2B",D6&lt;&gt;"",D6&gt;=DATE(2025,4,1),D6&lt;=DATE(2026,3,31)),"FY 2025-26 document not in GSTR-2B: last date for the ITC is 30 Nov 2026","")</f>
        <v/>
      </c>
    </row>
    <row r="7">
      <c r="A7" s="10" t="n"/>
      <c r="B7" s="10" t="n"/>
      <c r="C7" s="10" t="n"/>
      <c r="D7" s="9" t="n"/>
      <c r="E7" s="10" t="n"/>
      <c r="F7" s="8" t="n"/>
      <c r="G7" s="8" t="n"/>
      <c r="H7" s="8" t="n"/>
      <c r="I7" s="8" t="n"/>
      <c r="J7" s="8" t="n"/>
      <c r="K7" s="15">
        <f>IF(A7="","",SUM(G7:J7))</f>
        <v/>
      </c>
      <c r="L7" s="9" t="n"/>
      <c r="M7" s="10" t="n"/>
      <c r="N7" s="10" t="n"/>
      <c r="O7" s="16">
        <f>IF(A7="","",UPPER(TRIM(A7))&amp;"|"&amp;UPPER(SUBSTITUTE(SUBSTITUTE(SUBSTITUTE(TRIM(C7),"/",""),"-","")," ","")))</f>
        <v/>
      </c>
      <c r="P7" s="16">
        <f>IF(A7="","",UPPER(SUBSTITUTE(SUBSTITUTE(SUBSTITUTE(TRIM(C7),"/",""),"-","")," ","")))</f>
        <v/>
      </c>
      <c r="Q7" s="16">
        <f>IF(A7="","",IF(COUNTIF('GSTR-2B'!$P$6:$P$2005,O7)&gt;0,IF(ABS(S7)&lt;=Settings!$B$4,"Matched","Amount differs"),IF(COUNTIF('GSTR-2B'!$Q$6:$Q$2005,P7)&gt;0,"Invoice no matches, GSTIN differs","In books, not in GSTR-2B")))</f>
        <v/>
      </c>
      <c r="R7" s="15">
        <f>IF(A7="","",SUMIF('GSTR-2B'!$P$6:$P$2005,O7,'GSTR-2B'!$N$6:$N$2005))</f>
        <v/>
      </c>
      <c r="S7" s="15">
        <f>IF(A7="","",K7-R7)</f>
        <v/>
      </c>
      <c r="T7" s="16">
        <f>IF(OR(A7="",D7="",L7&lt;&gt;"",E7="Credit note"),"",IF(Settings!$B$5-D7&gt;180,"Unpaid over 180 days: reverse proportionate ITC with interest",""))</f>
        <v/>
      </c>
      <c r="U7" s="16">
        <f>IF(M7="No","Supplier has not filed GSTR-3B: if still unfiled on 30 Sep after the year you claimed it, reverse by 30 Nov","")</f>
        <v/>
      </c>
      <c r="V7" s="16">
        <f>IF(AND(Q7="In books, not in GSTR-2B",D7&lt;&gt;"",D7&gt;=DATE(2025,4,1),D7&lt;=DATE(2026,3,31)),"FY 2025-26 document not in GSTR-2B: last date for the ITC is 30 Nov 2026","")</f>
        <v/>
      </c>
    </row>
    <row r="8">
      <c r="A8" s="10" t="n"/>
      <c r="B8" s="10" t="n"/>
      <c r="C8" s="10" t="n"/>
      <c r="D8" s="9" t="n"/>
      <c r="E8" s="10" t="n"/>
      <c r="F8" s="8" t="n"/>
      <c r="G8" s="8" t="n"/>
      <c r="H8" s="8" t="n"/>
      <c r="I8" s="8" t="n"/>
      <c r="J8" s="8" t="n"/>
      <c r="K8" s="15">
        <f>IF(A8="","",SUM(G8:J8))</f>
        <v/>
      </c>
      <c r="L8" s="9" t="n"/>
      <c r="M8" s="10" t="n"/>
      <c r="N8" s="10" t="n"/>
      <c r="O8" s="16">
        <f>IF(A8="","",UPPER(TRIM(A8))&amp;"|"&amp;UPPER(SUBSTITUTE(SUBSTITUTE(SUBSTITUTE(TRIM(C8),"/",""),"-","")," ","")))</f>
        <v/>
      </c>
      <c r="P8" s="16">
        <f>IF(A8="","",UPPER(SUBSTITUTE(SUBSTITUTE(SUBSTITUTE(TRIM(C8),"/",""),"-","")," ","")))</f>
        <v/>
      </c>
      <c r="Q8" s="16">
        <f>IF(A8="","",IF(COUNTIF('GSTR-2B'!$P$6:$P$2005,O8)&gt;0,IF(ABS(S8)&lt;=Settings!$B$4,"Matched","Amount differs"),IF(COUNTIF('GSTR-2B'!$Q$6:$Q$2005,P8)&gt;0,"Invoice no matches, GSTIN differs","In books, not in GSTR-2B")))</f>
        <v/>
      </c>
      <c r="R8" s="15">
        <f>IF(A8="","",SUMIF('GSTR-2B'!$P$6:$P$2005,O8,'GSTR-2B'!$N$6:$N$2005))</f>
        <v/>
      </c>
      <c r="S8" s="15">
        <f>IF(A8="","",K8-R8)</f>
        <v/>
      </c>
      <c r="T8" s="16">
        <f>IF(OR(A8="",D8="",L8&lt;&gt;"",E8="Credit note"),"",IF(Settings!$B$5-D8&gt;180,"Unpaid over 180 days: reverse proportionate ITC with interest",""))</f>
        <v/>
      </c>
      <c r="U8" s="16">
        <f>IF(M8="No","Supplier has not filed GSTR-3B: if still unfiled on 30 Sep after the year you claimed it, reverse by 30 Nov","")</f>
        <v/>
      </c>
      <c r="V8" s="16">
        <f>IF(AND(Q8="In books, not in GSTR-2B",D8&lt;&gt;"",D8&gt;=DATE(2025,4,1),D8&lt;=DATE(2026,3,31)),"FY 2025-26 document not in GSTR-2B: last date for the ITC is 30 Nov 2026","")</f>
        <v/>
      </c>
    </row>
    <row r="9">
      <c r="A9" s="10" t="n"/>
      <c r="B9" s="10" t="n"/>
      <c r="C9" s="10" t="n"/>
      <c r="D9" s="9" t="n"/>
      <c r="E9" s="10" t="n"/>
      <c r="F9" s="8" t="n"/>
      <c r="G9" s="8" t="n"/>
      <c r="H9" s="8" t="n"/>
      <c r="I9" s="8" t="n"/>
      <c r="J9" s="8" t="n"/>
      <c r="K9" s="15">
        <f>IF(A9="","",SUM(G9:J9))</f>
        <v/>
      </c>
      <c r="L9" s="9" t="n"/>
      <c r="M9" s="10" t="n"/>
      <c r="N9" s="10" t="n"/>
      <c r="O9" s="16">
        <f>IF(A9="","",UPPER(TRIM(A9))&amp;"|"&amp;UPPER(SUBSTITUTE(SUBSTITUTE(SUBSTITUTE(TRIM(C9),"/",""),"-","")," ","")))</f>
        <v/>
      </c>
      <c r="P9" s="16">
        <f>IF(A9="","",UPPER(SUBSTITUTE(SUBSTITUTE(SUBSTITUTE(TRIM(C9),"/",""),"-","")," ","")))</f>
        <v/>
      </c>
      <c r="Q9" s="16">
        <f>IF(A9="","",IF(COUNTIF('GSTR-2B'!$P$6:$P$2005,O9)&gt;0,IF(ABS(S9)&lt;=Settings!$B$4,"Matched","Amount differs"),IF(COUNTIF('GSTR-2B'!$Q$6:$Q$2005,P9)&gt;0,"Invoice no matches, GSTIN differs","In books, not in GSTR-2B")))</f>
        <v/>
      </c>
      <c r="R9" s="15">
        <f>IF(A9="","",SUMIF('GSTR-2B'!$P$6:$P$2005,O9,'GSTR-2B'!$N$6:$N$2005))</f>
        <v/>
      </c>
      <c r="S9" s="15">
        <f>IF(A9="","",K9-R9)</f>
        <v/>
      </c>
      <c r="T9" s="16">
        <f>IF(OR(A9="",D9="",L9&lt;&gt;"",E9="Credit note"),"",IF(Settings!$B$5-D9&gt;180,"Unpaid over 180 days: reverse proportionate ITC with interest",""))</f>
        <v/>
      </c>
      <c r="U9" s="16">
        <f>IF(M9="No","Supplier has not filed GSTR-3B: if still unfiled on 30 Sep after the year you claimed it, reverse by 30 Nov","")</f>
        <v/>
      </c>
      <c r="V9" s="16">
        <f>IF(AND(Q9="In books, not in GSTR-2B",D9&lt;&gt;"",D9&gt;=DATE(2025,4,1),D9&lt;=DATE(2026,3,31)),"FY 2025-26 document not in GSTR-2B: last date for the ITC is 30 Nov 2026","")</f>
        <v/>
      </c>
    </row>
    <row r="10">
      <c r="A10" s="10" t="n"/>
      <c r="B10" s="10" t="n"/>
      <c r="C10" s="10" t="n"/>
      <c r="D10" s="9" t="n"/>
      <c r="E10" s="10" t="n"/>
      <c r="F10" s="8" t="n"/>
      <c r="G10" s="8" t="n"/>
      <c r="H10" s="8" t="n"/>
      <c r="I10" s="8" t="n"/>
      <c r="J10" s="8" t="n"/>
      <c r="K10" s="15">
        <f>IF(A10="","",SUM(G10:J10))</f>
        <v/>
      </c>
      <c r="L10" s="9" t="n"/>
      <c r="M10" s="10" t="n"/>
      <c r="N10" s="10" t="n"/>
      <c r="O10" s="16">
        <f>IF(A10="","",UPPER(TRIM(A10))&amp;"|"&amp;UPPER(SUBSTITUTE(SUBSTITUTE(SUBSTITUTE(TRIM(C10),"/",""),"-","")," ","")))</f>
        <v/>
      </c>
      <c r="P10" s="16">
        <f>IF(A10="","",UPPER(SUBSTITUTE(SUBSTITUTE(SUBSTITUTE(TRIM(C10),"/",""),"-","")," ","")))</f>
        <v/>
      </c>
      <c r="Q10" s="16">
        <f>IF(A10="","",IF(COUNTIF('GSTR-2B'!$P$6:$P$2005,O10)&gt;0,IF(ABS(S10)&lt;=Settings!$B$4,"Matched","Amount differs"),IF(COUNTIF('GSTR-2B'!$Q$6:$Q$2005,P10)&gt;0,"Invoice no matches, GSTIN differs","In books, not in GSTR-2B")))</f>
        <v/>
      </c>
      <c r="R10" s="15">
        <f>IF(A10="","",SUMIF('GSTR-2B'!$P$6:$P$2005,O10,'GSTR-2B'!$N$6:$N$2005))</f>
        <v/>
      </c>
      <c r="S10" s="15">
        <f>IF(A10="","",K10-R10)</f>
        <v/>
      </c>
      <c r="T10" s="16">
        <f>IF(OR(A10="",D10="",L10&lt;&gt;"",E10="Credit note"),"",IF(Settings!$B$5-D10&gt;180,"Unpaid over 180 days: reverse proportionate ITC with interest",""))</f>
        <v/>
      </c>
      <c r="U10" s="16">
        <f>IF(M10="No","Supplier has not filed GSTR-3B: if still unfiled on 30 Sep after the year you claimed it, reverse by 30 Nov","")</f>
        <v/>
      </c>
      <c r="V10" s="16">
        <f>IF(AND(Q10="In books, not in GSTR-2B",D10&lt;&gt;"",D10&gt;=DATE(2025,4,1),D10&lt;=DATE(2026,3,31)),"FY 2025-26 document not in GSTR-2B: last date for the ITC is 30 Nov 2026","")</f>
        <v/>
      </c>
    </row>
    <row r="11">
      <c r="A11" s="10" t="n"/>
      <c r="B11" s="10" t="n"/>
      <c r="C11" s="10" t="n"/>
      <c r="D11" s="9" t="n"/>
      <c r="E11" s="10" t="n"/>
      <c r="F11" s="8" t="n"/>
      <c r="G11" s="8" t="n"/>
      <c r="H11" s="8" t="n"/>
      <c r="I11" s="8" t="n"/>
      <c r="J11" s="8" t="n"/>
      <c r="K11" s="15">
        <f>IF(A11="","",SUM(G11:J11))</f>
        <v/>
      </c>
      <c r="L11" s="9" t="n"/>
      <c r="M11" s="10" t="n"/>
      <c r="N11" s="10" t="n"/>
      <c r="O11" s="16">
        <f>IF(A11="","",UPPER(TRIM(A11))&amp;"|"&amp;UPPER(SUBSTITUTE(SUBSTITUTE(SUBSTITUTE(TRIM(C11),"/",""),"-","")," ","")))</f>
        <v/>
      </c>
      <c r="P11" s="16">
        <f>IF(A11="","",UPPER(SUBSTITUTE(SUBSTITUTE(SUBSTITUTE(TRIM(C11),"/",""),"-","")," ","")))</f>
        <v/>
      </c>
      <c r="Q11" s="16">
        <f>IF(A11="","",IF(COUNTIF('GSTR-2B'!$P$6:$P$2005,O11)&gt;0,IF(ABS(S11)&lt;=Settings!$B$4,"Matched","Amount differs"),IF(COUNTIF('GSTR-2B'!$Q$6:$Q$2005,P11)&gt;0,"Invoice no matches, GSTIN differs","In books, not in GSTR-2B")))</f>
        <v/>
      </c>
      <c r="R11" s="15">
        <f>IF(A11="","",SUMIF('GSTR-2B'!$P$6:$P$2005,O11,'GSTR-2B'!$N$6:$N$2005))</f>
        <v/>
      </c>
      <c r="S11" s="15">
        <f>IF(A11="","",K11-R11)</f>
        <v/>
      </c>
      <c r="T11" s="16">
        <f>IF(OR(A11="",D11="",L11&lt;&gt;"",E11="Credit note"),"",IF(Settings!$B$5-D11&gt;180,"Unpaid over 180 days: reverse proportionate ITC with interest",""))</f>
        <v/>
      </c>
      <c r="U11" s="16">
        <f>IF(M11="No","Supplier has not filed GSTR-3B: if still unfiled on 30 Sep after the year you claimed it, reverse by 30 Nov","")</f>
        <v/>
      </c>
      <c r="V11" s="16">
        <f>IF(AND(Q11="In books, not in GSTR-2B",D11&lt;&gt;"",D11&gt;=DATE(2025,4,1),D11&lt;=DATE(2026,3,31)),"FY 2025-26 document not in GSTR-2B: last date for the ITC is 30 Nov 2026","")</f>
        <v/>
      </c>
    </row>
    <row r="12">
      <c r="A12" s="10" t="n"/>
      <c r="B12" s="10" t="n"/>
      <c r="C12" s="10" t="n"/>
      <c r="D12" s="9" t="n"/>
      <c r="E12" s="10" t="n"/>
      <c r="F12" s="8" t="n"/>
      <c r="G12" s="8" t="n"/>
      <c r="H12" s="8" t="n"/>
      <c r="I12" s="8" t="n"/>
      <c r="J12" s="8" t="n"/>
      <c r="K12" s="15">
        <f>IF(A12="","",SUM(G12:J12))</f>
        <v/>
      </c>
      <c r="L12" s="9" t="n"/>
      <c r="M12" s="10" t="n"/>
      <c r="N12" s="10" t="n"/>
      <c r="O12" s="16">
        <f>IF(A12="","",UPPER(TRIM(A12))&amp;"|"&amp;UPPER(SUBSTITUTE(SUBSTITUTE(SUBSTITUTE(TRIM(C12),"/",""),"-","")," ","")))</f>
        <v/>
      </c>
      <c r="P12" s="16">
        <f>IF(A12="","",UPPER(SUBSTITUTE(SUBSTITUTE(SUBSTITUTE(TRIM(C12),"/",""),"-","")," ","")))</f>
        <v/>
      </c>
      <c r="Q12" s="16">
        <f>IF(A12="","",IF(COUNTIF('GSTR-2B'!$P$6:$P$2005,O12)&gt;0,IF(ABS(S12)&lt;=Settings!$B$4,"Matched","Amount differs"),IF(COUNTIF('GSTR-2B'!$Q$6:$Q$2005,P12)&gt;0,"Invoice no matches, GSTIN differs","In books, not in GSTR-2B")))</f>
        <v/>
      </c>
      <c r="R12" s="15">
        <f>IF(A12="","",SUMIF('GSTR-2B'!$P$6:$P$2005,O12,'GSTR-2B'!$N$6:$N$2005))</f>
        <v/>
      </c>
      <c r="S12" s="15">
        <f>IF(A12="","",K12-R12)</f>
        <v/>
      </c>
      <c r="T12" s="16">
        <f>IF(OR(A12="",D12="",L12&lt;&gt;"",E12="Credit note"),"",IF(Settings!$B$5-D12&gt;180,"Unpaid over 180 days: reverse proportionate ITC with interest",""))</f>
        <v/>
      </c>
      <c r="U12" s="16">
        <f>IF(M12="No","Supplier has not filed GSTR-3B: if still unfiled on 30 Sep after the year you claimed it, reverse by 30 Nov","")</f>
        <v/>
      </c>
      <c r="V12" s="16">
        <f>IF(AND(Q12="In books, not in GSTR-2B",D12&lt;&gt;"",D12&gt;=DATE(2025,4,1),D12&lt;=DATE(2026,3,31)),"FY 2025-26 document not in GSTR-2B: last date for the ITC is 30 Nov 2026","")</f>
        <v/>
      </c>
    </row>
    <row r="13">
      <c r="A13" s="10" t="n"/>
      <c r="B13" s="10" t="n"/>
      <c r="C13" s="10" t="n"/>
      <c r="D13" s="9" t="n"/>
      <c r="E13" s="10" t="n"/>
      <c r="F13" s="8" t="n"/>
      <c r="G13" s="8" t="n"/>
      <c r="H13" s="8" t="n"/>
      <c r="I13" s="8" t="n"/>
      <c r="J13" s="8" t="n"/>
      <c r="K13" s="15">
        <f>IF(A13="","",SUM(G13:J13))</f>
        <v/>
      </c>
      <c r="L13" s="9" t="n"/>
      <c r="M13" s="10" t="n"/>
      <c r="N13" s="10" t="n"/>
      <c r="O13" s="16">
        <f>IF(A13="","",UPPER(TRIM(A13))&amp;"|"&amp;UPPER(SUBSTITUTE(SUBSTITUTE(SUBSTITUTE(TRIM(C13),"/",""),"-","")," ","")))</f>
        <v/>
      </c>
      <c r="P13" s="16">
        <f>IF(A13="","",UPPER(SUBSTITUTE(SUBSTITUTE(SUBSTITUTE(TRIM(C13),"/",""),"-","")," ","")))</f>
        <v/>
      </c>
      <c r="Q13" s="16">
        <f>IF(A13="","",IF(COUNTIF('GSTR-2B'!$P$6:$P$2005,O13)&gt;0,IF(ABS(S13)&lt;=Settings!$B$4,"Matched","Amount differs"),IF(COUNTIF('GSTR-2B'!$Q$6:$Q$2005,P13)&gt;0,"Invoice no matches, GSTIN differs","In books, not in GSTR-2B")))</f>
        <v/>
      </c>
      <c r="R13" s="15">
        <f>IF(A13="","",SUMIF('GSTR-2B'!$P$6:$P$2005,O13,'GSTR-2B'!$N$6:$N$2005))</f>
        <v/>
      </c>
      <c r="S13" s="15">
        <f>IF(A13="","",K13-R13)</f>
        <v/>
      </c>
      <c r="T13" s="16">
        <f>IF(OR(A13="",D13="",L13&lt;&gt;"",E13="Credit note"),"",IF(Settings!$B$5-D13&gt;180,"Unpaid over 180 days: reverse proportionate ITC with interest",""))</f>
        <v/>
      </c>
      <c r="U13" s="16">
        <f>IF(M13="No","Supplier has not filed GSTR-3B: if still unfiled on 30 Sep after the year you claimed it, reverse by 30 Nov","")</f>
        <v/>
      </c>
      <c r="V13" s="16">
        <f>IF(AND(Q13="In books, not in GSTR-2B",D13&lt;&gt;"",D13&gt;=DATE(2025,4,1),D13&lt;=DATE(2026,3,31)),"FY 2025-26 document not in GSTR-2B: last date for the ITC is 30 Nov 2026","")</f>
        <v/>
      </c>
    </row>
    <row r="14">
      <c r="A14" s="10" t="n"/>
      <c r="B14" s="10" t="n"/>
      <c r="C14" s="10" t="n"/>
      <c r="D14" s="9" t="n"/>
      <c r="E14" s="10" t="n"/>
      <c r="F14" s="8" t="n"/>
      <c r="G14" s="8" t="n"/>
      <c r="H14" s="8" t="n"/>
      <c r="I14" s="8" t="n"/>
      <c r="J14" s="8" t="n"/>
      <c r="K14" s="15">
        <f>IF(A14="","",SUM(G14:J14))</f>
        <v/>
      </c>
      <c r="L14" s="9" t="n"/>
      <c r="M14" s="10" t="n"/>
      <c r="N14" s="10" t="n"/>
      <c r="O14" s="16">
        <f>IF(A14="","",UPPER(TRIM(A14))&amp;"|"&amp;UPPER(SUBSTITUTE(SUBSTITUTE(SUBSTITUTE(TRIM(C14),"/",""),"-","")," ","")))</f>
        <v/>
      </c>
      <c r="P14" s="16">
        <f>IF(A14="","",UPPER(SUBSTITUTE(SUBSTITUTE(SUBSTITUTE(TRIM(C14),"/",""),"-","")," ","")))</f>
        <v/>
      </c>
      <c r="Q14" s="16">
        <f>IF(A14="","",IF(COUNTIF('GSTR-2B'!$P$6:$P$2005,O14)&gt;0,IF(ABS(S14)&lt;=Settings!$B$4,"Matched","Amount differs"),IF(COUNTIF('GSTR-2B'!$Q$6:$Q$2005,P14)&gt;0,"Invoice no matches, GSTIN differs","In books, not in GSTR-2B")))</f>
        <v/>
      </c>
      <c r="R14" s="15">
        <f>IF(A14="","",SUMIF('GSTR-2B'!$P$6:$P$2005,O14,'GSTR-2B'!$N$6:$N$2005))</f>
        <v/>
      </c>
      <c r="S14" s="15">
        <f>IF(A14="","",K14-R14)</f>
        <v/>
      </c>
      <c r="T14" s="16">
        <f>IF(OR(A14="",D14="",L14&lt;&gt;"",E14="Credit note"),"",IF(Settings!$B$5-D14&gt;180,"Unpaid over 180 days: reverse proportionate ITC with interest",""))</f>
        <v/>
      </c>
      <c r="U14" s="16">
        <f>IF(M14="No","Supplier has not filed GSTR-3B: if still unfiled on 30 Sep after the year you claimed it, reverse by 30 Nov","")</f>
        <v/>
      </c>
      <c r="V14" s="16">
        <f>IF(AND(Q14="In books, not in GSTR-2B",D14&lt;&gt;"",D14&gt;=DATE(2025,4,1),D14&lt;=DATE(2026,3,31)),"FY 2025-26 document not in GSTR-2B: last date for the ITC is 30 Nov 2026","")</f>
        <v/>
      </c>
    </row>
    <row r="15">
      <c r="A15" s="10" t="n"/>
      <c r="B15" s="10" t="n"/>
      <c r="C15" s="10" t="n"/>
      <c r="D15" s="9" t="n"/>
      <c r="E15" s="10" t="n"/>
      <c r="F15" s="8" t="n"/>
      <c r="G15" s="8" t="n"/>
      <c r="H15" s="8" t="n"/>
      <c r="I15" s="8" t="n"/>
      <c r="J15" s="8" t="n"/>
      <c r="K15" s="15">
        <f>IF(A15="","",SUM(G15:J15))</f>
        <v/>
      </c>
      <c r="L15" s="9" t="n"/>
      <c r="M15" s="10" t="n"/>
      <c r="N15" s="10" t="n"/>
      <c r="O15" s="16">
        <f>IF(A15="","",UPPER(TRIM(A15))&amp;"|"&amp;UPPER(SUBSTITUTE(SUBSTITUTE(SUBSTITUTE(TRIM(C15),"/",""),"-","")," ","")))</f>
        <v/>
      </c>
      <c r="P15" s="16">
        <f>IF(A15="","",UPPER(SUBSTITUTE(SUBSTITUTE(SUBSTITUTE(TRIM(C15),"/",""),"-","")," ","")))</f>
        <v/>
      </c>
      <c r="Q15" s="16">
        <f>IF(A15="","",IF(COUNTIF('GSTR-2B'!$P$6:$P$2005,O15)&gt;0,IF(ABS(S15)&lt;=Settings!$B$4,"Matched","Amount differs"),IF(COUNTIF('GSTR-2B'!$Q$6:$Q$2005,P15)&gt;0,"Invoice no matches, GSTIN differs","In books, not in GSTR-2B")))</f>
        <v/>
      </c>
      <c r="R15" s="15">
        <f>IF(A15="","",SUMIF('GSTR-2B'!$P$6:$P$2005,O15,'GSTR-2B'!$N$6:$N$2005))</f>
        <v/>
      </c>
      <c r="S15" s="15">
        <f>IF(A15="","",K15-R15)</f>
        <v/>
      </c>
      <c r="T15" s="16">
        <f>IF(OR(A15="",D15="",L15&lt;&gt;"",E15="Credit note"),"",IF(Settings!$B$5-D15&gt;180,"Unpaid over 180 days: reverse proportionate ITC with interest",""))</f>
        <v/>
      </c>
      <c r="U15" s="16">
        <f>IF(M15="No","Supplier has not filed GSTR-3B: if still unfiled on 30 Sep after the year you claimed it, reverse by 30 Nov","")</f>
        <v/>
      </c>
      <c r="V15" s="16">
        <f>IF(AND(Q15="In books, not in GSTR-2B",D15&lt;&gt;"",D15&gt;=DATE(2025,4,1),D15&lt;=DATE(2026,3,31)),"FY 2025-26 document not in GSTR-2B: last date for the ITC is 30 Nov 2026","")</f>
        <v/>
      </c>
    </row>
    <row r="16">
      <c r="A16" s="10" t="n"/>
      <c r="B16" s="10" t="n"/>
      <c r="C16" s="10" t="n"/>
      <c r="D16" s="9" t="n"/>
      <c r="E16" s="10" t="n"/>
      <c r="F16" s="8" t="n"/>
      <c r="G16" s="8" t="n"/>
      <c r="H16" s="8" t="n"/>
      <c r="I16" s="8" t="n"/>
      <c r="J16" s="8" t="n"/>
      <c r="K16" s="15">
        <f>IF(A16="","",SUM(G16:J16))</f>
        <v/>
      </c>
      <c r="L16" s="9" t="n"/>
      <c r="M16" s="10" t="n"/>
      <c r="N16" s="10" t="n"/>
      <c r="O16" s="16">
        <f>IF(A16="","",UPPER(TRIM(A16))&amp;"|"&amp;UPPER(SUBSTITUTE(SUBSTITUTE(SUBSTITUTE(TRIM(C16),"/",""),"-","")," ","")))</f>
        <v/>
      </c>
      <c r="P16" s="16">
        <f>IF(A16="","",UPPER(SUBSTITUTE(SUBSTITUTE(SUBSTITUTE(TRIM(C16),"/",""),"-","")," ","")))</f>
        <v/>
      </c>
      <c r="Q16" s="16">
        <f>IF(A16="","",IF(COUNTIF('GSTR-2B'!$P$6:$P$2005,O16)&gt;0,IF(ABS(S16)&lt;=Settings!$B$4,"Matched","Amount differs"),IF(COUNTIF('GSTR-2B'!$Q$6:$Q$2005,P16)&gt;0,"Invoice no matches, GSTIN differs","In books, not in GSTR-2B")))</f>
        <v/>
      </c>
      <c r="R16" s="15">
        <f>IF(A16="","",SUMIF('GSTR-2B'!$P$6:$P$2005,O16,'GSTR-2B'!$N$6:$N$2005))</f>
        <v/>
      </c>
      <c r="S16" s="15">
        <f>IF(A16="","",K16-R16)</f>
        <v/>
      </c>
      <c r="T16" s="16">
        <f>IF(OR(A16="",D16="",L16&lt;&gt;"",E16="Credit note"),"",IF(Settings!$B$5-D16&gt;180,"Unpaid over 180 days: reverse proportionate ITC with interest",""))</f>
        <v/>
      </c>
      <c r="U16" s="16">
        <f>IF(M16="No","Supplier has not filed GSTR-3B: if still unfiled on 30 Sep after the year you claimed it, reverse by 30 Nov","")</f>
        <v/>
      </c>
      <c r="V16" s="16">
        <f>IF(AND(Q16="In books, not in GSTR-2B",D16&lt;&gt;"",D16&gt;=DATE(2025,4,1),D16&lt;=DATE(2026,3,31)),"FY 2025-26 document not in GSTR-2B: last date for the ITC is 30 Nov 2026","")</f>
        <v/>
      </c>
    </row>
    <row r="17">
      <c r="A17" s="10" t="n"/>
      <c r="B17" s="10" t="n"/>
      <c r="C17" s="10" t="n"/>
      <c r="D17" s="9" t="n"/>
      <c r="E17" s="10" t="n"/>
      <c r="F17" s="8" t="n"/>
      <c r="G17" s="8" t="n"/>
      <c r="H17" s="8" t="n"/>
      <c r="I17" s="8" t="n"/>
      <c r="J17" s="8" t="n"/>
      <c r="K17" s="15">
        <f>IF(A17="","",SUM(G17:J17))</f>
        <v/>
      </c>
      <c r="L17" s="9" t="n"/>
      <c r="M17" s="10" t="n"/>
      <c r="N17" s="10" t="n"/>
      <c r="O17" s="16">
        <f>IF(A17="","",UPPER(TRIM(A17))&amp;"|"&amp;UPPER(SUBSTITUTE(SUBSTITUTE(SUBSTITUTE(TRIM(C17),"/",""),"-","")," ","")))</f>
        <v/>
      </c>
      <c r="P17" s="16">
        <f>IF(A17="","",UPPER(SUBSTITUTE(SUBSTITUTE(SUBSTITUTE(TRIM(C17),"/",""),"-","")," ","")))</f>
        <v/>
      </c>
      <c r="Q17" s="16">
        <f>IF(A17="","",IF(COUNTIF('GSTR-2B'!$P$6:$P$2005,O17)&gt;0,IF(ABS(S17)&lt;=Settings!$B$4,"Matched","Amount differs"),IF(COUNTIF('GSTR-2B'!$Q$6:$Q$2005,P17)&gt;0,"Invoice no matches, GSTIN differs","In books, not in GSTR-2B")))</f>
        <v/>
      </c>
      <c r="R17" s="15">
        <f>IF(A17="","",SUMIF('GSTR-2B'!$P$6:$P$2005,O17,'GSTR-2B'!$N$6:$N$2005))</f>
        <v/>
      </c>
      <c r="S17" s="15">
        <f>IF(A17="","",K17-R17)</f>
        <v/>
      </c>
      <c r="T17" s="16">
        <f>IF(OR(A17="",D17="",L17&lt;&gt;"",E17="Credit note"),"",IF(Settings!$B$5-D17&gt;180,"Unpaid over 180 days: reverse proportionate ITC with interest",""))</f>
        <v/>
      </c>
      <c r="U17" s="16">
        <f>IF(M17="No","Supplier has not filed GSTR-3B: if still unfiled on 30 Sep after the year you claimed it, reverse by 30 Nov","")</f>
        <v/>
      </c>
      <c r="V17" s="16">
        <f>IF(AND(Q17="In books, not in GSTR-2B",D17&lt;&gt;"",D17&gt;=DATE(2025,4,1),D17&lt;=DATE(2026,3,31)),"FY 2025-26 document not in GSTR-2B: last date for the ITC is 30 Nov 2026","")</f>
        <v/>
      </c>
    </row>
    <row r="18">
      <c r="A18" s="10" t="n"/>
      <c r="B18" s="10" t="n"/>
      <c r="C18" s="10" t="n"/>
      <c r="D18" s="9" t="n"/>
      <c r="E18" s="10" t="n"/>
      <c r="F18" s="8" t="n"/>
      <c r="G18" s="8" t="n"/>
      <c r="H18" s="8" t="n"/>
      <c r="I18" s="8" t="n"/>
      <c r="J18" s="8" t="n"/>
      <c r="K18" s="15">
        <f>IF(A18="","",SUM(G18:J18))</f>
        <v/>
      </c>
      <c r="L18" s="9" t="n"/>
      <c r="M18" s="10" t="n"/>
      <c r="N18" s="10" t="n"/>
      <c r="O18" s="16">
        <f>IF(A18="","",UPPER(TRIM(A18))&amp;"|"&amp;UPPER(SUBSTITUTE(SUBSTITUTE(SUBSTITUTE(TRIM(C18),"/",""),"-","")," ","")))</f>
        <v/>
      </c>
      <c r="P18" s="16">
        <f>IF(A18="","",UPPER(SUBSTITUTE(SUBSTITUTE(SUBSTITUTE(TRIM(C18),"/",""),"-","")," ","")))</f>
        <v/>
      </c>
      <c r="Q18" s="16">
        <f>IF(A18="","",IF(COUNTIF('GSTR-2B'!$P$6:$P$2005,O18)&gt;0,IF(ABS(S18)&lt;=Settings!$B$4,"Matched","Amount differs"),IF(COUNTIF('GSTR-2B'!$Q$6:$Q$2005,P18)&gt;0,"Invoice no matches, GSTIN differs","In books, not in GSTR-2B")))</f>
        <v/>
      </c>
      <c r="R18" s="15">
        <f>IF(A18="","",SUMIF('GSTR-2B'!$P$6:$P$2005,O18,'GSTR-2B'!$N$6:$N$2005))</f>
        <v/>
      </c>
      <c r="S18" s="15">
        <f>IF(A18="","",K18-R18)</f>
        <v/>
      </c>
      <c r="T18" s="16">
        <f>IF(OR(A18="",D18="",L18&lt;&gt;"",E18="Credit note"),"",IF(Settings!$B$5-D18&gt;180,"Unpaid over 180 days: reverse proportionate ITC with interest",""))</f>
        <v/>
      </c>
      <c r="U18" s="16">
        <f>IF(M18="No","Supplier has not filed GSTR-3B: if still unfiled on 30 Sep after the year you claimed it, reverse by 30 Nov","")</f>
        <v/>
      </c>
      <c r="V18" s="16">
        <f>IF(AND(Q18="In books, not in GSTR-2B",D18&lt;&gt;"",D18&gt;=DATE(2025,4,1),D18&lt;=DATE(2026,3,31)),"FY 2025-26 document not in GSTR-2B: last date for the ITC is 30 Nov 2026","")</f>
        <v/>
      </c>
    </row>
    <row r="19">
      <c r="A19" s="10" t="n"/>
      <c r="B19" s="10" t="n"/>
      <c r="C19" s="10" t="n"/>
      <c r="D19" s="9" t="n"/>
      <c r="E19" s="10" t="n"/>
      <c r="F19" s="8" t="n"/>
      <c r="G19" s="8" t="n"/>
      <c r="H19" s="8" t="n"/>
      <c r="I19" s="8" t="n"/>
      <c r="J19" s="8" t="n"/>
      <c r="K19" s="15">
        <f>IF(A19="","",SUM(G19:J19))</f>
        <v/>
      </c>
      <c r="L19" s="9" t="n"/>
      <c r="M19" s="10" t="n"/>
      <c r="N19" s="10" t="n"/>
      <c r="O19" s="16">
        <f>IF(A19="","",UPPER(TRIM(A19))&amp;"|"&amp;UPPER(SUBSTITUTE(SUBSTITUTE(SUBSTITUTE(TRIM(C19),"/",""),"-","")," ","")))</f>
        <v/>
      </c>
      <c r="P19" s="16">
        <f>IF(A19="","",UPPER(SUBSTITUTE(SUBSTITUTE(SUBSTITUTE(TRIM(C19),"/",""),"-","")," ","")))</f>
        <v/>
      </c>
      <c r="Q19" s="16">
        <f>IF(A19="","",IF(COUNTIF('GSTR-2B'!$P$6:$P$2005,O19)&gt;0,IF(ABS(S19)&lt;=Settings!$B$4,"Matched","Amount differs"),IF(COUNTIF('GSTR-2B'!$Q$6:$Q$2005,P19)&gt;0,"Invoice no matches, GSTIN differs","In books, not in GSTR-2B")))</f>
        <v/>
      </c>
      <c r="R19" s="15">
        <f>IF(A19="","",SUMIF('GSTR-2B'!$P$6:$P$2005,O19,'GSTR-2B'!$N$6:$N$2005))</f>
        <v/>
      </c>
      <c r="S19" s="15">
        <f>IF(A19="","",K19-R19)</f>
        <v/>
      </c>
      <c r="T19" s="16">
        <f>IF(OR(A19="",D19="",L19&lt;&gt;"",E19="Credit note"),"",IF(Settings!$B$5-D19&gt;180,"Unpaid over 180 days: reverse proportionate ITC with interest",""))</f>
        <v/>
      </c>
      <c r="U19" s="16">
        <f>IF(M19="No","Supplier has not filed GSTR-3B: if still unfiled on 30 Sep after the year you claimed it, reverse by 30 Nov","")</f>
        <v/>
      </c>
      <c r="V19" s="16">
        <f>IF(AND(Q19="In books, not in GSTR-2B",D19&lt;&gt;"",D19&gt;=DATE(2025,4,1),D19&lt;=DATE(2026,3,31)),"FY 2025-26 document not in GSTR-2B: last date for the ITC is 30 Nov 2026","")</f>
        <v/>
      </c>
    </row>
    <row r="20">
      <c r="A20" s="10" t="n"/>
      <c r="B20" s="10" t="n"/>
      <c r="C20" s="10" t="n"/>
      <c r="D20" s="9" t="n"/>
      <c r="E20" s="10" t="n"/>
      <c r="F20" s="8" t="n"/>
      <c r="G20" s="8" t="n"/>
      <c r="H20" s="8" t="n"/>
      <c r="I20" s="8" t="n"/>
      <c r="J20" s="8" t="n"/>
      <c r="K20" s="15">
        <f>IF(A20="","",SUM(G20:J20))</f>
        <v/>
      </c>
      <c r="L20" s="9" t="n"/>
      <c r="M20" s="10" t="n"/>
      <c r="N20" s="10" t="n"/>
      <c r="O20" s="16">
        <f>IF(A20="","",UPPER(TRIM(A20))&amp;"|"&amp;UPPER(SUBSTITUTE(SUBSTITUTE(SUBSTITUTE(TRIM(C20),"/",""),"-","")," ","")))</f>
        <v/>
      </c>
      <c r="P20" s="16">
        <f>IF(A20="","",UPPER(SUBSTITUTE(SUBSTITUTE(SUBSTITUTE(TRIM(C20),"/",""),"-","")," ","")))</f>
        <v/>
      </c>
      <c r="Q20" s="16">
        <f>IF(A20="","",IF(COUNTIF('GSTR-2B'!$P$6:$P$2005,O20)&gt;0,IF(ABS(S20)&lt;=Settings!$B$4,"Matched","Amount differs"),IF(COUNTIF('GSTR-2B'!$Q$6:$Q$2005,P20)&gt;0,"Invoice no matches, GSTIN differs","In books, not in GSTR-2B")))</f>
        <v/>
      </c>
      <c r="R20" s="15">
        <f>IF(A20="","",SUMIF('GSTR-2B'!$P$6:$P$2005,O20,'GSTR-2B'!$N$6:$N$2005))</f>
        <v/>
      </c>
      <c r="S20" s="15">
        <f>IF(A20="","",K20-R20)</f>
        <v/>
      </c>
      <c r="T20" s="16">
        <f>IF(OR(A20="",D20="",L20&lt;&gt;"",E20="Credit note"),"",IF(Settings!$B$5-D20&gt;180,"Unpaid over 180 days: reverse proportionate ITC with interest",""))</f>
        <v/>
      </c>
      <c r="U20" s="16">
        <f>IF(M20="No","Supplier has not filed GSTR-3B: if still unfiled on 30 Sep after the year you claimed it, reverse by 30 Nov","")</f>
        <v/>
      </c>
      <c r="V20" s="16">
        <f>IF(AND(Q20="In books, not in GSTR-2B",D20&lt;&gt;"",D20&gt;=DATE(2025,4,1),D20&lt;=DATE(2026,3,31)),"FY 2025-26 document not in GSTR-2B: last date for the ITC is 30 Nov 2026","")</f>
        <v/>
      </c>
    </row>
    <row r="21">
      <c r="A21" s="10" t="n"/>
      <c r="B21" s="10" t="n"/>
      <c r="C21" s="10" t="n"/>
      <c r="D21" s="9" t="n"/>
      <c r="E21" s="10" t="n"/>
      <c r="F21" s="8" t="n"/>
      <c r="G21" s="8" t="n"/>
      <c r="H21" s="8" t="n"/>
      <c r="I21" s="8" t="n"/>
      <c r="J21" s="8" t="n"/>
      <c r="K21" s="15">
        <f>IF(A21="","",SUM(G21:J21))</f>
        <v/>
      </c>
      <c r="L21" s="9" t="n"/>
      <c r="M21" s="10" t="n"/>
      <c r="N21" s="10" t="n"/>
      <c r="O21" s="16">
        <f>IF(A21="","",UPPER(TRIM(A21))&amp;"|"&amp;UPPER(SUBSTITUTE(SUBSTITUTE(SUBSTITUTE(TRIM(C21),"/",""),"-","")," ","")))</f>
        <v/>
      </c>
      <c r="P21" s="16">
        <f>IF(A21="","",UPPER(SUBSTITUTE(SUBSTITUTE(SUBSTITUTE(TRIM(C21),"/",""),"-","")," ","")))</f>
        <v/>
      </c>
      <c r="Q21" s="16">
        <f>IF(A21="","",IF(COUNTIF('GSTR-2B'!$P$6:$P$2005,O21)&gt;0,IF(ABS(S21)&lt;=Settings!$B$4,"Matched","Amount differs"),IF(COUNTIF('GSTR-2B'!$Q$6:$Q$2005,P21)&gt;0,"Invoice no matches, GSTIN differs","In books, not in GSTR-2B")))</f>
        <v/>
      </c>
      <c r="R21" s="15">
        <f>IF(A21="","",SUMIF('GSTR-2B'!$P$6:$P$2005,O21,'GSTR-2B'!$N$6:$N$2005))</f>
        <v/>
      </c>
      <c r="S21" s="15">
        <f>IF(A21="","",K21-R21)</f>
        <v/>
      </c>
      <c r="T21" s="16">
        <f>IF(OR(A21="",D21="",L21&lt;&gt;"",E21="Credit note"),"",IF(Settings!$B$5-D21&gt;180,"Unpaid over 180 days: reverse proportionate ITC with interest",""))</f>
        <v/>
      </c>
      <c r="U21" s="16">
        <f>IF(M21="No","Supplier has not filed GSTR-3B: if still unfiled on 30 Sep after the year you claimed it, reverse by 30 Nov","")</f>
        <v/>
      </c>
      <c r="V21" s="16">
        <f>IF(AND(Q21="In books, not in GSTR-2B",D21&lt;&gt;"",D21&gt;=DATE(2025,4,1),D21&lt;=DATE(2026,3,31)),"FY 2025-26 document not in GSTR-2B: last date for the ITC is 30 Nov 2026","")</f>
        <v/>
      </c>
    </row>
    <row r="22">
      <c r="A22" s="10" t="n"/>
      <c r="B22" s="10" t="n"/>
      <c r="C22" s="10" t="n"/>
      <c r="D22" s="9" t="n"/>
      <c r="E22" s="10" t="n"/>
      <c r="F22" s="8" t="n"/>
      <c r="G22" s="8" t="n"/>
      <c r="H22" s="8" t="n"/>
      <c r="I22" s="8" t="n"/>
      <c r="J22" s="8" t="n"/>
      <c r="K22" s="15">
        <f>IF(A22="","",SUM(G22:J22))</f>
        <v/>
      </c>
      <c r="L22" s="9" t="n"/>
      <c r="M22" s="10" t="n"/>
      <c r="N22" s="10" t="n"/>
      <c r="O22" s="16">
        <f>IF(A22="","",UPPER(TRIM(A22))&amp;"|"&amp;UPPER(SUBSTITUTE(SUBSTITUTE(SUBSTITUTE(TRIM(C22),"/",""),"-","")," ","")))</f>
        <v/>
      </c>
      <c r="P22" s="16">
        <f>IF(A22="","",UPPER(SUBSTITUTE(SUBSTITUTE(SUBSTITUTE(TRIM(C22),"/",""),"-","")," ","")))</f>
        <v/>
      </c>
      <c r="Q22" s="16">
        <f>IF(A22="","",IF(COUNTIF('GSTR-2B'!$P$6:$P$2005,O22)&gt;0,IF(ABS(S22)&lt;=Settings!$B$4,"Matched","Amount differs"),IF(COUNTIF('GSTR-2B'!$Q$6:$Q$2005,P22)&gt;0,"Invoice no matches, GSTIN differs","In books, not in GSTR-2B")))</f>
        <v/>
      </c>
      <c r="R22" s="15">
        <f>IF(A22="","",SUMIF('GSTR-2B'!$P$6:$P$2005,O22,'GSTR-2B'!$N$6:$N$2005))</f>
        <v/>
      </c>
      <c r="S22" s="15">
        <f>IF(A22="","",K22-R22)</f>
        <v/>
      </c>
      <c r="T22" s="16">
        <f>IF(OR(A22="",D22="",L22&lt;&gt;"",E22="Credit note"),"",IF(Settings!$B$5-D22&gt;180,"Unpaid over 180 days: reverse proportionate ITC with interest",""))</f>
        <v/>
      </c>
      <c r="U22" s="16">
        <f>IF(M22="No","Supplier has not filed GSTR-3B: if still unfiled on 30 Sep after the year you claimed it, reverse by 30 Nov","")</f>
        <v/>
      </c>
      <c r="V22" s="16">
        <f>IF(AND(Q22="In books, not in GSTR-2B",D22&lt;&gt;"",D22&gt;=DATE(2025,4,1),D22&lt;=DATE(2026,3,31)),"FY 2025-26 document not in GSTR-2B: last date for the ITC is 30 Nov 2026","")</f>
        <v/>
      </c>
    </row>
    <row r="23">
      <c r="A23" s="10" t="n"/>
      <c r="B23" s="10" t="n"/>
      <c r="C23" s="10" t="n"/>
      <c r="D23" s="9" t="n"/>
      <c r="E23" s="10" t="n"/>
      <c r="F23" s="8" t="n"/>
      <c r="G23" s="8" t="n"/>
      <c r="H23" s="8" t="n"/>
      <c r="I23" s="8" t="n"/>
      <c r="J23" s="8" t="n"/>
      <c r="K23" s="15">
        <f>IF(A23="","",SUM(G23:J23))</f>
        <v/>
      </c>
      <c r="L23" s="9" t="n"/>
      <c r="M23" s="10" t="n"/>
      <c r="N23" s="10" t="n"/>
      <c r="O23" s="16">
        <f>IF(A23="","",UPPER(TRIM(A23))&amp;"|"&amp;UPPER(SUBSTITUTE(SUBSTITUTE(SUBSTITUTE(TRIM(C23),"/",""),"-","")," ","")))</f>
        <v/>
      </c>
      <c r="P23" s="16">
        <f>IF(A23="","",UPPER(SUBSTITUTE(SUBSTITUTE(SUBSTITUTE(TRIM(C23),"/",""),"-","")," ","")))</f>
        <v/>
      </c>
      <c r="Q23" s="16">
        <f>IF(A23="","",IF(COUNTIF('GSTR-2B'!$P$6:$P$2005,O23)&gt;0,IF(ABS(S23)&lt;=Settings!$B$4,"Matched","Amount differs"),IF(COUNTIF('GSTR-2B'!$Q$6:$Q$2005,P23)&gt;0,"Invoice no matches, GSTIN differs","In books, not in GSTR-2B")))</f>
        <v/>
      </c>
      <c r="R23" s="15">
        <f>IF(A23="","",SUMIF('GSTR-2B'!$P$6:$P$2005,O23,'GSTR-2B'!$N$6:$N$2005))</f>
        <v/>
      </c>
      <c r="S23" s="15">
        <f>IF(A23="","",K23-R23)</f>
        <v/>
      </c>
      <c r="T23" s="16">
        <f>IF(OR(A23="",D23="",L23&lt;&gt;"",E23="Credit note"),"",IF(Settings!$B$5-D23&gt;180,"Unpaid over 180 days: reverse proportionate ITC with interest",""))</f>
        <v/>
      </c>
      <c r="U23" s="16">
        <f>IF(M23="No","Supplier has not filed GSTR-3B: if still unfiled on 30 Sep after the year you claimed it, reverse by 30 Nov","")</f>
        <v/>
      </c>
      <c r="V23" s="16">
        <f>IF(AND(Q23="In books, not in GSTR-2B",D23&lt;&gt;"",D23&gt;=DATE(2025,4,1),D23&lt;=DATE(2026,3,31)),"FY 2025-26 document not in GSTR-2B: last date for the ITC is 30 Nov 2026","")</f>
        <v/>
      </c>
    </row>
    <row r="24">
      <c r="A24" s="10" t="n"/>
      <c r="B24" s="10" t="n"/>
      <c r="C24" s="10" t="n"/>
      <c r="D24" s="9" t="n"/>
      <c r="E24" s="10" t="n"/>
      <c r="F24" s="8" t="n"/>
      <c r="G24" s="8" t="n"/>
      <c r="H24" s="8" t="n"/>
      <c r="I24" s="8" t="n"/>
      <c r="J24" s="8" t="n"/>
      <c r="K24" s="15">
        <f>IF(A24="","",SUM(G24:J24))</f>
        <v/>
      </c>
      <c r="L24" s="9" t="n"/>
      <c r="M24" s="10" t="n"/>
      <c r="N24" s="10" t="n"/>
      <c r="O24" s="16">
        <f>IF(A24="","",UPPER(TRIM(A24))&amp;"|"&amp;UPPER(SUBSTITUTE(SUBSTITUTE(SUBSTITUTE(TRIM(C24),"/",""),"-","")," ","")))</f>
        <v/>
      </c>
      <c r="P24" s="16">
        <f>IF(A24="","",UPPER(SUBSTITUTE(SUBSTITUTE(SUBSTITUTE(TRIM(C24),"/",""),"-","")," ","")))</f>
        <v/>
      </c>
      <c r="Q24" s="16">
        <f>IF(A24="","",IF(COUNTIF('GSTR-2B'!$P$6:$P$2005,O24)&gt;0,IF(ABS(S24)&lt;=Settings!$B$4,"Matched","Amount differs"),IF(COUNTIF('GSTR-2B'!$Q$6:$Q$2005,P24)&gt;0,"Invoice no matches, GSTIN differs","In books, not in GSTR-2B")))</f>
        <v/>
      </c>
      <c r="R24" s="15">
        <f>IF(A24="","",SUMIF('GSTR-2B'!$P$6:$P$2005,O24,'GSTR-2B'!$N$6:$N$2005))</f>
        <v/>
      </c>
      <c r="S24" s="15">
        <f>IF(A24="","",K24-R24)</f>
        <v/>
      </c>
      <c r="T24" s="16">
        <f>IF(OR(A24="",D24="",L24&lt;&gt;"",E24="Credit note"),"",IF(Settings!$B$5-D24&gt;180,"Unpaid over 180 days: reverse proportionate ITC with interest",""))</f>
        <v/>
      </c>
      <c r="U24" s="16">
        <f>IF(M24="No","Supplier has not filed GSTR-3B: if still unfiled on 30 Sep after the year you claimed it, reverse by 30 Nov","")</f>
        <v/>
      </c>
      <c r="V24" s="16">
        <f>IF(AND(Q24="In books, not in GSTR-2B",D24&lt;&gt;"",D24&gt;=DATE(2025,4,1),D24&lt;=DATE(2026,3,31)),"FY 2025-26 document not in GSTR-2B: last date for the ITC is 30 Nov 2026","")</f>
        <v/>
      </c>
    </row>
    <row r="25">
      <c r="A25" s="10" t="n"/>
      <c r="B25" s="10" t="n"/>
      <c r="C25" s="10" t="n"/>
      <c r="D25" s="9" t="n"/>
      <c r="E25" s="10" t="n"/>
      <c r="F25" s="8" t="n"/>
      <c r="G25" s="8" t="n"/>
      <c r="H25" s="8" t="n"/>
      <c r="I25" s="8" t="n"/>
      <c r="J25" s="8" t="n"/>
      <c r="K25" s="15">
        <f>IF(A25="","",SUM(G25:J25))</f>
        <v/>
      </c>
      <c r="L25" s="9" t="n"/>
      <c r="M25" s="10" t="n"/>
      <c r="N25" s="10" t="n"/>
      <c r="O25" s="16">
        <f>IF(A25="","",UPPER(TRIM(A25))&amp;"|"&amp;UPPER(SUBSTITUTE(SUBSTITUTE(SUBSTITUTE(TRIM(C25),"/",""),"-","")," ","")))</f>
        <v/>
      </c>
      <c r="P25" s="16">
        <f>IF(A25="","",UPPER(SUBSTITUTE(SUBSTITUTE(SUBSTITUTE(TRIM(C25),"/",""),"-","")," ","")))</f>
        <v/>
      </c>
      <c r="Q25" s="16">
        <f>IF(A25="","",IF(COUNTIF('GSTR-2B'!$P$6:$P$2005,O25)&gt;0,IF(ABS(S25)&lt;=Settings!$B$4,"Matched","Amount differs"),IF(COUNTIF('GSTR-2B'!$Q$6:$Q$2005,P25)&gt;0,"Invoice no matches, GSTIN differs","In books, not in GSTR-2B")))</f>
        <v/>
      </c>
      <c r="R25" s="15">
        <f>IF(A25="","",SUMIF('GSTR-2B'!$P$6:$P$2005,O25,'GSTR-2B'!$N$6:$N$2005))</f>
        <v/>
      </c>
      <c r="S25" s="15">
        <f>IF(A25="","",K25-R25)</f>
        <v/>
      </c>
      <c r="T25" s="16">
        <f>IF(OR(A25="",D25="",L25&lt;&gt;"",E25="Credit note"),"",IF(Settings!$B$5-D25&gt;180,"Unpaid over 180 days: reverse proportionate ITC with interest",""))</f>
        <v/>
      </c>
      <c r="U25" s="16">
        <f>IF(M25="No","Supplier has not filed GSTR-3B: if still unfiled on 30 Sep after the year you claimed it, reverse by 30 Nov","")</f>
        <v/>
      </c>
      <c r="V25" s="16">
        <f>IF(AND(Q25="In books, not in GSTR-2B",D25&lt;&gt;"",D25&gt;=DATE(2025,4,1),D25&lt;=DATE(2026,3,31)),"FY 2025-26 document not in GSTR-2B: last date for the ITC is 30 Nov 2026","")</f>
        <v/>
      </c>
    </row>
    <row r="26">
      <c r="A26" s="10" t="n"/>
      <c r="B26" s="10" t="n"/>
      <c r="C26" s="10" t="n"/>
      <c r="D26" s="9" t="n"/>
      <c r="E26" s="10" t="n"/>
      <c r="F26" s="8" t="n"/>
      <c r="G26" s="8" t="n"/>
      <c r="H26" s="8" t="n"/>
      <c r="I26" s="8" t="n"/>
      <c r="J26" s="8" t="n"/>
      <c r="K26" s="15">
        <f>IF(A26="","",SUM(G26:J26))</f>
        <v/>
      </c>
      <c r="L26" s="9" t="n"/>
      <c r="M26" s="10" t="n"/>
      <c r="N26" s="10" t="n"/>
      <c r="O26" s="16">
        <f>IF(A26="","",UPPER(TRIM(A26))&amp;"|"&amp;UPPER(SUBSTITUTE(SUBSTITUTE(SUBSTITUTE(TRIM(C26),"/",""),"-","")," ","")))</f>
        <v/>
      </c>
      <c r="P26" s="16">
        <f>IF(A26="","",UPPER(SUBSTITUTE(SUBSTITUTE(SUBSTITUTE(TRIM(C26),"/",""),"-","")," ","")))</f>
        <v/>
      </c>
      <c r="Q26" s="16">
        <f>IF(A26="","",IF(COUNTIF('GSTR-2B'!$P$6:$P$2005,O26)&gt;0,IF(ABS(S26)&lt;=Settings!$B$4,"Matched","Amount differs"),IF(COUNTIF('GSTR-2B'!$Q$6:$Q$2005,P26)&gt;0,"Invoice no matches, GSTIN differs","In books, not in GSTR-2B")))</f>
        <v/>
      </c>
      <c r="R26" s="15">
        <f>IF(A26="","",SUMIF('GSTR-2B'!$P$6:$P$2005,O26,'GSTR-2B'!$N$6:$N$2005))</f>
        <v/>
      </c>
      <c r="S26" s="15">
        <f>IF(A26="","",K26-R26)</f>
        <v/>
      </c>
      <c r="T26" s="16">
        <f>IF(OR(A26="",D26="",L26&lt;&gt;"",E26="Credit note"),"",IF(Settings!$B$5-D26&gt;180,"Unpaid over 180 days: reverse proportionate ITC with interest",""))</f>
        <v/>
      </c>
      <c r="U26" s="16">
        <f>IF(M26="No","Supplier has not filed GSTR-3B: if still unfiled on 30 Sep after the year you claimed it, reverse by 30 Nov","")</f>
        <v/>
      </c>
      <c r="V26" s="16">
        <f>IF(AND(Q26="In books, not in GSTR-2B",D26&lt;&gt;"",D26&gt;=DATE(2025,4,1),D26&lt;=DATE(2026,3,31)),"FY 2025-26 document not in GSTR-2B: last date for the ITC is 30 Nov 2026","")</f>
        <v/>
      </c>
    </row>
    <row r="27">
      <c r="A27" s="10" t="n"/>
      <c r="B27" s="10" t="n"/>
      <c r="C27" s="10" t="n"/>
      <c r="D27" s="9" t="n"/>
      <c r="E27" s="10" t="n"/>
      <c r="F27" s="8" t="n"/>
      <c r="G27" s="8" t="n"/>
      <c r="H27" s="8" t="n"/>
      <c r="I27" s="8" t="n"/>
      <c r="J27" s="8" t="n"/>
      <c r="K27" s="15">
        <f>IF(A27="","",SUM(G27:J27))</f>
        <v/>
      </c>
      <c r="L27" s="9" t="n"/>
      <c r="M27" s="10" t="n"/>
      <c r="N27" s="10" t="n"/>
      <c r="O27" s="16">
        <f>IF(A27="","",UPPER(TRIM(A27))&amp;"|"&amp;UPPER(SUBSTITUTE(SUBSTITUTE(SUBSTITUTE(TRIM(C27),"/",""),"-","")," ","")))</f>
        <v/>
      </c>
      <c r="P27" s="16">
        <f>IF(A27="","",UPPER(SUBSTITUTE(SUBSTITUTE(SUBSTITUTE(TRIM(C27),"/",""),"-","")," ","")))</f>
        <v/>
      </c>
      <c r="Q27" s="16">
        <f>IF(A27="","",IF(COUNTIF('GSTR-2B'!$P$6:$P$2005,O27)&gt;0,IF(ABS(S27)&lt;=Settings!$B$4,"Matched","Amount differs"),IF(COUNTIF('GSTR-2B'!$Q$6:$Q$2005,P27)&gt;0,"Invoice no matches, GSTIN differs","In books, not in GSTR-2B")))</f>
        <v/>
      </c>
      <c r="R27" s="15">
        <f>IF(A27="","",SUMIF('GSTR-2B'!$P$6:$P$2005,O27,'GSTR-2B'!$N$6:$N$2005))</f>
        <v/>
      </c>
      <c r="S27" s="15">
        <f>IF(A27="","",K27-R27)</f>
        <v/>
      </c>
      <c r="T27" s="16">
        <f>IF(OR(A27="",D27="",L27&lt;&gt;"",E27="Credit note"),"",IF(Settings!$B$5-D27&gt;180,"Unpaid over 180 days: reverse proportionate ITC with interest",""))</f>
        <v/>
      </c>
      <c r="U27" s="16">
        <f>IF(M27="No","Supplier has not filed GSTR-3B: if still unfiled on 30 Sep after the year you claimed it, reverse by 30 Nov","")</f>
        <v/>
      </c>
      <c r="V27" s="16">
        <f>IF(AND(Q27="In books, not in GSTR-2B",D27&lt;&gt;"",D27&gt;=DATE(2025,4,1),D27&lt;=DATE(2026,3,31)),"FY 2025-26 document not in GSTR-2B: last date for the ITC is 30 Nov 2026","")</f>
        <v/>
      </c>
    </row>
    <row r="28">
      <c r="A28" s="10" t="n"/>
      <c r="B28" s="10" t="n"/>
      <c r="C28" s="10" t="n"/>
      <c r="D28" s="9" t="n"/>
      <c r="E28" s="10" t="n"/>
      <c r="F28" s="8" t="n"/>
      <c r="G28" s="8" t="n"/>
      <c r="H28" s="8" t="n"/>
      <c r="I28" s="8" t="n"/>
      <c r="J28" s="8" t="n"/>
      <c r="K28" s="15">
        <f>IF(A28="","",SUM(G28:J28))</f>
        <v/>
      </c>
      <c r="L28" s="9" t="n"/>
      <c r="M28" s="10" t="n"/>
      <c r="N28" s="10" t="n"/>
      <c r="O28" s="16">
        <f>IF(A28="","",UPPER(TRIM(A28))&amp;"|"&amp;UPPER(SUBSTITUTE(SUBSTITUTE(SUBSTITUTE(TRIM(C28),"/",""),"-","")," ","")))</f>
        <v/>
      </c>
      <c r="P28" s="16">
        <f>IF(A28="","",UPPER(SUBSTITUTE(SUBSTITUTE(SUBSTITUTE(TRIM(C28),"/",""),"-","")," ","")))</f>
        <v/>
      </c>
      <c r="Q28" s="16">
        <f>IF(A28="","",IF(COUNTIF('GSTR-2B'!$P$6:$P$2005,O28)&gt;0,IF(ABS(S28)&lt;=Settings!$B$4,"Matched","Amount differs"),IF(COUNTIF('GSTR-2B'!$Q$6:$Q$2005,P28)&gt;0,"Invoice no matches, GSTIN differs","In books, not in GSTR-2B")))</f>
        <v/>
      </c>
      <c r="R28" s="15">
        <f>IF(A28="","",SUMIF('GSTR-2B'!$P$6:$P$2005,O28,'GSTR-2B'!$N$6:$N$2005))</f>
        <v/>
      </c>
      <c r="S28" s="15">
        <f>IF(A28="","",K28-R28)</f>
        <v/>
      </c>
      <c r="T28" s="16">
        <f>IF(OR(A28="",D28="",L28&lt;&gt;"",E28="Credit note"),"",IF(Settings!$B$5-D28&gt;180,"Unpaid over 180 days: reverse proportionate ITC with interest",""))</f>
        <v/>
      </c>
      <c r="U28" s="16">
        <f>IF(M28="No","Supplier has not filed GSTR-3B: if still unfiled on 30 Sep after the year you claimed it, reverse by 30 Nov","")</f>
        <v/>
      </c>
      <c r="V28" s="16">
        <f>IF(AND(Q28="In books, not in GSTR-2B",D28&lt;&gt;"",D28&gt;=DATE(2025,4,1),D28&lt;=DATE(2026,3,31)),"FY 2025-26 document not in GSTR-2B: last date for the ITC is 30 Nov 2026","")</f>
        <v/>
      </c>
    </row>
    <row r="29">
      <c r="A29" s="10" t="n"/>
      <c r="B29" s="10" t="n"/>
      <c r="C29" s="10" t="n"/>
      <c r="D29" s="9" t="n"/>
      <c r="E29" s="10" t="n"/>
      <c r="F29" s="8" t="n"/>
      <c r="G29" s="8" t="n"/>
      <c r="H29" s="8" t="n"/>
      <c r="I29" s="8" t="n"/>
      <c r="J29" s="8" t="n"/>
      <c r="K29" s="15">
        <f>IF(A29="","",SUM(G29:J29))</f>
        <v/>
      </c>
      <c r="L29" s="9" t="n"/>
      <c r="M29" s="10" t="n"/>
      <c r="N29" s="10" t="n"/>
      <c r="O29" s="16">
        <f>IF(A29="","",UPPER(TRIM(A29))&amp;"|"&amp;UPPER(SUBSTITUTE(SUBSTITUTE(SUBSTITUTE(TRIM(C29),"/",""),"-","")," ","")))</f>
        <v/>
      </c>
      <c r="P29" s="16">
        <f>IF(A29="","",UPPER(SUBSTITUTE(SUBSTITUTE(SUBSTITUTE(TRIM(C29),"/",""),"-","")," ","")))</f>
        <v/>
      </c>
      <c r="Q29" s="16">
        <f>IF(A29="","",IF(COUNTIF('GSTR-2B'!$P$6:$P$2005,O29)&gt;0,IF(ABS(S29)&lt;=Settings!$B$4,"Matched","Amount differs"),IF(COUNTIF('GSTR-2B'!$Q$6:$Q$2005,P29)&gt;0,"Invoice no matches, GSTIN differs","In books, not in GSTR-2B")))</f>
        <v/>
      </c>
      <c r="R29" s="15">
        <f>IF(A29="","",SUMIF('GSTR-2B'!$P$6:$P$2005,O29,'GSTR-2B'!$N$6:$N$2005))</f>
        <v/>
      </c>
      <c r="S29" s="15">
        <f>IF(A29="","",K29-R29)</f>
        <v/>
      </c>
      <c r="T29" s="16">
        <f>IF(OR(A29="",D29="",L29&lt;&gt;"",E29="Credit note"),"",IF(Settings!$B$5-D29&gt;180,"Unpaid over 180 days: reverse proportionate ITC with interest",""))</f>
        <v/>
      </c>
      <c r="U29" s="16">
        <f>IF(M29="No","Supplier has not filed GSTR-3B: if still unfiled on 30 Sep after the year you claimed it, reverse by 30 Nov","")</f>
        <v/>
      </c>
      <c r="V29" s="16">
        <f>IF(AND(Q29="In books, not in GSTR-2B",D29&lt;&gt;"",D29&gt;=DATE(2025,4,1),D29&lt;=DATE(2026,3,31)),"FY 2025-26 document not in GSTR-2B: last date for the ITC is 30 Nov 2026","")</f>
        <v/>
      </c>
    </row>
    <row r="30">
      <c r="A30" s="10" t="n"/>
      <c r="B30" s="10" t="n"/>
      <c r="C30" s="10" t="n"/>
      <c r="D30" s="9" t="n"/>
      <c r="E30" s="10" t="n"/>
      <c r="F30" s="8" t="n"/>
      <c r="G30" s="8" t="n"/>
      <c r="H30" s="8" t="n"/>
      <c r="I30" s="8" t="n"/>
      <c r="J30" s="8" t="n"/>
      <c r="K30" s="15">
        <f>IF(A30="","",SUM(G30:J30))</f>
        <v/>
      </c>
      <c r="L30" s="9" t="n"/>
      <c r="M30" s="10" t="n"/>
      <c r="N30" s="10" t="n"/>
      <c r="O30" s="16">
        <f>IF(A30="","",UPPER(TRIM(A30))&amp;"|"&amp;UPPER(SUBSTITUTE(SUBSTITUTE(SUBSTITUTE(TRIM(C30),"/",""),"-","")," ","")))</f>
        <v/>
      </c>
      <c r="P30" s="16">
        <f>IF(A30="","",UPPER(SUBSTITUTE(SUBSTITUTE(SUBSTITUTE(TRIM(C30),"/",""),"-","")," ","")))</f>
        <v/>
      </c>
      <c r="Q30" s="16">
        <f>IF(A30="","",IF(COUNTIF('GSTR-2B'!$P$6:$P$2005,O30)&gt;0,IF(ABS(S30)&lt;=Settings!$B$4,"Matched","Amount differs"),IF(COUNTIF('GSTR-2B'!$Q$6:$Q$2005,P30)&gt;0,"Invoice no matches, GSTIN differs","In books, not in GSTR-2B")))</f>
        <v/>
      </c>
      <c r="R30" s="15">
        <f>IF(A30="","",SUMIF('GSTR-2B'!$P$6:$P$2005,O30,'GSTR-2B'!$N$6:$N$2005))</f>
        <v/>
      </c>
      <c r="S30" s="15">
        <f>IF(A30="","",K30-R30)</f>
        <v/>
      </c>
      <c r="T30" s="16">
        <f>IF(OR(A30="",D30="",L30&lt;&gt;"",E30="Credit note"),"",IF(Settings!$B$5-D30&gt;180,"Unpaid over 180 days: reverse proportionate ITC with interest",""))</f>
        <v/>
      </c>
      <c r="U30" s="16">
        <f>IF(M30="No","Supplier has not filed GSTR-3B: if still unfiled on 30 Sep after the year you claimed it, reverse by 30 Nov","")</f>
        <v/>
      </c>
      <c r="V30" s="16">
        <f>IF(AND(Q30="In books, not in GSTR-2B",D30&lt;&gt;"",D30&gt;=DATE(2025,4,1),D30&lt;=DATE(2026,3,31)),"FY 2025-26 document not in GSTR-2B: last date for the ITC is 30 Nov 2026","")</f>
        <v/>
      </c>
    </row>
    <row r="31">
      <c r="A31" s="10" t="n"/>
      <c r="B31" s="10" t="n"/>
      <c r="C31" s="10" t="n"/>
      <c r="D31" s="9" t="n"/>
      <c r="E31" s="10" t="n"/>
      <c r="F31" s="8" t="n"/>
      <c r="G31" s="8" t="n"/>
      <c r="H31" s="8" t="n"/>
      <c r="I31" s="8" t="n"/>
      <c r="J31" s="8" t="n"/>
      <c r="K31" s="15">
        <f>IF(A31="","",SUM(G31:J31))</f>
        <v/>
      </c>
      <c r="L31" s="9" t="n"/>
      <c r="M31" s="10" t="n"/>
      <c r="N31" s="10" t="n"/>
      <c r="O31" s="16">
        <f>IF(A31="","",UPPER(TRIM(A31))&amp;"|"&amp;UPPER(SUBSTITUTE(SUBSTITUTE(SUBSTITUTE(TRIM(C31),"/",""),"-","")," ","")))</f>
        <v/>
      </c>
      <c r="P31" s="16">
        <f>IF(A31="","",UPPER(SUBSTITUTE(SUBSTITUTE(SUBSTITUTE(TRIM(C31),"/",""),"-","")," ","")))</f>
        <v/>
      </c>
      <c r="Q31" s="16">
        <f>IF(A31="","",IF(COUNTIF('GSTR-2B'!$P$6:$P$2005,O31)&gt;0,IF(ABS(S31)&lt;=Settings!$B$4,"Matched","Amount differs"),IF(COUNTIF('GSTR-2B'!$Q$6:$Q$2005,P31)&gt;0,"Invoice no matches, GSTIN differs","In books, not in GSTR-2B")))</f>
        <v/>
      </c>
      <c r="R31" s="15">
        <f>IF(A31="","",SUMIF('GSTR-2B'!$P$6:$P$2005,O31,'GSTR-2B'!$N$6:$N$2005))</f>
        <v/>
      </c>
      <c r="S31" s="15">
        <f>IF(A31="","",K31-R31)</f>
        <v/>
      </c>
      <c r="T31" s="16">
        <f>IF(OR(A31="",D31="",L31&lt;&gt;"",E31="Credit note"),"",IF(Settings!$B$5-D31&gt;180,"Unpaid over 180 days: reverse proportionate ITC with interest",""))</f>
        <v/>
      </c>
      <c r="U31" s="16">
        <f>IF(M31="No","Supplier has not filed GSTR-3B: if still unfiled on 30 Sep after the year you claimed it, reverse by 30 Nov","")</f>
        <v/>
      </c>
      <c r="V31" s="16">
        <f>IF(AND(Q31="In books, not in GSTR-2B",D31&lt;&gt;"",D31&gt;=DATE(2025,4,1),D31&lt;=DATE(2026,3,31)),"FY 2025-26 document not in GSTR-2B: last date for the ITC is 30 Nov 2026","")</f>
        <v/>
      </c>
    </row>
    <row r="32">
      <c r="A32" s="10" t="n"/>
      <c r="B32" s="10" t="n"/>
      <c r="C32" s="10" t="n"/>
      <c r="D32" s="9" t="n"/>
      <c r="E32" s="10" t="n"/>
      <c r="F32" s="8" t="n"/>
      <c r="G32" s="8" t="n"/>
      <c r="H32" s="8" t="n"/>
      <c r="I32" s="8" t="n"/>
      <c r="J32" s="8" t="n"/>
      <c r="K32" s="15">
        <f>IF(A32="","",SUM(G32:J32))</f>
        <v/>
      </c>
      <c r="L32" s="9" t="n"/>
      <c r="M32" s="10" t="n"/>
      <c r="N32" s="10" t="n"/>
      <c r="O32" s="16">
        <f>IF(A32="","",UPPER(TRIM(A32))&amp;"|"&amp;UPPER(SUBSTITUTE(SUBSTITUTE(SUBSTITUTE(TRIM(C32),"/",""),"-","")," ","")))</f>
        <v/>
      </c>
      <c r="P32" s="16">
        <f>IF(A32="","",UPPER(SUBSTITUTE(SUBSTITUTE(SUBSTITUTE(TRIM(C32),"/",""),"-","")," ","")))</f>
        <v/>
      </c>
      <c r="Q32" s="16">
        <f>IF(A32="","",IF(COUNTIF('GSTR-2B'!$P$6:$P$2005,O32)&gt;0,IF(ABS(S32)&lt;=Settings!$B$4,"Matched","Amount differs"),IF(COUNTIF('GSTR-2B'!$Q$6:$Q$2005,P32)&gt;0,"Invoice no matches, GSTIN differs","In books, not in GSTR-2B")))</f>
        <v/>
      </c>
      <c r="R32" s="15">
        <f>IF(A32="","",SUMIF('GSTR-2B'!$P$6:$P$2005,O32,'GSTR-2B'!$N$6:$N$2005))</f>
        <v/>
      </c>
      <c r="S32" s="15">
        <f>IF(A32="","",K32-R32)</f>
        <v/>
      </c>
      <c r="T32" s="16">
        <f>IF(OR(A32="",D32="",L32&lt;&gt;"",E32="Credit note"),"",IF(Settings!$B$5-D32&gt;180,"Unpaid over 180 days: reverse proportionate ITC with interest",""))</f>
        <v/>
      </c>
      <c r="U32" s="16">
        <f>IF(M32="No","Supplier has not filed GSTR-3B: if still unfiled on 30 Sep after the year you claimed it, reverse by 30 Nov","")</f>
        <v/>
      </c>
      <c r="V32" s="16">
        <f>IF(AND(Q32="In books, not in GSTR-2B",D32&lt;&gt;"",D32&gt;=DATE(2025,4,1),D32&lt;=DATE(2026,3,31)),"FY 2025-26 document not in GSTR-2B: last date for the ITC is 30 Nov 2026","")</f>
        <v/>
      </c>
    </row>
    <row r="33">
      <c r="A33" s="10" t="n"/>
      <c r="B33" s="10" t="n"/>
      <c r="C33" s="10" t="n"/>
      <c r="D33" s="9" t="n"/>
      <c r="E33" s="10" t="n"/>
      <c r="F33" s="8" t="n"/>
      <c r="G33" s="8" t="n"/>
      <c r="H33" s="8" t="n"/>
      <c r="I33" s="8" t="n"/>
      <c r="J33" s="8" t="n"/>
      <c r="K33" s="15">
        <f>IF(A33="","",SUM(G33:J33))</f>
        <v/>
      </c>
      <c r="L33" s="9" t="n"/>
      <c r="M33" s="10" t="n"/>
      <c r="N33" s="10" t="n"/>
      <c r="O33" s="16">
        <f>IF(A33="","",UPPER(TRIM(A33))&amp;"|"&amp;UPPER(SUBSTITUTE(SUBSTITUTE(SUBSTITUTE(TRIM(C33),"/",""),"-","")," ","")))</f>
        <v/>
      </c>
      <c r="P33" s="16">
        <f>IF(A33="","",UPPER(SUBSTITUTE(SUBSTITUTE(SUBSTITUTE(TRIM(C33),"/",""),"-","")," ","")))</f>
        <v/>
      </c>
      <c r="Q33" s="16">
        <f>IF(A33="","",IF(COUNTIF('GSTR-2B'!$P$6:$P$2005,O33)&gt;0,IF(ABS(S33)&lt;=Settings!$B$4,"Matched","Amount differs"),IF(COUNTIF('GSTR-2B'!$Q$6:$Q$2005,P33)&gt;0,"Invoice no matches, GSTIN differs","In books, not in GSTR-2B")))</f>
        <v/>
      </c>
      <c r="R33" s="15">
        <f>IF(A33="","",SUMIF('GSTR-2B'!$P$6:$P$2005,O33,'GSTR-2B'!$N$6:$N$2005))</f>
        <v/>
      </c>
      <c r="S33" s="15">
        <f>IF(A33="","",K33-R33)</f>
        <v/>
      </c>
      <c r="T33" s="16">
        <f>IF(OR(A33="",D33="",L33&lt;&gt;"",E33="Credit note"),"",IF(Settings!$B$5-D33&gt;180,"Unpaid over 180 days: reverse proportionate ITC with interest",""))</f>
        <v/>
      </c>
      <c r="U33" s="16">
        <f>IF(M33="No","Supplier has not filed GSTR-3B: if still unfiled on 30 Sep after the year you claimed it, reverse by 30 Nov","")</f>
        <v/>
      </c>
      <c r="V33" s="16">
        <f>IF(AND(Q33="In books, not in GSTR-2B",D33&lt;&gt;"",D33&gt;=DATE(2025,4,1),D33&lt;=DATE(2026,3,31)),"FY 2025-26 document not in GSTR-2B: last date for the ITC is 30 Nov 2026","")</f>
        <v/>
      </c>
    </row>
    <row r="34">
      <c r="A34" s="10" t="n"/>
      <c r="B34" s="10" t="n"/>
      <c r="C34" s="10" t="n"/>
      <c r="D34" s="9" t="n"/>
      <c r="E34" s="10" t="n"/>
      <c r="F34" s="8" t="n"/>
      <c r="G34" s="8" t="n"/>
      <c r="H34" s="8" t="n"/>
      <c r="I34" s="8" t="n"/>
      <c r="J34" s="8" t="n"/>
      <c r="K34" s="15">
        <f>IF(A34="","",SUM(G34:J34))</f>
        <v/>
      </c>
      <c r="L34" s="9" t="n"/>
      <c r="M34" s="10" t="n"/>
      <c r="N34" s="10" t="n"/>
      <c r="O34" s="16">
        <f>IF(A34="","",UPPER(TRIM(A34))&amp;"|"&amp;UPPER(SUBSTITUTE(SUBSTITUTE(SUBSTITUTE(TRIM(C34),"/",""),"-","")," ","")))</f>
        <v/>
      </c>
      <c r="P34" s="16">
        <f>IF(A34="","",UPPER(SUBSTITUTE(SUBSTITUTE(SUBSTITUTE(TRIM(C34),"/",""),"-","")," ","")))</f>
        <v/>
      </c>
      <c r="Q34" s="16">
        <f>IF(A34="","",IF(COUNTIF('GSTR-2B'!$P$6:$P$2005,O34)&gt;0,IF(ABS(S34)&lt;=Settings!$B$4,"Matched","Amount differs"),IF(COUNTIF('GSTR-2B'!$Q$6:$Q$2005,P34)&gt;0,"Invoice no matches, GSTIN differs","In books, not in GSTR-2B")))</f>
        <v/>
      </c>
      <c r="R34" s="15">
        <f>IF(A34="","",SUMIF('GSTR-2B'!$P$6:$P$2005,O34,'GSTR-2B'!$N$6:$N$2005))</f>
        <v/>
      </c>
      <c r="S34" s="15">
        <f>IF(A34="","",K34-R34)</f>
        <v/>
      </c>
      <c r="T34" s="16">
        <f>IF(OR(A34="",D34="",L34&lt;&gt;"",E34="Credit note"),"",IF(Settings!$B$5-D34&gt;180,"Unpaid over 180 days: reverse proportionate ITC with interest",""))</f>
        <v/>
      </c>
      <c r="U34" s="16">
        <f>IF(M34="No","Supplier has not filed GSTR-3B: if still unfiled on 30 Sep after the year you claimed it, reverse by 30 Nov","")</f>
        <v/>
      </c>
      <c r="V34" s="16">
        <f>IF(AND(Q34="In books, not in GSTR-2B",D34&lt;&gt;"",D34&gt;=DATE(2025,4,1),D34&lt;=DATE(2026,3,31)),"FY 2025-26 document not in GSTR-2B: last date for the ITC is 30 Nov 2026","")</f>
        <v/>
      </c>
    </row>
    <row r="35">
      <c r="A35" s="10" t="n"/>
      <c r="B35" s="10" t="n"/>
      <c r="C35" s="10" t="n"/>
      <c r="D35" s="9" t="n"/>
      <c r="E35" s="10" t="n"/>
      <c r="F35" s="8" t="n"/>
      <c r="G35" s="8" t="n"/>
      <c r="H35" s="8" t="n"/>
      <c r="I35" s="8" t="n"/>
      <c r="J35" s="8" t="n"/>
      <c r="K35" s="15">
        <f>IF(A35="","",SUM(G35:J35))</f>
        <v/>
      </c>
      <c r="L35" s="9" t="n"/>
      <c r="M35" s="10" t="n"/>
      <c r="N35" s="10" t="n"/>
      <c r="O35" s="16">
        <f>IF(A35="","",UPPER(TRIM(A35))&amp;"|"&amp;UPPER(SUBSTITUTE(SUBSTITUTE(SUBSTITUTE(TRIM(C35),"/",""),"-","")," ","")))</f>
        <v/>
      </c>
      <c r="P35" s="16">
        <f>IF(A35="","",UPPER(SUBSTITUTE(SUBSTITUTE(SUBSTITUTE(TRIM(C35),"/",""),"-","")," ","")))</f>
        <v/>
      </c>
      <c r="Q35" s="16">
        <f>IF(A35="","",IF(COUNTIF('GSTR-2B'!$P$6:$P$2005,O35)&gt;0,IF(ABS(S35)&lt;=Settings!$B$4,"Matched","Amount differs"),IF(COUNTIF('GSTR-2B'!$Q$6:$Q$2005,P35)&gt;0,"Invoice no matches, GSTIN differs","In books, not in GSTR-2B")))</f>
        <v/>
      </c>
      <c r="R35" s="15">
        <f>IF(A35="","",SUMIF('GSTR-2B'!$P$6:$P$2005,O35,'GSTR-2B'!$N$6:$N$2005))</f>
        <v/>
      </c>
      <c r="S35" s="15">
        <f>IF(A35="","",K35-R35)</f>
        <v/>
      </c>
      <c r="T35" s="16">
        <f>IF(OR(A35="",D35="",L35&lt;&gt;"",E35="Credit note"),"",IF(Settings!$B$5-D35&gt;180,"Unpaid over 180 days: reverse proportionate ITC with interest",""))</f>
        <v/>
      </c>
      <c r="U35" s="16">
        <f>IF(M35="No","Supplier has not filed GSTR-3B: if still unfiled on 30 Sep after the year you claimed it, reverse by 30 Nov","")</f>
        <v/>
      </c>
      <c r="V35" s="16">
        <f>IF(AND(Q35="In books, not in GSTR-2B",D35&lt;&gt;"",D35&gt;=DATE(2025,4,1),D35&lt;=DATE(2026,3,31)),"FY 2025-26 document not in GSTR-2B: last date for the ITC is 30 Nov 2026","")</f>
        <v/>
      </c>
    </row>
    <row r="36">
      <c r="A36" s="10" t="n"/>
      <c r="B36" s="10" t="n"/>
      <c r="C36" s="10" t="n"/>
      <c r="D36" s="9" t="n"/>
      <c r="E36" s="10" t="n"/>
      <c r="F36" s="8" t="n"/>
      <c r="G36" s="8" t="n"/>
      <c r="H36" s="8" t="n"/>
      <c r="I36" s="8" t="n"/>
      <c r="J36" s="8" t="n"/>
      <c r="K36" s="15">
        <f>IF(A36="","",SUM(G36:J36))</f>
        <v/>
      </c>
      <c r="L36" s="9" t="n"/>
      <c r="M36" s="10" t="n"/>
      <c r="N36" s="10" t="n"/>
      <c r="O36" s="16">
        <f>IF(A36="","",UPPER(TRIM(A36))&amp;"|"&amp;UPPER(SUBSTITUTE(SUBSTITUTE(SUBSTITUTE(TRIM(C36),"/",""),"-","")," ","")))</f>
        <v/>
      </c>
      <c r="P36" s="16">
        <f>IF(A36="","",UPPER(SUBSTITUTE(SUBSTITUTE(SUBSTITUTE(TRIM(C36),"/",""),"-","")," ","")))</f>
        <v/>
      </c>
      <c r="Q36" s="16">
        <f>IF(A36="","",IF(COUNTIF('GSTR-2B'!$P$6:$P$2005,O36)&gt;0,IF(ABS(S36)&lt;=Settings!$B$4,"Matched","Amount differs"),IF(COUNTIF('GSTR-2B'!$Q$6:$Q$2005,P36)&gt;0,"Invoice no matches, GSTIN differs","In books, not in GSTR-2B")))</f>
        <v/>
      </c>
      <c r="R36" s="15">
        <f>IF(A36="","",SUMIF('GSTR-2B'!$P$6:$P$2005,O36,'GSTR-2B'!$N$6:$N$2005))</f>
        <v/>
      </c>
      <c r="S36" s="15">
        <f>IF(A36="","",K36-R36)</f>
        <v/>
      </c>
      <c r="T36" s="16">
        <f>IF(OR(A36="",D36="",L36&lt;&gt;"",E36="Credit note"),"",IF(Settings!$B$5-D36&gt;180,"Unpaid over 180 days: reverse proportionate ITC with interest",""))</f>
        <v/>
      </c>
      <c r="U36" s="16">
        <f>IF(M36="No","Supplier has not filed GSTR-3B: if still unfiled on 30 Sep after the year you claimed it, reverse by 30 Nov","")</f>
        <v/>
      </c>
      <c r="V36" s="16">
        <f>IF(AND(Q36="In books, not in GSTR-2B",D36&lt;&gt;"",D36&gt;=DATE(2025,4,1),D36&lt;=DATE(2026,3,31)),"FY 2025-26 document not in GSTR-2B: last date for the ITC is 30 Nov 2026","")</f>
        <v/>
      </c>
    </row>
    <row r="37">
      <c r="A37" s="10" t="n"/>
      <c r="B37" s="10" t="n"/>
      <c r="C37" s="10" t="n"/>
      <c r="D37" s="9" t="n"/>
      <c r="E37" s="10" t="n"/>
      <c r="F37" s="8" t="n"/>
      <c r="G37" s="8" t="n"/>
      <c r="H37" s="8" t="n"/>
      <c r="I37" s="8" t="n"/>
      <c r="J37" s="8" t="n"/>
      <c r="K37" s="15">
        <f>IF(A37="","",SUM(G37:J37))</f>
        <v/>
      </c>
      <c r="L37" s="9" t="n"/>
      <c r="M37" s="10" t="n"/>
      <c r="N37" s="10" t="n"/>
      <c r="O37" s="16">
        <f>IF(A37="","",UPPER(TRIM(A37))&amp;"|"&amp;UPPER(SUBSTITUTE(SUBSTITUTE(SUBSTITUTE(TRIM(C37),"/",""),"-","")," ","")))</f>
        <v/>
      </c>
      <c r="P37" s="16">
        <f>IF(A37="","",UPPER(SUBSTITUTE(SUBSTITUTE(SUBSTITUTE(TRIM(C37),"/",""),"-","")," ","")))</f>
        <v/>
      </c>
      <c r="Q37" s="16">
        <f>IF(A37="","",IF(COUNTIF('GSTR-2B'!$P$6:$P$2005,O37)&gt;0,IF(ABS(S37)&lt;=Settings!$B$4,"Matched","Amount differs"),IF(COUNTIF('GSTR-2B'!$Q$6:$Q$2005,P37)&gt;0,"Invoice no matches, GSTIN differs","In books, not in GSTR-2B")))</f>
        <v/>
      </c>
      <c r="R37" s="15">
        <f>IF(A37="","",SUMIF('GSTR-2B'!$P$6:$P$2005,O37,'GSTR-2B'!$N$6:$N$2005))</f>
        <v/>
      </c>
      <c r="S37" s="15">
        <f>IF(A37="","",K37-R37)</f>
        <v/>
      </c>
      <c r="T37" s="16">
        <f>IF(OR(A37="",D37="",L37&lt;&gt;"",E37="Credit note"),"",IF(Settings!$B$5-D37&gt;180,"Unpaid over 180 days: reverse proportionate ITC with interest",""))</f>
        <v/>
      </c>
      <c r="U37" s="16">
        <f>IF(M37="No","Supplier has not filed GSTR-3B: if still unfiled on 30 Sep after the year you claimed it, reverse by 30 Nov","")</f>
        <v/>
      </c>
      <c r="V37" s="16">
        <f>IF(AND(Q37="In books, not in GSTR-2B",D37&lt;&gt;"",D37&gt;=DATE(2025,4,1),D37&lt;=DATE(2026,3,31)),"FY 2025-26 document not in GSTR-2B: last date for the ITC is 30 Nov 2026","")</f>
        <v/>
      </c>
    </row>
    <row r="38">
      <c r="A38" s="10" t="n"/>
      <c r="B38" s="10" t="n"/>
      <c r="C38" s="10" t="n"/>
      <c r="D38" s="9" t="n"/>
      <c r="E38" s="10" t="n"/>
      <c r="F38" s="8" t="n"/>
      <c r="G38" s="8" t="n"/>
      <c r="H38" s="8" t="n"/>
      <c r="I38" s="8" t="n"/>
      <c r="J38" s="8" t="n"/>
      <c r="K38" s="15">
        <f>IF(A38="","",SUM(G38:J38))</f>
        <v/>
      </c>
      <c r="L38" s="9" t="n"/>
      <c r="M38" s="10" t="n"/>
      <c r="N38" s="10" t="n"/>
      <c r="O38" s="16">
        <f>IF(A38="","",UPPER(TRIM(A38))&amp;"|"&amp;UPPER(SUBSTITUTE(SUBSTITUTE(SUBSTITUTE(TRIM(C38),"/",""),"-","")," ","")))</f>
        <v/>
      </c>
      <c r="P38" s="16">
        <f>IF(A38="","",UPPER(SUBSTITUTE(SUBSTITUTE(SUBSTITUTE(TRIM(C38),"/",""),"-","")," ","")))</f>
        <v/>
      </c>
      <c r="Q38" s="16">
        <f>IF(A38="","",IF(COUNTIF('GSTR-2B'!$P$6:$P$2005,O38)&gt;0,IF(ABS(S38)&lt;=Settings!$B$4,"Matched","Amount differs"),IF(COUNTIF('GSTR-2B'!$Q$6:$Q$2005,P38)&gt;0,"Invoice no matches, GSTIN differs","In books, not in GSTR-2B")))</f>
        <v/>
      </c>
      <c r="R38" s="15">
        <f>IF(A38="","",SUMIF('GSTR-2B'!$P$6:$P$2005,O38,'GSTR-2B'!$N$6:$N$2005))</f>
        <v/>
      </c>
      <c r="S38" s="15">
        <f>IF(A38="","",K38-R38)</f>
        <v/>
      </c>
      <c r="T38" s="16">
        <f>IF(OR(A38="",D38="",L38&lt;&gt;"",E38="Credit note"),"",IF(Settings!$B$5-D38&gt;180,"Unpaid over 180 days: reverse proportionate ITC with interest",""))</f>
        <v/>
      </c>
      <c r="U38" s="16">
        <f>IF(M38="No","Supplier has not filed GSTR-3B: if still unfiled on 30 Sep after the year you claimed it, reverse by 30 Nov","")</f>
        <v/>
      </c>
      <c r="V38" s="16">
        <f>IF(AND(Q38="In books, not in GSTR-2B",D38&lt;&gt;"",D38&gt;=DATE(2025,4,1),D38&lt;=DATE(2026,3,31)),"FY 2025-26 document not in GSTR-2B: last date for the ITC is 30 Nov 2026","")</f>
        <v/>
      </c>
    </row>
    <row r="39">
      <c r="A39" s="10" t="n"/>
      <c r="B39" s="10" t="n"/>
      <c r="C39" s="10" t="n"/>
      <c r="D39" s="9" t="n"/>
      <c r="E39" s="10" t="n"/>
      <c r="F39" s="8" t="n"/>
      <c r="G39" s="8" t="n"/>
      <c r="H39" s="8" t="n"/>
      <c r="I39" s="8" t="n"/>
      <c r="J39" s="8" t="n"/>
      <c r="K39" s="15">
        <f>IF(A39="","",SUM(G39:J39))</f>
        <v/>
      </c>
      <c r="L39" s="9" t="n"/>
      <c r="M39" s="10" t="n"/>
      <c r="N39" s="10" t="n"/>
      <c r="O39" s="16">
        <f>IF(A39="","",UPPER(TRIM(A39))&amp;"|"&amp;UPPER(SUBSTITUTE(SUBSTITUTE(SUBSTITUTE(TRIM(C39),"/",""),"-","")," ","")))</f>
        <v/>
      </c>
      <c r="P39" s="16">
        <f>IF(A39="","",UPPER(SUBSTITUTE(SUBSTITUTE(SUBSTITUTE(TRIM(C39),"/",""),"-","")," ","")))</f>
        <v/>
      </c>
      <c r="Q39" s="16">
        <f>IF(A39="","",IF(COUNTIF('GSTR-2B'!$P$6:$P$2005,O39)&gt;0,IF(ABS(S39)&lt;=Settings!$B$4,"Matched","Amount differs"),IF(COUNTIF('GSTR-2B'!$Q$6:$Q$2005,P39)&gt;0,"Invoice no matches, GSTIN differs","In books, not in GSTR-2B")))</f>
        <v/>
      </c>
      <c r="R39" s="15">
        <f>IF(A39="","",SUMIF('GSTR-2B'!$P$6:$P$2005,O39,'GSTR-2B'!$N$6:$N$2005))</f>
        <v/>
      </c>
      <c r="S39" s="15">
        <f>IF(A39="","",K39-R39)</f>
        <v/>
      </c>
      <c r="T39" s="16">
        <f>IF(OR(A39="",D39="",L39&lt;&gt;"",E39="Credit note"),"",IF(Settings!$B$5-D39&gt;180,"Unpaid over 180 days: reverse proportionate ITC with interest",""))</f>
        <v/>
      </c>
      <c r="U39" s="16">
        <f>IF(M39="No","Supplier has not filed GSTR-3B: if still unfiled on 30 Sep after the year you claimed it, reverse by 30 Nov","")</f>
        <v/>
      </c>
      <c r="V39" s="16">
        <f>IF(AND(Q39="In books, not in GSTR-2B",D39&lt;&gt;"",D39&gt;=DATE(2025,4,1),D39&lt;=DATE(2026,3,31)),"FY 2025-26 document not in GSTR-2B: last date for the ITC is 30 Nov 2026","")</f>
        <v/>
      </c>
    </row>
    <row r="40">
      <c r="A40" s="10" t="n"/>
      <c r="B40" s="10" t="n"/>
      <c r="C40" s="10" t="n"/>
      <c r="D40" s="9" t="n"/>
      <c r="E40" s="10" t="n"/>
      <c r="F40" s="8" t="n"/>
      <c r="G40" s="8" t="n"/>
      <c r="H40" s="8" t="n"/>
      <c r="I40" s="8" t="n"/>
      <c r="J40" s="8" t="n"/>
      <c r="K40" s="15">
        <f>IF(A40="","",SUM(G40:J40))</f>
        <v/>
      </c>
      <c r="L40" s="9" t="n"/>
      <c r="M40" s="10" t="n"/>
      <c r="N40" s="10" t="n"/>
      <c r="O40" s="16">
        <f>IF(A40="","",UPPER(TRIM(A40))&amp;"|"&amp;UPPER(SUBSTITUTE(SUBSTITUTE(SUBSTITUTE(TRIM(C40),"/",""),"-","")," ","")))</f>
        <v/>
      </c>
      <c r="P40" s="16">
        <f>IF(A40="","",UPPER(SUBSTITUTE(SUBSTITUTE(SUBSTITUTE(TRIM(C40),"/",""),"-","")," ","")))</f>
        <v/>
      </c>
      <c r="Q40" s="16">
        <f>IF(A40="","",IF(COUNTIF('GSTR-2B'!$P$6:$P$2005,O40)&gt;0,IF(ABS(S40)&lt;=Settings!$B$4,"Matched","Amount differs"),IF(COUNTIF('GSTR-2B'!$Q$6:$Q$2005,P40)&gt;0,"Invoice no matches, GSTIN differs","In books, not in GSTR-2B")))</f>
        <v/>
      </c>
      <c r="R40" s="15">
        <f>IF(A40="","",SUMIF('GSTR-2B'!$P$6:$P$2005,O40,'GSTR-2B'!$N$6:$N$2005))</f>
        <v/>
      </c>
      <c r="S40" s="15">
        <f>IF(A40="","",K40-R40)</f>
        <v/>
      </c>
      <c r="T40" s="16">
        <f>IF(OR(A40="",D40="",L40&lt;&gt;"",E40="Credit note"),"",IF(Settings!$B$5-D40&gt;180,"Unpaid over 180 days: reverse proportionate ITC with interest",""))</f>
        <v/>
      </c>
      <c r="U40" s="16">
        <f>IF(M40="No","Supplier has not filed GSTR-3B: if still unfiled on 30 Sep after the year you claimed it, reverse by 30 Nov","")</f>
        <v/>
      </c>
      <c r="V40" s="16">
        <f>IF(AND(Q40="In books, not in GSTR-2B",D40&lt;&gt;"",D40&gt;=DATE(2025,4,1),D40&lt;=DATE(2026,3,31)),"FY 2025-26 document not in GSTR-2B: last date for the ITC is 30 Nov 2026","")</f>
        <v/>
      </c>
    </row>
    <row r="41">
      <c r="A41" s="10" t="n"/>
      <c r="B41" s="10" t="n"/>
      <c r="C41" s="10" t="n"/>
      <c r="D41" s="9" t="n"/>
      <c r="E41" s="10" t="n"/>
      <c r="F41" s="8" t="n"/>
      <c r="G41" s="8" t="n"/>
      <c r="H41" s="8" t="n"/>
      <c r="I41" s="8" t="n"/>
      <c r="J41" s="8" t="n"/>
      <c r="K41" s="15">
        <f>IF(A41="","",SUM(G41:J41))</f>
        <v/>
      </c>
      <c r="L41" s="9" t="n"/>
      <c r="M41" s="10" t="n"/>
      <c r="N41" s="10" t="n"/>
      <c r="O41" s="16">
        <f>IF(A41="","",UPPER(TRIM(A41))&amp;"|"&amp;UPPER(SUBSTITUTE(SUBSTITUTE(SUBSTITUTE(TRIM(C41),"/",""),"-","")," ","")))</f>
        <v/>
      </c>
      <c r="P41" s="16">
        <f>IF(A41="","",UPPER(SUBSTITUTE(SUBSTITUTE(SUBSTITUTE(TRIM(C41),"/",""),"-","")," ","")))</f>
        <v/>
      </c>
      <c r="Q41" s="16">
        <f>IF(A41="","",IF(COUNTIF('GSTR-2B'!$P$6:$P$2005,O41)&gt;0,IF(ABS(S41)&lt;=Settings!$B$4,"Matched","Amount differs"),IF(COUNTIF('GSTR-2B'!$Q$6:$Q$2005,P41)&gt;0,"Invoice no matches, GSTIN differs","In books, not in GSTR-2B")))</f>
        <v/>
      </c>
      <c r="R41" s="15">
        <f>IF(A41="","",SUMIF('GSTR-2B'!$P$6:$P$2005,O41,'GSTR-2B'!$N$6:$N$2005))</f>
        <v/>
      </c>
      <c r="S41" s="15">
        <f>IF(A41="","",K41-R41)</f>
        <v/>
      </c>
      <c r="T41" s="16">
        <f>IF(OR(A41="",D41="",L41&lt;&gt;"",E41="Credit note"),"",IF(Settings!$B$5-D41&gt;180,"Unpaid over 180 days: reverse proportionate ITC with interest",""))</f>
        <v/>
      </c>
      <c r="U41" s="16">
        <f>IF(M41="No","Supplier has not filed GSTR-3B: if still unfiled on 30 Sep after the year you claimed it, reverse by 30 Nov","")</f>
        <v/>
      </c>
      <c r="V41" s="16">
        <f>IF(AND(Q41="In books, not in GSTR-2B",D41&lt;&gt;"",D41&gt;=DATE(2025,4,1),D41&lt;=DATE(2026,3,31)),"FY 2025-26 document not in GSTR-2B: last date for the ITC is 30 Nov 2026","")</f>
        <v/>
      </c>
    </row>
    <row r="42">
      <c r="A42" s="10" t="n"/>
      <c r="B42" s="10" t="n"/>
      <c r="C42" s="10" t="n"/>
      <c r="D42" s="9" t="n"/>
      <c r="E42" s="10" t="n"/>
      <c r="F42" s="8" t="n"/>
      <c r="G42" s="8" t="n"/>
      <c r="H42" s="8" t="n"/>
      <c r="I42" s="8" t="n"/>
      <c r="J42" s="8" t="n"/>
      <c r="K42" s="15">
        <f>IF(A42="","",SUM(G42:J42))</f>
        <v/>
      </c>
      <c r="L42" s="9" t="n"/>
      <c r="M42" s="10" t="n"/>
      <c r="N42" s="10" t="n"/>
      <c r="O42" s="16">
        <f>IF(A42="","",UPPER(TRIM(A42))&amp;"|"&amp;UPPER(SUBSTITUTE(SUBSTITUTE(SUBSTITUTE(TRIM(C42),"/",""),"-","")," ","")))</f>
        <v/>
      </c>
      <c r="P42" s="16">
        <f>IF(A42="","",UPPER(SUBSTITUTE(SUBSTITUTE(SUBSTITUTE(TRIM(C42),"/",""),"-","")," ","")))</f>
        <v/>
      </c>
      <c r="Q42" s="16">
        <f>IF(A42="","",IF(COUNTIF('GSTR-2B'!$P$6:$P$2005,O42)&gt;0,IF(ABS(S42)&lt;=Settings!$B$4,"Matched","Amount differs"),IF(COUNTIF('GSTR-2B'!$Q$6:$Q$2005,P42)&gt;0,"Invoice no matches, GSTIN differs","In books, not in GSTR-2B")))</f>
        <v/>
      </c>
      <c r="R42" s="15">
        <f>IF(A42="","",SUMIF('GSTR-2B'!$P$6:$P$2005,O42,'GSTR-2B'!$N$6:$N$2005))</f>
        <v/>
      </c>
      <c r="S42" s="15">
        <f>IF(A42="","",K42-R42)</f>
        <v/>
      </c>
      <c r="T42" s="16">
        <f>IF(OR(A42="",D42="",L42&lt;&gt;"",E42="Credit note"),"",IF(Settings!$B$5-D42&gt;180,"Unpaid over 180 days: reverse proportionate ITC with interest",""))</f>
        <v/>
      </c>
      <c r="U42" s="16">
        <f>IF(M42="No","Supplier has not filed GSTR-3B: if still unfiled on 30 Sep after the year you claimed it, reverse by 30 Nov","")</f>
        <v/>
      </c>
      <c r="V42" s="16">
        <f>IF(AND(Q42="In books, not in GSTR-2B",D42&lt;&gt;"",D42&gt;=DATE(2025,4,1),D42&lt;=DATE(2026,3,31)),"FY 2025-26 document not in GSTR-2B: last date for the ITC is 30 Nov 2026","")</f>
        <v/>
      </c>
    </row>
    <row r="43">
      <c r="A43" s="10" t="n"/>
      <c r="B43" s="10" t="n"/>
      <c r="C43" s="10" t="n"/>
      <c r="D43" s="9" t="n"/>
      <c r="E43" s="10" t="n"/>
      <c r="F43" s="8" t="n"/>
      <c r="G43" s="8" t="n"/>
      <c r="H43" s="8" t="n"/>
      <c r="I43" s="8" t="n"/>
      <c r="J43" s="8" t="n"/>
      <c r="K43" s="15">
        <f>IF(A43="","",SUM(G43:J43))</f>
        <v/>
      </c>
      <c r="L43" s="9" t="n"/>
      <c r="M43" s="10" t="n"/>
      <c r="N43" s="10" t="n"/>
      <c r="O43" s="16">
        <f>IF(A43="","",UPPER(TRIM(A43))&amp;"|"&amp;UPPER(SUBSTITUTE(SUBSTITUTE(SUBSTITUTE(TRIM(C43),"/",""),"-","")," ","")))</f>
        <v/>
      </c>
      <c r="P43" s="16">
        <f>IF(A43="","",UPPER(SUBSTITUTE(SUBSTITUTE(SUBSTITUTE(TRIM(C43),"/",""),"-","")," ","")))</f>
        <v/>
      </c>
      <c r="Q43" s="16">
        <f>IF(A43="","",IF(COUNTIF('GSTR-2B'!$P$6:$P$2005,O43)&gt;0,IF(ABS(S43)&lt;=Settings!$B$4,"Matched","Amount differs"),IF(COUNTIF('GSTR-2B'!$Q$6:$Q$2005,P43)&gt;0,"Invoice no matches, GSTIN differs","In books, not in GSTR-2B")))</f>
        <v/>
      </c>
      <c r="R43" s="15">
        <f>IF(A43="","",SUMIF('GSTR-2B'!$P$6:$P$2005,O43,'GSTR-2B'!$N$6:$N$2005))</f>
        <v/>
      </c>
      <c r="S43" s="15">
        <f>IF(A43="","",K43-R43)</f>
        <v/>
      </c>
      <c r="T43" s="16">
        <f>IF(OR(A43="",D43="",L43&lt;&gt;"",E43="Credit note"),"",IF(Settings!$B$5-D43&gt;180,"Unpaid over 180 days: reverse proportionate ITC with interest",""))</f>
        <v/>
      </c>
      <c r="U43" s="16">
        <f>IF(M43="No","Supplier has not filed GSTR-3B: if still unfiled on 30 Sep after the year you claimed it, reverse by 30 Nov","")</f>
        <v/>
      </c>
      <c r="V43" s="16">
        <f>IF(AND(Q43="In books, not in GSTR-2B",D43&lt;&gt;"",D43&gt;=DATE(2025,4,1),D43&lt;=DATE(2026,3,31)),"FY 2025-26 document not in GSTR-2B: last date for the ITC is 30 Nov 2026","")</f>
        <v/>
      </c>
    </row>
    <row r="44">
      <c r="A44" s="10" t="n"/>
      <c r="B44" s="10" t="n"/>
      <c r="C44" s="10" t="n"/>
      <c r="D44" s="9" t="n"/>
      <c r="E44" s="10" t="n"/>
      <c r="F44" s="8" t="n"/>
      <c r="G44" s="8" t="n"/>
      <c r="H44" s="8" t="n"/>
      <c r="I44" s="8" t="n"/>
      <c r="J44" s="8" t="n"/>
      <c r="K44" s="15">
        <f>IF(A44="","",SUM(G44:J44))</f>
        <v/>
      </c>
      <c r="L44" s="9" t="n"/>
      <c r="M44" s="10" t="n"/>
      <c r="N44" s="10" t="n"/>
      <c r="O44" s="16">
        <f>IF(A44="","",UPPER(TRIM(A44))&amp;"|"&amp;UPPER(SUBSTITUTE(SUBSTITUTE(SUBSTITUTE(TRIM(C44),"/",""),"-","")," ","")))</f>
        <v/>
      </c>
      <c r="P44" s="16">
        <f>IF(A44="","",UPPER(SUBSTITUTE(SUBSTITUTE(SUBSTITUTE(TRIM(C44),"/",""),"-","")," ","")))</f>
        <v/>
      </c>
      <c r="Q44" s="16">
        <f>IF(A44="","",IF(COUNTIF('GSTR-2B'!$P$6:$P$2005,O44)&gt;0,IF(ABS(S44)&lt;=Settings!$B$4,"Matched","Amount differs"),IF(COUNTIF('GSTR-2B'!$Q$6:$Q$2005,P44)&gt;0,"Invoice no matches, GSTIN differs","In books, not in GSTR-2B")))</f>
        <v/>
      </c>
      <c r="R44" s="15">
        <f>IF(A44="","",SUMIF('GSTR-2B'!$P$6:$P$2005,O44,'GSTR-2B'!$N$6:$N$2005))</f>
        <v/>
      </c>
      <c r="S44" s="15">
        <f>IF(A44="","",K44-R44)</f>
        <v/>
      </c>
      <c r="T44" s="16">
        <f>IF(OR(A44="",D44="",L44&lt;&gt;"",E44="Credit note"),"",IF(Settings!$B$5-D44&gt;180,"Unpaid over 180 days: reverse proportionate ITC with interest",""))</f>
        <v/>
      </c>
      <c r="U44" s="16">
        <f>IF(M44="No","Supplier has not filed GSTR-3B: if still unfiled on 30 Sep after the year you claimed it, reverse by 30 Nov","")</f>
        <v/>
      </c>
      <c r="V44" s="16">
        <f>IF(AND(Q44="In books, not in GSTR-2B",D44&lt;&gt;"",D44&gt;=DATE(2025,4,1),D44&lt;=DATE(2026,3,31)),"FY 2025-26 document not in GSTR-2B: last date for the ITC is 30 Nov 2026","")</f>
        <v/>
      </c>
    </row>
    <row r="45">
      <c r="A45" s="10" t="n"/>
      <c r="B45" s="10" t="n"/>
      <c r="C45" s="10" t="n"/>
      <c r="D45" s="9" t="n"/>
      <c r="E45" s="10" t="n"/>
      <c r="F45" s="8" t="n"/>
      <c r="G45" s="8" t="n"/>
      <c r="H45" s="8" t="n"/>
      <c r="I45" s="8" t="n"/>
      <c r="J45" s="8" t="n"/>
      <c r="K45" s="15">
        <f>IF(A45="","",SUM(G45:J45))</f>
        <v/>
      </c>
      <c r="L45" s="9" t="n"/>
      <c r="M45" s="10" t="n"/>
      <c r="N45" s="10" t="n"/>
      <c r="O45" s="16">
        <f>IF(A45="","",UPPER(TRIM(A45))&amp;"|"&amp;UPPER(SUBSTITUTE(SUBSTITUTE(SUBSTITUTE(TRIM(C45),"/",""),"-","")," ","")))</f>
        <v/>
      </c>
      <c r="P45" s="16">
        <f>IF(A45="","",UPPER(SUBSTITUTE(SUBSTITUTE(SUBSTITUTE(TRIM(C45),"/",""),"-","")," ","")))</f>
        <v/>
      </c>
      <c r="Q45" s="16">
        <f>IF(A45="","",IF(COUNTIF('GSTR-2B'!$P$6:$P$2005,O45)&gt;0,IF(ABS(S45)&lt;=Settings!$B$4,"Matched","Amount differs"),IF(COUNTIF('GSTR-2B'!$Q$6:$Q$2005,P45)&gt;0,"Invoice no matches, GSTIN differs","In books, not in GSTR-2B")))</f>
        <v/>
      </c>
      <c r="R45" s="15">
        <f>IF(A45="","",SUMIF('GSTR-2B'!$P$6:$P$2005,O45,'GSTR-2B'!$N$6:$N$2005))</f>
        <v/>
      </c>
      <c r="S45" s="15">
        <f>IF(A45="","",K45-R45)</f>
        <v/>
      </c>
      <c r="T45" s="16">
        <f>IF(OR(A45="",D45="",L45&lt;&gt;"",E45="Credit note"),"",IF(Settings!$B$5-D45&gt;180,"Unpaid over 180 days: reverse proportionate ITC with interest",""))</f>
        <v/>
      </c>
      <c r="U45" s="16">
        <f>IF(M45="No","Supplier has not filed GSTR-3B: if still unfiled on 30 Sep after the year you claimed it, reverse by 30 Nov","")</f>
        <v/>
      </c>
      <c r="V45" s="16">
        <f>IF(AND(Q45="In books, not in GSTR-2B",D45&lt;&gt;"",D45&gt;=DATE(2025,4,1),D45&lt;=DATE(2026,3,31)),"FY 2025-26 document not in GSTR-2B: last date for the ITC is 30 Nov 2026","")</f>
        <v/>
      </c>
    </row>
    <row r="46">
      <c r="A46" s="10" t="n"/>
      <c r="B46" s="10" t="n"/>
      <c r="C46" s="10" t="n"/>
      <c r="D46" s="9" t="n"/>
      <c r="E46" s="10" t="n"/>
      <c r="F46" s="8" t="n"/>
      <c r="G46" s="8" t="n"/>
      <c r="H46" s="8" t="n"/>
      <c r="I46" s="8" t="n"/>
      <c r="J46" s="8" t="n"/>
      <c r="K46" s="15">
        <f>IF(A46="","",SUM(G46:J46))</f>
        <v/>
      </c>
      <c r="L46" s="9" t="n"/>
      <c r="M46" s="10" t="n"/>
      <c r="N46" s="10" t="n"/>
      <c r="O46" s="16">
        <f>IF(A46="","",UPPER(TRIM(A46))&amp;"|"&amp;UPPER(SUBSTITUTE(SUBSTITUTE(SUBSTITUTE(TRIM(C46),"/",""),"-","")," ","")))</f>
        <v/>
      </c>
      <c r="P46" s="16">
        <f>IF(A46="","",UPPER(SUBSTITUTE(SUBSTITUTE(SUBSTITUTE(TRIM(C46),"/",""),"-","")," ","")))</f>
        <v/>
      </c>
      <c r="Q46" s="16">
        <f>IF(A46="","",IF(COUNTIF('GSTR-2B'!$P$6:$P$2005,O46)&gt;0,IF(ABS(S46)&lt;=Settings!$B$4,"Matched","Amount differs"),IF(COUNTIF('GSTR-2B'!$Q$6:$Q$2005,P46)&gt;0,"Invoice no matches, GSTIN differs","In books, not in GSTR-2B")))</f>
        <v/>
      </c>
      <c r="R46" s="15">
        <f>IF(A46="","",SUMIF('GSTR-2B'!$P$6:$P$2005,O46,'GSTR-2B'!$N$6:$N$2005))</f>
        <v/>
      </c>
      <c r="S46" s="15">
        <f>IF(A46="","",K46-R46)</f>
        <v/>
      </c>
      <c r="T46" s="16">
        <f>IF(OR(A46="",D46="",L46&lt;&gt;"",E46="Credit note"),"",IF(Settings!$B$5-D46&gt;180,"Unpaid over 180 days: reverse proportionate ITC with interest",""))</f>
        <v/>
      </c>
      <c r="U46" s="16">
        <f>IF(M46="No","Supplier has not filed GSTR-3B: if still unfiled on 30 Sep after the year you claimed it, reverse by 30 Nov","")</f>
        <v/>
      </c>
      <c r="V46" s="16">
        <f>IF(AND(Q46="In books, not in GSTR-2B",D46&lt;&gt;"",D46&gt;=DATE(2025,4,1),D46&lt;=DATE(2026,3,31)),"FY 2025-26 document not in GSTR-2B: last date for the ITC is 30 Nov 2026","")</f>
        <v/>
      </c>
    </row>
    <row r="47">
      <c r="A47" s="10" t="n"/>
      <c r="B47" s="10" t="n"/>
      <c r="C47" s="10" t="n"/>
      <c r="D47" s="9" t="n"/>
      <c r="E47" s="10" t="n"/>
      <c r="F47" s="8" t="n"/>
      <c r="G47" s="8" t="n"/>
      <c r="H47" s="8" t="n"/>
      <c r="I47" s="8" t="n"/>
      <c r="J47" s="8" t="n"/>
      <c r="K47" s="15">
        <f>IF(A47="","",SUM(G47:J47))</f>
        <v/>
      </c>
      <c r="L47" s="9" t="n"/>
      <c r="M47" s="10" t="n"/>
      <c r="N47" s="10" t="n"/>
      <c r="O47" s="16">
        <f>IF(A47="","",UPPER(TRIM(A47))&amp;"|"&amp;UPPER(SUBSTITUTE(SUBSTITUTE(SUBSTITUTE(TRIM(C47),"/",""),"-","")," ","")))</f>
        <v/>
      </c>
      <c r="P47" s="16">
        <f>IF(A47="","",UPPER(SUBSTITUTE(SUBSTITUTE(SUBSTITUTE(TRIM(C47),"/",""),"-","")," ","")))</f>
        <v/>
      </c>
      <c r="Q47" s="16">
        <f>IF(A47="","",IF(COUNTIF('GSTR-2B'!$P$6:$P$2005,O47)&gt;0,IF(ABS(S47)&lt;=Settings!$B$4,"Matched","Amount differs"),IF(COUNTIF('GSTR-2B'!$Q$6:$Q$2005,P47)&gt;0,"Invoice no matches, GSTIN differs","In books, not in GSTR-2B")))</f>
        <v/>
      </c>
      <c r="R47" s="15">
        <f>IF(A47="","",SUMIF('GSTR-2B'!$P$6:$P$2005,O47,'GSTR-2B'!$N$6:$N$2005))</f>
        <v/>
      </c>
      <c r="S47" s="15">
        <f>IF(A47="","",K47-R47)</f>
        <v/>
      </c>
      <c r="T47" s="16">
        <f>IF(OR(A47="",D47="",L47&lt;&gt;"",E47="Credit note"),"",IF(Settings!$B$5-D47&gt;180,"Unpaid over 180 days: reverse proportionate ITC with interest",""))</f>
        <v/>
      </c>
      <c r="U47" s="16">
        <f>IF(M47="No","Supplier has not filed GSTR-3B: if still unfiled on 30 Sep after the year you claimed it, reverse by 30 Nov","")</f>
        <v/>
      </c>
      <c r="V47" s="16">
        <f>IF(AND(Q47="In books, not in GSTR-2B",D47&lt;&gt;"",D47&gt;=DATE(2025,4,1),D47&lt;=DATE(2026,3,31)),"FY 2025-26 document not in GSTR-2B: last date for the ITC is 30 Nov 2026","")</f>
        <v/>
      </c>
    </row>
    <row r="48">
      <c r="A48" s="10" t="n"/>
      <c r="B48" s="10" t="n"/>
      <c r="C48" s="10" t="n"/>
      <c r="D48" s="9" t="n"/>
      <c r="E48" s="10" t="n"/>
      <c r="F48" s="8" t="n"/>
      <c r="G48" s="8" t="n"/>
      <c r="H48" s="8" t="n"/>
      <c r="I48" s="8" t="n"/>
      <c r="J48" s="8" t="n"/>
      <c r="K48" s="15">
        <f>IF(A48="","",SUM(G48:J48))</f>
        <v/>
      </c>
      <c r="L48" s="9" t="n"/>
      <c r="M48" s="10" t="n"/>
      <c r="N48" s="10" t="n"/>
      <c r="O48" s="16">
        <f>IF(A48="","",UPPER(TRIM(A48))&amp;"|"&amp;UPPER(SUBSTITUTE(SUBSTITUTE(SUBSTITUTE(TRIM(C48),"/",""),"-","")," ","")))</f>
        <v/>
      </c>
      <c r="P48" s="16">
        <f>IF(A48="","",UPPER(SUBSTITUTE(SUBSTITUTE(SUBSTITUTE(TRIM(C48),"/",""),"-","")," ","")))</f>
        <v/>
      </c>
      <c r="Q48" s="16">
        <f>IF(A48="","",IF(COUNTIF('GSTR-2B'!$P$6:$P$2005,O48)&gt;0,IF(ABS(S48)&lt;=Settings!$B$4,"Matched","Amount differs"),IF(COUNTIF('GSTR-2B'!$Q$6:$Q$2005,P48)&gt;0,"Invoice no matches, GSTIN differs","In books, not in GSTR-2B")))</f>
        <v/>
      </c>
      <c r="R48" s="15">
        <f>IF(A48="","",SUMIF('GSTR-2B'!$P$6:$P$2005,O48,'GSTR-2B'!$N$6:$N$2005))</f>
        <v/>
      </c>
      <c r="S48" s="15">
        <f>IF(A48="","",K48-R48)</f>
        <v/>
      </c>
      <c r="T48" s="16">
        <f>IF(OR(A48="",D48="",L48&lt;&gt;"",E48="Credit note"),"",IF(Settings!$B$5-D48&gt;180,"Unpaid over 180 days: reverse proportionate ITC with interest",""))</f>
        <v/>
      </c>
      <c r="U48" s="16">
        <f>IF(M48="No","Supplier has not filed GSTR-3B: if still unfiled on 30 Sep after the year you claimed it, reverse by 30 Nov","")</f>
        <v/>
      </c>
      <c r="V48" s="16">
        <f>IF(AND(Q48="In books, not in GSTR-2B",D48&lt;&gt;"",D48&gt;=DATE(2025,4,1),D48&lt;=DATE(2026,3,31)),"FY 2025-26 document not in GSTR-2B: last date for the ITC is 30 Nov 2026","")</f>
        <v/>
      </c>
    </row>
    <row r="49">
      <c r="A49" s="10" t="n"/>
      <c r="B49" s="10" t="n"/>
      <c r="C49" s="10" t="n"/>
      <c r="D49" s="9" t="n"/>
      <c r="E49" s="10" t="n"/>
      <c r="F49" s="8" t="n"/>
      <c r="G49" s="8" t="n"/>
      <c r="H49" s="8" t="n"/>
      <c r="I49" s="8" t="n"/>
      <c r="J49" s="8" t="n"/>
      <c r="K49" s="15">
        <f>IF(A49="","",SUM(G49:J49))</f>
        <v/>
      </c>
      <c r="L49" s="9" t="n"/>
      <c r="M49" s="10" t="n"/>
      <c r="N49" s="10" t="n"/>
      <c r="O49" s="16">
        <f>IF(A49="","",UPPER(TRIM(A49))&amp;"|"&amp;UPPER(SUBSTITUTE(SUBSTITUTE(SUBSTITUTE(TRIM(C49),"/",""),"-","")," ","")))</f>
        <v/>
      </c>
      <c r="P49" s="16">
        <f>IF(A49="","",UPPER(SUBSTITUTE(SUBSTITUTE(SUBSTITUTE(TRIM(C49),"/",""),"-","")," ","")))</f>
        <v/>
      </c>
      <c r="Q49" s="16">
        <f>IF(A49="","",IF(COUNTIF('GSTR-2B'!$P$6:$P$2005,O49)&gt;0,IF(ABS(S49)&lt;=Settings!$B$4,"Matched","Amount differs"),IF(COUNTIF('GSTR-2B'!$Q$6:$Q$2005,P49)&gt;0,"Invoice no matches, GSTIN differs","In books, not in GSTR-2B")))</f>
        <v/>
      </c>
      <c r="R49" s="15">
        <f>IF(A49="","",SUMIF('GSTR-2B'!$P$6:$P$2005,O49,'GSTR-2B'!$N$6:$N$2005))</f>
        <v/>
      </c>
      <c r="S49" s="15">
        <f>IF(A49="","",K49-R49)</f>
        <v/>
      </c>
      <c r="T49" s="16">
        <f>IF(OR(A49="",D49="",L49&lt;&gt;"",E49="Credit note"),"",IF(Settings!$B$5-D49&gt;180,"Unpaid over 180 days: reverse proportionate ITC with interest",""))</f>
        <v/>
      </c>
      <c r="U49" s="16">
        <f>IF(M49="No","Supplier has not filed GSTR-3B: if still unfiled on 30 Sep after the year you claimed it, reverse by 30 Nov","")</f>
        <v/>
      </c>
      <c r="V49" s="16">
        <f>IF(AND(Q49="In books, not in GSTR-2B",D49&lt;&gt;"",D49&gt;=DATE(2025,4,1),D49&lt;=DATE(2026,3,31)),"FY 2025-26 document not in GSTR-2B: last date for the ITC is 30 Nov 2026","")</f>
        <v/>
      </c>
    </row>
    <row r="50">
      <c r="A50" s="10" t="n"/>
      <c r="B50" s="10" t="n"/>
      <c r="C50" s="10" t="n"/>
      <c r="D50" s="9" t="n"/>
      <c r="E50" s="10" t="n"/>
      <c r="F50" s="8" t="n"/>
      <c r="G50" s="8" t="n"/>
      <c r="H50" s="8" t="n"/>
      <c r="I50" s="8" t="n"/>
      <c r="J50" s="8" t="n"/>
      <c r="K50" s="15">
        <f>IF(A50="","",SUM(G50:J50))</f>
        <v/>
      </c>
      <c r="L50" s="9" t="n"/>
      <c r="M50" s="10" t="n"/>
      <c r="N50" s="10" t="n"/>
      <c r="O50" s="16">
        <f>IF(A50="","",UPPER(TRIM(A50))&amp;"|"&amp;UPPER(SUBSTITUTE(SUBSTITUTE(SUBSTITUTE(TRIM(C50),"/",""),"-","")," ","")))</f>
        <v/>
      </c>
      <c r="P50" s="16">
        <f>IF(A50="","",UPPER(SUBSTITUTE(SUBSTITUTE(SUBSTITUTE(TRIM(C50),"/",""),"-","")," ","")))</f>
        <v/>
      </c>
      <c r="Q50" s="16">
        <f>IF(A50="","",IF(COUNTIF('GSTR-2B'!$P$6:$P$2005,O50)&gt;0,IF(ABS(S50)&lt;=Settings!$B$4,"Matched","Amount differs"),IF(COUNTIF('GSTR-2B'!$Q$6:$Q$2005,P50)&gt;0,"Invoice no matches, GSTIN differs","In books, not in GSTR-2B")))</f>
        <v/>
      </c>
      <c r="R50" s="15">
        <f>IF(A50="","",SUMIF('GSTR-2B'!$P$6:$P$2005,O50,'GSTR-2B'!$N$6:$N$2005))</f>
        <v/>
      </c>
      <c r="S50" s="15">
        <f>IF(A50="","",K50-R50)</f>
        <v/>
      </c>
      <c r="T50" s="16">
        <f>IF(OR(A50="",D50="",L50&lt;&gt;"",E50="Credit note"),"",IF(Settings!$B$5-D50&gt;180,"Unpaid over 180 days: reverse proportionate ITC with interest",""))</f>
        <v/>
      </c>
      <c r="U50" s="16">
        <f>IF(M50="No","Supplier has not filed GSTR-3B: if still unfiled on 30 Sep after the year you claimed it, reverse by 30 Nov","")</f>
        <v/>
      </c>
      <c r="V50" s="16">
        <f>IF(AND(Q50="In books, not in GSTR-2B",D50&lt;&gt;"",D50&gt;=DATE(2025,4,1),D50&lt;=DATE(2026,3,31)),"FY 2025-26 document not in GSTR-2B: last date for the ITC is 30 Nov 2026","")</f>
        <v/>
      </c>
    </row>
    <row r="51">
      <c r="A51" s="10" t="n"/>
      <c r="B51" s="10" t="n"/>
      <c r="C51" s="10" t="n"/>
      <c r="D51" s="9" t="n"/>
      <c r="E51" s="10" t="n"/>
      <c r="F51" s="8" t="n"/>
      <c r="G51" s="8" t="n"/>
      <c r="H51" s="8" t="n"/>
      <c r="I51" s="8" t="n"/>
      <c r="J51" s="8" t="n"/>
      <c r="K51" s="15">
        <f>IF(A51="","",SUM(G51:J51))</f>
        <v/>
      </c>
      <c r="L51" s="9" t="n"/>
      <c r="M51" s="10" t="n"/>
      <c r="N51" s="10" t="n"/>
      <c r="O51" s="16">
        <f>IF(A51="","",UPPER(TRIM(A51))&amp;"|"&amp;UPPER(SUBSTITUTE(SUBSTITUTE(SUBSTITUTE(TRIM(C51),"/",""),"-","")," ","")))</f>
        <v/>
      </c>
      <c r="P51" s="16">
        <f>IF(A51="","",UPPER(SUBSTITUTE(SUBSTITUTE(SUBSTITUTE(TRIM(C51),"/",""),"-","")," ","")))</f>
        <v/>
      </c>
      <c r="Q51" s="16">
        <f>IF(A51="","",IF(COUNTIF('GSTR-2B'!$P$6:$P$2005,O51)&gt;0,IF(ABS(S51)&lt;=Settings!$B$4,"Matched","Amount differs"),IF(COUNTIF('GSTR-2B'!$Q$6:$Q$2005,P51)&gt;0,"Invoice no matches, GSTIN differs","In books, not in GSTR-2B")))</f>
        <v/>
      </c>
      <c r="R51" s="15">
        <f>IF(A51="","",SUMIF('GSTR-2B'!$P$6:$P$2005,O51,'GSTR-2B'!$N$6:$N$2005))</f>
        <v/>
      </c>
      <c r="S51" s="15">
        <f>IF(A51="","",K51-R51)</f>
        <v/>
      </c>
      <c r="T51" s="16">
        <f>IF(OR(A51="",D51="",L51&lt;&gt;"",E51="Credit note"),"",IF(Settings!$B$5-D51&gt;180,"Unpaid over 180 days: reverse proportionate ITC with interest",""))</f>
        <v/>
      </c>
      <c r="U51" s="16">
        <f>IF(M51="No","Supplier has not filed GSTR-3B: if still unfiled on 30 Sep after the year you claimed it, reverse by 30 Nov","")</f>
        <v/>
      </c>
      <c r="V51" s="16">
        <f>IF(AND(Q51="In books, not in GSTR-2B",D51&lt;&gt;"",D51&gt;=DATE(2025,4,1),D51&lt;=DATE(2026,3,31)),"FY 2025-26 document not in GSTR-2B: last date for the ITC is 30 Nov 2026","")</f>
        <v/>
      </c>
    </row>
    <row r="52">
      <c r="A52" s="10" t="n"/>
      <c r="B52" s="10" t="n"/>
      <c r="C52" s="10" t="n"/>
      <c r="D52" s="9" t="n"/>
      <c r="E52" s="10" t="n"/>
      <c r="F52" s="8" t="n"/>
      <c r="G52" s="8" t="n"/>
      <c r="H52" s="8" t="n"/>
      <c r="I52" s="8" t="n"/>
      <c r="J52" s="8" t="n"/>
      <c r="K52" s="15">
        <f>IF(A52="","",SUM(G52:J52))</f>
        <v/>
      </c>
      <c r="L52" s="9" t="n"/>
      <c r="M52" s="10" t="n"/>
      <c r="N52" s="10" t="n"/>
      <c r="O52" s="16">
        <f>IF(A52="","",UPPER(TRIM(A52))&amp;"|"&amp;UPPER(SUBSTITUTE(SUBSTITUTE(SUBSTITUTE(TRIM(C52),"/",""),"-","")," ","")))</f>
        <v/>
      </c>
      <c r="P52" s="16">
        <f>IF(A52="","",UPPER(SUBSTITUTE(SUBSTITUTE(SUBSTITUTE(TRIM(C52),"/",""),"-","")," ","")))</f>
        <v/>
      </c>
      <c r="Q52" s="16">
        <f>IF(A52="","",IF(COUNTIF('GSTR-2B'!$P$6:$P$2005,O52)&gt;0,IF(ABS(S52)&lt;=Settings!$B$4,"Matched","Amount differs"),IF(COUNTIF('GSTR-2B'!$Q$6:$Q$2005,P52)&gt;0,"Invoice no matches, GSTIN differs","In books, not in GSTR-2B")))</f>
        <v/>
      </c>
      <c r="R52" s="15">
        <f>IF(A52="","",SUMIF('GSTR-2B'!$P$6:$P$2005,O52,'GSTR-2B'!$N$6:$N$2005))</f>
        <v/>
      </c>
      <c r="S52" s="15">
        <f>IF(A52="","",K52-R52)</f>
        <v/>
      </c>
      <c r="T52" s="16">
        <f>IF(OR(A52="",D52="",L52&lt;&gt;"",E52="Credit note"),"",IF(Settings!$B$5-D52&gt;180,"Unpaid over 180 days: reverse proportionate ITC with interest",""))</f>
        <v/>
      </c>
      <c r="U52" s="16">
        <f>IF(M52="No","Supplier has not filed GSTR-3B: if still unfiled on 30 Sep after the year you claimed it, reverse by 30 Nov","")</f>
        <v/>
      </c>
      <c r="V52" s="16">
        <f>IF(AND(Q52="In books, not in GSTR-2B",D52&lt;&gt;"",D52&gt;=DATE(2025,4,1),D52&lt;=DATE(2026,3,31)),"FY 2025-26 document not in GSTR-2B: last date for the ITC is 30 Nov 2026","")</f>
        <v/>
      </c>
    </row>
    <row r="53">
      <c r="A53" s="10" t="n"/>
      <c r="B53" s="10" t="n"/>
      <c r="C53" s="10" t="n"/>
      <c r="D53" s="9" t="n"/>
      <c r="E53" s="10" t="n"/>
      <c r="F53" s="8" t="n"/>
      <c r="G53" s="8" t="n"/>
      <c r="H53" s="8" t="n"/>
      <c r="I53" s="8" t="n"/>
      <c r="J53" s="8" t="n"/>
      <c r="K53" s="15">
        <f>IF(A53="","",SUM(G53:J53))</f>
        <v/>
      </c>
      <c r="L53" s="9" t="n"/>
      <c r="M53" s="10" t="n"/>
      <c r="N53" s="10" t="n"/>
      <c r="O53" s="16">
        <f>IF(A53="","",UPPER(TRIM(A53))&amp;"|"&amp;UPPER(SUBSTITUTE(SUBSTITUTE(SUBSTITUTE(TRIM(C53),"/",""),"-","")," ","")))</f>
        <v/>
      </c>
      <c r="P53" s="16">
        <f>IF(A53="","",UPPER(SUBSTITUTE(SUBSTITUTE(SUBSTITUTE(TRIM(C53),"/",""),"-","")," ","")))</f>
        <v/>
      </c>
      <c r="Q53" s="16">
        <f>IF(A53="","",IF(COUNTIF('GSTR-2B'!$P$6:$P$2005,O53)&gt;0,IF(ABS(S53)&lt;=Settings!$B$4,"Matched","Amount differs"),IF(COUNTIF('GSTR-2B'!$Q$6:$Q$2005,P53)&gt;0,"Invoice no matches, GSTIN differs","In books, not in GSTR-2B")))</f>
        <v/>
      </c>
      <c r="R53" s="15">
        <f>IF(A53="","",SUMIF('GSTR-2B'!$P$6:$P$2005,O53,'GSTR-2B'!$N$6:$N$2005))</f>
        <v/>
      </c>
      <c r="S53" s="15">
        <f>IF(A53="","",K53-R53)</f>
        <v/>
      </c>
      <c r="T53" s="16">
        <f>IF(OR(A53="",D53="",L53&lt;&gt;"",E53="Credit note"),"",IF(Settings!$B$5-D53&gt;180,"Unpaid over 180 days: reverse proportionate ITC with interest",""))</f>
        <v/>
      </c>
      <c r="U53" s="16">
        <f>IF(M53="No","Supplier has not filed GSTR-3B: if still unfiled on 30 Sep after the year you claimed it, reverse by 30 Nov","")</f>
        <v/>
      </c>
      <c r="V53" s="16">
        <f>IF(AND(Q53="In books, not in GSTR-2B",D53&lt;&gt;"",D53&gt;=DATE(2025,4,1),D53&lt;=DATE(2026,3,31)),"FY 2025-26 document not in GSTR-2B: last date for the ITC is 30 Nov 2026","")</f>
        <v/>
      </c>
    </row>
    <row r="54">
      <c r="A54" s="10" t="n"/>
      <c r="B54" s="10" t="n"/>
      <c r="C54" s="10" t="n"/>
      <c r="D54" s="9" t="n"/>
      <c r="E54" s="10" t="n"/>
      <c r="F54" s="8" t="n"/>
      <c r="G54" s="8" t="n"/>
      <c r="H54" s="8" t="n"/>
      <c r="I54" s="8" t="n"/>
      <c r="J54" s="8" t="n"/>
      <c r="K54" s="15">
        <f>IF(A54="","",SUM(G54:J54))</f>
        <v/>
      </c>
      <c r="L54" s="9" t="n"/>
      <c r="M54" s="10" t="n"/>
      <c r="N54" s="10" t="n"/>
      <c r="O54" s="16">
        <f>IF(A54="","",UPPER(TRIM(A54))&amp;"|"&amp;UPPER(SUBSTITUTE(SUBSTITUTE(SUBSTITUTE(TRIM(C54),"/",""),"-","")," ","")))</f>
        <v/>
      </c>
      <c r="P54" s="16">
        <f>IF(A54="","",UPPER(SUBSTITUTE(SUBSTITUTE(SUBSTITUTE(TRIM(C54),"/",""),"-","")," ","")))</f>
        <v/>
      </c>
      <c r="Q54" s="16">
        <f>IF(A54="","",IF(COUNTIF('GSTR-2B'!$P$6:$P$2005,O54)&gt;0,IF(ABS(S54)&lt;=Settings!$B$4,"Matched","Amount differs"),IF(COUNTIF('GSTR-2B'!$Q$6:$Q$2005,P54)&gt;0,"Invoice no matches, GSTIN differs","In books, not in GSTR-2B")))</f>
        <v/>
      </c>
      <c r="R54" s="15">
        <f>IF(A54="","",SUMIF('GSTR-2B'!$P$6:$P$2005,O54,'GSTR-2B'!$N$6:$N$2005))</f>
        <v/>
      </c>
      <c r="S54" s="15">
        <f>IF(A54="","",K54-R54)</f>
        <v/>
      </c>
      <c r="T54" s="16">
        <f>IF(OR(A54="",D54="",L54&lt;&gt;"",E54="Credit note"),"",IF(Settings!$B$5-D54&gt;180,"Unpaid over 180 days: reverse proportionate ITC with interest",""))</f>
        <v/>
      </c>
      <c r="U54" s="16">
        <f>IF(M54="No","Supplier has not filed GSTR-3B: if still unfiled on 30 Sep after the year you claimed it, reverse by 30 Nov","")</f>
        <v/>
      </c>
      <c r="V54" s="16">
        <f>IF(AND(Q54="In books, not in GSTR-2B",D54&lt;&gt;"",D54&gt;=DATE(2025,4,1),D54&lt;=DATE(2026,3,31)),"FY 2025-26 document not in GSTR-2B: last date for the ITC is 30 Nov 2026","")</f>
        <v/>
      </c>
    </row>
    <row r="55">
      <c r="A55" s="10" t="n"/>
      <c r="B55" s="10" t="n"/>
      <c r="C55" s="10" t="n"/>
      <c r="D55" s="9" t="n"/>
      <c r="E55" s="10" t="n"/>
      <c r="F55" s="8" t="n"/>
      <c r="G55" s="8" t="n"/>
      <c r="H55" s="8" t="n"/>
      <c r="I55" s="8" t="n"/>
      <c r="J55" s="8" t="n"/>
      <c r="K55" s="15">
        <f>IF(A55="","",SUM(G55:J55))</f>
        <v/>
      </c>
      <c r="L55" s="9" t="n"/>
      <c r="M55" s="10" t="n"/>
      <c r="N55" s="10" t="n"/>
      <c r="O55" s="16">
        <f>IF(A55="","",UPPER(TRIM(A55))&amp;"|"&amp;UPPER(SUBSTITUTE(SUBSTITUTE(SUBSTITUTE(TRIM(C55),"/",""),"-","")," ","")))</f>
        <v/>
      </c>
      <c r="P55" s="16">
        <f>IF(A55="","",UPPER(SUBSTITUTE(SUBSTITUTE(SUBSTITUTE(TRIM(C55),"/",""),"-","")," ","")))</f>
        <v/>
      </c>
      <c r="Q55" s="16">
        <f>IF(A55="","",IF(COUNTIF('GSTR-2B'!$P$6:$P$2005,O55)&gt;0,IF(ABS(S55)&lt;=Settings!$B$4,"Matched","Amount differs"),IF(COUNTIF('GSTR-2B'!$Q$6:$Q$2005,P55)&gt;0,"Invoice no matches, GSTIN differs","In books, not in GSTR-2B")))</f>
        <v/>
      </c>
      <c r="R55" s="15">
        <f>IF(A55="","",SUMIF('GSTR-2B'!$P$6:$P$2005,O55,'GSTR-2B'!$N$6:$N$2005))</f>
        <v/>
      </c>
      <c r="S55" s="15">
        <f>IF(A55="","",K55-R55)</f>
        <v/>
      </c>
      <c r="T55" s="16">
        <f>IF(OR(A55="",D55="",L55&lt;&gt;"",E55="Credit note"),"",IF(Settings!$B$5-D55&gt;180,"Unpaid over 180 days: reverse proportionate ITC with interest",""))</f>
        <v/>
      </c>
      <c r="U55" s="16">
        <f>IF(M55="No","Supplier has not filed GSTR-3B: if still unfiled on 30 Sep after the year you claimed it, reverse by 30 Nov","")</f>
        <v/>
      </c>
      <c r="V55" s="16">
        <f>IF(AND(Q55="In books, not in GSTR-2B",D55&lt;&gt;"",D55&gt;=DATE(2025,4,1),D55&lt;=DATE(2026,3,31)),"FY 2025-26 document not in GSTR-2B: last date for the ITC is 30 Nov 2026","")</f>
        <v/>
      </c>
    </row>
    <row r="56">
      <c r="A56" s="10" t="n"/>
      <c r="B56" s="10" t="n"/>
      <c r="C56" s="10" t="n"/>
      <c r="D56" s="9" t="n"/>
      <c r="E56" s="10" t="n"/>
      <c r="F56" s="8" t="n"/>
      <c r="G56" s="8" t="n"/>
      <c r="H56" s="8" t="n"/>
      <c r="I56" s="8" t="n"/>
      <c r="J56" s="8" t="n"/>
      <c r="K56" s="15">
        <f>IF(A56="","",SUM(G56:J56))</f>
        <v/>
      </c>
      <c r="L56" s="9" t="n"/>
      <c r="M56" s="10" t="n"/>
      <c r="N56" s="10" t="n"/>
      <c r="O56" s="16">
        <f>IF(A56="","",UPPER(TRIM(A56))&amp;"|"&amp;UPPER(SUBSTITUTE(SUBSTITUTE(SUBSTITUTE(TRIM(C56),"/",""),"-","")," ","")))</f>
        <v/>
      </c>
      <c r="P56" s="16">
        <f>IF(A56="","",UPPER(SUBSTITUTE(SUBSTITUTE(SUBSTITUTE(TRIM(C56),"/",""),"-","")," ","")))</f>
        <v/>
      </c>
      <c r="Q56" s="16">
        <f>IF(A56="","",IF(COUNTIF('GSTR-2B'!$P$6:$P$2005,O56)&gt;0,IF(ABS(S56)&lt;=Settings!$B$4,"Matched","Amount differs"),IF(COUNTIF('GSTR-2B'!$Q$6:$Q$2005,P56)&gt;0,"Invoice no matches, GSTIN differs","In books, not in GSTR-2B")))</f>
        <v/>
      </c>
      <c r="R56" s="15">
        <f>IF(A56="","",SUMIF('GSTR-2B'!$P$6:$P$2005,O56,'GSTR-2B'!$N$6:$N$2005))</f>
        <v/>
      </c>
      <c r="S56" s="15">
        <f>IF(A56="","",K56-R56)</f>
        <v/>
      </c>
      <c r="T56" s="16">
        <f>IF(OR(A56="",D56="",L56&lt;&gt;"",E56="Credit note"),"",IF(Settings!$B$5-D56&gt;180,"Unpaid over 180 days: reverse proportionate ITC with interest",""))</f>
        <v/>
      </c>
      <c r="U56" s="16">
        <f>IF(M56="No","Supplier has not filed GSTR-3B: if still unfiled on 30 Sep after the year you claimed it, reverse by 30 Nov","")</f>
        <v/>
      </c>
      <c r="V56" s="16">
        <f>IF(AND(Q56="In books, not in GSTR-2B",D56&lt;&gt;"",D56&gt;=DATE(2025,4,1),D56&lt;=DATE(2026,3,31)),"FY 2025-26 document not in GSTR-2B: last date for the ITC is 30 Nov 2026","")</f>
        <v/>
      </c>
    </row>
    <row r="57">
      <c r="A57" s="10" t="n"/>
      <c r="B57" s="10" t="n"/>
      <c r="C57" s="10" t="n"/>
      <c r="D57" s="9" t="n"/>
      <c r="E57" s="10" t="n"/>
      <c r="F57" s="8" t="n"/>
      <c r="G57" s="8" t="n"/>
      <c r="H57" s="8" t="n"/>
      <c r="I57" s="8" t="n"/>
      <c r="J57" s="8" t="n"/>
      <c r="K57" s="15">
        <f>IF(A57="","",SUM(G57:J57))</f>
        <v/>
      </c>
      <c r="L57" s="9" t="n"/>
      <c r="M57" s="10" t="n"/>
      <c r="N57" s="10" t="n"/>
      <c r="O57" s="16">
        <f>IF(A57="","",UPPER(TRIM(A57))&amp;"|"&amp;UPPER(SUBSTITUTE(SUBSTITUTE(SUBSTITUTE(TRIM(C57),"/",""),"-","")," ","")))</f>
        <v/>
      </c>
      <c r="P57" s="16">
        <f>IF(A57="","",UPPER(SUBSTITUTE(SUBSTITUTE(SUBSTITUTE(TRIM(C57),"/",""),"-","")," ","")))</f>
        <v/>
      </c>
      <c r="Q57" s="16">
        <f>IF(A57="","",IF(COUNTIF('GSTR-2B'!$P$6:$P$2005,O57)&gt;0,IF(ABS(S57)&lt;=Settings!$B$4,"Matched","Amount differs"),IF(COUNTIF('GSTR-2B'!$Q$6:$Q$2005,P57)&gt;0,"Invoice no matches, GSTIN differs","In books, not in GSTR-2B")))</f>
        <v/>
      </c>
      <c r="R57" s="15">
        <f>IF(A57="","",SUMIF('GSTR-2B'!$P$6:$P$2005,O57,'GSTR-2B'!$N$6:$N$2005))</f>
        <v/>
      </c>
      <c r="S57" s="15">
        <f>IF(A57="","",K57-R57)</f>
        <v/>
      </c>
      <c r="T57" s="16">
        <f>IF(OR(A57="",D57="",L57&lt;&gt;"",E57="Credit note"),"",IF(Settings!$B$5-D57&gt;180,"Unpaid over 180 days: reverse proportionate ITC with interest",""))</f>
        <v/>
      </c>
      <c r="U57" s="16">
        <f>IF(M57="No","Supplier has not filed GSTR-3B: if still unfiled on 30 Sep after the year you claimed it, reverse by 30 Nov","")</f>
        <v/>
      </c>
      <c r="V57" s="16">
        <f>IF(AND(Q57="In books, not in GSTR-2B",D57&lt;&gt;"",D57&gt;=DATE(2025,4,1),D57&lt;=DATE(2026,3,31)),"FY 2025-26 document not in GSTR-2B: last date for the ITC is 30 Nov 2026","")</f>
        <v/>
      </c>
    </row>
    <row r="58">
      <c r="A58" s="10" t="n"/>
      <c r="B58" s="10" t="n"/>
      <c r="C58" s="10" t="n"/>
      <c r="D58" s="9" t="n"/>
      <c r="E58" s="10" t="n"/>
      <c r="F58" s="8" t="n"/>
      <c r="G58" s="8" t="n"/>
      <c r="H58" s="8" t="n"/>
      <c r="I58" s="8" t="n"/>
      <c r="J58" s="8" t="n"/>
      <c r="K58" s="15">
        <f>IF(A58="","",SUM(G58:J58))</f>
        <v/>
      </c>
      <c r="L58" s="9" t="n"/>
      <c r="M58" s="10" t="n"/>
      <c r="N58" s="10" t="n"/>
      <c r="O58" s="16">
        <f>IF(A58="","",UPPER(TRIM(A58))&amp;"|"&amp;UPPER(SUBSTITUTE(SUBSTITUTE(SUBSTITUTE(TRIM(C58),"/",""),"-","")," ","")))</f>
        <v/>
      </c>
      <c r="P58" s="16">
        <f>IF(A58="","",UPPER(SUBSTITUTE(SUBSTITUTE(SUBSTITUTE(TRIM(C58),"/",""),"-","")," ","")))</f>
        <v/>
      </c>
      <c r="Q58" s="16">
        <f>IF(A58="","",IF(COUNTIF('GSTR-2B'!$P$6:$P$2005,O58)&gt;0,IF(ABS(S58)&lt;=Settings!$B$4,"Matched","Amount differs"),IF(COUNTIF('GSTR-2B'!$Q$6:$Q$2005,P58)&gt;0,"Invoice no matches, GSTIN differs","In books, not in GSTR-2B")))</f>
        <v/>
      </c>
      <c r="R58" s="15">
        <f>IF(A58="","",SUMIF('GSTR-2B'!$P$6:$P$2005,O58,'GSTR-2B'!$N$6:$N$2005))</f>
        <v/>
      </c>
      <c r="S58" s="15">
        <f>IF(A58="","",K58-R58)</f>
        <v/>
      </c>
      <c r="T58" s="16">
        <f>IF(OR(A58="",D58="",L58&lt;&gt;"",E58="Credit note"),"",IF(Settings!$B$5-D58&gt;180,"Unpaid over 180 days: reverse proportionate ITC with interest",""))</f>
        <v/>
      </c>
      <c r="U58" s="16">
        <f>IF(M58="No","Supplier has not filed GSTR-3B: if still unfiled on 30 Sep after the year you claimed it, reverse by 30 Nov","")</f>
        <v/>
      </c>
      <c r="V58" s="16">
        <f>IF(AND(Q58="In books, not in GSTR-2B",D58&lt;&gt;"",D58&gt;=DATE(2025,4,1),D58&lt;=DATE(2026,3,31)),"FY 2025-26 document not in GSTR-2B: last date for the ITC is 30 Nov 2026","")</f>
        <v/>
      </c>
    </row>
    <row r="59">
      <c r="A59" s="10" t="n"/>
      <c r="B59" s="10" t="n"/>
      <c r="C59" s="10" t="n"/>
      <c r="D59" s="9" t="n"/>
      <c r="E59" s="10" t="n"/>
      <c r="F59" s="8" t="n"/>
      <c r="G59" s="8" t="n"/>
      <c r="H59" s="8" t="n"/>
      <c r="I59" s="8" t="n"/>
      <c r="J59" s="8" t="n"/>
      <c r="K59" s="15">
        <f>IF(A59="","",SUM(G59:J59))</f>
        <v/>
      </c>
      <c r="L59" s="9" t="n"/>
      <c r="M59" s="10" t="n"/>
      <c r="N59" s="10" t="n"/>
      <c r="O59" s="16">
        <f>IF(A59="","",UPPER(TRIM(A59))&amp;"|"&amp;UPPER(SUBSTITUTE(SUBSTITUTE(SUBSTITUTE(TRIM(C59),"/",""),"-","")," ","")))</f>
        <v/>
      </c>
      <c r="P59" s="16">
        <f>IF(A59="","",UPPER(SUBSTITUTE(SUBSTITUTE(SUBSTITUTE(TRIM(C59),"/",""),"-","")," ","")))</f>
        <v/>
      </c>
      <c r="Q59" s="16">
        <f>IF(A59="","",IF(COUNTIF('GSTR-2B'!$P$6:$P$2005,O59)&gt;0,IF(ABS(S59)&lt;=Settings!$B$4,"Matched","Amount differs"),IF(COUNTIF('GSTR-2B'!$Q$6:$Q$2005,P59)&gt;0,"Invoice no matches, GSTIN differs","In books, not in GSTR-2B")))</f>
        <v/>
      </c>
      <c r="R59" s="15">
        <f>IF(A59="","",SUMIF('GSTR-2B'!$P$6:$P$2005,O59,'GSTR-2B'!$N$6:$N$2005))</f>
        <v/>
      </c>
      <c r="S59" s="15">
        <f>IF(A59="","",K59-R59)</f>
        <v/>
      </c>
      <c r="T59" s="16">
        <f>IF(OR(A59="",D59="",L59&lt;&gt;"",E59="Credit note"),"",IF(Settings!$B$5-D59&gt;180,"Unpaid over 180 days: reverse proportionate ITC with interest",""))</f>
        <v/>
      </c>
      <c r="U59" s="16">
        <f>IF(M59="No","Supplier has not filed GSTR-3B: if still unfiled on 30 Sep after the year you claimed it, reverse by 30 Nov","")</f>
        <v/>
      </c>
      <c r="V59" s="16">
        <f>IF(AND(Q59="In books, not in GSTR-2B",D59&lt;&gt;"",D59&gt;=DATE(2025,4,1),D59&lt;=DATE(2026,3,31)),"FY 2025-26 document not in GSTR-2B: last date for the ITC is 30 Nov 2026","")</f>
        <v/>
      </c>
    </row>
    <row r="60">
      <c r="A60" s="10" t="n"/>
      <c r="B60" s="10" t="n"/>
      <c r="C60" s="10" t="n"/>
      <c r="D60" s="9" t="n"/>
      <c r="E60" s="10" t="n"/>
      <c r="F60" s="8" t="n"/>
      <c r="G60" s="8" t="n"/>
      <c r="H60" s="8" t="n"/>
      <c r="I60" s="8" t="n"/>
      <c r="J60" s="8" t="n"/>
      <c r="K60" s="15">
        <f>IF(A60="","",SUM(G60:J60))</f>
        <v/>
      </c>
      <c r="L60" s="9" t="n"/>
      <c r="M60" s="10" t="n"/>
      <c r="N60" s="10" t="n"/>
      <c r="O60" s="16">
        <f>IF(A60="","",UPPER(TRIM(A60))&amp;"|"&amp;UPPER(SUBSTITUTE(SUBSTITUTE(SUBSTITUTE(TRIM(C60),"/",""),"-","")," ","")))</f>
        <v/>
      </c>
      <c r="P60" s="16">
        <f>IF(A60="","",UPPER(SUBSTITUTE(SUBSTITUTE(SUBSTITUTE(TRIM(C60),"/",""),"-","")," ","")))</f>
        <v/>
      </c>
      <c r="Q60" s="16">
        <f>IF(A60="","",IF(COUNTIF('GSTR-2B'!$P$6:$P$2005,O60)&gt;0,IF(ABS(S60)&lt;=Settings!$B$4,"Matched","Amount differs"),IF(COUNTIF('GSTR-2B'!$Q$6:$Q$2005,P60)&gt;0,"Invoice no matches, GSTIN differs","In books, not in GSTR-2B")))</f>
        <v/>
      </c>
      <c r="R60" s="15">
        <f>IF(A60="","",SUMIF('GSTR-2B'!$P$6:$P$2005,O60,'GSTR-2B'!$N$6:$N$2005))</f>
        <v/>
      </c>
      <c r="S60" s="15">
        <f>IF(A60="","",K60-R60)</f>
        <v/>
      </c>
      <c r="T60" s="16">
        <f>IF(OR(A60="",D60="",L60&lt;&gt;"",E60="Credit note"),"",IF(Settings!$B$5-D60&gt;180,"Unpaid over 180 days: reverse proportionate ITC with interest",""))</f>
        <v/>
      </c>
      <c r="U60" s="16">
        <f>IF(M60="No","Supplier has not filed GSTR-3B: if still unfiled on 30 Sep after the year you claimed it, reverse by 30 Nov","")</f>
        <v/>
      </c>
      <c r="V60" s="16">
        <f>IF(AND(Q60="In books, not in GSTR-2B",D60&lt;&gt;"",D60&gt;=DATE(2025,4,1),D60&lt;=DATE(2026,3,31)),"FY 2025-26 document not in GSTR-2B: last date for the ITC is 30 Nov 2026","")</f>
        <v/>
      </c>
    </row>
    <row r="61">
      <c r="A61" s="10" t="n"/>
      <c r="B61" s="10" t="n"/>
      <c r="C61" s="10" t="n"/>
      <c r="D61" s="9" t="n"/>
      <c r="E61" s="10" t="n"/>
      <c r="F61" s="8" t="n"/>
      <c r="G61" s="8" t="n"/>
      <c r="H61" s="8" t="n"/>
      <c r="I61" s="8" t="n"/>
      <c r="J61" s="8" t="n"/>
      <c r="K61" s="15">
        <f>IF(A61="","",SUM(G61:J61))</f>
        <v/>
      </c>
      <c r="L61" s="9" t="n"/>
      <c r="M61" s="10" t="n"/>
      <c r="N61" s="10" t="n"/>
      <c r="O61" s="16">
        <f>IF(A61="","",UPPER(TRIM(A61))&amp;"|"&amp;UPPER(SUBSTITUTE(SUBSTITUTE(SUBSTITUTE(TRIM(C61),"/",""),"-","")," ","")))</f>
        <v/>
      </c>
      <c r="P61" s="16">
        <f>IF(A61="","",UPPER(SUBSTITUTE(SUBSTITUTE(SUBSTITUTE(TRIM(C61),"/",""),"-","")," ","")))</f>
        <v/>
      </c>
      <c r="Q61" s="16">
        <f>IF(A61="","",IF(COUNTIF('GSTR-2B'!$P$6:$P$2005,O61)&gt;0,IF(ABS(S61)&lt;=Settings!$B$4,"Matched","Amount differs"),IF(COUNTIF('GSTR-2B'!$Q$6:$Q$2005,P61)&gt;0,"Invoice no matches, GSTIN differs","In books, not in GSTR-2B")))</f>
        <v/>
      </c>
      <c r="R61" s="15">
        <f>IF(A61="","",SUMIF('GSTR-2B'!$P$6:$P$2005,O61,'GSTR-2B'!$N$6:$N$2005))</f>
        <v/>
      </c>
      <c r="S61" s="15">
        <f>IF(A61="","",K61-R61)</f>
        <v/>
      </c>
      <c r="T61" s="16">
        <f>IF(OR(A61="",D61="",L61&lt;&gt;"",E61="Credit note"),"",IF(Settings!$B$5-D61&gt;180,"Unpaid over 180 days: reverse proportionate ITC with interest",""))</f>
        <v/>
      </c>
      <c r="U61" s="16">
        <f>IF(M61="No","Supplier has not filed GSTR-3B: if still unfiled on 30 Sep after the year you claimed it, reverse by 30 Nov","")</f>
        <v/>
      </c>
      <c r="V61" s="16">
        <f>IF(AND(Q61="In books, not in GSTR-2B",D61&lt;&gt;"",D61&gt;=DATE(2025,4,1),D61&lt;=DATE(2026,3,31)),"FY 2025-26 document not in GSTR-2B: last date for the ITC is 30 Nov 2026","")</f>
        <v/>
      </c>
    </row>
    <row r="62">
      <c r="A62" s="10" t="n"/>
      <c r="B62" s="10" t="n"/>
      <c r="C62" s="10" t="n"/>
      <c r="D62" s="9" t="n"/>
      <c r="E62" s="10" t="n"/>
      <c r="F62" s="8" t="n"/>
      <c r="G62" s="8" t="n"/>
      <c r="H62" s="8" t="n"/>
      <c r="I62" s="8" t="n"/>
      <c r="J62" s="8" t="n"/>
      <c r="K62" s="15">
        <f>IF(A62="","",SUM(G62:J62))</f>
        <v/>
      </c>
      <c r="L62" s="9" t="n"/>
      <c r="M62" s="10" t="n"/>
      <c r="N62" s="10" t="n"/>
      <c r="O62" s="16">
        <f>IF(A62="","",UPPER(TRIM(A62))&amp;"|"&amp;UPPER(SUBSTITUTE(SUBSTITUTE(SUBSTITUTE(TRIM(C62),"/",""),"-","")," ","")))</f>
        <v/>
      </c>
      <c r="P62" s="16">
        <f>IF(A62="","",UPPER(SUBSTITUTE(SUBSTITUTE(SUBSTITUTE(TRIM(C62),"/",""),"-","")," ","")))</f>
        <v/>
      </c>
      <c r="Q62" s="16">
        <f>IF(A62="","",IF(COUNTIF('GSTR-2B'!$P$6:$P$2005,O62)&gt;0,IF(ABS(S62)&lt;=Settings!$B$4,"Matched","Amount differs"),IF(COUNTIF('GSTR-2B'!$Q$6:$Q$2005,P62)&gt;0,"Invoice no matches, GSTIN differs","In books, not in GSTR-2B")))</f>
        <v/>
      </c>
      <c r="R62" s="15">
        <f>IF(A62="","",SUMIF('GSTR-2B'!$P$6:$P$2005,O62,'GSTR-2B'!$N$6:$N$2005))</f>
        <v/>
      </c>
      <c r="S62" s="15">
        <f>IF(A62="","",K62-R62)</f>
        <v/>
      </c>
      <c r="T62" s="16">
        <f>IF(OR(A62="",D62="",L62&lt;&gt;"",E62="Credit note"),"",IF(Settings!$B$5-D62&gt;180,"Unpaid over 180 days: reverse proportionate ITC with interest",""))</f>
        <v/>
      </c>
      <c r="U62" s="16">
        <f>IF(M62="No","Supplier has not filed GSTR-3B: if still unfiled on 30 Sep after the year you claimed it, reverse by 30 Nov","")</f>
        <v/>
      </c>
      <c r="V62" s="16">
        <f>IF(AND(Q62="In books, not in GSTR-2B",D62&lt;&gt;"",D62&gt;=DATE(2025,4,1),D62&lt;=DATE(2026,3,31)),"FY 2025-26 document not in GSTR-2B: last date for the ITC is 30 Nov 2026","")</f>
        <v/>
      </c>
    </row>
    <row r="63">
      <c r="A63" s="10" t="n"/>
      <c r="B63" s="10" t="n"/>
      <c r="C63" s="10" t="n"/>
      <c r="D63" s="9" t="n"/>
      <c r="E63" s="10" t="n"/>
      <c r="F63" s="8" t="n"/>
      <c r="G63" s="8" t="n"/>
      <c r="H63" s="8" t="n"/>
      <c r="I63" s="8" t="n"/>
      <c r="J63" s="8" t="n"/>
      <c r="K63" s="15">
        <f>IF(A63="","",SUM(G63:J63))</f>
        <v/>
      </c>
      <c r="L63" s="9" t="n"/>
      <c r="M63" s="10" t="n"/>
      <c r="N63" s="10" t="n"/>
      <c r="O63" s="16">
        <f>IF(A63="","",UPPER(TRIM(A63))&amp;"|"&amp;UPPER(SUBSTITUTE(SUBSTITUTE(SUBSTITUTE(TRIM(C63),"/",""),"-","")," ","")))</f>
        <v/>
      </c>
      <c r="P63" s="16">
        <f>IF(A63="","",UPPER(SUBSTITUTE(SUBSTITUTE(SUBSTITUTE(TRIM(C63),"/",""),"-","")," ","")))</f>
        <v/>
      </c>
      <c r="Q63" s="16">
        <f>IF(A63="","",IF(COUNTIF('GSTR-2B'!$P$6:$P$2005,O63)&gt;0,IF(ABS(S63)&lt;=Settings!$B$4,"Matched","Amount differs"),IF(COUNTIF('GSTR-2B'!$Q$6:$Q$2005,P63)&gt;0,"Invoice no matches, GSTIN differs","In books, not in GSTR-2B")))</f>
        <v/>
      </c>
      <c r="R63" s="15">
        <f>IF(A63="","",SUMIF('GSTR-2B'!$P$6:$P$2005,O63,'GSTR-2B'!$N$6:$N$2005))</f>
        <v/>
      </c>
      <c r="S63" s="15">
        <f>IF(A63="","",K63-R63)</f>
        <v/>
      </c>
      <c r="T63" s="16">
        <f>IF(OR(A63="",D63="",L63&lt;&gt;"",E63="Credit note"),"",IF(Settings!$B$5-D63&gt;180,"Unpaid over 180 days: reverse proportionate ITC with interest",""))</f>
        <v/>
      </c>
      <c r="U63" s="16">
        <f>IF(M63="No","Supplier has not filed GSTR-3B: if still unfiled on 30 Sep after the year you claimed it, reverse by 30 Nov","")</f>
        <v/>
      </c>
      <c r="V63" s="16">
        <f>IF(AND(Q63="In books, not in GSTR-2B",D63&lt;&gt;"",D63&gt;=DATE(2025,4,1),D63&lt;=DATE(2026,3,31)),"FY 2025-26 document not in GSTR-2B: last date for the ITC is 30 Nov 2026","")</f>
        <v/>
      </c>
    </row>
    <row r="64">
      <c r="A64" s="10" t="n"/>
      <c r="B64" s="10" t="n"/>
      <c r="C64" s="10" t="n"/>
      <c r="D64" s="9" t="n"/>
      <c r="E64" s="10" t="n"/>
      <c r="F64" s="8" t="n"/>
      <c r="G64" s="8" t="n"/>
      <c r="H64" s="8" t="n"/>
      <c r="I64" s="8" t="n"/>
      <c r="J64" s="8" t="n"/>
      <c r="K64" s="15">
        <f>IF(A64="","",SUM(G64:J64))</f>
        <v/>
      </c>
      <c r="L64" s="9" t="n"/>
      <c r="M64" s="10" t="n"/>
      <c r="N64" s="10" t="n"/>
      <c r="O64" s="16">
        <f>IF(A64="","",UPPER(TRIM(A64))&amp;"|"&amp;UPPER(SUBSTITUTE(SUBSTITUTE(SUBSTITUTE(TRIM(C64),"/",""),"-","")," ","")))</f>
        <v/>
      </c>
      <c r="P64" s="16">
        <f>IF(A64="","",UPPER(SUBSTITUTE(SUBSTITUTE(SUBSTITUTE(TRIM(C64),"/",""),"-","")," ","")))</f>
        <v/>
      </c>
      <c r="Q64" s="16">
        <f>IF(A64="","",IF(COUNTIF('GSTR-2B'!$P$6:$P$2005,O64)&gt;0,IF(ABS(S64)&lt;=Settings!$B$4,"Matched","Amount differs"),IF(COUNTIF('GSTR-2B'!$Q$6:$Q$2005,P64)&gt;0,"Invoice no matches, GSTIN differs","In books, not in GSTR-2B")))</f>
        <v/>
      </c>
      <c r="R64" s="15">
        <f>IF(A64="","",SUMIF('GSTR-2B'!$P$6:$P$2005,O64,'GSTR-2B'!$N$6:$N$2005))</f>
        <v/>
      </c>
      <c r="S64" s="15">
        <f>IF(A64="","",K64-R64)</f>
        <v/>
      </c>
      <c r="T64" s="16">
        <f>IF(OR(A64="",D64="",L64&lt;&gt;"",E64="Credit note"),"",IF(Settings!$B$5-D64&gt;180,"Unpaid over 180 days: reverse proportionate ITC with interest",""))</f>
        <v/>
      </c>
      <c r="U64" s="16">
        <f>IF(M64="No","Supplier has not filed GSTR-3B: if still unfiled on 30 Sep after the year you claimed it, reverse by 30 Nov","")</f>
        <v/>
      </c>
      <c r="V64" s="16">
        <f>IF(AND(Q64="In books, not in GSTR-2B",D64&lt;&gt;"",D64&gt;=DATE(2025,4,1),D64&lt;=DATE(2026,3,31)),"FY 2025-26 document not in GSTR-2B: last date for the ITC is 30 Nov 2026","")</f>
        <v/>
      </c>
    </row>
    <row r="65">
      <c r="A65" s="10" t="n"/>
      <c r="B65" s="10" t="n"/>
      <c r="C65" s="10" t="n"/>
      <c r="D65" s="9" t="n"/>
      <c r="E65" s="10" t="n"/>
      <c r="F65" s="8" t="n"/>
      <c r="G65" s="8" t="n"/>
      <c r="H65" s="8" t="n"/>
      <c r="I65" s="8" t="n"/>
      <c r="J65" s="8" t="n"/>
      <c r="K65" s="15">
        <f>IF(A65="","",SUM(G65:J65))</f>
        <v/>
      </c>
      <c r="L65" s="9" t="n"/>
      <c r="M65" s="10" t="n"/>
      <c r="N65" s="10" t="n"/>
      <c r="O65" s="16">
        <f>IF(A65="","",UPPER(TRIM(A65))&amp;"|"&amp;UPPER(SUBSTITUTE(SUBSTITUTE(SUBSTITUTE(TRIM(C65),"/",""),"-","")," ","")))</f>
        <v/>
      </c>
      <c r="P65" s="16">
        <f>IF(A65="","",UPPER(SUBSTITUTE(SUBSTITUTE(SUBSTITUTE(TRIM(C65),"/",""),"-","")," ","")))</f>
        <v/>
      </c>
      <c r="Q65" s="16">
        <f>IF(A65="","",IF(COUNTIF('GSTR-2B'!$P$6:$P$2005,O65)&gt;0,IF(ABS(S65)&lt;=Settings!$B$4,"Matched","Amount differs"),IF(COUNTIF('GSTR-2B'!$Q$6:$Q$2005,P65)&gt;0,"Invoice no matches, GSTIN differs","In books, not in GSTR-2B")))</f>
        <v/>
      </c>
      <c r="R65" s="15">
        <f>IF(A65="","",SUMIF('GSTR-2B'!$P$6:$P$2005,O65,'GSTR-2B'!$N$6:$N$2005))</f>
        <v/>
      </c>
      <c r="S65" s="15">
        <f>IF(A65="","",K65-R65)</f>
        <v/>
      </c>
      <c r="T65" s="16">
        <f>IF(OR(A65="",D65="",L65&lt;&gt;"",E65="Credit note"),"",IF(Settings!$B$5-D65&gt;180,"Unpaid over 180 days: reverse proportionate ITC with interest",""))</f>
        <v/>
      </c>
      <c r="U65" s="16">
        <f>IF(M65="No","Supplier has not filed GSTR-3B: if still unfiled on 30 Sep after the year you claimed it, reverse by 30 Nov","")</f>
        <v/>
      </c>
      <c r="V65" s="16">
        <f>IF(AND(Q65="In books, not in GSTR-2B",D65&lt;&gt;"",D65&gt;=DATE(2025,4,1),D65&lt;=DATE(2026,3,31)),"FY 2025-26 document not in GSTR-2B: last date for the ITC is 30 Nov 2026","")</f>
        <v/>
      </c>
    </row>
    <row r="66">
      <c r="A66" s="10" t="n"/>
      <c r="B66" s="10" t="n"/>
      <c r="C66" s="10" t="n"/>
      <c r="D66" s="9" t="n"/>
      <c r="E66" s="10" t="n"/>
      <c r="F66" s="8" t="n"/>
      <c r="G66" s="8" t="n"/>
      <c r="H66" s="8" t="n"/>
      <c r="I66" s="8" t="n"/>
      <c r="J66" s="8" t="n"/>
      <c r="K66" s="15">
        <f>IF(A66="","",SUM(G66:J66))</f>
        <v/>
      </c>
      <c r="L66" s="9" t="n"/>
      <c r="M66" s="10" t="n"/>
      <c r="N66" s="10" t="n"/>
      <c r="O66" s="16">
        <f>IF(A66="","",UPPER(TRIM(A66))&amp;"|"&amp;UPPER(SUBSTITUTE(SUBSTITUTE(SUBSTITUTE(TRIM(C66),"/",""),"-","")," ","")))</f>
        <v/>
      </c>
      <c r="P66" s="16">
        <f>IF(A66="","",UPPER(SUBSTITUTE(SUBSTITUTE(SUBSTITUTE(TRIM(C66),"/",""),"-","")," ","")))</f>
        <v/>
      </c>
      <c r="Q66" s="16">
        <f>IF(A66="","",IF(COUNTIF('GSTR-2B'!$P$6:$P$2005,O66)&gt;0,IF(ABS(S66)&lt;=Settings!$B$4,"Matched","Amount differs"),IF(COUNTIF('GSTR-2B'!$Q$6:$Q$2005,P66)&gt;0,"Invoice no matches, GSTIN differs","In books, not in GSTR-2B")))</f>
        <v/>
      </c>
      <c r="R66" s="15">
        <f>IF(A66="","",SUMIF('GSTR-2B'!$P$6:$P$2005,O66,'GSTR-2B'!$N$6:$N$2005))</f>
        <v/>
      </c>
      <c r="S66" s="15">
        <f>IF(A66="","",K66-R66)</f>
        <v/>
      </c>
      <c r="T66" s="16">
        <f>IF(OR(A66="",D66="",L66&lt;&gt;"",E66="Credit note"),"",IF(Settings!$B$5-D66&gt;180,"Unpaid over 180 days: reverse proportionate ITC with interest",""))</f>
        <v/>
      </c>
      <c r="U66" s="16">
        <f>IF(M66="No","Supplier has not filed GSTR-3B: if still unfiled on 30 Sep after the year you claimed it, reverse by 30 Nov","")</f>
        <v/>
      </c>
      <c r="V66" s="16">
        <f>IF(AND(Q66="In books, not in GSTR-2B",D66&lt;&gt;"",D66&gt;=DATE(2025,4,1),D66&lt;=DATE(2026,3,31)),"FY 2025-26 document not in GSTR-2B: last date for the ITC is 30 Nov 2026","")</f>
        <v/>
      </c>
    </row>
    <row r="67">
      <c r="A67" s="10" t="n"/>
      <c r="B67" s="10" t="n"/>
      <c r="C67" s="10" t="n"/>
      <c r="D67" s="9" t="n"/>
      <c r="E67" s="10" t="n"/>
      <c r="F67" s="8" t="n"/>
      <c r="G67" s="8" t="n"/>
      <c r="H67" s="8" t="n"/>
      <c r="I67" s="8" t="n"/>
      <c r="J67" s="8" t="n"/>
      <c r="K67" s="15">
        <f>IF(A67="","",SUM(G67:J67))</f>
        <v/>
      </c>
      <c r="L67" s="9" t="n"/>
      <c r="M67" s="10" t="n"/>
      <c r="N67" s="10" t="n"/>
      <c r="O67" s="16">
        <f>IF(A67="","",UPPER(TRIM(A67))&amp;"|"&amp;UPPER(SUBSTITUTE(SUBSTITUTE(SUBSTITUTE(TRIM(C67),"/",""),"-","")," ","")))</f>
        <v/>
      </c>
      <c r="P67" s="16">
        <f>IF(A67="","",UPPER(SUBSTITUTE(SUBSTITUTE(SUBSTITUTE(TRIM(C67),"/",""),"-","")," ","")))</f>
        <v/>
      </c>
      <c r="Q67" s="16">
        <f>IF(A67="","",IF(COUNTIF('GSTR-2B'!$P$6:$P$2005,O67)&gt;0,IF(ABS(S67)&lt;=Settings!$B$4,"Matched","Amount differs"),IF(COUNTIF('GSTR-2B'!$Q$6:$Q$2005,P67)&gt;0,"Invoice no matches, GSTIN differs","In books, not in GSTR-2B")))</f>
        <v/>
      </c>
      <c r="R67" s="15">
        <f>IF(A67="","",SUMIF('GSTR-2B'!$P$6:$P$2005,O67,'GSTR-2B'!$N$6:$N$2005))</f>
        <v/>
      </c>
      <c r="S67" s="15">
        <f>IF(A67="","",K67-R67)</f>
        <v/>
      </c>
      <c r="T67" s="16">
        <f>IF(OR(A67="",D67="",L67&lt;&gt;"",E67="Credit note"),"",IF(Settings!$B$5-D67&gt;180,"Unpaid over 180 days: reverse proportionate ITC with interest",""))</f>
        <v/>
      </c>
      <c r="U67" s="16">
        <f>IF(M67="No","Supplier has not filed GSTR-3B: if still unfiled on 30 Sep after the year you claimed it, reverse by 30 Nov","")</f>
        <v/>
      </c>
      <c r="V67" s="16">
        <f>IF(AND(Q67="In books, not in GSTR-2B",D67&lt;&gt;"",D67&gt;=DATE(2025,4,1),D67&lt;=DATE(2026,3,31)),"FY 2025-26 document not in GSTR-2B: last date for the ITC is 30 Nov 2026","")</f>
        <v/>
      </c>
    </row>
    <row r="68">
      <c r="A68" s="10" t="n"/>
      <c r="B68" s="10" t="n"/>
      <c r="C68" s="10" t="n"/>
      <c r="D68" s="9" t="n"/>
      <c r="E68" s="10" t="n"/>
      <c r="F68" s="8" t="n"/>
      <c r="G68" s="8" t="n"/>
      <c r="H68" s="8" t="n"/>
      <c r="I68" s="8" t="n"/>
      <c r="J68" s="8" t="n"/>
      <c r="K68" s="15">
        <f>IF(A68="","",SUM(G68:J68))</f>
        <v/>
      </c>
      <c r="L68" s="9" t="n"/>
      <c r="M68" s="10" t="n"/>
      <c r="N68" s="10" t="n"/>
      <c r="O68" s="16">
        <f>IF(A68="","",UPPER(TRIM(A68))&amp;"|"&amp;UPPER(SUBSTITUTE(SUBSTITUTE(SUBSTITUTE(TRIM(C68),"/",""),"-","")," ","")))</f>
        <v/>
      </c>
      <c r="P68" s="16">
        <f>IF(A68="","",UPPER(SUBSTITUTE(SUBSTITUTE(SUBSTITUTE(TRIM(C68),"/",""),"-","")," ","")))</f>
        <v/>
      </c>
      <c r="Q68" s="16">
        <f>IF(A68="","",IF(COUNTIF('GSTR-2B'!$P$6:$P$2005,O68)&gt;0,IF(ABS(S68)&lt;=Settings!$B$4,"Matched","Amount differs"),IF(COUNTIF('GSTR-2B'!$Q$6:$Q$2005,P68)&gt;0,"Invoice no matches, GSTIN differs","In books, not in GSTR-2B")))</f>
        <v/>
      </c>
      <c r="R68" s="15">
        <f>IF(A68="","",SUMIF('GSTR-2B'!$P$6:$P$2005,O68,'GSTR-2B'!$N$6:$N$2005))</f>
        <v/>
      </c>
      <c r="S68" s="15">
        <f>IF(A68="","",K68-R68)</f>
        <v/>
      </c>
      <c r="T68" s="16">
        <f>IF(OR(A68="",D68="",L68&lt;&gt;"",E68="Credit note"),"",IF(Settings!$B$5-D68&gt;180,"Unpaid over 180 days: reverse proportionate ITC with interest",""))</f>
        <v/>
      </c>
      <c r="U68" s="16">
        <f>IF(M68="No","Supplier has not filed GSTR-3B: if still unfiled on 30 Sep after the year you claimed it, reverse by 30 Nov","")</f>
        <v/>
      </c>
      <c r="V68" s="16">
        <f>IF(AND(Q68="In books, not in GSTR-2B",D68&lt;&gt;"",D68&gt;=DATE(2025,4,1),D68&lt;=DATE(2026,3,31)),"FY 2025-26 document not in GSTR-2B: last date for the ITC is 30 Nov 2026","")</f>
        <v/>
      </c>
    </row>
    <row r="69">
      <c r="A69" s="10" t="n"/>
      <c r="B69" s="10" t="n"/>
      <c r="C69" s="10" t="n"/>
      <c r="D69" s="9" t="n"/>
      <c r="E69" s="10" t="n"/>
      <c r="F69" s="8" t="n"/>
      <c r="G69" s="8" t="n"/>
      <c r="H69" s="8" t="n"/>
      <c r="I69" s="8" t="n"/>
      <c r="J69" s="8" t="n"/>
      <c r="K69" s="15">
        <f>IF(A69="","",SUM(G69:J69))</f>
        <v/>
      </c>
      <c r="L69" s="9" t="n"/>
      <c r="M69" s="10" t="n"/>
      <c r="N69" s="10" t="n"/>
      <c r="O69" s="16">
        <f>IF(A69="","",UPPER(TRIM(A69))&amp;"|"&amp;UPPER(SUBSTITUTE(SUBSTITUTE(SUBSTITUTE(TRIM(C69),"/",""),"-","")," ","")))</f>
        <v/>
      </c>
      <c r="P69" s="16">
        <f>IF(A69="","",UPPER(SUBSTITUTE(SUBSTITUTE(SUBSTITUTE(TRIM(C69),"/",""),"-","")," ","")))</f>
        <v/>
      </c>
      <c r="Q69" s="16">
        <f>IF(A69="","",IF(COUNTIF('GSTR-2B'!$P$6:$P$2005,O69)&gt;0,IF(ABS(S69)&lt;=Settings!$B$4,"Matched","Amount differs"),IF(COUNTIF('GSTR-2B'!$Q$6:$Q$2005,P69)&gt;0,"Invoice no matches, GSTIN differs","In books, not in GSTR-2B")))</f>
        <v/>
      </c>
      <c r="R69" s="15">
        <f>IF(A69="","",SUMIF('GSTR-2B'!$P$6:$P$2005,O69,'GSTR-2B'!$N$6:$N$2005))</f>
        <v/>
      </c>
      <c r="S69" s="15">
        <f>IF(A69="","",K69-R69)</f>
        <v/>
      </c>
      <c r="T69" s="16">
        <f>IF(OR(A69="",D69="",L69&lt;&gt;"",E69="Credit note"),"",IF(Settings!$B$5-D69&gt;180,"Unpaid over 180 days: reverse proportionate ITC with interest",""))</f>
        <v/>
      </c>
      <c r="U69" s="16">
        <f>IF(M69="No","Supplier has not filed GSTR-3B: if still unfiled on 30 Sep after the year you claimed it, reverse by 30 Nov","")</f>
        <v/>
      </c>
      <c r="V69" s="16">
        <f>IF(AND(Q69="In books, not in GSTR-2B",D69&lt;&gt;"",D69&gt;=DATE(2025,4,1),D69&lt;=DATE(2026,3,31)),"FY 2025-26 document not in GSTR-2B: last date for the ITC is 30 Nov 2026","")</f>
        <v/>
      </c>
    </row>
    <row r="70">
      <c r="A70" s="10" t="n"/>
      <c r="B70" s="10" t="n"/>
      <c r="C70" s="10" t="n"/>
      <c r="D70" s="9" t="n"/>
      <c r="E70" s="10" t="n"/>
      <c r="F70" s="8" t="n"/>
      <c r="G70" s="8" t="n"/>
      <c r="H70" s="8" t="n"/>
      <c r="I70" s="8" t="n"/>
      <c r="J70" s="8" t="n"/>
      <c r="K70" s="15">
        <f>IF(A70="","",SUM(G70:J70))</f>
        <v/>
      </c>
      <c r="L70" s="9" t="n"/>
      <c r="M70" s="10" t="n"/>
      <c r="N70" s="10" t="n"/>
      <c r="O70" s="16">
        <f>IF(A70="","",UPPER(TRIM(A70))&amp;"|"&amp;UPPER(SUBSTITUTE(SUBSTITUTE(SUBSTITUTE(TRIM(C70),"/",""),"-","")," ","")))</f>
        <v/>
      </c>
      <c r="P70" s="16">
        <f>IF(A70="","",UPPER(SUBSTITUTE(SUBSTITUTE(SUBSTITUTE(TRIM(C70),"/",""),"-","")," ","")))</f>
        <v/>
      </c>
      <c r="Q70" s="16">
        <f>IF(A70="","",IF(COUNTIF('GSTR-2B'!$P$6:$P$2005,O70)&gt;0,IF(ABS(S70)&lt;=Settings!$B$4,"Matched","Amount differs"),IF(COUNTIF('GSTR-2B'!$Q$6:$Q$2005,P70)&gt;0,"Invoice no matches, GSTIN differs","In books, not in GSTR-2B")))</f>
        <v/>
      </c>
      <c r="R70" s="15">
        <f>IF(A70="","",SUMIF('GSTR-2B'!$P$6:$P$2005,O70,'GSTR-2B'!$N$6:$N$2005))</f>
        <v/>
      </c>
      <c r="S70" s="15">
        <f>IF(A70="","",K70-R70)</f>
        <v/>
      </c>
      <c r="T70" s="16">
        <f>IF(OR(A70="",D70="",L70&lt;&gt;"",E70="Credit note"),"",IF(Settings!$B$5-D70&gt;180,"Unpaid over 180 days: reverse proportionate ITC with interest",""))</f>
        <v/>
      </c>
      <c r="U70" s="16">
        <f>IF(M70="No","Supplier has not filed GSTR-3B: if still unfiled on 30 Sep after the year you claimed it, reverse by 30 Nov","")</f>
        <v/>
      </c>
      <c r="V70" s="16">
        <f>IF(AND(Q70="In books, not in GSTR-2B",D70&lt;&gt;"",D70&gt;=DATE(2025,4,1),D70&lt;=DATE(2026,3,31)),"FY 2025-26 document not in GSTR-2B: last date for the ITC is 30 Nov 2026","")</f>
        <v/>
      </c>
    </row>
    <row r="71">
      <c r="A71" s="10" t="n"/>
      <c r="B71" s="10" t="n"/>
      <c r="C71" s="10" t="n"/>
      <c r="D71" s="9" t="n"/>
      <c r="E71" s="10" t="n"/>
      <c r="F71" s="8" t="n"/>
      <c r="G71" s="8" t="n"/>
      <c r="H71" s="8" t="n"/>
      <c r="I71" s="8" t="n"/>
      <c r="J71" s="8" t="n"/>
      <c r="K71" s="15">
        <f>IF(A71="","",SUM(G71:J71))</f>
        <v/>
      </c>
      <c r="L71" s="9" t="n"/>
      <c r="M71" s="10" t="n"/>
      <c r="N71" s="10" t="n"/>
      <c r="O71" s="16">
        <f>IF(A71="","",UPPER(TRIM(A71))&amp;"|"&amp;UPPER(SUBSTITUTE(SUBSTITUTE(SUBSTITUTE(TRIM(C71),"/",""),"-","")," ","")))</f>
        <v/>
      </c>
      <c r="P71" s="16">
        <f>IF(A71="","",UPPER(SUBSTITUTE(SUBSTITUTE(SUBSTITUTE(TRIM(C71),"/",""),"-","")," ","")))</f>
        <v/>
      </c>
      <c r="Q71" s="16">
        <f>IF(A71="","",IF(COUNTIF('GSTR-2B'!$P$6:$P$2005,O71)&gt;0,IF(ABS(S71)&lt;=Settings!$B$4,"Matched","Amount differs"),IF(COUNTIF('GSTR-2B'!$Q$6:$Q$2005,P71)&gt;0,"Invoice no matches, GSTIN differs","In books, not in GSTR-2B")))</f>
        <v/>
      </c>
      <c r="R71" s="15">
        <f>IF(A71="","",SUMIF('GSTR-2B'!$P$6:$P$2005,O71,'GSTR-2B'!$N$6:$N$2005))</f>
        <v/>
      </c>
      <c r="S71" s="15">
        <f>IF(A71="","",K71-R71)</f>
        <v/>
      </c>
      <c r="T71" s="16">
        <f>IF(OR(A71="",D71="",L71&lt;&gt;"",E71="Credit note"),"",IF(Settings!$B$5-D71&gt;180,"Unpaid over 180 days: reverse proportionate ITC with interest",""))</f>
        <v/>
      </c>
      <c r="U71" s="16">
        <f>IF(M71="No","Supplier has not filed GSTR-3B: if still unfiled on 30 Sep after the year you claimed it, reverse by 30 Nov","")</f>
        <v/>
      </c>
      <c r="V71" s="16">
        <f>IF(AND(Q71="In books, not in GSTR-2B",D71&lt;&gt;"",D71&gt;=DATE(2025,4,1),D71&lt;=DATE(2026,3,31)),"FY 2025-26 document not in GSTR-2B: last date for the ITC is 30 Nov 2026","")</f>
        <v/>
      </c>
    </row>
    <row r="72">
      <c r="A72" s="10" t="n"/>
      <c r="B72" s="10" t="n"/>
      <c r="C72" s="10" t="n"/>
      <c r="D72" s="9" t="n"/>
      <c r="E72" s="10" t="n"/>
      <c r="F72" s="8" t="n"/>
      <c r="G72" s="8" t="n"/>
      <c r="H72" s="8" t="n"/>
      <c r="I72" s="8" t="n"/>
      <c r="J72" s="8" t="n"/>
      <c r="K72" s="15">
        <f>IF(A72="","",SUM(G72:J72))</f>
        <v/>
      </c>
      <c r="L72" s="9" t="n"/>
      <c r="M72" s="10" t="n"/>
      <c r="N72" s="10" t="n"/>
      <c r="O72" s="16">
        <f>IF(A72="","",UPPER(TRIM(A72))&amp;"|"&amp;UPPER(SUBSTITUTE(SUBSTITUTE(SUBSTITUTE(TRIM(C72),"/",""),"-","")," ","")))</f>
        <v/>
      </c>
      <c r="P72" s="16">
        <f>IF(A72="","",UPPER(SUBSTITUTE(SUBSTITUTE(SUBSTITUTE(TRIM(C72),"/",""),"-","")," ","")))</f>
        <v/>
      </c>
      <c r="Q72" s="16">
        <f>IF(A72="","",IF(COUNTIF('GSTR-2B'!$P$6:$P$2005,O72)&gt;0,IF(ABS(S72)&lt;=Settings!$B$4,"Matched","Amount differs"),IF(COUNTIF('GSTR-2B'!$Q$6:$Q$2005,P72)&gt;0,"Invoice no matches, GSTIN differs","In books, not in GSTR-2B")))</f>
        <v/>
      </c>
      <c r="R72" s="15">
        <f>IF(A72="","",SUMIF('GSTR-2B'!$P$6:$P$2005,O72,'GSTR-2B'!$N$6:$N$2005))</f>
        <v/>
      </c>
      <c r="S72" s="15">
        <f>IF(A72="","",K72-R72)</f>
        <v/>
      </c>
      <c r="T72" s="16">
        <f>IF(OR(A72="",D72="",L72&lt;&gt;"",E72="Credit note"),"",IF(Settings!$B$5-D72&gt;180,"Unpaid over 180 days: reverse proportionate ITC with interest",""))</f>
        <v/>
      </c>
      <c r="U72" s="16">
        <f>IF(M72="No","Supplier has not filed GSTR-3B: if still unfiled on 30 Sep after the year you claimed it, reverse by 30 Nov","")</f>
        <v/>
      </c>
      <c r="V72" s="16">
        <f>IF(AND(Q72="In books, not in GSTR-2B",D72&lt;&gt;"",D72&gt;=DATE(2025,4,1),D72&lt;=DATE(2026,3,31)),"FY 2025-26 document not in GSTR-2B: last date for the ITC is 30 Nov 2026","")</f>
        <v/>
      </c>
    </row>
    <row r="73">
      <c r="A73" s="10" t="n"/>
      <c r="B73" s="10" t="n"/>
      <c r="C73" s="10" t="n"/>
      <c r="D73" s="9" t="n"/>
      <c r="E73" s="10" t="n"/>
      <c r="F73" s="8" t="n"/>
      <c r="G73" s="8" t="n"/>
      <c r="H73" s="8" t="n"/>
      <c r="I73" s="8" t="n"/>
      <c r="J73" s="8" t="n"/>
      <c r="K73" s="15">
        <f>IF(A73="","",SUM(G73:J73))</f>
        <v/>
      </c>
      <c r="L73" s="9" t="n"/>
      <c r="M73" s="10" t="n"/>
      <c r="N73" s="10" t="n"/>
      <c r="O73" s="16">
        <f>IF(A73="","",UPPER(TRIM(A73))&amp;"|"&amp;UPPER(SUBSTITUTE(SUBSTITUTE(SUBSTITUTE(TRIM(C73),"/",""),"-","")," ","")))</f>
        <v/>
      </c>
      <c r="P73" s="16">
        <f>IF(A73="","",UPPER(SUBSTITUTE(SUBSTITUTE(SUBSTITUTE(TRIM(C73),"/",""),"-","")," ","")))</f>
        <v/>
      </c>
      <c r="Q73" s="16">
        <f>IF(A73="","",IF(COUNTIF('GSTR-2B'!$P$6:$P$2005,O73)&gt;0,IF(ABS(S73)&lt;=Settings!$B$4,"Matched","Amount differs"),IF(COUNTIF('GSTR-2B'!$Q$6:$Q$2005,P73)&gt;0,"Invoice no matches, GSTIN differs","In books, not in GSTR-2B")))</f>
        <v/>
      </c>
      <c r="R73" s="15">
        <f>IF(A73="","",SUMIF('GSTR-2B'!$P$6:$P$2005,O73,'GSTR-2B'!$N$6:$N$2005))</f>
        <v/>
      </c>
      <c r="S73" s="15">
        <f>IF(A73="","",K73-R73)</f>
        <v/>
      </c>
      <c r="T73" s="16">
        <f>IF(OR(A73="",D73="",L73&lt;&gt;"",E73="Credit note"),"",IF(Settings!$B$5-D73&gt;180,"Unpaid over 180 days: reverse proportionate ITC with interest",""))</f>
        <v/>
      </c>
      <c r="U73" s="16">
        <f>IF(M73="No","Supplier has not filed GSTR-3B: if still unfiled on 30 Sep after the year you claimed it, reverse by 30 Nov","")</f>
        <v/>
      </c>
      <c r="V73" s="16">
        <f>IF(AND(Q73="In books, not in GSTR-2B",D73&lt;&gt;"",D73&gt;=DATE(2025,4,1),D73&lt;=DATE(2026,3,31)),"FY 2025-26 document not in GSTR-2B: last date for the ITC is 30 Nov 2026","")</f>
        <v/>
      </c>
    </row>
    <row r="74">
      <c r="A74" s="10" t="n"/>
      <c r="B74" s="10" t="n"/>
      <c r="C74" s="10" t="n"/>
      <c r="D74" s="9" t="n"/>
      <c r="E74" s="10" t="n"/>
      <c r="F74" s="8" t="n"/>
      <c r="G74" s="8" t="n"/>
      <c r="H74" s="8" t="n"/>
      <c r="I74" s="8" t="n"/>
      <c r="J74" s="8" t="n"/>
      <c r="K74" s="15">
        <f>IF(A74="","",SUM(G74:J74))</f>
        <v/>
      </c>
      <c r="L74" s="9" t="n"/>
      <c r="M74" s="10" t="n"/>
      <c r="N74" s="10" t="n"/>
      <c r="O74" s="16">
        <f>IF(A74="","",UPPER(TRIM(A74))&amp;"|"&amp;UPPER(SUBSTITUTE(SUBSTITUTE(SUBSTITUTE(TRIM(C74),"/",""),"-","")," ","")))</f>
        <v/>
      </c>
      <c r="P74" s="16">
        <f>IF(A74="","",UPPER(SUBSTITUTE(SUBSTITUTE(SUBSTITUTE(TRIM(C74),"/",""),"-","")," ","")))</f>
        <v/>
      </c>
      <c r="Q74" s="16">
        <f>IF(A74="","",IF(COUNTIF('GSTR-2B'!$P$6:$P$2005,O74)&gt;0,IF(ABS(S74)&lt;=Settings!$B$4,"Matched","Amount differs"),IF(COUNTIF('GSTR-2B'!$Q$6:$Q$2005,P74)&gt;0,"Invoice no matches, GSTIN differs","In books, not in GSTR-2B")))</f>
        <v/>
      </c>
      <c r="R74" s="15">
        <f>IF(A74="","",SUMIF('GSTR-2B'!$P$6:$P$2005,O74,'GSTR-2B'!$N$6:$N$2005))</f>
        <v/>
      </c>
      <c r="S74" s="15">
        <f>IF(A74="","",K74-R74)</f>
        <v/>
      </c>
      <c r="T74" s="16">
        <f>IF(OR(A74="",D74="",L74&lt;&gt;"",E74="Credit note"),"",IF(Settings!$B$5-D74&gt;180,"Unpaid over 180 days: reverse proportionate ITC with interest",""))</f>
        <v/>
      </c>
      <c r="U74" s="16">
        <f>IF(M74="No","Supplier has not filed GSTR-3B: if still unfiled on 30 Sep after the year you claimed it, reverse by 30 Nov","")</f>
        <v/>
      </c>
      <c r="V74" s="16">
        <f>IF(AND(Q74="In books, not in GSTR-2B",D74&lt;&gt;"",D74&gt;=DATE(2025,4,1),D74&lt;=DATE(2026,3,31)),"FY 2025-26 document not in GSTR-2B: last date for the ITC is 30 Nov 2026","")</f>
        <v/>
      </c>
    </row>
    <row r="75">
      <c r="A75" s="10" t="n"/>
      <c r="B75" s="10" t="n"/>
      <c r="C75" s="10" t="n"/>
      <c r="D75" s="9" t="n"/>
      <c r="E75" s="10" t="n"/>
      <c r="F75" s="8" t="n"/>
      <c r="G75" s="8" t="n"/>
      <c r="H75" s="8" t="n"/>
      <c r="I75" s="8" t="n"/>
      <c r="J75" s="8" t="n"/>
      <c r="K75" s="15">
        <f>IF(A75="","",SUM(G75:J75))</f>
        <v/>
      </c>
      <c r="L75" s="9" t="n"/>
      <c r="M75" s="10" t="n"/>
      <c r="N75" s="10" t="n"/>
      <c r="O75" s="16">
        <f>IF(A75="","",UPPER(TRIM(A75))&amp;"|"&amp;UPPER(SUBSTITUTE(SUBSTITUTE(SUBSTITUTE(TRIM(C75),"/",""),"-","")," ","")))</f>
        <v/>
      </c>
      <c r="P75" s="16">
        <f>IF(A75="","",UPPER(SUBSTITUTE(SUBSTITUTE(SUBSTITUTE(TRIM(C75),"/",""),"-","")," ","")))</f>
        <v/>
      </c>
      <c r="Q75" s="16">
        <f>IF(A75="","",IF(COUNTIF('GSTR-2B'!$P$6:$P$2005,O75)&gt;0,IF(ABS(S75)&lt;=Settings!$B$4,"Matched","Amount differs"),IF(COUNTIF('GSTR-2B'!$Q$6:$Q$2005,P75)&gt;0,"Invoice no matches, GSTIN differs","In books, not in GSTR-2B")))</f>
        <v/>
      </c>
      <c r="R75" s="15">
        <f>IF(A75="","",SUMIF('GSTR-2B'!$P$6:$P$2005,O75,'GSTR-2B'!$N$6:$N$2005))</f>
        <v/>
      </c>
      <c r="S75" s="15">
        <f>IF(A75="","",K75-R75)</f>
        <v/>
      </c>
      <c r="T75" s="16">
        <f>IF(OR(A75="",D75="",L75&lt;&gt;"",E75="Credit note"),"",IF(Settings!$B$5-D75&gt;180,"Unpaid over 180 days: reverse proportionate ITC with interest",""))</f>
        <v/>
      </c>
      <c r="U75" s="16">
        <f>IF(M75="No","Supplier has not filed GSTR-3B: if still unfiled on 30 Sep after the year you claimed it, reverse by 30 Nov","")</f>
        <v/>
      </c>
      <c r="V75" s="16">
        <f>IF(AND(Q75="In books, not in GSTR-2B",D75&lt;&gt;"",D75&gt;=DATE(2025,4,1),D75&lt;=DATE(2026,3,31)),"FY 2025-26 document not in GSTR-2B: last date for the ITC is 30 Nov 2026","")</f>
        <v/>
      </c>
    </row>
    <row r="76">
      <c r="A76" s="10" t="n"/>
      <c r="B76" s="10" t="n"/>
      <c r="C76" s="10" t="n"/>
      <c r="D76" s="9" t="n"/>
      <c r="E76" s="10" t="n"/>
      <c r="F76" s="8" t="n"/>
      <c r="G76" s="8" t="n"/>
      <c r="H76" s="8" t="n"/>
      <c r="I76" s="8" t="n"/>
      <c r="J76" s="8" t="n"/>
      <c r="K76" s="15">
        <f>IF(A76="","",SUM(G76:J76))</f>
        <v/>
      </c>
      <c r="L76" s="9" t="n"/>
      <c r="M76" s="10" t="n"/>
      <c r="N76" s="10" t="n"/>
      <c r="O76" s="16">
        <f>IF(A76="","",UPPER(TRIM(A76))&amp;"|"&amp;UPPER(SUBSTITUTE(SUBSTITUTE(SUBSTITUTE(TRIM(C76),"/",""),"-","")," ","")))</f>
        <v/>
      </c>
      <c r="P76" s="16">
        <f>IF(A76="","",UPPER(SUBSTITUTE(SUBSTITUTE(SUBSTITUTE(TRIM(C76),"/",""),"-","")," ","")))</f>
        <v/>
      </c>
      <c r="Q76" s="16">
        <f>IF(A76="","",IF(COUNTIF('GSTR-2B'!$P$6:$P$2005,O76)&gt;0,IF(ABS(S76)&lt;=Settings!$B$4,"Matched","Amount differs"),IF(COUNTIF('GSTR-2B'!$Q$6:$Q$2005,P76)&gt;0,"Invoice no matches, GSTIN differs","In books, not in GSTR-2B")))</f>
        <v/>
      </c>
      <c r="R76" s="15">
        <f>IF(A76="","",SUMIF('GSTR-2B'!$P$6:$P$2005,O76,'GSTR-2B'!$N$6:$N$2005))</f>
        <v/>
      </c>
      <c r="S76" s="15">
        <f>IF(A76="","",K76-R76)</f>
        <v/>
      </c>
      <c r="T76" s="16">
        <f>IF(OR(A76="",D76="",L76&lt;&gt;"",E76="Credit note"),"",IF(Settings!$B$5-D76&gt;180,"Unpaid over 180 days: reverse proportionate ITC with interest",""))</f>
        <v/>
      </c>
      <c r="U76" s="16">
        <f>IF(M76="No","Supplier has not filed GSTR-3B: if still unfiled on 30 Sep after the year you claimed it, reverse by 30 Nov","")</f>
        <v/>
      </c>
      <c r="V76" s="16">
        <f>IF(AND(Q76="In books, not in GSTR-2B",D76&lt;&gt;"",D76&gt;=DATE(2025,4,1),D76&lt;=DATE(2026,3,31)),"FY 2025-26 document not in GSTR-2B: last date for the ITC is 30 Nov 2026","")</f>
        <v/>
      </c>
    </row>
    <row r="77">
      <c r="A77" s="10" t="n"/>
      <c r="B77" s="10" t="n"/>
      <c r="C77" s="10" t="n"/>
      <c r="D77" s="9" t="n"/>
      <c r="E77" s="10" t="n"/>
      <c r="F77" s="8" t="n"/>
      <c r="G77" s="8" t="n"/>
      <c r="H77" s="8" t="n"/>
      <c r="I77" s="8" t="n"/>
      <c r="J77" s="8" t="n"/>
      <c r="K77" s="15">
        <f>IF(A77="","",SUM(G77:J77))</f>
        <v/>
      </c>
      <c r="L77" s="9" t="n"/>
      <c r="M77" s="10" t="n"/>
      <c r="N77" s="10" t="n"/>
      <c r="O77" s="16">
        <f>IF(A77="","",UPPER(TRIM(A77))&amp;"|"&amp;UPPER(SUBSTITUTE(SUBSTITUTE(SUBSTITUTE(TRIM(C77),"/",""),"-","")," ","")))</f>
        <v/>
      </c>
      <c r="P77" s="16">
        <f>IF(A77="","",UPPER(SUBSTITUTE(SUBSTITUTE(SUBSTITUTE(TRIM(C77),"/",""),"-","")," ","")))</f>
        <v/>
      </c>
      <c r="Q77" s="16">
        <f>IF(A77="","",IF(COUNTIF('GSTR-2B'!$P$6:$P$2005,O77)&gt;0,IF(ABS(S77)&lt;=Settings!$B$4,"Matched","Amount differs"),IF(COUNTIF('GSTR-2B'!$Q$6:$Q$2005,P77)&gt;0,"Invoice no matches, GSTIN differs","In books, not in GSTR-2B")))</f>
        <v/>
      </c>
      <c r="R77" s="15">
        <f>IF(A77="","",SUMIF('GSTR-2B'!$P$6:$P$2005,O77,'GSTR-2B'!$N$6:$N$2005))</f>
        <v/>
      </c>
      <c r="S77" s="15">
        <f>IF(A77="","",K77-R77)</f>
        <v/>
      </c>
      <c r="T77" s="16">
        <f>IF(OR(A77="",D77="",L77&lt;&gt;"",E77="Credit note"),"",IF(Settings!$B$5-D77&gt;180,"Unpaid over 180 days: reverse proportionate ITC with interest",""))</f>
        <v/>
      </c>
      <c r="U77" s="16">
        <f>IF(M77="No","Supplier has not filed GSTR-3B: if still unfiled on 30 Sep after the year you claimed it, reverse by 30 Nov","")</f>
        <v/>
      </c>
      <c r="V77" s="16">
        <f>IF(AND(Q77="In books, not in GSTR-2B",D77&lt;&gt;"",D77&gt;=DATE(2025,4,1),D77&lt;=DATE(2026,3,31)),"FY 2025-26 document not in GSTR-2B: last date for the ITC is 30 Nov 2026","")</f>
        <v/>
      </c>
    </row>
    <row r="78">
      <c r="A78" s="10" t="n"/>
      <c r="B78" s="10" t="n"/>
      <c r="C78" s="10" t="n"/>
      <c r="D78" s="9" t="n"/>
      <c r="E78" s="10" t="n"/>
      <c r="F78" s="8" t="n"/>
      <c r="G78" s="8" t="n"/>
      <c r="H78" s="8" t="n"/>
      <c r="I78" s="8" t="n"/>
      <c r="J78" s="8" t="n"/>
      <c r="K78" s="15">
        <f>IF(A78="","",SUM(G78:J78))</f>
        <v/>
      </c>
      <c r="L78" s="9" t="n"/>
      <c r="M78" s="10" t="n"/>
      <c r="N78" s="10" t="n"/>
      <c r="O78" s="16">
        <f>IF(A78="","",UPPER(TRIM(A78))&amp;"|"&amp;UPPER(SUBSTITUTE(SUBSTITUTE(SUBSTITUTE(TRIM(C78),"/",""),"-","")," ","")))</f>
        <v/>
      </c>
      <c r="P78" s="16">
        <f>IF(A78="","",UPPER(SUBSTITUTE(SUBSTITUTE(SUBSTITUTE(TRIM(C78),"/",""),"-","")," ","")))</f>
        <v/>
      </c>
      <c r="Q78" s="16">
        <f>IF(A78="","",IF(COUNTIF('GSTR-2B'!$P$6:$P$2005,O78)&gt;0,IF(ABS(S78)&lt;=Settings!$B$4,"Matched","Amount differs"),IF(COUNTIF('GSTR-2B'!$Q$6:$Q$2005,P78)&gt;0,"Invoice no matches, GSTIN differs","In books, not in GSTR-2B")))</f>
        <v/>
      </c>
      <c r="R78" s="15">
        <f>IF(A78="","",SUMIF('GSTR-2B'!$P$6:$P$2005,O78,'GSTR-2B'!$N$6:$N$2005))</f>
        <v/>
      </c>
      <c r="S78" s="15">
        <f>IF(A78="","",K78-R78)</f>
        <v/>
      </c>
      <c r="T78" s="16">
        <f>IF(OR(A78="",D78="",L78&lt;&gt;"",E78="Credit note"),"",IF(Settings!$B$5-D78&gt;180,"Unpaid over 180 days: reverse proportionate ITC with interest",""))</f>
        <v/>
      </c>
      <c r="U78" s="16">
        <f>IF(M78="No","Supplier has not filed GSTR-3B: if still unfiled on 30 Sep after the year you claimed it, reverse by 30 Nov","")</f>
        <v/>
      </c>
      <c r="V78" s="16">
        <f>IF(AND(Q78="In books, not in GSTR-2B",D78&lt;&gt;"",D78&gt;=DATE(2025,4,1),D78&lt;=DATE(2026,3,31)),"FY 2025-26 document not in GSTR-2B: last date for the ITC is 30 Nov 2026","")</f>
        <v/>
      </c>
    </row>
    <row r="79">
      <c r="A79" s="10" t="n"/>
      <c r="B79" s="10" t="n"/>
      <c r="C79" s="10" t="n"/>
      <c r="D79" s="9" t="n"/>
      <c r="E79" s="10" t="n"/>
      <c r="F79" s="8" t="n"/>
      <c r="G79" s="8" t="n"/>
      <c r="H79" s="8" t="n"/>
      <c r="I79" s="8" t="n"/>
      <c r="J79" s="8" t="n"/>
      <c r="K79" s="15">
        <f>IF(A79="","",SUM(G79:J79))</f>
        <v/>
      </c>
      <c r="L79" s="9" t="n"/>
      <c r="M79" s="10" t="n"/>
      <c r="N79" s="10" t="n"/>
      <c r="O79" s="16">
        <f>IF(A79="","",UPPER(TRIM(A79))&amp;"|"&amp;UPPER(SUBSTITUTE(SUBSTITUTE(SUBSTITUTE(TRIM(C79),"/",""),"-","")," ","")))</f>
        <v/>
      </c>
      <c r="P79" s="16">
        <f>IF(A79="","",UPPER(SUBSTITUTE(SUBSTITUTE(SUBSTITUTE(TRIM(C79),"/",""),"-","")," ","")))</f>
        <v/>
      </c>
      <c r="Q79" s="16">
        <f>IF(A79="","",IF(COUNTIF('GSTR-2B'!$P$6:$P$2005,O79)&gt;0,IF(ABS(S79)&lt;=Settings!$B$4,"Matched","Amount differs"),IF(COUNTIF('GSTR-2B'!$Q$6:$Q$2005,P79)&gt;0,"Invoice no matches, GSTIN differs","In books, not in GSTR-2B")))</f>
        <v/>
      </c>
      <c r="R79" s="15">
        <f>IF(A79="","",SUMIF('GSTR-2B'!$P$6:$P$2005,O79,'GSTR-2B'!$N$6:$N$2005))</f>
        <v/>
      </c>
      <c r="S79" s="15">
        <f>IF(A79="","",K79-R79)</f>
        <v/>
      </c>
      <c r="T79" s="16">
        <f>IF(OR(A79="",D79="",L79&lt;&gt;"",E79="Credit note"),"",IF(Settings!$B$5-D79&gt;180,"Unpaid over 180 days: reverse proportionate ITC with interest",""))</f>
        <v/>
      </c>
      <c r="U79" s="16">
        <f>IF(M79="No","Supplier has not filed GSTR-3B: if still unfiled on 30 Sep after the year you claimed it, reverse by 30 Nov","")</f>
        <v/>
      </c>
      <c r="V79" s="16">
        <f>IF(AND(Q79="In books, not in GSTR-2B",D79&lt;&gt;"",D79&gt;=DATE(2025,4,1),D79&lt;=DATE(2026,3,31)),"FY 2025-26 document not in GSTR-2B: last date for the ITC is 30 Nov 2026","")</f>
        <v/>
      </c>
    </row>
    <row r="80">
      <c r="A80" s="10" t="n"/>
      <c r="B80" s="10" t="n"/>
      <c r="C80" s="10" t="n"/>
      <c r="D80" s="9" t="n"/>
      <c r="E80" s="10" t="n"/>
      <c r="F80" s="8" t="n"/>
      <c r="G80" s="8" t="n"/>
      <c r="H80" s="8" t="n"/>
      <c r="I80" s="8" t="n"/>
      <c r="J80" s="8" t="n"/>
      <c r="K80" s="15">
        <f>IF(A80="","",SUM(G80:J80))</f>
        <v/>
      </c>
      <c r="L80" s="9" t="n"/>
      <c r="M80" s="10" t="n"/>
      <c r="N80" s="10" t="n"/>
      <c r="O80" s="16">
        <f>IF(A80="","",UPPER(TRIM(A80))&amp;"|"&amp;UPPER(SUBSTITUTE(SUBSTITUTE(SUBSTITUTE(TRIM(C80),"/",""),"-","")," ","")))</f>
        <v/>
      </c>
      <c r="P80" s="16">
        <f>IF(A80="","",UPPER(SUBSTITUTE(SUBSTITUTE(SUBSTITUTE(TRIM(C80),"/",""),"-","")," ","")))</f>
        <v/>
      </c>
      <c r="Q80" s="16">
        <f>IF(A80="","",IF(COUNTIF('GSTR-2B'!$P$6:$P$2005,O80)&gt;0,IF(ABS(S80)&lt;=Settings!$B$4,"Matched","Amount differs"),IF(COUNTIF('GSTR-2B'!$Q$6:$Q$2005,P80)&gt;0,"Invoice no matches, GSTIN differs","In books, not in GSTR-2B")))</f>
        <v/>
      </c>
      <c r="R80" s="15">
        <f>IF(A80="","",SUMIF('GSTR-2B'!$P$6:$P$2005,O80,'GSTR-2B'!$N$6:$N$2005))</f>
        <v/>
      </c>
      <c r="S80" s="15">
        <f>IF(A80="","",K80-R80)</f>
        <v/>
      </c>
      <c r="T80" s="16">
        <f>IF(OR(A80="",D80="",L80&lt;&gt;"",E80="Credit note"),"",IF(Settings!$B$5-D80&gt;180,"Unpaid over 180 days: reverse proportionate ITC with interest",""))</f>
        <v/>
      </c>
      <c r="U80" s="16">
        <f>IF(M80="No","Supplier has not filed GSTR-3B: if still unfiled on 30 Sep after the year you claimed it, reverse by 30 Nov","")</f>
        <v/>
      </c>
      <c r="V80" s="16">
        <f>IF(AND(Q80="In books, not in GSTR-2B",D80&lt;&gt;"",D80&gt;=DATE(2025,4,1),D80&lt;=DATE(2026,3,31)),"FY 2025-26 document not in GSTR-2B: last date for the ITC is 30 Nov 2026","")</f>
        <v/>
      </c>
    </row>
    <row r="81">
      <c r="A81" s="10" t="n"/>
      <c r="B81" s="10" t="n"/>
      <c r="C81" s="10" t="n"/>
      <c r="D81" s="9" t="n"/>
      <c r="E81" s="10" t="n"/>
      <c r="F81" s="8" t="n"/>
      <c r="G81" s="8" t="n"/>
      <c r="H81" s="8" t="n"/>
      <c r="I81" s="8" t="n"/>
      <c r="J81" s="8" t="n"/>
      <c r="K81" s="15">
        <f>IF(A81="","",SUM(G81:J81))</f>
        <v/>
      </c>
      <c r="L81" s="9" t="n"/>
      <c r="M81" s="10" t="n"/>
      <c r="N81" s="10" t="n"/>
      <c r="O81" s="16">
        <f>IF(A81="","",UPPER(TRIM(A81))&amp;"|"&amp;UPPER(SUBSTITUTE(SUBSTITUTE(SUBSTITUTE(TRIM(C81),"/",""),"-","")," ","")))</f>
        <v/>
      </c>
      <c r="P81" s="16">
        <f>IF(A81="","",UPPER(SUBSTITUTE(SUBSTITUTE(SUBSTITUTE(TRIM(C81),"/",""),"-","")," ","")))</f>
        <v/>
      </c>
      <c r="Q81" s="16">
        <f>IF(A81="","",IF(COUNTIF('GSTR-2B'!$P$6:$P$2005,O81)&gt;0,IF(ABS(S81)&lt;=Settings!$B$4,"Matched","Amount differs"),IF(COUNTIF('GSTR-2B'!$Q$6:$Q$2005,P81)&gt;0,"Invoice no matches, GSTIN differs","In books, not in GSTR-2B")))</f>
        <v/>
      </c>
      <c r="R81" s="15">
        <f>IF(A81="","",SUMIF('GSTR-2B'!$P$6:$P$2005,O81,'GSTR-2B'!$N$6:$N$2005))</f>
        <v/>
      </c>
      <c r="S81" s="15">
        <f>IF(A81="","",K81-R81)</f>
        <v/>
      </c>
      <c r="T81" s="16">
        <f>IF(OR(A81="",D81="",L81&lt;&gt;"",E81="Credit note"),"",IF(Settings!$B$5-D81&gt;180,"Unpaid over 180 days: reverse proportionate ITC with interest",""))</f>
        <v/>
      </c>
      <c r="U81" s="16">
        <f>IF(M81="No","Supplier has not filed GSTR-3B: if still unfiled on 30 Sep after the year you claimed it, reverse by 30 Nov","")</f>
        <v/>
      </c>
      <c r="V81" s="16">
        <f>IF(AND(Q81="In books, not in GSTR-2B",D81&lt;&gt;"",D81&gt;=DATE(2025,4,1),D81&lt;=DATE(2026,3,31)),"FY 2025-26 document not in GSTR-2B: last date for the ITC is 30 Nov 2026","")</f>
        <v/>
      </c>
    </row>
    <row r="82">
      <c r="A82" s="10" t="n"/>
      <c r="B82" s="10" t="n"/>
      <c r="C82" s="10" t="n"/>
      <c r="D82" s="9" t="n"/>
      <c r="E82" s="10" t="n"/>
      <c r="F82" s="8" t="n"/>
      <c r="G82" s="8" t="n"/>
      <c r="H82" s="8" t="n"/>
      <c r="I82" s="8" t="n"/>
      <c r="J82" s="8" t="n"/>
      <c r="K82" s="15">
        <f>IF(A82="","",SUM(G82:J82))</f>
        <v/>
      </c>
      <c r="L82" s="9" t="n"/>
      <c r="M82" s="10" t="n"/>
      <c r="N82" s="10" t="n"/>
      <c r="O82" s="16">
        <f>IF(A82="","",UPPER(TRIM(A82))&amp;"|"&amp;UPPER(SUBSTITUTE(SUBSTITUTE(SUBSTITUTE(TRIM(C82),"/",""),"-","")," ","")))</f>
        <v/>
      </c>
      <c r="P82" s="16">
        <f>IF(A82="","",UPPER(SUBSTITUTE(SUBSTITUTE(SUBSTITUTE(TRIM(C82),"/",""),"-","")," ","")))</f>
        <v/>
      </c>
      <c r="Q82" s="16">
        <f>IF(A82="","",IF(COUNTIF('GSTR-2B'!$P$6:$P$2005,O82)&gt;0,IF(ABS(S82)&lt;=Settings!$B$4,"Matched","Amount differs"),IF(COUNTIF('GSTR-2B'!$Q$6:$Q$2005,P82)&gt;0,"Invoice no matches, GSTIN differs","In books, not in GSTR-2B")))</f>
        <v/>
      </c>
      <c r="R82" s="15">
        <f>IF(A82="","",SUMIF('GSTR-2B'!$P$6:$P$2005,O82,'GSTR-2B'!$N$6:$N$2005))</f>
        <v/>
      </c>
      <c r="S82" s="15">
        <f>IF(A82="","",K82-R82)</f>
        <v/>
      </c>
      <c r="T82" s="16">
        <f>IF(OR(A82="",D82="",L82&lt;&gt;"",E82="Credit note"),"",IF(Settings!$B$5-D82&gt;180,"Unpaid over 180 days: reverse proportionate ITC with interest",""))</f>
        <v/>
      </c>
      <c r="U82" s="16">
        <f>IF(M82="No","Supplier has not filed GSTR-3B: if still unfiled on 30 Sep after the year you claimed it, reverse by 30 Nov","")</f>
        <v/>
      </c>
      <c r="V82" s="16">
        <f>IF(AND(Q82="In books, not in GSTR-2B",D82&lt;&gt;"",D82&gt;=DATE(2025,4,1),D82&lt;=DATE(2026,3,31)),"FY 2025-26 document not in GSTR-2B: last date for the ITC is 30 Nov 2026","")</f>
        <v/>
      </c>
    </row>
    <row r="83">
      <c r="A83" s="10" t="n"/>
      <c r="B83" s="10" t="n"/>
      <c r="C83" s="10" t="n"/>
      <c r="D83" s="9" t="n"/>
      <c r="E83" s="10" t="n"/>
      <c r="F83" s="8" t="n"/>
      <c r="G83" s="8" t="n"/>
      <c r="H83" s="8" t="n"/>
      <c r="I83" s="8" t="n"/>
      <c r="J83" s="8" t="n"/>
      <c r="K83" s="15">
        <f>IF(A83="","",SUM(G83:J83))</f>
        <v/>
      </c>
      <c r="L83" s="9" t="n"/>
      <c r="M83" s="10" t="n"/>
      <c r="N83" s="10" t="n"/>
      <c r="O83" s="16">
        <f>IF(A83="","",UPPER(TRIM(A83))&amp;"|"&amp;UPPER(SUBSTITUTE(SUBSTITUTE(SUBSTITUTE(TRIM(C83),"/",""),"-","")," ","")))</f>
        <v/>
      </c>
      <c r="P83" s="16">
        <f>IF(A83="","",UPPER(SUBSTITUTE(SUBSTITUTE(SUBSTITUTE(TRIM(C83),"/",""),"-","")," ","")))</f>
        <v/>
      </c>
      <c r="Q83" s="16">
        <f>IF(A83="","",IF(COUNTIF('GSTR-2B'!$P$6:$P$2005,O83)&gt;0,IF(ABS(S83)&lt;=Settings!$B$4,"Matched","Amount differs"),IF(COUNTIF('GSTR-2B'!$Q$6:$Q$2005,P83)&gt;0,"Invoice no matches, GSTIN differs","In books, not in GSTR-2B")))</f>
        <v/>
      </c>
      <c r="R83" s="15">
        <f>IF(A83="","",SUMIF('GSTR-2B'!$P$6:$P$2005,O83,'GSTR-2B'!$N$6:$N$2005))</f>
        <v/>
      </c>
      <c r="S83" s="15">
        <f>IF(A83="","",K83-R83)</f>
        <v/>
      </c>
      <c r="T83" s="16">
        <f>IF(OR(A83="",D83="",L83&lt;&gt;"",E83="Credit note"),"",IF(Settings!$B$5-D83&gt;180,"Unpaid over 180 days: reverse proportionate ITC with interest",""))</f>
        <v/>
      </c>
      <c r="U83" s="16">
        <f>IF(M83="No","Supplier has not filed GSTR-3B: if still unfiled on 30 Sep after the year you claimed it, reverse by 30 Nov","")</f>
        <v/>
      </c>
      <c r="V83" s="16">
        <f>IF(AND(Q83="In books, not in GSTR-2B",D83&lt;&gt;"",D83&gt;=DATE(2025,4,1),D83&lt;=DATE(2026,3,31)),"FY 2025-26 document not in GSTR-2B: last date for the ITC is 30 Nov 2026","")</f>
        <v/>
      </c>
    </row>
    <row r="84">
      <c r="A84" s="10" t="n"/>
      <c r="B84" s="10" t="n"/>
      <c r="C84" s="10" t="n"/>
      <c r="D84" s="9" t="n"/>
      <c r="E84" s="10" t="n"/>
      <c r="F84" s="8" t="n"/>
      <c r="G84" s="8" t="n"/>
      <c r="H84" s="8" t="n"/>
      <c r="I84" s="8" t="n"/>
      <c r="J84" s="8" t="n"/>
      <c r="K84" s="15">
        <f>IF(A84="","",SUM(G84:J84))</f>
        <v/>
      </c>
      <c r="L84" s="9" t="n"/>
      <c r="M84" s="10" t="n"/>
      <c r="N84" s="10" t="n"/>
      <c r="O84" s="16">
        <f>IF(A84="","",UPPER(TRIM(A84))&amp;"|"&amp;UPPER(SUBSTITUTE(SUBSTITUTE(SUBSTITUTE(TRIM(C84),"/",""),"-","")," ","")))</f>
        <v/>
      </c>
      <c r="P84" s="16">
        <f>IF(A84="","",UPPER(SUBSTITUTE(SUBSTITUTE(SUBSTITUTE(TRIM(C84),"/",""),"-","")," ","")))</f>
        <v/>
      </c>
      <c r="Q84" s="16">
        <f>IF(A84="","",IF(COUNTIF('GSTR-2B'!$P$6:$P$2005,O84)&gt;0,IF(ABS(S84)&lt;=Settings!$B$4,"Matched","Amount differs"),IF(COUNTIF('GSTR-2B'!$Q$6:$Q$2005,P84)&gt;0,"Invoice no matches, GSTIN differs","In books, not in GSTR-2B")))</f>
        <v/>
      </c>
      <c r="R84" s="15">
        <f>IF(A84="","",SUMIF('GSTR-2B'!$P$6:$P$2005,O84,'GSTR-2B'!$N$6:$N$2005))</f>
        <v/>
      </c>
      <c r="S84" s="15">
        <f>IF(A84="","",K84-R84)</f>
        <v/>
      </c>
      <c r="T84" s="16">
        <f>IF(OR(A84="",D84="",L84&lt;&gt;"",E84="Credit note"),"",IF(Settings!$B$5-D84&gt;180,"Unpaid over 180 days: reverse proportionate ITC with interest",""))</f>
        <v/>
      </c>
      <c r="U84" s="16">
        <f>IF(M84="No","Supplier has not filed GSTR-3B: if still unfiled on 30 Sep after the year you claimed it, reverse by 30 Nov","")</f>
        <v/>
      </c>
      <c r="V84" s="16">
        <f>IF(AND(Q84="In books, not in GSTR-2B",D84&lt;&gt;"",D84&gt;=DATE(2025,4,1),D84&lt;=DATE(2026,3,31)),"FY 2025-26 document not in GSTR-2B: last date for the ITC is 30 Nov 2026","")</f>
        <v/>
      </c>
    </row>
    <row r="85">
      <c r="A85" s="10" t="n"/>
      <c r="B85" s="10" t="n"/>
      <c r="C85" s="10" t="n"/>
      <c r="D85" s="9" t="n"/>
      <c r="E85" s="10" t="n"/>
      <c r="F85" s="8" t="n"/>
      <c r="G85" s="8" t="n"/>
      <c r="H85" s="8" t="n"/>
      <c r="I85" s="8" t="n"/>
      <c r="J85" s="8" t="n"/>
      <c r="K85" s="15">
        <f>IF(A85="","",SUM(G85:J85))</f>
        <v/>
      </c>
      <c r="L85" s="9" t="n"/>
      <c r="M85" s="10" t="n"/>
      <c r="N85" s="10" t="n"/>
      <c r="O85" s="16">
        <f>IF(A85="","",UPPER(TRIM(A85))&amp;"|"&amp;UPPER(SUBSTITUTE(SUBSTITUTE(SUBSTITUTE(TRIM(C85),"/",""),"-","")," ","")))</f>
        <v/>
      </c>
      <c r="P85" s="16">
        <f>IF(A85="","",UPPER(SUBSTITUTE(SUBSTITUTE(SUBSTITUTE(TRIM(C85),"/",""),"-","")," ","")))</f>
        <v/>
      </c>
      <c r="Q85" s="16">
        <f>IF(A85="","",IF(COUNTIF('GSTR-2B'!$P$6:$P$2005,O85)&gt;0,IF(ABS(S85)&lt;=Settings!$B$4,"Matched","Amount differs"),IF(COUNTIF('GSTR-2B'!$Q$6:$Q$2005,P85)&gt;0,"Invoice no matches, GSTIN differs","In books, not in GSTR-2B")))</f>
        <v/>
      </c>
      <c r="R85" s="15">
        <f>IF(A85="","",SUMIF('GSTR-2B'!$P$6:$P$2005,O85,'GSTR-2B'!$N$6:$N$2005))</f>
        <v/>
      </c>
      <c r="S85" s="15">
        <f>IF(A85="","",K85-R85)</f>
        <v/>
      </c>
      <c r="T85" s="16">
        <f>IF(OR(A85="",D85="",L85&lt;&gt;"",E85="Credit note"),"",IF(Settings!$B$5-D85&gt;180,"Unpaid over 180 days: reverse proportionate ITC with interest",""))</f>
        <v/>
      </c>
      <c r="U85" s="16">
        <f>IF(M85="No","Supplier has not filed GSTR-3B: if still unfiled on 30 Sep after the year you claimed it, reverse by 30 Nov","")</f>
        <v/>
      </c>
      <c r="V85" s="16">
        <f>IF(AND(Q85="In books, not in GSTR-2B",D85&lt;&gt;"",D85&gt;=DATE(2025,4,1),D85&lt;=DATE(2026,3,31)),"FY 2025-26 document not in GSTR-2B: last date for the ITC is 30 Nov 2026","")</f>
        <v/>
      </c>
    </row>
    <row r="86">
      <c r="A86" s="10" t="n"/>
      <c r="B86" s="10" t="n"/>
      <c r="C86" s="10" t="n"/>
      <c r="D86" s="9" t="n"/>
      <c r="E86" s="10" t="n"/>
      <c r="F86" s="8" t="n"/>
      <c r="G86" s="8" t="n"/>
      <c r="H86" s="8" t="n"/>
      <c r="I86" s="8" t="n"/>
      <c r="J86" s="8" t="n"/>
      <c r="K86" s="15">
        <f>IF(A86="","",SUM(G86:J86))</f>
        <v/>
      </c>
      <c r="L86" s="9" t="n"/>
      <c r="M86" s="10" t="n"/>
      <c r="N86" s="10" t="n"/>
      <c r="O86" s="16">
        <f>IF(A86="","",UPPER(TRIM(A86))&amp;"|"&amp;UPPER(SUBSTITUTE(SUBSTITUTE(SUBSTITUTE(TRIM(C86),"/",""),"-","")," ","")))</f>
        <v/>
      </c>
      <c r="P86" s="16">
        <f>IF(A86="","",UPPER(SUBSTITUTE(SUBSTITUTE(SUBSTITUTE(TRIM(C86),"/",""),"-","")," ","")))</f>
        <v/>
      </c>
      <c r="Q86" s="16">
        <f>IF(A86="","",IF(COUNTIF('GSTR-2B'!$P$6:$P$2005,O86)&gt;0,IF(ABS(S86)&lt;=Settings!$B$4,"Matched","Amount differs"),IF(COUNTIF('GSTR-2B'!$Q$6:$Q$2005,P86)&gt;0,"Invoice no matches, GSTIN differs","In books, not in GSTR-2B")))</f>
        <v/>
      </c>
      <c r="R86" s="15">
        <f>IF(A86="","",SUMIF('GSTR-2B'!$P$6:$P$2005,O86,'GSTR-2B'!$N$6:$N$2005))</f>
        <v/>
      </c>
      <c r="S86" s="15">
        <f>IF(A86="","",K86-R86)</f>
        <v/>
      </c>
      <c r="T86" s="16">
        <f>IF(OR(A86="",D86="",L86&lt;&gt;"",E86="Credit note"),"",IF(Settings!$B$5-D86&gt;180,"Unpaid over 180 days: reverse proportionate ITC with interest",""))</f>
        <v/>
      </c>
      <c r="U86" s="16">
        <f>IF(M86="No","Supplier has not filed GSTR-3B: if still unfiled on 30 Sep after the year you claimed it, reverse by 30 Nov","")</f>
        <v/>
      </c>
      <c r="V86" s="16">
        <f>IF(AND(Q86="In books, not in GSTR-2B",D86&lt;&gt;"",D86&gt;=DATE(2025,4,1),D86&lt;=DATE(2026,3,31)),"FY 2025-26 document not in GSTR-2B: last date for the ITC is 30 Nov 2026","")</f>
        <v/>
      </c>
    </row>
    <row r="87">
      <c r="A87" s="10" t="n"/>
      <c r="B87" s="10" t="n"/>
      <c r="C87" s="10" t="n"/>
      <c r="D87" s="9" t="n"/>
      <c r="E87" s="10" t="n"/>
      <c r="F87" s="8" t="n"/>
      <c r="G87" s="8" t="n"/>
      <c r="H87" s="8" t="n"/>
      <c r="I87" s="8" t="n"/>
      <c r="J87" s="8" t="n"/>
      <c r="K87" s="15">
        <f>IF(A87="","",SUM(G87:J87))</f>
        <v/>
      </c>
      <c r="L87" s="9" t="n"/>
      <c r="M87" s="10" t="n"/>
      <c r="N87" s="10" t="n"/>
      <c r="O87" s="16">
        <f>IF(A87="","",UPPER(TRIM(A87))&amp;"|"&amp;UPPER(SUBSTITUTE(SUBSTITUTE(SUBSTITUTE(TRIM(C87),"/",""),"-","")," ","")))</f>
        <v/>
      </c>
      <c r="P87" s="16">
        <f>IF(A87="","",UPPER(SUBSTITUTE(SUBSTITUTE(SUBSTITUTE(TRIM(C87),"/",""),"-","")," ","")))</f>
        <v/>
      </c>
      <c r="Q87" s="16">
        <f>IF(A87="","",IF(COUNTIF('GSTR-2B'!$P$6:$P$2005,O87)&gt;0,IF(ABS(S87)&lt;=Settings!$B$4,"Matched","Amount differs"),IF(COUNTIF('GSTR-2B'!$Q$6:$Q$2005,P87)&gt;0,"Invoice no matches, GSTIN differs","In books, not in GSTR-2B")))</f>
        <v/>
      </c>
      <c r="R87" s="15">
        <f>IF(A87="","",SUMIF('GSTR-2B'!$P$6:$P$2005,O87,'GSTR-2B'!$N$6:$N$2005))</f>
        <v/>
      </c>
      <c r="S87" s="15">
        <f>IF(A87="","",K87-R87)</f>
        <v/>
      </c>
      <c r="T87" s="16">
        <f>IF(OR(A87="",D87="",L87&lt;&gt;"",E87="Credit note"),"",IF(Settings!$B$5-D87&gt;180,"Unpaid over 180 days: reverse proportionate ITC with interest",""))</f>
        <v/>
      </c>
      <c r="U87" s="16">
        <f>IF(M87="No","Supplier has not filed GSTR-3B: if still unfiled on 30 Sep after the year you claimed it, reverse by 30 Nov","")</f>
        <v/>
      </c>
      <c r="V87" s="16">
        <f>IF(AND(Q87="In books, not in GSTR-2B",D87&lt;&gt;"",D87&gt;=DATE(2025,4,1),D87&lt;=DATE(2026,3,31)),"FY 2025-26 document not in GSTR-2B: last date for the ITC is 30 Nov 2026","")</f>
        <v/>
      </c>
    </row>
    <row r="88">
      <c r="A88" s="10" t="n"/>
      <c r="B88" s="10" t="n"/>
      <c r="C88" s="10" t="n"/>
      <c r="D88" s="9" t="n"/>
      <c r="E88" s="10" t="n"/>
      <c r="F88" s="8" t="n"/>
      <c r="G88" s="8" t="n"/>
      <c r="H88" s="8" t="n"/>
      <c r="I88" s="8" t="n"/>
      <c r="J88" s="8" t="n"/>
      <c r="K88" s="15">
        <f>IF(A88="","",SUM(G88:J88))</f>
        <v/>
      </c>
      <c r="L88" s="9" t="n"/>
      <c r="M88" s="10" t="n"/>
      <c r="N88" s="10" t="n"/>
      <c r="O88" s="16">
        <f>IF(A88="","",UPPER(TRIM(A88))&amp;"|"&amp;UPPER(SUBSTITUTE(SUBSTITUTE(SUBSTITUTE(TRIM(C88),"/",""),"-","")," ","")))</f>
        <v/>
      </c>
      <c r="P88" s="16">
        <f>IF(A88="","",UPPER(SUBSTITUTE(SUBSTITUTE(SUBSTITUTE(TRIM(C88),"/",""),"-","")," ","")))</f>
        <v/>
      </c>
      <c r="Q88" s="16">
        <f>IF(A88="","",IF(COUNTIF('GSTR-2B'!$P$6:$P$2005,O88)&gt;0,IF(ABS(S88)&lt;=Settings!$B$4,"Matched","Amount differs"),IF(COUNTIF('GSTR-2B'!$Q$6:$Q$2005,P88)&gt;0,"Invoice no matches, GSTIN differs","In books, not in GSTR-2B")))</f>
        <v/>
      </c>
      <c r="R88" s="15">
        <f>IF(A88="","",SUMIF('GSTR-2B'!$P$6:$P$2005,O88,'GSTR-2B'!$N$6:$N$2005))</f>
        <v/>
      </c>
      <c r="S88" s="15">
        <f>IF(A88="","",K88-R88)</f>
        <v/>
      </c>
      <c r="T88" s="16">
        <f>IF(OR(A88="",D88="",L88&lt;&gt;"",E88="Credit note"),"",IF(Settings!$B$5-D88&gt;180,"Unpaid over 180 days: reverse proportionate ITC with interest",""))</f>
        <v/>
      </c>
      <c r="U88" s="16">
        <f>IF(M88="No","Supplier has not filed GSTR-3B: if still unfiled on 30 Sep after the year you claimed it, reverse by 30 Nov","")</f>
        <v/>
      </c>
      <c r="V88" s="16">
        <f>IF(AND(Q88="In books, not in GSTR-2B",D88&lt;&gt;"",D88&gt;=DATE(2025,4,1),D88&lt;=DATE(2026,3,31)),"FY 2025-26 document not in GSTR-2B: last date for the ITC is 30 Nov 2026","")</f>
        <v/>
      </c>
    </row>
    <row r="89">
      <c r="A89" s="10" t="n"/>
      <c r="B89" s="10" t="n"/>
      <c r="C89" s="10" t="n"/>
      <c r="D89" s="9" t="n"/>
      <c r="E89" s="10" t="n"/>
      <c r="F89" s="8" t="n"/>
      <c r="G89" s="8" t="n"/>
      <c r="H89" s="8" t="n"/>
      <c r="I89" s="8" t="n"/>
      <c r="J89" s="8" t="n"/>
      <c r="K89" s="15">
        <f>IF(A89="","",SUM(G89:J89))</f>
        <v/>
      </c>
      <c r="L89" s="9" t="n"/>
      <c r="M89" s="10" t="n"/>
      <c r="N89" s="10" t="n"/>
      <c r="O89" s="16">
        <f>IF(A89="","",UPPER(TRIM(A89))&amp;"|"&amp;UPPER(SUBSTITUTE(SUBSTITUTE(SUBSTITUTE(TRIM(C89),"/",""),"-","")," ","")))</f>
        <v/>
      </c>
      <c r="P89" s="16">
        <f>IF(A89="","",UPPER(SUBSTITUTE(SUBSTITUTE(SUBSTITUTE(TRIM(C89),"/",""),"-","")," ","")))</f>
        <v/>
      </c>
      <c r="Q89" s="16">
        <f>IF(A89="","",IF(COUNTIF('GSTR-2B'!$P$6:$P$2005,O89)&gt;0,IF(ABS(S89)&lt;=Settings!$B$4,"Matched","Amount differs"),IF(COUNTIF('GSTR-2B'!$Q$6:$Q$2005,P89)&gt;0,"Invoice no matches, GSTIN differs","In books, not in GSTR-2B")))</f>
        <v/>
      </c>
      <c r="R89" s="15">
        <f>IF(A89="","",SUMIF('GSTR-2B'!$P$6:$P$2005,O89,'GSTR-2B'!$N$6:$N$2005))</f>
        <v/>
      </c>
      <c r="S89" s="15">
        <f>IF(A89="","",K89-R89)</f>
        <v/>
      </c>
      <c r="T89" s="16">
        <f>IF(OR(A89="",D89="",L89&lt;&gt;"",E89="Credit note"),"",IF(Settings!$B$5-D89&gt;180,"Unpaid over 180 days: reverse proportionate ITC with interest",""))</f>
        <v/>
      </c>
      <c r="U89" s="16">
        <f>IF(M89="No","Supplier has not filed GSTR-3B: if still unfiled on 30 Sep after the year you claimed it, reverse by 30 Nov","")</f>
        <v/>
      </c>
      <c r="V89" s="16">
        <f>IF(AND(Q89="In books, not in GSTR-2B",D89&lt;&gt;"",D89&gt;=DATE(2025,4,1),D89&lt;=DATE(2026,3,31)),"FY 2025-26 document not in GSTR-2B: last date for the ITC is 30 Nov 2026","")</f>
        <v/>
      </c>
    </row>
    <row r="90">
      <c r="A90" s="10" t="n"/>
      <c r="B90" s="10" t="n"/>
      <c r="C90" s="10" t="n"/>
      <c r="D90" s="9" t="n"/>
      <c r="E90" s="10" t="n"/>
      <c r="F90" s="8" t="n"/>
      <c r="G90" s="8" t="n"/>
      <c r="H90" s="8" t="n"/>
      <c r="I90" s="8" t="n"/>
      <c r="J90" s="8" t="n"/>
      <c r="K90" s="15">
        <f>IF(A90="","",SUM(G90:J90))</f>
        <v/>
      </c>
      <c r="L90" s="9" t="n"/>
      <c r="M90" s="10" t="n"/>
      <c r="N90" s="10" t="n"/>
      <c r="O90" s="16">
        <f>IF(A90="","",UPPER(TRIM(A90))&amp;"|"&amp;UPPER(SUBSTITUTE(SUBSTITUTE(SUBSTITUTE(TRIM(C90),"/",""),"-","")," ","")))</f>
        <v/>
      </c>
      <c r="P90" s="16">
        <f>IF(A90="","",UPPER(SUBSTITUTE(SUBSTITUTE(SUBSTITUTE(TRIM(C90),"/",""),"-","")," ","")))</f>
        <v/>
      </c>
      <c r="Q90" s="16">
        <f>IF(A90="","",IF(COUNTIF('GSTR-2B'!$P$6:$P$2005,O90)&gt;0,IF(ABS(S90)&lt;=Settings!$B$4,"Matched","Amount differs"),IF(COUNTIF('GSTR-2B'!$Q$6:$Q$2005,P90)&gt;0,"Invoice no matches, GSTIN differs","In books, not in GSTR-2B")))</f>
        <v/>
      </c>
      <c r="R90" s="15">
        <f>IF(A90="","",SUMIF('GSTR-2B'!$P$6:$P$2005,O90,'GSTR-2B'!$N$6:$N$2005))</f>
        <v/>
      </c>
      <c r="S90" s="15">
        <f>IF(A90="","",K90-R90)</f>
        <v/>
      </c>
      <c r="T90" s="16">
        <f>IF(OR(A90="",D90="",L90&lt;&gt;"",E90="Credit note"),"",IF(Settings!$B$5-D90&gt;180,"Unpaid over 180 days: reverse proportionate ITC with interest",""))</f>
        <v/>
      </c>
      <c r="U90" s="16">
        <f>IF(M90="No","Supplier has not filed GSTR-3B: if still unfiled on 30 Sep after the year you claimed it, reverse by 30 Nov","")</f>
        <v/>
      </c>
      <c r="V90" s="16">
        <f>IF(AND(Q90="In books, not in GSTR-2B",D90&lt;&gt;"",D90&gt;=DATE(2025,4,1),D90&lt;=DATE(2026,3,31)),"FY 2025-26 document not in GSTR-2B: last date for the ITC is 30 Nov 2026","")</f>
        <v/>
      </c>
    </row>
    <row r="91">
      <c r="A91" s="10" t="n"/>
      <c r="B91" s="10" t="n"/>
      <c r="C91" s="10" t="n"/>
      <c r="D91" s="9" t="n"/>
      <c r="E91" s="10" t="n"/>
      <c r="F91" s="8" t="n"/>
      <c r="G91" s="8" t="n"/>
      <c r="H91" s="8" t="n"/>
      <c r="I91" s="8" t="n"/>
      <c r="J91" s="8" t="n"/>
      <c r="K91" s="15">
        <f>IF(A91="","",SUM(G91:J91))</f>
        <v/>
      </c>
      <c r="L91" s="9" t="n"/>
      <c r="M91" s="10" t="n"/>
      <c r="N91" s="10" t="n"/>
      <c r="O91" s="16">
        <f>IF(A91="","",UPPER(TRIM(A91))&amp;"|"&amp;UPPER(SUBSTITUTE(SUBSTITUTE(SUBSTITUTE(TRIM(C91),"/",""),"-","")," ","")))</f>
        <v/>
      </c>
      <c r="P91" s="16">
        <f>IF(A91="","",UPPER(SUBSTITUTE(SUBSTITUTE(SUBSTITUTE(TRIM(C91),"/",""),"-","")," ","")))</f>
        <v/>
      </c>
      <c r="Q91" s="16">
        <f>IF(A91="","",IF(COUNTIF('GSTR-2B'!$P$6:$P$2005,O91)&gt;0,IF(ABS(S91)&lt;=Settings!$B$4,"Matched","Amount differs"),IF(COUNTIF('GSTR-2B'!$Q$6:$Q$2005,P91)&gt;0,"Invoice no matches, GSTIN differs","In books, not in GSTR-2B")))</f>
        <v/>
      </c>
      <c r="R91" s="15">
        <f>IF(A91="","",SUMIF('GSTR-2B'!$P$6:$P$2005,O91,'GSTR-2B'!$N$6:$N$2005))</f>
        <v/>
      </c>
      <c r="S91" s="15">
        <f>IF(A91="","",K91-R91)</f>
        <v/>
      </c>
      <c r="T91" s="16">
        <f>IF(OR(A91="",D91="",L91&lt;&gt;"",E91="Credit note"),"",IF(Settings!$B$5-D91&gt;180,"Unpaid over 180 days: reverse proportionate ITC with interest",""))</f>
        <v/>
      </c>
      <c r="U91" s="16">
        <f>IF(M91="No","Supplier has not filed GSTR-3B: if still unfiled on 30 Sep after the year you claimed it, reverse by 30 Nov","")</f>
        <v/>
      </c>
      <c r="V91" s="16">
        <f>IF(AND(Q91="In books, not in GSTR-2B",D91&lt;&gt;"",D91&gt;=DATE(2025,4,1),D91&lt;=DATE(2026,3,31)),"FY 2025-26 document not in GSTR-2B: last date for the ITC is 30 Nov 2026","")</f>
        <v/>
      </c>
    </row>
    <row r="92">
      <c r="A92" s="10" t="n"/>
      <c r="B92" s="10" t="n"/>
      <c r="C92" s="10" t="n"/>
      <c r="D92" s="9" t="n"/>
      <c r="E92" s="10" t="n"/>
      <c r="F92" s="8" t="n"/>
      <c r="G92" s="8" t="n"/>
      <c r="H92" s="8" t="n"/>
      <c r="I92" s="8" t="n"/>
      <c r="J92" s="8" t="n"/>
      <c r="K92" s="15">
        <f>IF(A92="","",SUM(G92:J92))</f>
        <v/>
      </c>
      <c r="L92" s="9" t="n"/>
      <c r="M92" s="10" t="n"/>
      <c r="N92" s="10" t="n"/>
      <c r="O92" s="16">
        <f>IF(A92="","",UPPER(TRIM(A92))&amp;"|"&amp;UPPER(SUBSTITUTE(SUBSTITUTE(SUBSTITUTE(TRIM(C92),"/",""),"-","")," ","")))</f>
        <v/>
      </c>
      <c r="P92" s="16">
        <f>IF(A92="","",UPPER(SUBSTITUTE(SUBSTITUTE(SUBSTITUTE(TRIM(C92),"/",""),"-","")," ","")))</f>
        <v/>
      </c>
      <c r="Q92" s="16">
        <f>IF(A92="","",IF(COUNTIF('GSTR-2B'!$P$6:$P$2005,O92)&gt;0,IF(ABS(S92)&lt;=Settings!$B$4,"Matched","Amount differs"),IF(COUNTIF('GSTR-2B'!$Q$6:$Q$2005,P92)&gt;0,"Invoice no matches, GSTIN differs","In books, not in GSTR-2B")))</f>
        <v/>
      </c>
      <c r="R92" s="15">
        <f>IF(A92="","",SUMIF('GSTR-2B'!$P$6:$P$2005,O92,'GSTR-2B'!$N$6:$N$2005))</f>
        <v/>
      </c>
      <c r="S92" s="15">
        <f>IF(A92="","",K92-R92)</f>
        <v/>
      </c>
      <c r="T92" s="16">
        <f>IF(OR(A92="",D92="",L92&lt;&gt;"",E92="Credit note"),"",IF(Settings!$B$5-D92&gt;180,"Unpaid over 180 days: reverse proportionate ITC with interest",""))</f>
        <v/>
      </c>
      <c r="U92" s="16">
        <f>IF(M92="No","Supplier has not filed GSTR-3B: if still unfiled on 30 Sep after the year you claimed it, reverse by 30 Nov","")</f>
        <v/>
      </c>
      <c r="V92" s="16">
        <f>IF(AND(Q92="In books, not in GSTR-2B",D92&lt;&gt;"",D92&gt;=DATE(2025,4,1),D92&lt;=DATE(2026,3,31)),"FY 2025-26 document not in GSTR-2B: last date for the ITC is 30 Nov 2026","")</f>
        <v/>
      </c>
    </row>
    <row r="93">
      <c r="A93" s="10" t="n"/>
      <c r="B93" s="10" t="n"/>
      <c r="C93" s="10" t="n"/>
      <c r="D93" s="9" t="n"/>
      <c r="E93" s="10" t="n"/>
      <c r="F93" s="8" t="n"/>
      <c r="G93" s="8" t="n"/>
      <c r="H93" s="8" t="n"/>
      <c r="I93" s="8" t="n"/>
      <c r="J93" s="8" t="n"/>
      <c r="K93" s="15">
        <f>IF(A93="","",SUM(G93:J93))</f>
        <v/>
      </c>
      <c r="L93" s="9" t="n"/>
      <c r="M93" s="10" t="n"/>
      <c r="N93" s="10" t="n"/>
      <c r="O93" s="16">
        <f>IF(A93="","",UPPER(TRIM(A93))&amp;"|"&amp;UPPER(SUBSTITUTE(SUBSTITUTE(SUBSTITUTE(TRIM(C93),"/",""),"-","")," ","")))</f>
        <v/>
      </c>
      <c r="P93" s="16">
        <f>IF(A93="","",UPPER(SUBSTITUTE(SUBSTITUTE(SUBSTITUTE(TRIM(C93),"/",""),"-","")," ","")))</f>
        <v/>
      </c>
      <c r="Q93" s="16">
        <f>IF(A93="","",IF(COUNTIF('GSTR-2B'!$P$6:$P$2005,O93)&gt;0,IF(ABS(S93)&lt;=Settings!$B$4,"Matched","Amount differs"),IF(COUNTIF('GSTR-2B'!$Q$6:$Q$2005,P93)&gt;0,"Invoice no matches, GSTIN differs","In books, not in GSTR-2B")))</f>
        <v/>
      </c>
      <c r="R93" s="15">
        <f>IF(A93="","",SUMIF('GSTR-2B'!$P$6:$P$2005,O93,'GSTR-2B'!$N$6:$N$2005))</f>
        <v/>
      </c>
      <c r="S93" s="15">
        <f>IF(A93="","",K93-R93)</f>
        <v/>
      </c>
      <c r="T93" s="16">
        <f>IF(OR(A93="",D93="",L93&lt;&gt;"",E93="Credit note"),"",IF(Settings!$B$5-D93&gt;180,"Unpaid over 180 days: reverse proportionate ITC with interest",""))</f>
        <v/>
      </c>
      <c r="U93" s="16">
        <f>IF(M93="No","Supplier has not filed GSTR-3B: if still unfiled on 30 Sep after the year you claimed it, reverse by 30 Nov","")</f>
        <v/>
      </c>
      <c r="V93" s="16">
        <f>IF(AND(Q93="In books, not in GSTR-2B",D93&lt;&gt;"",D93&gt;=DATE(2025,4,1),D93&lt;=DATE(2026,3,31)),"FY 2025-26 document not in GSTR-2B: last date for the ITC is 30 Nov 2026","")</f>
        <v/>
      </c>
    </row>
    <row r="94">
      <c r="A94" s="10" t="n"/>
      <c r="B94" s="10" t="n"/>
      <c r="C94" s="10" t="n"/>
      <c r="D94" s="9" t="n"/>
      <c r="E94" s="10" t="n"/>
      <c r="F94" s="8" t="n"/>
      <c r="G94" s="8" t="n"/>
      <c r="H94" s="8" t="n"/>
      <c r="I94" s="8" t="n"/>
      <c r="J94" s="8" t="n"/>
      <c r="K94" s="15">
        <f>IF(A94="","",SUM(G94:J94))</f>
        <v/>
      </c>
      <c r="L94" s="9" t="n"/>
      <c r="M94" s="10" t="n"/>
      <c r="N94" s="10" t="n"/>
      <c r="O94" s="16">
        <f>IF(A94="","",UPPER(TRIM(A94))&amp;"|"&amp;UPPER(SUBSTITUTE(SUBSTITUTE(SUBSTITUTE(TRIM(C94),"/",""),"-","")," ","")))</f>
        <v/>
      </c>
      <c r="P94" s="16">
        <f>IF(A94="","",UPPER(SUBSTITUTE(SUBSTITUTE(SUBSTITUTE(TRIM(C94),"/",""),"-","")," ","")))</f>
        <v/>
      </c>
      <c r="Q94" s="16">
        <f>IF(A94="","",IF(COUNTIF('GSTR-2B'!$P$6:$P$2005,O94)&gt;0,IF(ABS(S94)&lt;=Settings!$B$4,"Matched","Amount differs"),IF(COUNTIF('GSTR-2B'!$Q$6:$Q$2005,P94)&gt;0,"Invoice no matches, GSTIN differs","In books, not in GSTR-2B")))</f>
        <v/>
      </c>
      <c r="R94" s="15">
        <f>IF(A94="","",SUMIF('GSTR-2B'!$P$6:$P$2005,O94,'GSTR-2B'!$N$6:$N$2005))</f>
        <v/>
      </c>
      <c r="S94" s="15">
        <f>IF(A94="","",K94-R94)</f>
        <v/>
      </c>
      <c r="T94" s="16">
        <f>IF(OR(A94="",D94="",L94&lt;&gt;"",E94="Credit note"),"",IF(Settings!$B$5-D94&gt;180,"Unpaid over 180 days: reverse proportionate ITC with interest",""))</f>
        <v/>
      </c>
      <c r="U94" s="16">
        <f>IF(M94="No","Supplier has not filed GSTR-3B: if still unfiled on 30 Sep after the year you claimed it, reverse by 30 Nov","")</f>
        <v/>
      </c>
      <c r="V94" s="16">
        <f>IF(AND(Q94="In books, not in GSTR-2B",D94&lt;&gt;"",D94&gt;=DATE(2025,4,1),D94&lt;=DATE(2026,3,31)),"FY 2025-26 document not in GSTR-2B: last date for the ITC is 30 Nov 2026","")</f>
        <v/>
      </c>
    </row>
    <row r="95">
      <c r="A95" s="10" t="n"/>
      <c r="B95" s="10" t="n"/>
      <c r="C95" s="10" t="n"/>
      <c r="D95" s="9" t="n"/>
      <c r="E95" s="10" t="n"/>
      <c r="F95" s="8" t="n"/>
      <c r="G95" s="8" t="n"/>
      <c r="H95" s="8" t="n"/>
      <c r="I95" s="8" t="n"/>
      <c r="J95" s="8" t="n"/>
      <c r="K95" s="15">
        <f>IF(A95="","",SUM(G95:J95))</f>
        <v/>
      </c>
      <c r="L95" s="9" t="n"/>
      <c r="M95" s="10" t="n"/>
      <c r="N95" s="10" t="n"/>
      <c r="O95" s="16">
        <f>IF(A95="","",UPPER(TRIM(A95))&amp;"|"&amp;UPPER(SUBSTITUTE(SUBSTITUTE(SUBSTITUTE(TRIM(C95),"/",""),"-","")," ","")))</f>
        <v/>
      </c>
      <c r="P95" s="16">
        <f>IF(A95="","",UPPER(SUBSTITUTE(SUBSTITUTE(SUBSTITUTE(TRIM(C95),"/",""),"-","")," ","")))</f>
        <v/>
      </c>
      <c r="Q95" s="16">
        <f>IF(A95="","",IF(COUNTIF('GSTR-2B'!$P$6:$P$2005,O95)&gt;0,IF(ABS(S95)&lt;=Settings!$B$4,"Matched","Amount differs"),IF(COUNTIF('GSTR-2B'!$Q$6:$Q$2005,P95)&gt;0,"Invoice no matches, GSTIN differs","In books, not in GSTR-2B")))</f>
        <v/>
      </c>
      <c r="R95" s="15">
        <f>IF(A95="","",SUMIF('GSTR-2B'!$P$6:$P$2005,O95,'GSTR-2B'!$N$6:$N$2005))</f>
        <v/>
      </c>
      <c r="S95" s="15">
        <f>IF(A95="","",K95-R95)</f>
        <v/>
      </c>
      <c r="T95" s="16">
        <f>IF(OR(A95="",D95="",L95&lt;&gt;"",E95="Credit note"),"",IF(Settings!$B$5-D95&gt;180,"Unpaid over 180 days: reverse proportionate ITC with interest",""))</f>
        <v/>
      </c>
      <c r="U95" s="16">
        <f>IF(M95="No","Supplier has not filed GSTR-3B: if still unfiled on 30 Sep after the year you claimed it, reverse by 30 Nov","")</f>
        <v/>
      </c>
      <c r="V95" s="16">
        <f>IF(AND(Q95="In books, not in GSTR-2B",D95&lt;&gt;"",D95&gt;=DATE(2025,4,1),D95&lt;=DATE(2026,3,31)),"FY 2025-26 document not in GSTR-2B: last date for the ITC is 30 Nov 2026","")</f>
        <v/>
      </c>
    </row>
    <row r="96">
      <c r="A96" s="10" t="n"/>
      <c r="B96" s="10" t="n"/>
      <c r="C96" s="10" t="n"/>
      <c r="D96" s="9" t="n"/>
      <c r="E96" s="10" t="n"/>
      <c r="F96" s="8" t="n"/>
      <c r="G96" s="8" t="n"/>
      <c r="H96" s="8" t="n"/>
      <c r="I96" s="8" t="n"/>
      <c r="J96" s="8" t="n"/>
      <c r="K96" s="15">
        <f>IF(A96="","",SUM(G96:J96))</f>
        <v/>
      </c>
      <c r="L96" s="9" t="n"/>
      <c r="M96" s="10" t="n"/>
      <c r="N96" s="10" t="n"/>
      <c r="O96" s="16">
        <f>IF(A96="","",UPPER(TRIM(A96))&amp;"|"&amp;UPPER(SUBSTITUTE(SUBSTITUTE(SUBSTITUTE(TRIM(C96),"/",""),"-","")," ","")))</f>
        <v/>
      </c>
      <c r="P96" s="16">
        <f>IF(A96="","",UPPER(SUBSTITUTE(SUBSTITUTE(SUBSTITUTE(TRIM(C96),"/",""),"-","")," ","")))</f>
        <v/>
      </c>
      <c r="Q96" s="16">
        <f>IF(A96="","",IF(COUNTIF('GSTR-2B'!$P$6:$P$2005,O96)&gt;0,IF(ABS(S96)&lt;=Settings!$B$4,"Matched","Amount differs"),IF(COUNTIF('GSTR-2B'!$Q$6:$Q$2005,P96)&gt;0,"Invoice no matches, GSTIN differs","In books, not in GSTR-2B")))</f>
        <v/>
      </c>
      <c r="R96" s="15">
        <f>IF(A96="","",SUMIF('GSTR-2B'!$P$6:$P$2005,O96,'GSTR-2B'!$N$6:$N$2005))</f>
        <v/>
      </c>
      <c r="S96" s="15">
        <f>IF(A96="","",K96-R96)</f>
        <v/>
      </c>
      <c r="T96" s="16">
        <f>IF(OR(A96="",D96="",L96&lt;&gt;"",E96="Credit note"),"",IF(Settings!$B$5-D96&gt;180,"Unpaid over 180 days: reverse proportionate ITC with interest",""))</f>
        <v/>
      </c>
      <c r="U96" s="16">
        <f>IF(M96="No","Supplier has not filed GSTR-3B: if still unfiled on 30 Sep after the year you claimed it, reverse by 30 Nov","")</f>
        <v/>
      </c>
      <c r="V96" s="16">
        <f>IF(AND(Q96="In books, not in GSTR-2B",D96&lt;&gt;"",D96&gt;=DATE(2025,4,1),D96&lt;=DATE(2026,3,31)),"FY 2025-26 document not in GSTR-2B: last date for the ITC is 30 Nov 2026","")</f>
        <v/>
      </c>
    </row>
    <row r="97">
      <c r="A97" s="10" t="n"/>
      <c r="B97" s="10" t="n"/>
      <c r="C97" s="10" t="n"/>
      <c r="D97" s="9" t="n"/>
      <c r="E97" s="10" t="n"/>
      <c r="F97" s="8" t="n"/>
      <c r="G97" s="8" t="n"/>
      <c r="H97" s="8" t="n"/>
      <c r="I97" s="8" t="n"/>
      <c r="J97" s="8" t="n"/>
      <c r="K97" s="15">
        <f>IF(A97="","",SUM(G97:J97))</f>
        <v/>
      </c>
      <c r="L97" s="9" t="n"/>
      <c r="M97" s="10" t="n"/>
      <c r="N97" s="10" t="n"/>
      <c r="O97" s="16">
        <f>IF(A97="","",UPPER(TRIM(A97))&amp;"|"&amp;UPPER(SUBSTITUTE(SUBSTITUTE(SUBSTITUTE(TRIM(C97),"/",""),"-","")," ","")))</f>
        <v/>
      </c>
      <c r="P97" s="16">
        <f>IF(A97="","",UPPER(SUBSTITUTE(SUBSTITUTE(SUBSTITUTE(TRIM(C97),"/",""),"-","")," ","")))</f>
        <v/>
      </c>
      <c r="Q97" s="16">
        <f>IF(A97="","",IF(COUNTIF('GSTR-2B'!$P$6:$P$2005,O97)&gt;0,IF(ABS(S97)&lt;=Settings!$B$4,"Matched","Amount differs"),IF(COUNTIF('GSTR-2B'!$Q$6:$Q$2005,P97)&gt;0,"Invoice no matches, GSTIN differs","In books, not in GSTR-2B")))</f>
        <v/>
      </c>
      <c r="R97" s="15">
        <f>IF(A97="","",SUMIF('GSTR-2B'!$P$6:$P$2005,O97,'GSTR-2B'!$N$6:$N$2005))</f>
        <v/>
      </c>
      <c r="S97" s="15">
        <f>IF(A97="","",K97-R97)</f>
        <v/>
      </c>
      <c r="T97" s="16">
        <f>IF(OR(A97="",D97="",L97&lt;&gt;"",E97="Credit note"),"",IF(Settings!$B$5-D97&gt;180,"Unpaid over 180 days: reverse proportionate ITC with interest",""))</f>
        <v/>
      </c>
      <c r="U97" s="16">
        <f>IF(M97="No","Supplier has not filed GSTR-3B: if still unfiled on 30 Sep after the year you claimed it, reverse by 30 Nov","")</f>
        <v/>
      </c>
      <c r="V97" s="16">
        <f>IF(AND(Q97="In books, not in GSTR-2B",D97&lt;&gt;"",D97&gt;=DATE(2025,4,1),D97&lt;=DATE(2026,3,31)),"FY 2025-26 document not in GSTR-2B: last date for the ITC is 30 Nov 2026","")</f>
        <v/>
      </c>
    </row>
    <row r="98">
      <c r="A98" s="10" t="n"/>
      <c r="B98" s="10" t="n"/>
      <c r="C98" s="10" t="n"/>
      <c r="D98" s="9" t="n"/>
      <c r="E98" s="10" t="n"/>
      <c r="F98" s="8" t="n"/>
      <c r="G98" s="8" t="n"/>
      <c r="H98" s="8" t="n"/>
      <c r="I98" s="8" t="n"/>
      <c r="J98" s="8" t="n"/>
      <c r="K98" s="15">
        <f>IF(A98="","",SUM(G98:J98))</f>
        <v/>
      </c>
      <c r="L98" s="9" t="n"/>
      <c r="M98" s="10" t="n"/>
      <c r="N98" s="10" t="n"/>
      <c r="O98" s="16">
        <f>IF(A98="","",UPPER(TRIM(A98))&amp;"|"&amp;UPPER(SUBSTITUTE(SUBSTITUTE(SUBSTITUTE(TRIM(C98),"/",""),"-","")," ","")))</f>
        <v/>
      </c>
      <c r="P98" s="16">
        <f>IF(A98="","",UPPER(SUBSTITUTE(SUBSTITUTE(SUBSTITUTE(TRIM(C98),"/",""),"-","")," ","")))</f>
        <v/>
      </c>
      <c r="Q98" s="16">
        <f>IF(A98="","",IF(COUNTIF('GSTR-2B'!$P$6:$P$2005,O98)&gt;0,IF(ABS(S98)&lt;=Settings!$B$4,"Matched","Amount differs"),IF(COUNTIF('GSTR-2B'!$Q$6:$Q$2005,P98)&gt;0,"Invoice no matches, GSTIN differs","In books, not in GSTR-2B")))</f>
        <v/>
      </c>
      <c r="R98" s="15">
        <f>IF(A98="","",SUMIF('GSTR-2B'!$P$6:$P$2005,O98,'GSTR-2B'!$N$6:$N$2005))</f>
        <v/>
      </c>
      <c r="S98" s="15">
        <f>IF(A98="","",K98-R98)</f>
        <v/>
      </c>
      <c r="T98" s="16">
        <f>IF(OR(A98="",D98="",L98&lt;&gt;"",E98="Credit note"),"",IF(Settings!$B$5-D98&gt;180,"Unpaid over 180 days: reverse proportionate ITC with interest",""))</f>
        <v/>
      </c>
      <c r="U98" s="16">
        <f>IF(M98="No","Supplier has not filed GSTR-3B: if still unfiled on 30 Sep after the year you claimed it, reverse by 30 Nov","")</f>
        <v/>
      </c>
      <c r="V98" s="16">
        <f>IF(AND(Q98="In books, not in GSTR-2B",D98&lt;&gt;"",D98&gt;=DATE(2025,4,1),D98&lt;=DATE(2026,3,31)),"FY 2025-26 document not in GSTR-2B: last date for the ITC is 30 Nov 2026","")</f>
        <v/>
      </c>
    </row>
    <row r="99">
      <c r="A99" s="10" t="n"/>
      <c r="B99" s="10" t="n"/>
      <c r="C99" s="10" t="n"/>
      <c r="D99" s="9" t="n"/>
      <c r="E99" s="10" t="n"/>
      <c r="F99" s="8" t="n"/>
      <c r="G99" s="8" t="n"/>
      <c r="H99" s="8" t="n"/>
      <c r="I99" s="8" t="n"/>
      <c r="J99" s="8" t="n"/>
      <c r="K99" s="15">
        <f>IF(A99="","",SUM(G99:J99))</f>
        <v/>
      </c>
      <c r="L99" s="9" t="n"/>
      <c r="M99" s="10" t="n"/>
      <c r="N99" s="10" t="n"/>
      <c r="O99" s="16">
        <f>IF(A99="","",UPPER(TRIM(A99))&amp;"|"&amp;UPPER(SUBSTITUTE(SUBSTITUTE(SUBSTITUTE(TRIM(C99),"/",""),"-","")," ","")))</f>
        <v/>
      </c>
      <c r="P99" s="16">
        <f>IF(A99="","",UPPER(SUBSTITUTE(SUBSTITUTE(SUBSTITUTE(TRIM(C99),"/",""),"-","")," ","")))</f>
        <v/>
      </c>
      <c r="Q99" s="16">
        <f>IF(A99="","",IF(COUNTIF('GSTR-2B'!$P$6:$P$2005,O99)&gt;0,IF(ABS(S99)&lt;=Settings!$B$4,"Matched","Amount differs"),IF(COUNTIF('GSTR-2B'!$Q$6:$Q$2005,P99)&gt;0,"Invoice no matches, GSTIN differs","In books, not in GSTR-2B")))</f>
        <v/>
      </c>
      <c r="R99" s="15">
        <f>IF(A99="","",SUMIF('GSTR-2B'!$P$6:$P$2005,O99,'GSTR-2B'!$N$6:$N$2005))</f>
        <v/>
      </c>
      <c r="S99" s="15">
        <f>IF(A99="","",K99-R99)</f>
        <v/>
      </c>
      <c r="T99" s="16">
        <f>IF(OR(A99="",D99="",L99&lt;&gt;"",E99="Credit note"),"",IF(Settings!$B$5-D99&gt;180,"Unpaid over 180 days: reverse proportionate ITC with interest",""))</f>
        <v/>
      </c>
      <c r="U99" s="16">
        <f>IF(M99="No","Supplier has not filed GSTR-3B: if still unfiled on 30 Sep after the year you claimed it, reverse by 30 Nov","")</f>
        <v/>
      </c>
      <c r="V99" s="16">
        <f>IF(AND(Q99="In books, not in GSTR-2B",D99&lt;&gt;"",D99&gt;=DATE(2025,4,1),D99&lt;=DATE(2026,3,31)),"FY 2025-26 document not in GSTR-2B: last date for the ITC is 30 Nov 2026","")</f>
        <v/>
      </c>
    </row>
    <row r="100">
      <c r="A100" s="10" t="n"/>
      <c r="B100" s="10" t="n"/>
      <c r="C100" s="10" t="n"/>
      <c r="D100" s="9" t="n"/>
      <c r="E100" s="10" t="n"/>
      <c r="F100" s="8" t="n"/>
      <c r="G100" s="8" t="n"/>
      <c r="H100" s="8" t="n"/>
      <c r="I100" s="8" t="n"/>
      <c r="J100" s="8" t="n"/>
      <c r="K100" s="15">
        <f>IF(A100="","",SUM(G100:J100))</f>
        <v/>
      </c>
      <c r="L100" s="9" t="n"/>
      <c r="M100" s="10" t="n"/>
      <c r="N100" s="10" t="n"/>
      <c r="O100" s="16">
        <f>IF(A100="","",UPPER(TRIM(A100))&amp;"|"&amp;UPPER(SUBSTITUTE(SUBSTITUTE(SUBSTITUTE(TRIM(C100),"/",""),"-","")," ","")))</f>
        <v/>
      </c>
      <c r="P100" s="16">
        <f>IF(A100="","",UPPER(SUBSTITUTE(SUBSTITUTE(SUBSTITUTE(TRIM(C100),"/",""),"-","")," ","")))</f>
        <v/>
      </c>
      <c r="Q100" s="16">
        <f>IF(A100="","",IF(COUNTIF('GSTR-2B'!$P$6:$P$2005,O100)&gt;0,IF(ABS(S100)&lt;=Settings!$B$4,"Matched","Amount differs"),IF(COUNTIF('GSTR-2B'!$Q$6:$Q$2005,P100)&gt;0,"Invoice no matches, GSTIN differs","In books, not in GSTR-2B")))</f>
        <v/>
      </c>
      <c r="R100" s="15">
        <f>IF(A100="","",SUMIF('GSTR-2B'!$P$6:$P$2005,O100,'GSTR-2B'!$N$6:$N$2005))</f>
        <v/>
      </c>
      <c r="S100" s="15">
        <f>IF(A100="","",K100-R100)</f>
        <v/>
      </c>
      <c r="T100" s="16">
        <f>IF(OR(A100="",D100="",L100&lt;&gt;"",E100="Credit note"),"",IF(Settings!$B$5-D100&gt;180,"Unpaid over 180 days: reverse proportionate ITC with interest",""))</f>
        <v/>
      </c>
      <c r="U100" s="16">
        <f>IF(M100="No","Supplier has not filed GSTR-3B: if still unfiled on 30 Sep after the year you claimed it, reverse by 30 Nov","")</f>
        <v/>
      </c>
      <c r="V100" s="16">
        <f>IF(AND(Q100="In books, not in GSTR-2B",D100&lt;&gt;"",D100&gt;=DATE(2025,4,1),D100&lt;=DATE(2026,3,31)),"FY 2025-26 document not in GSTR-2B: last date for the ITC is 30 Nov 2026","")</f>
        <v/>
      </c>
    </row>
    <row r="101">
      <c r="A101" s="10" t="n"/>
      <c r="B101" s="10" t="n"/>
      <c r="C101" s="10" t="n"/>
      <c r="D101" s="9" t="n"/>
      <c r="E101" s="10" t="n"/>
      <c r="F101" s="8" t="n"/>
      <c r="G101" s="8" t="n"/>
      <c r="H101" s="8" t="n"/>
      <c r="I101" s="8" t="n"/>
      <c r="J101" s="8" t="n"/>
      <c r="K101" s="15">
        <f>IF(A101="","",SUM(G101:J101))</f>
        <v/>
      </c>
      <c r="L101" s="9" t="n"/>
      <c r="M101" s="10" t="n"/>
      <c r="N101" s="10" t="n"/>
      <c r="O101" s="16">
        <f>IF(A101="","",UPPER(TRIM(A101))&amp;"|"&amp;UPPER(SUBSTITUTE(SUBSTITUTE(SUBSTITUTE(TRIM(C101),"/",""),"-","")," ","")))</f>
        <v/>
      </c>
      <c r="P101" s="16">
        <f>IF(A101="","",UPPER(SUBSTITUTE(SUBSTITUTE(SUBSTITUTE(TRIM(C101),"/",""),"-","")," ","")))</f>
        <v/>
      </c>
      <c r="Q101" s="16">
        <f>IF(A101="","",IF(COUNTIF('GSTR-2B'!$P$6:$P$2005,O101)&gt;0,IF(ABS(S101)&lt;=Settings!$B$4,"Matched","Amount differs"),IF(COUNTIF('GSTR-2B'!$Q$6:$Q$2005,P101)&gt;0,"Invoice no matches, GSTIN differs","In books, not in GSTR-2B")))</f>
        <v/>
      </c>
      <c r="R101" s="15">
        <f>IF(A101="","",SUMIF('GSTR-2B'!$P$6:$P$2005,O101,'GSTR-2B'!$N$6:$N$2005))</f>
        <v/>
      </c>
      <c r="S101" s="15">
        <f>IF(A101="","",K101-R101)</f>
        <v/>
      </c>
      <c r="T101" s="16">
        <f>IF(OR(A101="",D101="",L101&lt;&gt;"",E101="Credit note"),"",IF(Settings!$B$5-D101&gt;180,"Unpaid over 180 days: reverse proportionate ITC with interest",""))</f>
        <v/>
      </c>
      <c r="U101" s="16">
        <f>IF(M101="No","Supplier has not filed GSTR-3B: if still unfiled on 30 Sep after the year you claimed it, reverse by 30 Nov","")</f>
        <v/>
      </c>
      <c r="V101" s="16">
        <f>IF(AND(Q101="In books, not in GSTR-2B",D101&lt;&gt;"",D101&gt;=DATE(2025,4,1),D101&lt;=DATE(2026,3,31)),"FY 2025-26 document not in GSTR-2B: last date for the ITC is 30 Nov 2026","")</f>
        <v/>
      </c>
    </row>
    <row r="102">
      <c r="A102" s="10" t="n"/>
      <c r="B102" s="10" t="n"/>
      <c r="C102" s="10" t="n"/>
      <c r="D102" s="9" t="n"/>
      <c r="E102" s="10" t="n"/>
      <c r="F102" s="8" t="n"/>
      <c r="G102" s="8" t="n"/>
      <c r="H102" s="8" t="n"/>
      <c r="I102" s="8" t="n"/>
      <c r="J102" s="8" t="n"/>
      <c r="K102" s="15">
        <f>IF(A102="","",SUM(G102:J102))</f>
        <v/>
      </c>
      <c r="L102" s="9" t="n"/>
      <c r="M102" s="10" t="n"/>
      <c r="N102" s="10" t="n"/>
      <c r="O102" s="16">
        <f>IF(A102="","",UPPER(TRIM(A102))&amp;"|"&amp;UPPER(SUBSTITUTE(SUBSTITUTE(SUBSTITUTE(TRIM(C102),"/",""),"-","")," ","")))</f>
        <v/>
      </c>
      <c r="P102" s="16">
        <f>IF(A102="","",UPPER(SUBSTITUTE(SUBSTITUTE(SUBSTITUTE(TRIM(C102),"/",""),"-","")," ","")))</f>
        <v/>
      </c>
      <c r="Q102" s="16">
        <f>IF(A102="","",IF(COUNTIF('GSTR-2B'!$P$6:$P$2005,O102)&gt;0,IF(ABS(S102)&lt;=Settings!$B$4,"Matched","Amount differs"),IF(COUNTIF('GSTR-2B'!$Q$6:$Q$2005,P102)&gt;0,"Invoice no matches, GSTIN differs","In books, not in GSTR-2B")))</f>
        <v/>
      </c>
      <c r="R102" s="15">
        <f>IF(A102="","",SUMIF('GSTR-2B'!$P$6:$P$2005,O102,'GSTR-2B'!$N$6:$N$2005))</f>
        <v/>
      </c>
      <c r="S102" s="15">
        <f>IF(A102="","",K102-R102)</f>
        <v/>
      </c>
      <c r="T102" s="16">
        <f>IF(OR(A102="",D102="",L102&lt;&gt;"",E102="Credit note"),"",IF(Settings!$B$5-D102&gt;180,"Unpaid over 180 days: reverse proportionate ITC with interest",""))</f>
        <v/>
      </c>
      <c r="U102" s="16">
        <f>IF(M102="No","Supplier has not filed GSTR-3B: if still unfiled on 30 Sep after the year you claimed it, reverse by 30 Nov","")</f>
        <v/>
      </c>
      <c r="V102" s="16">
        <f>IF(AND(Q102="In books, not in GSTR-2B",D102&lt;&gt;"",D102&gt;=DATE(2025,4,1),D102&lt;=DATE(2026,3,31)),"FY 2025-26 document not in GSTR-2B: last date for the ITC is 30 Nov 2026","")</f>
        <v/>
      </c>
    </row>
    <row r="103">
      <c r="A103" s="10" t="n"/>
      <c r="B103" s="10" t="n"/>
      <c r="C103" s="10" t="n"/>
      <c r="D103" s="9" t="n"/>
      <c r="E103" s="10" t="n"/>
      <c r="F103" s="8" t="n"/>
      <c r="G103" s="8" t="n"/>
      <c r="H103" s="8" t="n"/>
      <c r="I103" s="8" t="n"/>
      <c r="J103" s="8" t="n"/>
      <c r="K103" s="15">
        <f>IF(A103="","",SUM(G103:J103))</f>
        <v/>
      </c>
      <c r="L103" s="9" t="n"/>
      <c r="M103" s="10" t="n"/>
      <c r="N103" s="10" t="n"/>
      <c r="O103" s="16">
        <f>IF(A103="","",UPPER(TRIM(A103))&amp;"|"&amp;UPPER(SUBSTITUTE(SUBSTITUTE(SUBSTITUTE(TRIM(C103),"/",""),"-","")," ","")))</f>
        <v/>
      </c>
      <c r="P103" s="16">
        <f>IF(A103="","",UPPER(SUBSTITUTE(SUBSTITUTE(SUBSTITUTE(TRIM(C103),"/",""),"-","")," ","")))</f>
        <v/>
      </c>
      <c r="Q103" s="16">
        <f>IF(A103="","",IF(COUNTIF('GSTR-2B'!$P$6:$P$2005,O103)&gt;0,IF(ABS(S103)&lt;=Settings!$B$4,"Matched","Amount differs"),IF(COUNTIF('GSTR-2B'!$Q$6:$Q$2005,P103)&gt;0,"Invoice no matches, GSTIN differs","In books, not in GSTR-2B")))</f>
        <v/>
      </c>
      <c r="R103" s="15">
        <f>IF(A103="","",SUMIF('GSTR-2B'!$P$6:$P$2005,O103,'GSTR-2B'!$N$6:$N$2005))</f>
        <v/>
      </c>
      <c r="S103" s="15">
        <f>IF(A103="","",K103-R103)</f>
        <v/>
      </c>
      <c r="T103" s="16">
        <f>IF(OR(A103="",D103="",L103&lt;&gt;"",E103="Credit note"),"",IF(Settings!$B$5-D103&gt;180,"Unpaid over 180 days: reverse proportionate ITC with interest",""))</f>
        <v/>
      </c>
      <c r="U103" s="16">
        <f>IF(M103="No","Supplier has not filed GSTR-3B: if still unfiled on 30 Sep after the year you claimed it, reverse by 30 Nov","")</f>
        <v/>
      </c>
      <c r="V103" s="16">
        <f>IF(AND(Q103="In books, not in GSTR-2B",D103&lt;&gt;"",D103&gt;=DATE(2025,4,1),D103&lt;=DATE(2026,3,31)),"FY 2025-26 document not in GSTR-2B: last date for the ITC is 30 Nov 2026","")</f>
        <v/>
      </c>
    </row>
    <row r="104">
      <c r="A104" s="10" t="n"/>
      <c r="B104" s="10" t="n"/>
      <c r="C104" s="10" t="n"/>
      <c r="D104" s="9" t="n"/>
      <c r="E104" s="10" t="n"/>
      <c r="F104" s="8" t="n"/>
      <c r="G104" s="8" t="n"/>
      <c r="H104" s="8" t="n"/>
      <c r="I104" s="8" t="n"/>
      <c r="J104" s="8" t="n"/>
      <c r="K104" s="15">
        <f>IF(A104="","",SUM(G104:J104))</f>
        <v/>
      </c>
      <c r="L104" s="9" t="n"/>
      <c r="M104" s="10" t="n"/>
      <c r="N104" s="10" t="n"/>
      <c r="O104" s="16">
        <f>IF(A104="","",UPPER(TRIM(A104))&amp;"|"&amp;UPPER(SUBSTITUTE(SUBSTITUTE(SUBSTITUTE(TRIM(C104),"/",""),"-","")," ","")))</f>
        <v/>
      </c>
      <c r="P104" s="16">
        <f>IF(A104="","",UPPER(SUBSTITUTE(SUBSTITUTE(SUBSTITUTE(TRIM(C104),"/",""),"-","")," ","")))</f>
        <v/>
      </c>
      <c r="Q104" s="16">
        <f>IF(A104="","",IF(COUNTIF('GSTR-2B'!$P$6:$P$2005,O104)&gt;0,IF(ABS(S104)&lt;=Settings!$B$4,"Matched","Amount differs"),IF(COUNTIF('GSTR-2B'!$Q$6:$Q$2005,P104)&gt;0,"Invoice no matches, GSTIN differs","In books, not in GSTR-2B")))</f>
        <v/>
      </c>
      <c r="R104" s="15">
        <f>IF(A104="","",SUMIF('GSTR-2B'!$P$6:$P$2005,O104,'GSTR-2B'!$N$6:$N$2005))</f>
        <v/>
      </c>
      <c r="S104" s="15">
        <f>IF(A104="","",K104-R104)</f>
        <v/>
      </c>
      <c r="T104" s="16">
        <f>IF(OR(A104="",D104="",L104&lt;&gt;"",E104="Credit note"),"",IF(Settings!$B$5-D104&gt;180,"Unpaid over 180 days: reverse proportionate ITC with interest",""))</f>
        <v/>
      </c>
      <c r="U104" s="16">
        <f>IF(M104="No","Supplier has not filed GSTR-3B: if still unfiled on 30 Sep after the year you claimed it, reverse by 30 Nov","")</f>
        <v/>
      </c>
      <c r="V104" s="16">
        <f>IF(AND(Q104="In books, not in GSTR-2B",D104&lt;&gt;"",D104&gt;=DATE(2025,4,1),D104&lt;=DATE(2026,3,31)),"FY 2025-26 document not in GSTR-2B: last date for the ITC is 30 Nov 2026","")</f>
        <v/>
      </c>
    </row>
    <row r="105">
      <c r="A105" s="10" t="n"/>
      <c r="B105" s="10" t="n"/>
      <c r="C105" s="10" t="n"/>
      <c r="D105" s="9" t="n"/>
      <c r="E105" s="10" t="n"/>
      <c r="F105" s="8" t="n"/>
      <c r="G105" s="8" t="n"/>
      <c r="H105" s="8" t="n"/>
      <c r="I105" s="8" t="n"/>
      <c r="J105" s="8" t="n"/>
      <c r="K105" s="15">
        <f>IF(A105="","",SUM(G105:J105))</f>
        <v/>
      </c>
      <c r="L105" s="9" t="n"/>
      <c r="M105" s="10" t="n"/>
      <c r="N105" s="10" t="n"/>
      <c r="O105" s="16">
        <f>IF(A105="","",UPPER(TRIM(A105))&amp;"|"&amp;UPPER(SUBSTITUTE(SUBSTITUTE(SUBSTITUTE(TRIM(C105),"/",""),"-","")," ","")))</f>
        <v/>
      </c>
      <c r="P105" s="16">
        <f>IF(A105="","",UPPER(SUBSTITUTE(SUBSTITUTE(SUBSTITUTE(TRIM(C105),"/",""),"-","")," ","")))</f>
        <v/>
      </c>
      <c r="Q105" s="16">
        <f>IF(A105="","",IF(COUNTIF('GSTR-2B'!$P$6:$P$2005,O105)&gt;0,IF(ABS(S105)&lt;=Settings!$B$4,"Matched","Amount differs"),IF(COUNTIF('GSTR-2B'!$Q$6:$Q$2005,P105)&gt;0,"Invoice no matches, GSTIN differs","In books, not in GSTR-2B")))</f>
        <v/>
      </c>
      <c r="R105" s="15">
        <f>IF(A105="","",SUMIF('GSTR-2B'!$P$6:$P$2005,O105,'GSTR-2B'!$N$6:$N$2005))</f>
        <v/>
      </c>
      <c r="S105" s="15">
        <f>IF(A105="","",K105-R105)</f>
        <v/>
      </c>
      <c r="T105" s="16">
        <f>IF(OR(A105="",D105="",L105&lt;&gt;"",E105="Credit note"),"",IF(Settings!$B$5-D105&gt;180,"Unpaid over 180 days: reverse proportionate ITC with interest",""))</f>
        <v/>
      </c>
      <c r="U105" s="16">
        <f>IF(M105="No","Supplier has not filed GSTR-3B: if still unfiled on 30 Sep after the year you claimed it, reverse by 30 Nov","")</f>
        <v/>
      </c>
      <c r="V105" s="16">
        <f>IF(AND(Q105="In books, not in GSTR-2B",D105&lt;&gt;"",D105&gt;=DATE(2025,4,1),D105&lt;=DATE(2026,3,31)),"FY 2025-26 document not in GSTR-2B: last date for the ITC is 30 Nov 2026","")</f>
        <v/>
      </c>
    </row>
    <row r="106">
      <c r="A106" s="10" t="n"/>
      <c r="B106" s="10" t="n"/>
      <c r="C106" s="10" t="n"/>
      <c r="D106" s="9" t="n"/>
      <c r="E106" s="10" t="n"/>
      <c r="F106" s="8" t="n"/>
      <c r="G106" s="8" t="n"/>
      <c r="H106" s="8" t="n"/>
      <c r="I106" s="8" t="n"/>
      <c r="J106" s="8" t="n"/>
      <c r="K106" s="15">
        <f>IF(A106="","",SUM(G106:J106))</f>
        <v/>
      </c>
      <c r="L106" s="9" t="n"/>
      <c r="M106" s="10" t="n"/>
      <c r="N106" s="10" t="n"/>
      <c r="O106" s="16">
        <f>IF(A106="","",UPPER(TRIM(A106))&amp;"|"&amp;UPPER(SUBSTITUTE(SUBSTITUTE(SUBSTITUTE(TRIM(C106),"/",""),"-","")," ","")))</f>
        <v/>
      </c>
      <c r="P106" s="16">
        <f>IF(A106="","",UPPER(SUBSTITUTE(SUBSTITUTE(SUBSTITUTE(TRIM(C106),"/",""),"-","")," ","")))</f>
        <v/>
      </c>
      <c r="Q106" s="16">
        <f>IF(A106="","",IF(COUNTIF('GSTR-2B'!$P$6:$P$2005,O106)&gt;0,IF(ABS(S106)&lt;=Settings!$B$4,"Matched","Amount differs"),IF(COUNTIF('GSTR-2B'!$Q$6:$Q$2005,P106)&gt;0,"Invoice no matches, GSTIN differs","In books, not in GSTR-2B")))</f>
        <v/>
      </c>
      <c r="R106" s="15">
        <f>IF(A106="","",SUMIF('GSTR-2B'!$P$6:$P$2005,O106,'GSTR-2B'!$N$6:$N$2005))</f>
        <v/>
      </c>
      <c r="S106" s="15">
        <f>IF(A106="","",K106-R106)</f>
        <v/>
      </c>
      <c r="T106" s="16">
        <f>IF(OR(A106="",D106="",L106&lt;&gt;"",E106="Credit note"),"",IF(Settings!$B$5-D106&gt;180,"Unpaid over 180 days: reverse proportionate ITC with interest",""))</f>
        <v/>
      </c>
      <c r="U106" s="16">
        <f>IF(M106="No","Supplier has not filed GSTR-3B: if still unfiled on 30 Sep after the year you claimed it, reverse by 30 Nov","")</f>
        <v/>
      </c>
      <c r="V106" s="16">
        <f>IF(AND(Q106="In books, not in GSTR-2B",D106&lt;&gt;"",D106&gt;=DATE(2025,4,1),D106&lt;=DATE(2026,3,31)),"FY 2025-26 document not in GSTR-2B: last date for the ITC is 30 Nov 2026","")</f>
        <v/>
      </c>
    </row>
    <row r="107">
      <c r="A107" s="10" t="n"/>
      <c r="B107" s="10" t="n"/>
      <c r="C107" s="10" t="n"/>
      <c r="D107" s="9" t="n"/>
      <c r="E107" s="10" t="n"/>
      <c r="F107" s="8" t="n"/>
      <c r="G107" s="8" t="n"/>
      <c r="H107" s="8" t="n"/>
      <c r="I107" s="8" t="n"/>
      <c r="J107" s="8" t="n"/>
      <c r="K107" s="15">
        <f>IF(A107="","",SUM(G107:J107))</f>
        <v/>
      </c>
      <c r="L107" s="9" t="n"/>
      <c r="M107" s="10" t="n"/>
      <c r="N107" s="10" t="n"/>
      <c r="O107" s="16">
        <f>IF(A107="","",UPPER(TRIM(A107))&amp;"|"&amp;UPPER(SUBSTITUTE(SUBSTITUTE(SUBSTITUTE(TRIM(C107),"/",""),"-","")," ","")))</f>
        <v/>
      </c>
      <c r="P107" s="16">
        <f>IF(A107="","",UPPER(SUBSTITUTE(SUBSTITUTE(SUBSTITUTE(TRIM(C107),"/",""),"-","")," ","")))</f>
        <v/>
      </c>
      <c r="Q107" s="16">
        <f>IF(A107="","",IF(COUNTIF('GSTR-2B'!$P$6:$P$2005,O107)&gt;0,IF(ABS(S107)&lt;=Settings!$B$4,"Matched","Amount differs"),IF(COUNTIF('GSTR-2B'!$Q$6:$Q$2005,P107)&gt;0,"Invoice no matches, GSTIN differs","In books, not in GSTR-2B")))</f>
        <v/>
      </c>
      <c r="R107" s="15">
        <f>IF(A107="","",SUMIF('GSTR-2B'!$P$6:$P$2005,O107,'GSTR-2B'!$N$6:$N$2005))</f>
        <v/>
      </c>
      <c r="S107" s="15">
        <f>IF(A107="","",K107-R107)</f>
        <v/>
      </c>
      <c r="T107" s="16">
        <f>IF(OR(A107="",D107="",L107&lt;&gt;"",E107="Credit note"),"",IF(Settings!$B$5-D107&gt;180,"Unpaid over 180 days: reverse proportionate ITC with interest",""))</f>
        <v/>
      </c>
      <c r="U107" s="16">
        <f>IF(M107="No","Supplier has not filed GSTR-3B: if still unfiled on 30 Sep after the year you claimed it, reverse by 30 Nov","")</f>
        <v/>
      </c>
      <c r="V107" s="16">
        <f>IF(AND(Q107="In books, not in GSTR-2B",D107&lt;&gt;"",D107&gt;=DATE(2025,4,1),D107&lt;=DATE(2026,3,31)),"FY 2025-26 document not in GSTR-2B: last date for the ITC is 30 Nov 2026","")</f>
        <v/>
      </c>
    </row>
    <row r="108">
      <c r="A108" s="10" t="n"/>
      <c r="B108" s="10" t="n"/>
      <c r="C108" s="10" t="n"/>
      <c r="D108" s="9" t="n"/>
      <c r="E108" s="10" t="n"/>
      <c r="F108" s="8" t="n"/>
      <c r="G108" s="8" t="n"/>
      <c r="H108" s="8" t="n"/>
      <c r="I108" s="8" t="n"/>
      <c r="J108" s="8" t="n"/>
      <c r="K108" s="15">
        <f>IF(A108="","",SUM(G108:J108))</f>
        <v/>
      </c>
      <c r="L108" s="9" t="n"/>
      <c r="M108" s="10" t="n"/>
      <c r="N108" s="10" t="n"/>
      <c r="O108" s="16">
        <f>IF(A108="","",UPPER(TRIM(A108))&amp;"|"&amp;UPPER(SUBSTITUTE(SUBSTITUTE(SUBSTITUTE(TRIM(C108),"/",""),"-","")," ","")))</f>
        <v/>
      </c>
      <c r="P108" s="16">
        <f>IF(A108="","",UPPER(SUBSTITUTE(SUBSTITUTE(SUBSTITUTE(TRIM(C108),"/",""),"-","")," ","")))</f>
        <v/>
      </c>
      <c r="Q108" s="16">
        <f>IF(A108="","",IF(COUNTIF('GSTR-2B'!$P$6:$P$2005,O108)&gt;0,IF(ABS(S108)&lt;=Settings!$B$4,"Matched","Amount differs"),IF(COUNTIF('GSTR-2B'!$Q$6:$Q$2005,P108)&gt;0,"Invoice no matches, GSTIN differs","In books, not in GSTR-2B")))</f>
        <v/>
      </c>
      <c r="R108" s="15">
        <f>IF(A108="","",SUMIF('GSTR-2B'!$P$6:$P$2005,O108,'GSTR-2B'!$N$6:$N$2005))</f>
        <v/>
      </c>
      <c r="S108" s="15">
        <f>IF(A108="","",K108-R108)</f>
        <v/>
      </c>
      <c r="T108" s="16">
        <f>IF(OR(A108="",D108="",L108&lt;&gt;"",E108="Credit note"),"",IF(Settings!$B$5-D108&gt;180,"Unpaid over 180 days: reverse proportionate ITC with interest",""))</f>
        <v/>
      </c>
      <c r="U108" s="16">
        <f>IF(M108="No","Supplier has not filed GSTR-3B: if still unfiled on 30 Sep after the year you claimed it, reverse by 30 Nov","")</f>
        <v/>
      </c>
      <c r="V108" s="16">
        <f>IF(AND(Q108="In books, not in GSTR-2B",D108&lt;&gt;"",D108&gt;=DATE(2025,4,1),D108&lt;=DATE(2026,3,31)),"FY 2025-26 document not in GSTR-2B: last date for the ITC is 30 Nov 2026","")</f>
        <v/>
      </c>
    </row>
    <row r="109">
      <c r="A109" s="10" t="n"/>
      <c r="B109" s="10" t="n"/>
      <c r="C109" s="10" t="n"/>
      <c r="D109" s="9" t="n"/>
      <c r="E109" s="10" t="n"/>
      <c r="F109" s="8" t="n"/>
      <c r="G109" s="8" t="n"/>
      <c r="H109" s="8" t="n"/>
      <c r="I109" s="8" t="n"/>
      <c r="J109" s="8" t="n"/>
      <c r="K109" s="15">
        <f>IF(A109="","",SUM(G109:J109))</f>
        <v/>
      </c>
      <c r="L109" s="9" t="n"/>
      <c r="M109" s="10" t="n"/>
      <c r="N109" s="10" t="n"/>
      <c r="O109" s="16">
        <f>IF(A109="","",UPPER(TRIM(A109))&amp;"|"&amp;UPPER(SUBSTITUTE(SUBSTITUTE(SUBSTITUTE(TRIM(C109),"/",""),"-","")," ","")))</f>
        <v/>
      </c>
      <c r="P109" s="16">
        <f>IF(A109="","",UPPER(SUBSTITUTE(SUBSTITUTE(SUBSTITUTE(TRIM(C109),"/",""),"-","")," ","")))</f>
        <v/>
      </c>
      <c r="Q109" s="16">
        <f>IF(A109="","",IF(COUNTIF('GSTR-2B'!$P$6:$P$2005,O109)&gt;0,IF(ABS(S109)&lt;=Settings!$B$4,"Matched","Amount differs"),IF(COUNTIF('GSTR-2B'!$Q$6:$Q$2005,P109)&gt;0,"Invoice no matches, GSTIN differs","In books, not in GSTR-2B")))</f>
        <v/>
      </c>
      <c r="R109" s="15">
        <f>IF(A109="","",SUMIF('GSTR-2B'!$P$6:$P$2005,O109,'GSTR-2B'!$N$6:$N$2005))</f>
        <v/>
      </c>
      <c r="S109" s="15">
        <f>IF(A109="","",K109-R109)</f>
        <v/>
      </c>
      <c r="T109" s="16">
        <f>IF(OR(A109="",D109="",L109&lt;&gt;"",E109="Credit note"),"",IF(Settings!$B$5-D109&gt;180,"Unpaid over 180 days: reverse proportionate ITC with interest",""))</f>
        <v/>
      </c>
      <c r="U109" s="16">
        <f>IF(M109="No","Supplier has not filed GSTR-3B: if still unfiled on 30 Sep after the year you claimed it, reverse by 30 Nov","")</f>
        <v/>
      </c>
      <c r="V109" s="16">
        <f>IF(AND(Q109="In books, not in GSTR-2B",D109&lt;&gt;"",D109&gt;=DATE(2025,4,1),D109&lt;=DATE(2026,3,31)),"FY 2025-26 document not in GSTR-2B: last date for the ITC is 30 Nov 2026","")</f>
        <v/>
      </c>
    </row>
    <row r="110">
      <c r="A110" s="10" t="n"/>
      <c r="B110" s="10" t="n"/>
      <c r="C110" s="10" t="n"/>
      <c r="D110" s="9" t="n"/>
      <c r="E110" s="10" t="n"/>
      <c r="F110" s="8" t="n"/>
      <c r="G110" s="8" t="n"/>
      <c r="H110" s="8" t="n"/>
      <c r="I110" s="8" t="n"/>
      <c r="J110" s="8" t="n"/>
      <c r="K110" s="15">
        <f>IF(A110="","",SUM(G110:J110))</f>
        <v/>
      </c>
      <c r="L110" s="9" t="n"/>
      <c r="M110" s="10" t="n"/>
      <c r="N110" s="10" t="n"/>
      <c r="O110" s="16">
        <f>IF(A110="","",UPPER(TRIM(A110))&amp;"|"&amp;UPPER(SUBSTITUTE(SUBSTITUTE(SUBSTITUTE(TRIM(C110),"/",""),"-","")," ","")))</f>
        <v/>
      </c>
      <c r="P110" s="16">
        <f>IF(A110="","",UPPER(SUBSTITUTE(SUBSTITUTE(SUBSTITUTE(TRIM(C110),"/",""),"-","")," ","")))</f>
        <v/>
      </c>
      <c r="Q110" s="16">
        <f>IF(A110="","",IF(COUNTIF('GSTR-2B'!$P$6:$P$2005,O110)&gt;0,IF(ABS(S110)&lt;=Settings!$B$4,"Matched","Amount differs"),IF(COUNTIF('GSTR-2B'!$Q$6:$Q$2005,P110)&gt;0,"Invoice no matches, GSTIN differs","In books, not in GSTR-2B")))</f>
        <v/>
      </c>
      <c r="R110" s="15">
        <f>IF(A110="","",SUMIF('GSTR-2B'!$P$6:$P$2005,O110,'GSTR-2B'!$N$6:$N$2005))</f>
        <v/>
      </c>
      <c r="S110" s="15">
        <f>IF(A110="","",K110-R110)</f>
        <v/>
      </c>
      <c r="T110" s="16">
        <f>IF(OR(A110="",D110="",L110&lt;&gt;"",E110="Credit note"),"",IF(Settings!$B$5-D110&gt;180,"Unpaid over 180 days: reverse proportionate ITC with interest",""))</f>
        <v/>
      </c>
      <c r="U110" s="16">
        <f>IF(M110="No","Supplier has not filed GSTR-3B: if still unfiled on 30 Sep after the year you claimed it, reverse by 30 Nov","")</f>
        <v/>
      </c>
      <c r="V110" s="16">
        <f>IF(AND(Q110="In books, not in GSTR-2B",D110&lt;&gt;"",D110&gt;=DATE(2025,4,1),D110&lt;=DATE(2026,3,31)),"FY 2025-26 document not in GSTR-2B: last date for the ITC is 30 Nov 2026","")</f>
        <v/>
      </c>
    </row>
    <row r="111">
      <c r="A111" s="10" t="n"/>
      <c r="B111" s="10" t="n"/>
      <c r="C111" s="10" t="n"/>
      <c r="D111" s="9" t="n"/>
      <c r="E111" s="10" t="n"/>
      <c r="F111" s="8" t="n"/>
      <c r="G111" s="8" t="n"/>
      <c r="H111" s="8" t="n"/>
      <c r="I111" s="8" t="n"/>
      <c r="J111" s="8" t="n"/>
      <c r="K111" s="15">
        <f>IF(A111="","",SUM(G111:J111))</f>
        <v/>
      </c>
      <c r="L111" s="9" t="n"/>
      <c r="M111" s="10" t="n"/>
      <c r="N111" s="10" t="n"/>
      <c r="O111" s="16">
        <f>IF(A111="","",UPPER(TRIM(A111))&amp;"|"&amp;UPPER(SUBSTITUTE(SUBSTITUTE(SUBSTITUTE(TRIM(C111),"/",""),"-","")," ","")))</f>
        <v/>
      </c>
      <c r="P111" s="16">
        <f>IF(A111="","",UPPER(SUBSTITUTE(SUBSTITUTE(SUBSTITUTE(TRIM(C111),"/",""),"-","")," ","")))</f>
        <v/>
      </c>
      <c r="Q111" s="16">
        <f>IF(A111="","",IF(COUNTIF('GSTR-2B'!$P$6:$P$2005,O111)&gt;0,IF(ABS(S111)&lt;=Settings!$B$4,"Matched","Amount differs"),IF(COUNTIF('GSTR-2B'!$Q$6:$Q$2005,P111)&gt;0,"Invoice no matches, GSTIN differs","In books, not in GSTR-2B")))</f>
        <v/>
      </c>
      <c r="R111" s="15">
        <f>IF(A111="","",SUMIF('GSTR-2B'!$P$6:$P$2005,O111,'GSTR-2B'!$N$6:$N$2005))</f>
        <v/>
      </c>
      <c r="S111" s="15">
        <f>IF(A111="","",K111-R111)</f>
        <v/>
      </c>
      <c r="T111" s="16">
        <f>IF(OR(A111="",D111="",L111&lt;&gt;"",E111="Credit note"),"",IF(Settings!$B$5-D111&gt;180,"Unpaid over 180 days: reverse proportionate ITC with interest",""))</f>
        <v/>
      </c>
      <c r="U111" s="16">
        <f>IF(M111="No","Supplier has not filed GSTR-3B: if still unfiled on 30 Sep after the year you claimed it, reverse by 30 Nov","")</f>
        <v/>
      </c>
      <c r="V111" s="16">
        <f>IF(AND(Q111="In books, not in GSTR-2B",D111&lt;&gt;"",D111&gt;=DATE(2025,4,1),D111&lt;=DATE(2026,3,31)),"FY 2025-26 document not in GSTR-2B: last date for the ITC is 30 Nov 2026","")</f>
        <v/>
      </c>
    </row>
    <row r="112">
      <c r="A112" s="10" t="n"/>
      <c r="B112" s="10" t="n"/>
      <c r="C112" s="10" t="n"/>
      <c r="D112" s="9" t="n"/>
      <c r="E112" s="10" t="n"/>
      <c r="F112" s="8" t="n"/>
      <c r="G112" s="8" t="n"/>
      <c r="H112" s="8" t="n"/>
      <c r="I112" s="8" t="n"/>
      <c r="J112" s="8" t="n"/>
      <c r="K112" s="15">
        <f>IF(A112="","",SUM(G112:J112))</f>
        <v/>
      </c>
      <c r="L112" s="9" t="n"/>
      <c r="M112" s="10" t="n"/>
      <c r="N112" s="10" t="n"/>
      <c r="O112" s="16">
        <f>IF(A112="","",UPPER(TRIM(A112))&amp;"|"&amp;UPPER(SUBSTITUTE(SUBSTITUTE(SUBSTITUTE(TRIM(C112),"/",""),"-","")," ","")))</f>
        <v/>
      </c>
      <c r="P112" s="16">
        <f>IF(A112="","",UPPER(SUBSTITUTE(SUBSTITUTE(SUBSTITUTE(TRIM(C112),"/",""),"-","")," ","")))</f>
        <v/>
      </c>
      <c r="Q112" s="16">
        <f>IF(A112="","",IF(COUNTIF('GSTR-2B'!$P$6:$P$2005,O112)&gt;0,IF(ABS(S112)&lt;=Settings!$B$4,"Matched","Amount differs"),IF(COUNTIF('GSTR-2B'!$Q$6:$Q$2005,P112)&gt;0,"Invoice no matches, GSTIN differs","In books, not in GSTR-2B")))</f>
        <v/>
      </c>
      <c r="R112" s="15">
        <f>IF(A112="","",SUMIF('GSTR-2B'!$P$6:$P$2005,O112,'GSTR-2B'!$N$6:$N$2005))</f>
        <v/>
      </c>
      <c r="S112" s="15">
        <f>IF(A112="","",K112-R112)</f>
        <v/>
      </c>
      <c r="T112" s="16">
        <f>IF(OR(A112="",D112="",L112&lt;&gt;"",E112="Credit note"),"",IF(Settings!$B$5-D112&gt;180,"Unpaid over 180 days: reverse proportionate ITC with interest",""))</f>
        <v/>
      </c>
      <c r="U112" s="16">
        <f>IF(M112="No","Supplier has not filed GSTR-3B: if still unfiled on 30 Sep after the year you claimed it, reverse by 30 Nov","")</f>
        <v/>
      </c>
      <c r="V112" s="16">
        <f>IF(AND(Q112="In books, not in GSTR-2B",D112&lt;&gt;"",D112&gt;=DATE(2025,4,1),D112&lt;=DATE(2026,3,31)),"FY 2025-26 document not in GSTR-2B: last date for the ITC is 30 Nov 2026","")</f>
        <v/>
      </c>
    </row>
    <row r="113">
      <c r="A113" s="10" t="n"/>
      <c r="B113" s="10" t="n"/>
      <c r="C113" s="10" t="n"/>
      <c r="D113" s="9" t="n"/>
      <c r="E113" s="10" t="n"/>
      <c r="F113" s="8" t="n"/>
      <c r="G113" s="8" t="n"/>
      <c r="H113" s="8" t="n"/>
      <c r="I113" s="8" t="n"/>
      <c r="J113" s="8" t="n"/>
      <c r="K113" s="15">
        <f>IF(A113="","",SUM(G113:J113))</f>
        <v/>
      </c>
      <c r="L113" s="9" t="n"/>
      <c r="M113" s="10" t="n"/>
      <c r="N113" s="10" t="n"/>
      <c r="O113" s="16">
        <f>IF(A113="","",UPPER(TRIM(A113))&amp;"|"&amp;UPPER(SUBSTITUTE(SUBSTITUTE(SUBSTITUTE(TRIM(C113),"/",""),"-","")," ","")))</f>
        <v/>
      </c>
      <c r="P113" s="16">
        <f>IF(A113="","",UPPER(SUBSTITUTE(SUBSTITUTE(SUBSTITUTE(TRIM(C113),"/",""),"-","")," ","")))</f>
        <v/>
      </c>
      <c r="Q113" s="16">
        <f>IF(A113="","",IF(COUNTIF('GSTR-2B'!$P$6:$P$2005,O113)&gt;0,IF(ABS(S113)&lt;=Settings!$B$4,"Matched","Amount differs"),IF(COUNTIF('GSTR-2B'!$Q$6:$Q$2005,P113)&gt;0,"Invoice no matches, GSTIN differs","In books, not in GSTR-2B")))</f>
        <v/>
      </c>
      <c r="R113" s="15">
        <f>IF(A113="","",SUMIF('GSTR-2B'!$P$6:$P$2005,O113,'GSTR-2B'!$N$6:$N$2005))</f>
        <v/>
      </c>
      <c r="S113" s="15">
        <f>IF(A113="","",K113-R113)</f>
        <v/>
      </c>
      <c r="T113" s="16">
        <f>IF(OR(A113="",D113="",L113&lt;&gt;"",E113="Credit note"),"",IF(Settings!$B$5-D113&gt;180,"Unpaid over 180 days: reverse proportionate ITC with interest",""))</f>
        <v/>
      </c>
      <c r="U113" s="16">
        <f>IF(M113="No","Supplier has not filed GSTR-3B: if still unfiled on 30 Sep after the year you claimed it, reverse by 30 Nov","")</f>
        <v/>
      </c>
      <c r="V113" s="16">
        <f>IF(AND(Q113="In books, not in GSTR-2B",D113&lt;&gt;"",D113&gt;=DATE(2025,4,1),D113&lt;=DATE(2026,3,31)),"FY 2025-26 document not in GSTR-2B: last date for the ITC is 30 Nov 2026","")</f>
        <v/>
      </c>
    </row>
    <row r="114">
      <c r="A114" s="10" t="n"/>
      <c r="B114" s="10" t="n"/>
      <c r="C114" s="10" t="n"/>
      <c r="D114" s="9" t="n"/>
      <c r="E114" s="10" t="n"/>
      <c r="F114" s="8" t="n"/>
      <c r="G114" s="8" t="n"/>
      <c r="H114" s="8" t="n"/>
      <c r="I114" s="8" t="n"/>
      <c r="J114" s="8" t="n"/>
      <c r="K114" s="15">
        <f>IF(A114="","",SUM(G114:J114))</f>
        <v/>
      </c>
      <c r="L114" s="9" t="n"/>
      <c r="M114" s="10" t="n"/>
      <c r="N114" s="10" t="n"/>
      <c r="O114" s="16">
        <f>IF(A114="","",UPPER(TRIM(A114))&amp;"|"&amp;UPPER(SUBSTITUTE(SUBSTITUTE(SUBSTITUTE(TRIM(C114),"/",""),"-","")," ","")))</f>
        <v/>
      </c>
      <c r="P114" s="16">
        <f>IF(A114="","",UPPER(SUBSTITUTE(SUBSTITUTE(SUBSTITUTE(TRIM(C114),"/",""),"-","")," ","")))</f>
        <v/>
      </c>
      <c r="Q114" s="16">
        <f>IF(A114="","",IF(COUNTIF('GSTR-2B'!$P$6:$P$2005,O114)&gt;0,IF(ABS(S114)&lt;=Settings!$B$4,"Matched","Amount differs"),IF(COUNTIF('GSTR-2B'!$Q$6:$Q$2005,P114)&gt;0,"Invoice no matches, GSTIN differs","In books, not in GSTR-2B")))</f>
        <v/>
      </c>
      <c r="R114" s="15">
        <f>IF(A114="","",SUMIF('GSTR-2B'!$P$6:$P$2005,O114,'GSTR-2B'!$N$6:$N$2005))</f>
        <v/>
      </c>
      <c r="S114" s="15">
        <f>IF(A114="","",K114-R114)</f>
        <v/>
      </c>
      <c r="T114" s="16">
        <f>IF(OR(A114="",D114="",L114&lt;&gt;"",E114="Credit note"),"",IF(Settings!$B$5-D114&gt;180,"Unpaid over 180 days: reverse proportionate ITC with interest",""))</f>
        <v/>
      </c>
      <c r="U114" s="16">
        <f>IF(M114="No","Supplier has not filed GSTR-3B: if still unfiled on 30 Sep after the year you claimed it, reverse by 30 Nov","")</f>
        <v/>
      </c>
      <c r="V114" s="16">
        <f>IF(AND(Q114="In books, not in GSTR-2B",D114&lt;&gt;"",D114&gt;=DATE(2025,4,1),D114&lt;=DATE(2026,3,31)),"FY 2025-26 document not in GSTR-2B: last date for the ITC is 30 Nov 2026","")</f>
        <v/>
      </c>
    </row>
    <row r="115">
      <c r="A115" s="10" t="n"/>
      <c r="B115" s="10" t="n"/>
      <c r="C115" s="10" t="n"/>
      <c r="D115" s="9" t="n"/>
      <c r="E115" s="10" t="n"/>
      <c r="F115" s="8" t="n"/>
      <c r="G115" s="8" t="n"/>
      <c r="H115" s="8" t="n"/>
      <c r="I115" s="8" t="n"/>
      <c r="J115" s="8" t="n"/>
      <c r="K115" s="15">
        <f>IF(A115="","",SUM(G115:J115))</f>
        <v/>
      </c>
      <c r="L115" s="9" t="n"/>
      <c r="M115" s="10" t="n"/>
      <c r="N115" s="10" t="n"/>
      <c r="O115" s="16">
        <f>IF(A115="","",UPPER(TRIM(A115))&amp;"|"&amp;UPPER(SUBSTITUTE(SUBSTITUTE(SUBSTITUTE(TRIM(C115),"/",""),"-","")," ","")))</f>
        <v/>
      </c>
      <c r="P115" s="16">
        <f>IF(A115="","",UPPER(SUBSTITUTE(SUBSTITUTE(SUBSTITUTE(TRIM(C115),"/",""),"-","")," ","")))</f>
        <v/>
      </c>
      <c r="Q115" s="16">
        <f>IF(A115="","",IF(COUNTIF('GSTR-2B'!$P$6:$P$2005,O115)&gt;0,IF(ABS(S115)&lt;=Settings!$B$4,"Matched","Amount differs"),IF(COUNTIF('GSTR-2B'!$Q$6:$Q$2005,P115)&gt;0,"Invoice no matches, GSTIN differs","In books, not in GSTR-2B")))</f>
        <v/>
      </c>
      <c r="R115" s="15">
        <f>IF(A115="","",SUMIF('GSTR-2B'!$P$6:$P$2005,O115,'GSTR-2B'!$N$6:$N$2005))</f>
        <v/>
      </c>
      <c r="S115" s="15">
        <f>IF(A115="","",K115-R115)</f>
        <v/>
      </c>
      <c r="T115" s="16">
        <f>IF(OR(A115="",D115="",L115&lt;&gt;"",E115="Credit note"),"",IF(Settings!$B$5-D115&gt;180,"Unpaid over 180 days: reverse proportionate ITC with interest",""))</f>
        <v/>
      </c>
      <c r="U115" s="16">
        <f>IF(M115="No","Supplier has not filed GSTR-3B: if still unfiled on 30 Sep after the year you claimed it, reverse by 30 Nov","")</f>
        <v/>
      </c>
      <c r="V115" s="16">
        <f>IF(AND(Q115="In books, not in GSTR-2B",D115&lt;&gt;"",D115&gt;=DATE(2025,4,1),D115&lt;=DATE(2026,3,31)),"FY 2025-26 document not in GSTR-2B: last date for the ITC is 30 Nov 2026","")</f>
        <v/>
      </c>
    </row>
    <row r="116">
      <c r="A116" s="10" t="n"/>
      <c r="B116" s="10" t="n"/>
      <c r="C116" s="10" t="n"/>
      <c r="D116" s="9" t="n"/>
      <c r="E116" s="10" t="n"/>
      <c r="F116" s="8" t="n"/>
      <c r="G116" s="8" t="n"/>
      <c r="H116" s="8" t="n"/>
      <c r="I116" s="8" t="n"/>
      <c r="J116" s="8" t="n"/>
      <c r="K116" s="15">
        <f>IF(A116="","",SUM(G116:J116))</f>
        <v/>
      </c>
      <c r="L116" s="9" t="n"/>
      <c r="M116" s="10" t="n"/>
      <c r="N116" s="10" t="n"/>
      <c r="O116" s="16">
        <f>IF(A116="","",UPPER(TRIM(A116))&amp;"|"&amp;UPPER(SUBSTITUTE(SUBSTITUTE(SUBSTITUTE(TRIM(C116),"/",""),"-","")," ","")))</f>
        <v/>
      </c>
      <c r="P116" s="16">
        <f>IF(A116="","",UPPER(SUBSTITUTE(SUBSTITUTE(SUBSTITUTE(TRIM(C116),"/",""),"-","")," ","")))</f>
        <v/>
      </c>
      <c r="Q116" s="16">
        <f>IF(A116="","",IF(COUNTIF('GSTR-2B'!$P$6:$P$2005,O116)&gt;0,IF(ABS(S116)&lt;=Settings!$B$4,"Matched","Amount differs"),IF(COUNTIF('GSTR-2B'!$Q$6:$Q$2005,P116)&gt;0,"Invoice no matches, GSTIN differs","In books, not in GSTR-2B")))</f>
        <v/>
      </c>
      <c r="R116" s="15">
        <f>IF(A116="","",SUMIF('GSTR-2B'!$P$6:$P$2005,O116,'GSTR-2B'!$N$6:$N$2005))</f>
        <v/>
      </c>
      <c r="S116" s="15">
        <f>IF(A116="","",K116-R116)</f>
        <v/>
      </c>
      <c r="T116" s="16">
        <f>IF(OR(A116="",D116="",L116&lt;&gt;"",E116="Credit note"),"",IF(Settings!$B$5-D116&gt;180,"Unpaid over 180 days: reverse proportionate ITC with interest",""))</f>
        <v/>
      </c>
      <c r="U116" s="16">
        <f>IF(M116="No","Supplier has not filed GSTR-3B: if still unfiled on 30 Sep after the year you claimed it, reverse by 30 Nov","")</f>
        <v/>
      </c>
      <c r="V116" s="16">
        <f>IF(AND(Q116="In books, not in GSTR-2B",D116&lt;&gt;"",D116&gt;=DATE(2025,4,1),D116&lt;=DATE(2026,3,31)),"FY 2025-26 document not in GSTR-2B: last date for the ITC is 30 Nov 2026","")</f>
        <v/>
      </c>
    </row>
    <row r="117">
      <c r="A117" s="10" t="n"/>
      <c r="B117" s="10" t="n"/>
      <c r="C117" s="10" t="n"/>
      <c r="D117" s="9" t="n"/>
      <c r="E117" s="10" t="n"/>
      <c r="F117" s="8" t="n"/>
      <c r="G117" s="8" t="n"/>
      <c r="H117" s="8" t="n"/>
      <c r="I117" s="8" t="n"/>
      <c r="J117" s="8" t="n"/>
      <c r="K117" s="15">
        <f>IF(A117="","",SUM(G117:J117))</f>
        <v/>
      </c>
      <c r="L117" s="9" t="n"/>
      <c r="M117" s="10" t="n"/>
      <c r="N117" s="10" t="n"/>
      <c r="O117" s="16">
        <f>IF(A117="","",UPPER(TRIM(A117))&amp;"|"&amp;UPPER(SUBSTITUTE(SUBSTITUTE(SUBSTITUTE(TRIM(C117),"/",""),"-","")," ","")))</f>
        <v/>
      </c>
      <c r="P117" s="16">
        <f>IF(A117="","",UPPER(SUBSTITUTE(SUBSTITUTE(SUBSTITUTE(TRIM(C117),"/",""),"-","")," ","")))</f>
        <v/>
      </c>
      <c r="Q117" s="16">
        <f>IF(A117="","",IF(COUNTIF('GSTR-2B'!$P$6:$P$2005,O117)&gt;0,IF(ABS(S117)&lt;=Settings!$B$4,"Matched","Amount differs"),IF(COUNTIF('GSTR-2B'!$Q$6:$Q$2005,P117)&gt;0,"Invoice no matches, GSTIN differs","In books, not in GSTR-2B")))</f>
        <v/>
      </c>
      <c r="R117" s="15">
        <f>IF(A117="","",SUMIF('GSTR-2B'!$P$6:$P$2005,O117,'GSTR-2B'!$N$6:$N$2005))</f>
        <v/>
      </c>
      <c r="S117" s="15">
        <f>IF(A117="","",K117-R117)</f>
        <v/>
      </c>
      <c r="T117" s="16">
        <f>IF(OR(A117="",D117="",L117&lt;&gt;"",E117="Credit note"),"",IF(Settings!$B$5-D117&gt;180,"Unpaid over 180 days: reverse proportionate ITC with interest",""))</f>
        <v/>
      </c>
      <c r="U117" s="16">
        <f>IF(M117="No","Supplier has not filed GSTR-3B: if still unfiled on 30 Sep after the year you claimed it, reverse by 30 Nov","")</f>
        <v/>
      </c>
      <c r="V117" s="16">
        <f>IF(AND(Q117="In books, not in GSTR-2B",D117&lt;&gt;"",D117&gt;=DATE(2025,4,1),D117&lt;=DATE(2026,3,31)),"FY 2025-26 document not in GSTR-2B: last date for the ITC is 30 Nov 2026","")</f>
        <v/>
      </c>
    </row>
    <row r="118">
      <c r="A118" s="10" t="n"/>
      <c r="B118" s="10" t="n"/>
      <c r="C118" s="10" t="n"/>
      <c r="D118" s="9" t="n"/>
      <c r="E118" s="10" t="n"/>
      <c r="F118" s="8" t="n"/>
      <c r="G118" s="8" t="n"/>
      <c r="H118" s="8" t="n"/>
      <c r="I118" s="8" t="n"/>
      <c r="J118" s="8" t="n"/>
      <c r="K118" s="15">
        <f>IF(A118="","",SUM(G118:J118))</f>
        <v/>
      </c>
      <c r="L118" s="9" t="n"/>
      <c r="M118" s="10" t="n"/>
      <c r="N118" s="10" t="n"/>
      <c r="O118" s="16">
        <f>IF(A118="","",UPPER(TRIM(A118))&amp;"|"&amp;UPPER(SUBSTITUTE(SUBSTITUTE(SUBSTITUTE(TRIM(C118),"/",""),"-","")," ","")))</f>
        <v/>
      </c>
      <c r="P118" s="16">
        <f>IF(A118="","",UPPER(SUBSTITUTE(SUBSTITUTE(SUBSTITUTE(TRIM(C118),"/",""),"-","")," ","")))</f>
        <v/>
      </c>
      <c r="Q118" s="16">
        <f>IF(A118="","",IF(COUNTIF('GSTR-2B'!$P$6:$P$2005,O118)&gt;0,IF(ABS(S118)&lt;=Settings!$B$4,"Matched","Amount differs"),IF(COUNTIF('GSTR-2B'!$Q$6:$Q$2005,P118)&gt;0,"Invoice no matches, GSTIN differs","In books, not in GSTR-2B")))</f>
        <v/>
      </c>
      <c r="R118" s="15">
        <f>IF(A118="","",SUMIF('GSTR-2B'!$P$6:$P$2005,O118,'GSTR-2B'!$N$6:$N$2005))</f>
        <v/>
      </c>
      <c r="S118" s="15">
        <f>IF(A118="","",K118-R118)</f>
        <v/>
      </c>
      <c r="T118" s="16">
        <f>IF(OR(A118="",D118="",L118&lt;&gt;"",E118="Credit note"),"",IF(Settings!$B$5-D118&gt;180,"Unpaid over 180 days: reverse proportionate ITC with interest",""))</f>
        <v/>
      </c>
      <c r="U118" s="16">
        <f>IF(M118="No","Supplier has not filed GSTR-3B: if still unfiled on 30 Sep after the year you claimed it, reverse by 30 Nov","")</f>
        <v/>
      </c>
      <c r="V118" s="16">
        <f>IF(AND(Q118="In books, not in GSTR-2B",D118&lt;&gt;"",D118&gt;=DATE(2025,4,1),D118&lt;=DATE(2026,3,31)),"FY 2025-26 document not in GSTR-2B: last date for the ITC is 30 Nov 2026","")</f>
        <v/>
      </c>
    </row>
    <row r="119">
      <c r="A119" s="10" t="n"/>
      <c r="B119" s="10" t="n"/>
      <c r="C119" s="10" t="n"/>
      <c r="D119" s="9" t="n"/>
      <c r="E119" s="10" t="n"/>
      <c r="F119" s="8" t="n"/>
      <c r="G119" s="8" t="n"/>
      <c r="H119" s="8" t="n"/>
      <c r="I119" s="8" t="n"/>
      <c r="J119" s="8" t="n"/>
      <c r="K119" s="15">
        <f>IF(A119="","",SUM(G119:J119))</f>
        <v/>
      </c>
      <c r="L119" s="9" t="n"/>
      <c r="M119" s="10" t="n"/>
      <c r="N119" s="10" t="n"/>
      <c r="O119" s="16">
        <f>IF(A119="","",UPPER(TRIM(A119))&amp;"|"&amp;UPPER(SUBSTITUTE(SUBSTITUTE(SUBSTITUTE(TRIM(C119),"/",""),"-","")," ","")))</f>
        <v/>
      </c>
      <c r="P119" s="16">
        <f>IF(A119="","",UPPER(SUBSTITUTE(SUBSTITUTE(SUBSTITUTE(TRIM(C119),"/",""),"-","")," ","")))</f>
        <v/>
      </c>
      <c r="Q119" s="16">
        <f>IF(A119="","",IF(COUNTIF('GSTR-2B'!$P$6:$P$2005,O119)&gt;0,IF(ABS(S119)&lt;=Settings!$B$4,"Matched","Amount differs"),IF(COUNTIF('GSTR-2B'!$Q$6:$Q$2005,P119)&gt;0,"Invoice no matches, GSTIN differs","In books, not in GSTR-2B")))</f>
        <v/>
      </c>
      <c r="R119" s="15">
        <f>IF(A119="","",SUMIF('GSTR-2B'!$P$6:$P$2005,O119,'GSTR-2B'!$N$6:$N$2005))</f>
        <v/>
      </c>
      <c r="S119" s="15">
        <f>IF(A119="","",K119-R119)</f>
        <v/>
      </c>
      <c r="T119" s="16">
        <f>IF(OR(A119="",D119="",L119&lt;&gt;"",E119="Credit note"),"",IF(Settings!$B$5-D119&gt;180,"Unpaid over 180 days: reverse proportionate ITC with interest",""))</f>
        <v/>
      </c>
      <c r="U119" s="16">
        <f>IF(M119="No","Supplier has not filed GSTR-3B: if still unfiled on 30 Sep after the year you claimed it, reverse by 30 Nov","")</f>
        <v/>
      </c>
      <c r="V119" s="16">
        <f>IF(AND(Q119="In books, not in GSTR-2B",D119&lt;&gt;"",D119&gt;=DATE(2025,4,1),D119&lt;=DATE(2026,3,31)),"FY 2025-26 document not in GSTR-2B: last date for the ITC is 30 Nov 2026","")</f>
        <v/>
      </c>
    </row>
    <row r="120">
      <c r="A120" s="10" t="n"/>
      <c r="B120" s="10" t="n"/>
      <c r="C120" s="10" t="n"/>
      <c r="D120" s="9" t="n"/>
      <c r="E120" s="10" t="n"/>
      <c r="F120" s="8" t="n"/>
      <c r="G120" s="8" t="n"/>
      <c r="H120" s="8" t="n"/>
      <c r="I120" s="8" t="n"/>
      <c r="J120" s="8" t="n"/>
      <c r="K120" s="15">
        <f>IF(A120="","",SUM(G120:J120))</f>
        <v/>
      </c>
      <c r="L120" s="9" t="n"/>
      <c r="M120" s="10" t="n"/>
      <c r="N120" s="10" t="n"/>
      <c r="O120" s="16">
        <f>IF(A120="","",UPPER(TRIM(A120))&amp;"|"&amp;UPPER(SUBSTITUTE(SUBSTITUTE(SUBSTITUTE(TRIM(C120),"/",""),"-","")," ","")))</f>
        <v/>
      </c>
      <c r="P120" s="16">
        <f>IF(A120="","",UPPER(SUBSTITUTE(SUBSTITUTE(SUBSTITUTE(TRIM(C120),"/",""),"-","")," ","")))</f>
        <v/>
      </c>
      <c r="Q120" s="16">
        <f>IF(A120="","",IF(COUNTIF('GSTR-2B'!$P$6:$P$2005,O120)&gt;0,IF(ABS(S120)&lt;=Settings!$B$4,"Matched","Amount differs"),IF(COUNTIF('GSTR-2B'!$Q$6:$Q$2005,P120)&gt;0,"Invoice no matches, GSTIN differs","In books, not in GSTR-2B")))</f>
        <v/>
      </c>
      <c r="R120" s="15">
        <f>IF(A120="","",SUMIF('GSTR-2B'!$P$6:$P$2005,O120,'GSTR-2B'!$N$6:$N$2005))</f>
        <v/>
      </c>
      <c r="S120" s="15">
        <f>IF(A120="","",K120-R120)</f>
        <v/>
      </c>
      <c r="T120" s="16">
        <f>IF(OR(A120="",D120="",L120&lt;&gt;"",E120="Credit note"),"",IF(Settings!$B$5-D120&gt;180,"Unpaid over 180 days: reverse proportionate ITC with interest",""))</f>
        <v/>
      </c>
      <c r="U120" s="16">
        <f>IF(M120="No","Supplier has not filed GSTR-3B: if still unfiled on 30 Sep after the year you claimed it, reverse by 30 Nov","")</f>
        <v/>
      </c>
      <c r="V120" s="16">
        <f>IF(AND(Q120="In books, not in GSTR-2B",D120&lt;&gt;"",D120&gt;=DATE(2025,4,1),D120&lt;=DATE(2026,3,31)),"FY 2025-26 document not in GSTR-2B: last date for the ITC is 30 Nov 2026","")</f>
        <v/>
      </c>
    </row>
    <row r="121">
      <c r="A121" s="10" t="n"/>
      <c r="B121" s="10" t="n"/>
      <c r="C121" s="10" t="n"/>
      <c r="D121" s="9" t="n"/>
      <c r="E121" s="10" t="n"/>
      <c r="F121" s="8" t="n"/>
      <c r="G121" s="8" t="n"/>
      <c r="H121" s="8" t="n"/>
      <c r="I121" s="8" t="n"/>
      <c r="J121" s="8" t="n"/>
      <c r="K121" s="15">
        <f>IF(A121="","",SUM(G121:J121))</f>
        <v/>
      </c>
      <c r="L121" s="9" t="n"/>
      <c r="M121" s="10" t="n"/>
      <c r="N121" s="10" t="n"/>
      <c r="O121" s="16">
        <f>IF(A121="","",UPPER(TRIM(A121))&amp;"|"&amp;UPPER(SUBSTITUTE(SUBSTITUTE(SUBSTITUTE(TRIM(C121),"/",""),"-","")," ","")))</f>
        <v/>
      </c>
      <c r="P121" s="16">
        <f>IF(A121="","",UPPER(SUBSTITUTE(SUBSTITUTE(SUBSTITUTE(TRIM(C121),"/",""),"-","")," ","")))</f>
        <v/>
      </c>
      <c r="Q121" s="16">
        <f>IF(A121="","",IF(COUNTIF('GSTR-2B'!$P$6:$P$2005,O121)&gt;0,IF(ABS(S121)&lt;=Settings!$B$4,"Matched","Amount differs"),IF(COUNTIF('GSTR-2B'!$Q$6:$Q$2005,P121)&gt;0,"Invoice no matches, GSTIN differs","In books, not in GSTR-2B")))</f>
        <v/>
      </c>
      <c r="R121" s="15">
        <f>IF(A121="","",SUMIF('GSTR-2B'!$P$6:$P$2005,O121,'GSTR-2B'!$N$6:$N$2005))</f>
        <v/>
      </c>
      <c r="S121" s="15">
        <f>IF(A121="","",K121-R121)</f>
        <v/>
      </c>
      <c r="T121" s="16">
        <f>IF(OR(A121="",D121="",L121&lt;&gt;"",E121="Credit note"),"",IF(Settings!$B$5-D121&gt;180,"Unpaid over 180 days: reverse proportionate ITC with interest",""))</f>
        <v/>
      </c>
      <c r="U121" s="16">
        <f>IF(M121="No","Supplier has not filed GSTR-3B: if still unfiled on 30 Sep after the year you claimed it, reverse by 30 Nov","")</f>
        <v/>
      </c>
      <c r="V121" s="16">
        <f>IF(AND(Q121="In books, not in GSTR-2B",D121&lt;&gt;"",D121&gt;=DATE(2025,4,1),D121&lt;=DATE(2026,3,31)),"FY 2025-26 document not in GSTR-2B: last date for the ITC is 30 Nov 2026","")</f>
        <v/>
      </c>
    </row>
    <row r="122">
      <c r="A122" s="10" t="n"/>
      <c r="B122" s="10" t="n"/>
      <c r="C122" s="10" t="n"/>
      <c r="D122" s="9" t="n"/>
      <c r="E122" s="10" t="n"/>
      <c r="F122" s="8" t="n"/>
      <c r="G122" s="8" t="n"/>
      <c r="H122" s="8" t="n"/>
      <c r="I122" s="8" t="n"/>
      <c r="J122" s="8" t="n"/>
      <c r="K122" s="15">
        <f>IF(A122="","",SUM(G122:J122))</f>
        <v/>
      </c>
      <c r="L122" s="9" t="n"/>
      <c r="M122" s="10" t="n"/>
      <c r="N122" s="10" t="n"/>
      <c r="O122" s="16">
        <f>IF(A122="","",UPPER(TRIM(A122))&amp;"|"&amp;UPPER(SUBSTITUTE(SUBSTITUTE(SUBSTITUTE(TRIM(C122),"/",""),"-","")," ","")))</f>
        <v/>
      </c>
      <c r="P122" s="16">
        <f>IF(A122="","",UPPER(SUBSTITUTE(SUBSTITUTE(SUBSTITUTE(TRIM(C122),"/",""),"-","")," ","")))</f>
        <v/>
      </c>
      <c r="Q122" s="16">
        <f>IF(A122="","",IF(COUNTIF('GSTR-2B'!$P$6:$P$2005,O122)&gt;0,IF(ABS(S122)&lt;=Settings!$B$4,"Matched","Amount differs"),IF(COUNTIF('GSTR-2B'!$Q$6:$Q$2005,P122)&gt;0,"Invoice no matches, GSTIN differs","In books, not in GSTR-2B")))</f>
        <v/>
      </c>
      <c r="R122" s="15">
        <f>IF(A122="","",SUMIF('GSTR-2B'!$P$6:$P$2005,O122,'GSTR-2B'!$N$6:$N$2005))</f>
        <v/>
      </c>
      <c r="S122" s="15">
        <f>IF(A122="","",K122-R122)</f>
        <v/>
      </c>
      <c r="T122" s="16">
        <f>IF(OR(A122="",D122="",L122&lt;&gt;"",E122="Credit note"),"",IF(Settings!$B$5-D122&gt;180,"Unpaid over 180 days: reverse proportionate ITC with interest",""))</f>
        <v/>
      </c>
      <c r="U122" s="16">
        <f>IF(M122="No","Supplier has not filed GSTR-3B: if still unfiled on 30 Sep after the year you claimed it, reverse by 30 Nov","")</f>
        <v/>
      </c>
      <c r="V122" s="16">
        <f>IF(AND(Q122="In books, not in GSTR-2B",D122&lt;&gt;"",D122&gt;=DATE(2025,4,1),D122&lt;=DATE(2026,3,31)),"FY 2025-26 document not in GSTR-2B: last date for the ITC is 30 Nov 2026","")</f>
        <v/>
      </c>
    </row>
    <row r="123">
      <c r="A123" s="10" t="n"/>
      <c r="B123" s="10" t="n"/>
      <c r="C123" s="10" t="n"/>
      <c r="D123" s="9" t="n"/>
      <c r="E123" s="10" t="n"/>
      <c r="F123" s="8" t="n"/>
      <c r="G123" s="8" t="n"/>
      <c r="H123" s="8" t="n"/>
      <c r="I123" s="8" t="n"/>
      <c r="J123" s="8" t="n"/>
      <c r="K123" s="15">
        <f>IF(A123="","",SUM(G123:J123))</f>
        <v/>
      </c>
      <c r="L123" s="9" t="n"/>
      <c r="M123" s="10" t="n"/>
      <c r="N123" s="10" t="n"/>
      <c r="O123" s="16">
        <f>IF(A123="","",UPPER(TRIM(A123))&amp;"|"&amp;UPPER(SUBSTITUTE(SUBSTITUTE(SUBSTITUTE(TRIM(C123),"/",""),"-","")," ","")))</f>
        <v/>
      </c>
      <c r="P123" s="16">
        <f>IF(A123="","",UPPER(SUBSTITUTE(SUBSTITUTE(SUBSTITUTE(TRIM(C123),"/",""),"-","")," ","")))</f>
        <v/>
      </c>
      <c r="Q123" s="16">
        <f>IF(A123="","",IF(COUNTIF('GSTR-2B'!$P$6:$P$2005,O123)&gt;0,IF(ABS(S123)&lt;=Settings!$B$4,"Matched","Amount differs"),IF(COUNTIF('GSTR-2B'!$Q$6:$Q$2005,P123)&gt;0,"Invoice no matches, GSTIN differs","In books, not in GSTR-2B")))</f>
        <v/>
      </c>
      <c r="R123" s="15">
        <f>IF(A123="","",SUMIF('GSTR-2B'!$P$6:$P$2005,O123,'GSTR-2B'!$N$6:$N$2005))</f>
        <v/>
      </c>
      <c r="S123" s="15">
        <f>IF(A123="","",K123-R123)</f>
        <v/>
      </c>
      <c r="T123" s="16">
        <f>IF(OR(A123="",D123="",L123&lt;&gt;"",E123="Credit note"),"",IF(Settings!$B$5-D123&gt;180,"Unpaid over 180 days: reverse proportionate ITC with interest",""))</f>
        <v/>
      </c>
      <c r="U123" s="16">
        <f>IF(M123="No","Supplier has not filed GSTR-3B: if still unfiled on 30 Sep after the year you claimed it, reverse by 30 Nov","")</f>
        <v/>
      </c>
      <c r="V123" s="16">
        <f>IF(AND(Q123="In books, not in GSTR-2B",D123&lt;&gt;"",D123&gt;=DATE(2025,4,1),D123&lt;=DATE(2026,3,31)),"FY 2025-26 document not in GSTR-2B: last date for the ITC is 30 Nov 2026","")</f>
        <v/>
      </c>
    </row>
    <row r="124">
      <c r="A124" s="10" t="n"/>
      <c r="B124" s="10" t="n"/>
      <c r="C124" s="10" t="n"/>
      <c r="D124" s="9" t="n"/>
      <c r="E124" s="10" t="n"/>
      <c r="F124" s="8" t="n"/>
      <c r="G124" s="8" t="n"/>
      <c r="H124" s="8" t="n"/>
      <c r="I124" s="8" t="n"/>
      <c r="J124" s="8" t="n"/>
      <c r="K124" s="15">
        <f>IF(A124="","",SUM(G124:J124))</f>
        <v/>
      </c>
      <c r="L124" s="9" t="n"/>
      <c r="M124" s="10" t="n"/>
      <c r="N124" s="10" t="n"/>
      <c r="O124" s="16">
        <f>IF(A124="","",UPPER(TRIM(A124))&amp;"|"&amp;UPPER(SUBSTITUTE(SUBSTITUTE(SUBSTITUTE(TRIM(C124),"/",""),"-","")," ","")))</f>
        <v/>
      </c>
      <c r="P124" s="16">
        <f>IF(A124="","",UPPER(SUBSTITUTE(SUBSTITUTE(SUBSTITUTE(TRIM(C124),"/",""),"-","")," ","")))</f>
        <v/>
      </c>
      <c r="Q124" s="16">
        <f>IF(A124="","",IF(COUNTIF('GSTR-2B'!$P$6:$P$2005,O124)&gt;0,IF(ABS(S124)&lt;=Settings!$B$4,"Matched","Amount differs"),IF(COUNTIF('GSTR-2B'!$Q$6:$Q$2005,P124)&gt;0,"Invoice no matches, GSTIN differs","In books, not in GSTR-2B")))</f>
        <v/>
      </c>
      <c r="R124" s="15">
        <f>IF(A124="","",SUMIF('GSTR-2B'!$P$6:$P$2005,O124,'GSTR-2B'!$N$6:$N$2005))</f>
        <v/>
      </c>
      <c r="S124" s="15">
        <f>IF(A124="","",K124-R124)</f>
        <v/>
      </c>
      <c r="T124" s="16">
        <f>IF(OR(A124="",D124="",L124&lt;&gt;"",E124="Credit note"),"",IF(Settings!$B$5-D124&gt;180,"Unpaid over 180 days: reverse proportionate ITC with interest",""))</f>
        <v/>
      </c>
      <c r="U124" s="16">
        <f>IF(M124="No","Supplier has not filed GSTR-3B: if still unfiled on 30 Sep after the year you claimed it, reverse by 30 Nov","")</f>
        <v/>
      </c>
      <c r="V124" s="16">
        <f>IF(AND(Q124="In books, not in GSTR-2B",D124&lt;&gt;"",D124&gt;=DATE(2025,4,1),D124&lt;=DATE(2026,3,31)),"FY 2025-26 document not in GSTR-2B: last date for the ITC is 30 Nov 2026","")</f>
        <v/>
      </c>
    </row>
    <row r="125">
      <c r="A125" s="10" t="n"/>
      <c r="B125" s="10" t="n"/>
      <c r="C125" s="10" t="n"/>
      <c r="D125" s="9" t="n"/>
      <c r="E125" s="10" t="n"/>
      <c r="F125" s="8" t="n"/>
      <c r="G125" s="8" t="n"/>
      <c r="H125" s="8" t="n"/>
      <c r="I125" s="8" t="n"/>
      <c r="J125" s="8" t="n"/>
      <c r="K125" s="15">
        <f>IF(A125="","",SUM(G125:J125))</f>
        <v/>
      </c>
      <c r="L125" s="9" t="n"/>
      <c r="M125" s="10" t="n"/>
      <c r="N125" s="10" t="n"/>
      <c r="O125" s="16">
        <f>IF(A125="","",UPPER(TRIM(A125))&amp;"|"&amp;UPPER(SUBSTITUTE(SUBSTITUTE(SUBSTITUTE(TRIM(C125),"/",""),"-","")," ","")))</f>
        <v/>
      </c>
      <c r="P125" s="16">
        <f>IF(A125="","",UPPER(SUBSTITUTE(SUBSTITUTE(SUBSTITUTE(TRIM(C125),"/",""),"-","")," ","")))</f>
        <v/>
      </c>
      <c r="Q125" s="16">
        <f>IF(A125="","",IF(COUNTIF('GSTR-2B'!$P$6:$P$2005,O125)&gt;0,IF(ABS(S125)&lt;=Settings!$B$4,"Matched","Amount differs"),IF(COUNTIF('GSTR-2B'!$Q$6:$Q$2005,P125)&gt;0,"Invoice no matches, GSTIN differs","In books, not in GSTR-2B")))</f>
        <v/>
      </c>
      <c r="R125" s="15">
        <f>IF(A125="","",SUMIF('GSTR-2B'!$P$6:$P$2005,O125,'GSTR-2B'!$N$6:$N$2005))</f>
        <v/>
      </c>
      <c r="S125" s="15">
        <f>IF(A125="","",K125-R125)</f>
        <v/>
      </c>
      <c r="T125" s="16">
        <f>IF(OR(A125="",D125="",L125&lt;&gt;"",E125="Credit note"),"",IF(Settings!$B$5-D125&gt;180,"Unpaid over 180 days: reverse proportionate ITC with interest",""))</f>
        <v/>
      </c>
      <c r="U125" s="16">
        <f>IF(M125="No","Supplier has not filed GSTR-3B: if still unfiled on 30 Sep after the year you claimed it, reverse by 30 Nov","")</f>
        <v/>
      </c>
      <c r="V125" s="16">
        <f>IF(AND(Q125="In books, not in GSTR-2B",D125&lt;&gt;"",D125&gt;=DATE(2025,4,1),D125&lt;=DATE(2026,3,31)),"FY 2025-26 document not in GSTR-2B: last date for the ITC is 30 Nov 2026","")</f>
        <v/>
      </c>
    </row>
    <row r="126">
      <c r="A126" s="10" t="n"/>
      <c r="B126" s="10" t="n"/>
      <c r="C126" s="10" t="n"/>
      <c r="D126" s="9" t="n"/>
      <c r="E126" s="10" t="n"/>
      <c r="F126" s="8" t="n"/>
      <c r="G126" s="8" t="n"/>
      <c r="H126" s="8" t="n"/>
      <c r="I126" s="8" t="n"/>
      <c r="J126" s="8" t="n"/>
      <c r="K126" s="15">
        <f>IF(A126="","",SUM(G126:J126))</f>
        <v/>
      </c>
      <c r="L126" s="9" t="n"/>
      <c r="M126" s="10" t="n"/>
      <c r="N126" s="10" t="n"/>
      <c r="O126" s="16">
        <f>IF(A126="","",UPPER(TRIM(A126))&amp;"|"&amp;UPPER(SUBSTITUTE(SUBSTITUTE(SUBSTITUTE(TRIM(C126),"/",""),"-","")," ","")))</f>
        <v/>
      </c>
      <c r="P126" s="16">
        <f>IF(A126="","",UPPER(SUBSTITUTE(SUBSTITUTE(SUBSTITUTE(TRIM(C126),"/",""),"-","")," ","")))</f>
        <v/>
      </c>
      <c r="Q126" s="16">
        <f>IF(A126="","",IF(COUNTIF('GSTR-2B'!$P$6:$P$2005,O126)&gt;0,IF(ABS(S126)&lt;=Settings!$B$4,"Matched","Amount differs"),IF(COUNTIF('GSTR-2B'!$Q$6:$Q$2005,P126)&gt;0,"Invoice no matches, GSTIN differs","In books, not in GSTR-2B")))</f>
        <v/>
      </c>
      <c r="R126" s="15">
        <f>IF(A126="","",SUMIF('GSTR-2B'!$P$6:$P$2005,O126,'GSTR-2B'!$N$6:$N$2005))</f>
        <v/>
      </c>
      <c r="S126" s="15">
        <f>IF(A126="","",K126-R126)</f>
        <v/>
      </c>
      <c r="T126" s="16">
        <f>IF(OR(A126="",D126="",L126&lt;&gt;"",E126="Credit note"),"",IF(Settings!$B$5-D126&gt;180,"Unpaid over 180 days: reverse proportionate ITC with interest",""))</f>
        <v/>
      </c>
      <c r="U126" s="16">
        <f>IF(M126="No","Supplier has not filed GSTR-3B: if still unfiled on 30 Sep after the year you claimed it, reverse by 30 Nov","")</f>
        <v/>
      </c>
      <c r="V126" s="16">
        <f>IF(AND(Q126="In books, not in GSTR-2B",D126&lt;&gt;"",D126&gt;=DATE(2025,4,1),D126&lt;=DATE(2026,3,31)),"FY 2025-26 document not in GSTR-2B: last date for the ITC is 30 Nov 2026","")</f>
        <v/>
      </c>
    </row>
    <row r="127">
      <c r="A127" s="10" t="n"/>
      <c r="B127" s="10" t="n"/>
      <c r="C127" s="10" t="n"/>
      <c r="D127" s="9" t="n"/>
      <c r="E127" s="10" t="n"/>
      <c r="F127" s="8" t="n"/>
      <c r="G127" s="8" t="n"/>
      <c r="H127" s="8" t="n"/>
      <c r="I127" s="8" t="n"/>
      <c r="J127" s="8" t="n"/>
      <c r="K127" s="15">
        <f>IF(A127="","",SUM(G127:J127))</f>
        <v/>
      </c>
      <c r="L127" s="9" t="n"/>
      <c r="M127" s="10" t="n"/>
      <c r="N127" s="10" t="n"/>
      <c r="O127" s="16">
        <f>IF(A127="","",UPPER(TRIM(A127))&amp;"|"&amp;UPPER(SUBSTITUTE(SUBSTITUTE(SUBSTITUTE(TRIM(C127),"/",""),"-","")," ","")))</f>
        <v/>
      </c>
      <c r="P127" s="16">
        <f>IF(A127="","",UPPER(SUBSTITUTE(SUBSTITUTE(SUBSTITUTE(TRIM(C127),"/",""),"-","")," ","")))</f>
        <v/>
      </c>
      <c r="Q127" s="16">
        <f>IF(A127="","",IF(COUNTIF('GSTR-2B'!$P$6:$P$2005,O127)&gt;0,IF(ABS(S127)&lt;=Settings!$B$4,"Matched","Amount differs"),IF(COUNTIF('GSTR-2B'!$Q$6:$Q$2005,P127)&gt;0,"Invoice no matches, GSTIN differs","In books, not in GSTR-2B")))</f>
        <v/>
      </c>
      <c r="R127" s="15">
        <f>IF(A127="","",SUMIF('GSTR-2B'!$P$6:$P$2005,O127,'GSTR-2B'!$N$6:$N$2005))</f>
        <v/>
      </c>
      <c r="S127" s="15">
        <f>IF(A127="","",K127-R127)</f>
        <v/>
      </c>
      <c r="T127" s="16">
        <f>IF(OR(A127="",D127="",L127&lt;&gt;"",E127="Credit note"),"",IF(Settings!$B$5-D127&gt;180,"Unpaid over 180 days: reverse proportionate ITC with interest",""))</f>
        <v/>
      </c>
      <c r="U127" s="16">
        <f>IF(M127="No","Supplier has not filed GSTR-3B: if still unfiled on 30 Sep after the year you claimed it, reverse by 30 Nov","")</f>
        <v/>
      </c>
      <c r="V127" s="16">
        <f>IF(AND(Q127="In books, not in GSTR-2B",D127&lt;&gt;"",D127&gt;=DATE(2025,4,1),D127&lt;=DATE(2026,3,31)),"FY 2025-26 document not in GSTR-2B: last date for the ITC is 30 Nov 2026","")</f>
        <v/>
      </c>
    </row>
    <row r="128">
      <c r="A128" s="10" t="n"/>
      <c r="B128" s="10" t="n"/>
      <c r="C128" s="10" t="n"/>
      <c r="D128" s="9" t="n"/>
      <c r="E128" s="10" t="n"/>
      <c r="F128" s="8" t="n"/>
      <c r="G128" s="8" t="n"/>
      <c r="H128" s="8" t="n"/>
      <c r="I128" s="8" t="n"/>
      <c r="J128" s="8" t="n"/>
      <c r="K128" s="15">
        <f>IF(A128="","",SUM(G128:J128))</f>
        <v/>
      </c>
      <c r="L128" s="9" t="n"/>
      <c r="M128" s="10" t="n"/>
      <c r="N128" s="10" t="n"/>
      <c r="O128" s="16">
        <f>IF(A128="","",UPPER(TRIM(A128))&amp;"|"&amp;UPPER(SUBSTITUTE(SUBSTITUTE(SUBSTITUTE(TRIM(C128),"/",""),"-","")," ","")))</f>
        <v/>
      </c>
      <c r="P128" s="16">
        <f>IF(A128="","",UPPER(SUBSTITUTE(SUBSTITUTE(SUBSTITUTE(TRIM(C128),"/",""),"-","")," ","")))</f>
        <v/>
      </c>
      <c r="Q128" s="16">
        <f>IF(A128="","",IF(COUNTIF('GSTR-2B'!$P$6:$P$2005,O128)&gt;0,IF(ABS(S128)&lt;=Settings!$B$4,"Matched","Amount differs"),IF(COUNTIF('GSTR-2B'!$Q$6:$Q$2005,P128)&gt;0,"Invoice no matches, GSTIN differs","In books, not in GSTR-2B")))</f>
        <v/>
      </c>
      <c r="R128" s="15">
        <f>IF(A128="","",SUMIF('GSTR-2B'!$P$6:$P$2005,O128,'GSTR-2B'!$N$6:$N$2005))</f>
        <v/>
      </c>
      <c r="S128" s="15">
        <f>IF(A128="","",K128-R128)</f>
        <v/>
      </c>
      <c r="T128" s="16">
        <f>IF(OR(A128="",D128="",L128&lt;&gt;"",E128="Credit note"),"",IF(Settings!$B$5-D128&gt;180,"Unpaid over 180 days: reverse proportionate ITC with interest",""))</f>
        <v/>
      </c>
      <c r="U128" s="16">
        <f>IF(M128="No","Supplier has not filed GSTR-3B: if still unfiled on 30 Sep after the year you claimed it, reverse by 30 Nov","")</f>
        <v/>
      </c>
      <c r="V128" s="16">
        <f>IF(AND(Q128="In books, not in GSTR-2B",D128&lt;&gt;"",D128&gt;=DATE(2025,4,1),D128&lt;=DATE(2026,3,31)),"FY 2025-26 document not in GSTR-2B: last date for the ITC is 30 Nov 2026","")</f>
        <v/>
      </c>
    </row>
    <row r="129">
      <c r="A129" s="10" t="n"/>
      <c r="B129" s="10" t="n"/>
      <c r="C129" s="10" t="n"/>
      <c r="D129" s="9" t="n"/>
      <c r="E129" s="10" t="n"/>
      <c r="F129" s="8" t="n"/>
      <c r="G129" s="8" t="n"/>
      <c r="H129" s="8" t="n"/>
      <c r="I129" s="8" t="n"/>
      <c r="J129" s="8" t="n"/>
      <c r="K129" s="15">
        <f>IF(A129="","",SUM(G129:J129))</f>
        <v/>
      </c>
      <c r="L129" s="9" t="n"/>
      <c r="M129" s="10" t="n"/>
      <c r="N129" s="10" t="n"/>
      <c r="O129" s="16">
        <f>IF(A129="","",UPPER(TRIM(A129))&amp;"|"&amp;UPPER(SUBSTITUTE(SUBSTITUTE(SUBSTITUTE(TRIM(C129),"/",""),"-","")," ","")))</f>
        <v/>
      </c>
      <c r="P129" s="16">
        <f>IF(A129="","",UPPER(SUBSTITUTE(SUBSTITUTE(SUBSTITUTE(TRIM(C129),"/",""),"-","")," ","")))</f>
        <v/>
      </c>
      <c r="Q129" s="16">
        <f>IF(A129="","",IF(COUNTIF('GSTR-2B'!$P$6:$P$2005,O129)&gt;0,IF(ABS(S129)&lt;=Settings!$B$4,"Matched","Amount differs"),IF(COUNTIF('GSTR-2B'!$Q$6:$Q$2005,P129)&gt;0,"Invoice no matches, GSTIN differs","In books, not in GSTR-2B")))</f>
        <v/>
      </c>
      <c r="R129" s="15">
        <f>IF(A129="","",SUMIF('GSTR-2B'!$P$6:$P$2005,O129,'GSTR-2B'!$N$6:$N$2005))</f>
        <v/>
      </c>
      <c r="S129" s="15">
        <f>IF(A129="","",K129-R129)</f>
        <v/>
      </c>
      <c r="T129" s="16">
        <f>IF(OR(A129="",D129="",L129&lt;&gt;"",E129="Credit note"),"",IF(Settings!$B$5-D129&gt;180,"Unpaid over 180 days: reverse proportionate ITC with interest",""))</f>
        <v/>
      </c>
      <c r="U129" s="16">
        <f>IF(M129="No","Supplier has not filed GSTR-3B: if still unfiled on 30 Sep after the year you claimed it, reverse by 30 Nov","")</f>
        <v/>
      </c>
      <c r="V129" s="16">
        <f>IF(AND(Q129="In books, not in GSTR-2B",D129&lt;&gt;"",D129&gt;=DATE(2025,4,1),D129&lt;=DATE(2026,3,31)),"FY 2025-26 document not in GSTR-2B: last date for the ITC is 30 Nov 2026","")</f>
        <v/>
      </c>
    </row>
    <row r="130">
      <c r="A130" s="10" t="n"/>
      <c r="B130" s="10" t="n"/>
      <c r="C130" s="10" t="n"/>
      <c r="D130" s="9" t="n"/>
      <c r="E130" s="10" t="n"/>
      <c r="F130" s="8" t="n"/>
      <c r="G130" s="8" t="n"/>
      <c r="H130" s="8" t="n"/>
      <c r="I130" s="8" t="n"/>
      <c r="J130" s="8" t="n"/>
      <c r="K130" s="15">
        <f>IF(A130="","",SUM(G130:J130))</f>
        <v/>
      </c>
      <c r="L130" s="9" t="n"/>
      <c r="M130" s="10" t="n"/>
      <c r="N130" s="10" t="n"/>
      <c r="O130" s="16">
        <f>IF(A130="","",UPPER(TRIM(A130))&amp;"|"&amp;UPPER(SUBSTITUTE(SUBSTITUTE(SUBSTITUTE(TRIM(C130),"/",""),"-","")," ","")))</f>
        <v/>
      </c>
      <c r="P130" s="16">
        <f>IF(A130="","",UPPER(SUBSTITUTE(SUBSTITUTE(SUBSTITUTE(TRIM(C130),"/",""),"-","")," ","")))</f>
        <v/>
      </c>
      <c r="Q130" s="16">
        <f>IF(A130="","",IF(COUNTIF('GSTR-2B'!$P$6:$P$2005,O130)&gt;0,IF(ABS(S130)&lt;=Settings!$B$4,"Matched","Amount differs"),IF(COUNTIF('GSTR-2B'!$Q$6:$Q$2005,P130)&gt;0,"Invoice no matches, GSTIN differs","In books, not in GSTR-2B")))</f>
        <v/>
      </c>
      <c r="R130" s="15">
        <f>IF(A130="","",SUMIF('GSTR-2B'!$P$6:$P$2005,O130,'GSTR-2B'!$N$6:$N$2005))</f>
        <v/>
      </c>
      <c r="S130" s="15">
        <f>IF(A130="","",K130-R130)</f>
        <v/>
      </c>
      <c r="T130" s="16">
        <f>IF(OR(A130="",D130="",L130&lt;&gt;"",E130="Credit note"),"",IF(Settings!$B$5-D130&gt;180,"Unpaid over 180 days: reverse proportionate ITC with interest",""))</f>
        <v/>
      </c>
      <c r="U130" s="16">
        <f>IF(M130="No","Supplier has not filed GSTR-3B: if still unfiled on 30 Sep after the year you claimed it, reverse by 30 Nov","")</f>
        <v/>
      </c>
      <c r="V130" s="16">
        <f>IF(AND(Q130="In books, not in GSTR-2B",D130&lt;&gt;"",D130&gt;=DATE(2025,4,1),D130&lt;=DATE(2026,3,31)),"FY 2025-26 document not in GSTR-2B: last date for the ITC is 30 Nov 2026","")</f>
        <v/>
      </c>
    </row>
    <row r="131">
      <c r="A131" s="10" t="n"/>
      <c r="B131" s="10" t="n"/>
      <c r="C131" s="10" t="n"/>
      <c r="D131" s="9" t="n"/>
      <c r="E131" s="10" t="n"/>
      <c r="F131" s="8" t="n"/>
      <c r="G131" s="8" t="n"/>
      <c r="H131" s="8" t="n"/>
      <c r="I131" s="8" t="n"/>
      <c r="J131" s="8" t="n"/>
      <c r="K131" s="15">
        <f>IF(A131="","",SUM(G131:J131))</f>
        <v/>
      </c>
      <c r="L131" s="9" t="n"/>
      <c r="M131" s="10" t="n"/>
      <c r="N131" s="10" t="n"/>
      <c r="O131" s="16">
        <f>IF(A131="","",UPPER(TRIM(A131))&amp;"|"&amp;UPPER(SUBSTITUTE(SUBSTITUTE(SUBSTITUTE(TRIM(C131),"/",""),"-","")," ","")))</f>
        <v/>
      </c>
      <c r="P131" s="16">
        <f>IF(A131="","",UPPER(SUBSTITUTE(SUBSTITUTE(SUBSTITUTE(TRIM(C131),"/",""),"-","")," ","")))</f>
        <v/>
      </c>
      <c r="Q131" s="16">
        <f>IF(A131="","",IF(COUNTIF('GSTR-2B'!$P$6:$P$2005,O131)&gt;0,IF(ABS(S131)&lt;=Settings!$B$4,"Matched","Amount differs"),IF(COUNTIF('GSTR-2B'!$Q$6:$Q$2005,P131)&gt;0,"Invoice no matches, GSTIN differs","In books, not in GSTR-2B")))</f>
        <v/>
      </c>
      <c r="R131" s="15">
        <f>IF(A131="","",SUMIF('GSTR-2B'!$P$6:$P$2005,O131,'GSTR-2B'!$N$6:$N$2005))</f>
        <v/>
      </c>
      <c r="S131" s="15">
        <f>IF(A131="","",K131-R131)</f>
        <v/>
      </c>
      <c r="T131" s="16">
        <f>IF(OR(A131="",D131="",L131&lt;&gt;"",E131="Credit note"),"",IF(Settings!$B$5-D131&gt;180,"Unpaid over 180 days: reverse proportionate ITC with interest",""))</f>
        <v/>
      </c>
      <c r="U131" s="16">
        <f>IF(M131="No","Supplier has not filed GSTR-3B: if still unfiled on 30 Sep after the year you claimed it, reverse by 30 Nov","")</f>
        <v/>
      </c>
      <c r="V131" s="16">
        <f>IF(AND(Q131="In books, not in GSTR-2B",D131&lt;&gt;"",D131&gt;=DATE(2025,4,1),D131&lt;=DATE(2026,3,31)),"FY 2025-26 document not in GSTR-2B: last date for the ITC is 30 Nov 2026","")</f>
        <v/>
      </c>
    </row>
    <row r="132">
      <c r="A132" s="10" t="n"/>
      <c r="B132" s="10" t="n"/>
      <c r="C132" s="10" t="n"/>
      <c r="D132" s="9" t="n"/>
      <c r="E132" s="10" t="n"/>
      <c r="F132" s="8" t="n"/>
      <c r="G132" s="8" t="n"/>
      <c r="H132" s="8" t="n"/>
      <c r="I132" s="8" t="n"/>
      <c r="J132" s="8" t="n"/>
      <c r="K132" s="15">
        <f>IF(A132="","",SUM(G132:J132))</f>
        <v/>
      </c>
      <c r="L132" s="9" t="n"/>
      <c r="M132" s="10" t="n"/>
      <c r="N132" s="10" t="n"/>
      <c r="O132" s="16">
        <f>IF(A132="","",UPPER(TRIM(A132))&amp;"|"&amp;UPPER(SUBSTITUTE(SUBSTITUTE(SUBSTITUTE(TRIM(C132),"/",""),"-","")," ","")))</f>
        <v/>
      </c>
      <c r="P132" s="16">
        <f>IF(A132="","",UPPER(SUBSTITUTE(SUBSTITUTE(SUBSTITUTE(TRIM(C132),"/",""),"-","")," ","")))</f>
        <v/>
      </c>
      <c r="Q132" s="16">
        <f>IF(A132="","",IF(COUNTIF('GSTR-2B'!$P$6:$P$2005,O132)&gt;0,IF(ABS(S132)&lt;=Settings!$B$4,"Matched","Amount differs"),IF(COUNTIF('GSTR-2B'!$Q$6:$Q$2005,P132)&gt;0,"Invoice no matches, GSTIN differs","In books, not in GSTR-2B")))</f>
        <v/>
      </c>
      <c r="R132" s="15">
        <f>IF(A132="","",SUMIF('GSTR-2B'!$P$6:$P$2005,O132,'GSTR-2B'!$N$6:$N$2005))</f>
        <v/>
      </c>
      <c r="S132" s="15">
        <f>IF(A132="","",K132-R132)</f>
        <v/>
      </c>
      <c r="T132" s="16">
        <f>IF(OR(A132="",D132="",L132&lt;&gt;"",E132="Credit note"),"",IF(Settings!$B$5-D132&gt;180,"Unpaid over 180 days: reverse proportionate ITC with interest",""))</f>
        <v/>
      </c>
      <c r="U132" s="16">
        <f>IF(M132="No","Supplier has not filed GSTR-3B: if still unfiled on 30 Sep after the year you claimed it, reverse by 30 Nov","")</f>
        <v/>
      </c>
      <c r="V132" s="16">
        <f>IF(AND(Q132="In books, not in GSTR-2B",D132&lt;&gt;"",D132&gt;=DATE(2025,4,1),D132&lt;=DATE(2026,3,31)),"FY 2025-26 document not in GSTR-2B: last date for the ITC is 30 Nov 2026","")</f>
        <v/>
      </c>
    </row>
    <row r="133">
      <c r="A133" s="10" t="n"/>
      <c r="B133" s="10" t="n"/>
      <c r="C133" s="10" t="n"/>
      <c r="D133" s="9" t="n"/>
      <c r="E133" s="10" t="n"/>
      <c r="F133" s="8" t="n"/>
      <c r="G133" s="8" t="n"/>
      <c r="H133" s="8" t="n"/>
      <c r="I133" s="8" t="n"/>
      <c r="J133" s="8" t="n"/>
      <c r="K133" s="15">
        <f>IF(A133="","",SUM(G133:J133))</f>
        <v/>
      </c>
      <c r="L133" s="9" t="n"/>
      <c r="M133" s="10" t="n"/>
      <c r="N133" s="10" t="n"/>
      <c r="O133" s="16">
        <f>IF(A133="","",UPPER(TRIM(A133))&amp;"|"&amp;UPPER(SUBSTITUTE(SUBSTITUTE(SUBSTITUTE(TRIM(C133),"/",""),"-","")," ","")))</f>
        <v/>
      </c>
      <c r="P133" s="16">
        <f>IF(A133="","",UPPER(SUBSTITUTE(SUBSTITUTE(SUBSTITUTE(TRIM(C133),"/",""),"-","")," ","")))</f>
        <v/>
      </c>
      <c r="Q133" s="16">
        <f>IF(A133="","",IF(COUNTIF('GSTR-2B'!$P$6:$P$2005,O133)&gt;0,IF(ABS(S133)&lt;=Settings!$B$4,"Matched","Amount differs"),IF(COUNTIF('GSTR-2B'!$Q$6:$Q$2005,P133)&gt;0,"Invoice no matches, GSTIN differs","In books, not in GSTR-2B")))</f>
        <v/>
      </c>
      <c r="R133" s="15">
        <f>IF(A133="","",SUMIF('GSTR-2B'!$P$6:$P$2005,O133,'GSTR-2B'!$N$6:$N$2005))</f>
        <v/>
      </c>
      <c r="S133" s="15">
        <f>IF(A133="","",K133-R133)</f>
        <v/>
      </c>
      <c r="T133" s="16">
        <f>IF(OR(A133="",D133="",L133&lt;&gt;"",E133="Credit note"),"",IF(Settings!$B$5-D133&gt;180,"Unpaid over 180 days: reverse proportionate ITC with interest",""))</f>
        <v/>
      </c>
      <c r="U133" s="16">
        <f>IF(M133="No","Supplier has not filed GSTR-3B: if still unfiled on 30 Sep after the year you claimed it, reverse by 30 Nov","")</f>
        <v/>
      </c>
      <c r="V133" s="16">
        <f>IF(AND(Q133="In books, not in GSTR-2B",D133&lt;&gt;"",D133&gt;=DATE(2025,4,1),D133&lt;=DATE(2026,3,31)),"FY 2025-26 document not in GSTR-2B: last date for the ITC is 30 Nov 2026","")</f>
        <v/>
      </c>
    </row>
    <row r="134">
      <c r="A134" s="10" t="n"/>
      <c r="B134" s="10" t="n"/>
      <c r="C134" s="10" t="n"/>
      <c r="D134" s="9" t="n"/>
      <c r="E134" s="10" t="n"/>
      <c r="F134" s="8" t="n"/>
      <c r="G134" s="8" t="n"/>
      <c r="H134" s="8" t="n"/>
      <c r="I134" s="8" t="n"/>
      <c r="J134" s="8" t="n"/>
      <c r="K134" s="15">
        <f>IF(A134="","",SUM(G134:J134))</f>
        <v/>
      </c>
      <c r="L134" s="9" t="n"/>
      <c r="M134" s="10" t="n"/>
      <c r="N134" s="10" t="n"/>
      <c r="O134" s="16">
        <f>IF(A134="","",UPPER(TRIM(A134))&amp;"|"&amp;UPPER(SUBSTITUTE(SUBSTITUTE(SUBSTITUTE(TRIM(C134),"/",""),"-","")," ","")))</f>
        <v/>
      </c>
      <c r="P134" s="16">
        <f>IF(A134="","",UPPER(SUBSTITUTE(SUBSTITUTE(SUBSTITUTE(TRIM(C134),"/",""),"-","")," ","")))</f>
        <v/>
      </c>
      <c r="Q134" s="16">
        <f>IF(A134="","",IF(COUNTIF('GSTR-2B'!$P$6:$P$2005,O134)&gt;0,IF(ABS(S134)&lt;=Settings!$B$4,"Matched","Amount differs"),IF(COUNTIF('GSTR-2B'!$Q$6:$Q$2005,P134)&gt;0,"Invoice no matches, GSTIN differs","In books, not in GSTR-2B")))</f>
        <v/>
      </c>
      <c r="R134" s="15">
        <f>IF(A134="","",SUMIF('GSTR-2B'!$P$6:$P$2005,O134,'GSTR-2B'!$N$6:$N$2005))</f>
        <v/>
      </c>
      <c r="S134" s="15">
        <f>IF(A134="","",K134-R134)</f>
        <v/>
      </c>
      <c r="T134" s="16">
        <f>IF(OR(A134="",D134="",L134&lt;&gt;"",E134="Credit note"),"",IF(Settings!$B$5-D134&gt;180,"Unpaid over 180 days: reverse proportionate ITC with interest",""))</f>
        <v/>
      </c>
      <c r="U134" s="16">
        <f>IF(M134="No","Supplier has not filed GSTR-3B: if still unfiled on 30 Sep after the year you claimed it, reverse by 30 Nov","")</f>
        <v/>
      </c>
      <c r="V134" s="16">
        <f>IF(AND(Q134="In books, not in GSTR-2B",D134&lt;&gt;"",D134&gt;=DATE(2025,4,1),D134&lt;=DATE(2026,3,31)),"FY 2025-26 document not in GSTR-2B: last date for the ITC is 30 Nov 2026","")</f>
        <v/>
      </c>
    </row>
    <row r="135">
      <c r="A135" s="10" t="n"/>
      <c r="B135" s="10" t="n"/>
      <c r="C135" s="10" t="n"/>
      <c r="D135" s="9" t="n"/>
      <c r="E135" s="10" t="n"/>
      <c r="F135" s="8" t="n"/>
      <c r="G135" s="8" t="n"/>
      <c r="H135" s="8" t="n"/>
      <c r="I135" s="8" t="n"/>
      <c r="J135" s="8" t="n"/>
      <c r="K135" s="15">
        <f>IF(A135="","",SUM(G135:J135))</f>
        <v/>
      </c>
      <c r="L135" s="9" t="n"/>
      <c r="M135" s="10" t="n"/>
      <c r="N135" s="10" t="n"/>
      <c r="O135" s="16">
        <f>IF(A135="","",UPPER(TRIM(A135))&amp;"|"&amp;UPPER(SUBSTITUTE(SUBSTITUTE(SUBSTITUTE(TRIM(C135),"/",""),"-","")," ","")))</f>
        <v/>
      </c>
      <c r="P135" s="16">
        <f>IF(A135="","",UPPER(SUBSTITUTE(SUBSTITUTE(SUBSTITUTE(TRIM(C135),"/",""),"-","")," ","")))</f>
        <v/>
      </c>
      <c r="Q135" s="16">
        <f>IF(A135="","",IF(COUNTIF('GSTR-2B'!$P$6:$P$2005,O135)&gt;0,IF(ABS(S135)&lt;=Settings!$B$4,"Matched","Amount differs"),IF(COUNTIF('GSTR-2B'!$Q$6:$Q$2005,P135)&gt;0,"Invoice no matches, GSTIN differs","In books, not in GSTR-2B")))</f>
        <v/>
      </c>
      <c r="R135" s="15">
        <f>IF(A135="","",SUMIF('GSTR-2B'!$P$6:$P$2005,O135,'GSTR-2B'!$N$6:$N$2005))</f>
        <v/>
      </c>
      <c r="S135" s="15">
        <f>IF(A135="","",K135-R135)</f>
        <v/>
      </c>
      <c r="T135" s="16">
        <f>IF(OR(A135="",D135="",L135&lt;&gt;"",E135="Credit note"),"",IF(Settings!$B$5-D135&gt;180,"Unpaid over 180 days: reverse proportionate ITC with interest",""))</f>
        <v/>
      </c>
      <c r="U135" s="16">
        <f>IF(M135="No","Supplier has not filed GSTR-3B: if still unfiled on 30 Sep after the year you claimed it, reverse by 30 Nov","")</f>
        <v/>
      </c>
      <c r="V135" s="16">
        <f>IF(AND(Q135="In books, not in GSTR-2B",D135&lt;&gt;"",D135&gt;=DATE(2025,4,1),D135&lt;=DATE(2026,3,31)),"FY 2025-26 document not in GSTR-2B: last date for the ITC is 30 Nov 2026","")</f>
        <v/>
      </c>
    </row>
    <row r="136">
      <c r="A136" s="10" t="n"/>
      <c r="B136" s="10" t="n"/>
      <c r="C136" s="10" t="n"/>
      <c r="D136" s="9" t="n"/>
      <c r="E136" s="10" t="n"/>
      <c r="F136" s="8" t="n"/>
      <c r="G136" s="8" t="n"/>
      <c r="H136" s="8" t="n"/>
      <c r="I136" s="8" t="n"/>
      <c r="J136" s="8" t="n"/>
      <c r="K136" s="15">
        <f>IF(A136="","",SUM(G136:J136))</f>
        <v/>
      </c>
      <c r="L136" s="9" t="n"/>
      <c r="M136" s="10" t="n"/>
      <c r="N136" s="10" t="n"/>
      <c r="O136" s="16">
        <f>IF(A136="","",UPPER(TRIM(A136))&amp;"|"&amp;UPPER(SUBSTITUTE(SUBSTITUTE(SUBSTITUTE(TRIM(C136),"/",""),"-","")," ","")))</f>
        <v/>
      </c>
      <c r="P136" s="16">
        <f>IF(A136="","",UPPER(SUBSTITUTE(SUBSTITUTE(SUBSTITUTE(TRIM(C136),"/",""),"-","")," ","")))</f>
        <v/>
      </c>
      <c r="Q136" s="16">
        <f>IF(A136="","",IF(COUNTIF('GSTR-2B'!$P$6:$P$2005,O136)&gt;0,IF(ABS(S136)&lt;=Settings!$B$4,"Matched","Amount differs"),IF(COUNTIF('GSTR-2B'!$Q$6:$Q$2005,P136)&gt;0,"Invoice no matches, GSTIN differs","In books, not in GSTR-2B")))</f>
        <v/>
      </c>
      <c r="R136" s="15">
        <f>IF(A136="","",SUMIF('GSTR-2B'!$P$6:$P$2005,O136,'GSTR-2B'!$N$6:$N$2005))</f>
        <v/>
      </c>
      <c r="S136" s="15">
        <f>IF(A136="","",K136-R136)</f>
        <v/>
      </c>
      <c r="T136" s="16">
        <f>IF(OR(A136="",D136="",L136&lt;&gt;"",E136="Credit note"),"",IF(Settings!$B$5-D136&gt;180,"Unpaid over 180 days: reverse proportionate ITC with interest",""))</f>
        <v/>
      </c>
      <c r="U136" s="16">
        <f>IF(M136="No","Supplier has not filed GSTR-3B: if still unfiled on 30 Sep after the year you claimed it, reverse by 30 Nov","")</f>
        <v/>
      </c>
      <c r="V136" s="16">
        <f>IF(AND(Q136="In books, not in GSTR-2B",D136&lt;&gt;"",D136&gt;=DATE(2025,4,1),D136&lt;=DATE(2026,3,31)),"FY 2025-26 document not in GSTR-2B: last date for the ITC is 30 Nov 2026","")</f>
        <v/>
      </c>
    </row>
    <row r="137">
      <c r="A137" s="10" t="n"/>
      <c r="B137" s="10" t="n"/>
      <c r="C137" s="10" t="n"/>
      <c r="D137" s="9" t="n"/>
      <c r="E137" s="10" t="n"/>
      <c r="F137" s="8" t="n"/>
      <c r="G137" s="8" t="n"/>
      <c r="H137" s="8" t="n"/>
      <c r="I137" s="8" t="n"/>
      <c r="J137" s="8" t="n"/>
      <c r="K137" s="15">
        <f>IF(A137="","",SUM(G137:J137))</f>
        <v/>
      </c>
      <c r="L137" s="9" t="n"/>
      <c r="M137" s="10" t="n"/>
      <c r="N137" s="10" t="n"/>
      <c r="O137" s="16">
        <f>IF(A137="","",UPPER(TRIM(A137))&amp;"|"&amp;UPPER(SUBSTITUTE(SUBSTITUTE(SUBSTITUTE(TRIM(C137),"/",""),"-","")," ","")))</f>
        <v/>
      </c>
      <c r="P137" s="16">
        <f>IF(A137="","",UPPER(SUBSTITUTE(SUBSTITUTE(SUBSTITUTE(TRIM(C137),"/",""),"-","")," ","")))</f>
        <v/>
      </c>
      <c r="Q137" s="16">
        <f>IF(A137="","",IF(COUNTIF('GSTR-2B'!$P$6:$P$2005,O137)&gt;0,IF(ABS(S137)&lt;=Settings!$B$4,"Matched","Amount differs"),IF(COUNTIF('GSTR-2B'!$Q$6:$Q$2005,P137)&gt;0,"Invoice no matches, GSTIN differs","In books, not in GSTR-2B")))</f>
        <v/>
      </c>
      <c r="R137" s="15">
        <f>IF(A137="","",SUMIF('GSTR-2B'!$P$6:$P$2005,O137,'GSTR-2B'!$N$6:$N$2005))</f>
        <v/>
      </c>
      <c r="S137" s="15">
        <f>IF(A137="","",K137-R137)</f>
        <v/>
      </c>
      <c r="T137" s="16">
        <f>IF(OR(A137="",D137="",L137&lt;&gt;"",E137="Credit note"),"",IF(Settings!$B$5-D137&gt;180,"Unpaid over 180 days: reverse proportionate ITC with interest",""))</f>
        <v/>
      </c>
      <c r="U137" s="16">
        <f>IF(M137="No","Supplier has not filed GSTR-3B: if still unfiled on 30 Sep after the year you claimed it, reverse by 30 Nov","")</f>
        <v/>
      </c>
      <c r="V137" s="16">
        <f>IF(AND(Q137="In books, not in GSTR-2B",D137&lt;&gt;"",D137&gt;=DATE(2025,4,1),D137&lt;=DATE(2026,3,31)),"FY 2025-26 document not in GSTR-2B: last date for the ITC is 30 Nov 2026","")</f>
        <v/>
      </c>
    </row>
    <row r="138">
      <c r="A138" s="10" t="n"/>
      <c r="B138" s="10" t="n"/>
      <c r="C138" s="10" t="n"/>
      <c r="D138" s="9" t="n"/>
      <c r="E138" s="10" t="n"/>
      <c r="F138" s="8" t="n"/>
      <c r="G138" s="8" t="n"/>
      <c r="H138" s="8" t="n"/>
      <c r="I138" s="8" t="n"/>
      <c r="J138" s="8" t="n"/>
      <c r="K138" s="15">
        <f>IF(A138="","",SUM(G138:J138))</f>
        <v/>
      </c>
      <c r="L138" s="9" t="n"/>
      <c r="M138" s="10" t="n"/>
      <c r="N138" s="10" t="n"/>
      <c r="O138" s="16">
        <f>IF(A138="","",UPPER(TRIM(A138))&amp;"|"&amp;UPPER(SUBSTITUTE(SUBSTITUTE(SUBSTITUTE(TRIM(C138),"/",""),"-","")," ","")))</f>
        <v/>
      </c>
      <c r="P138" s="16">
        <f>IF(A138="","",UPPER(SUBSTITUTE(SUBSTITUTE(SUBSTITUTE(TRIM(C138),"/",""),"-","")," ","")))</f>
        <v/>
      </c>
      <c r="Q138" s="16">
        <f>IF(A138="","",IF(COUNTIF('GSTR-2B'!$P$6:$P$2005,O138)&gt;0,IF(ABS(S138)&lt;=Settings!$B$4,"Matched","Amount differs"),IF(COUNTIF('GSTR-2B'!$Q$6:$Q$2005,P138)&gt;0,"Invoice no matches, GSTIN differs","In books, not in GSTR-2B")))</f>
        <v/>
      </c>
      <c r="R138" s="15">
        <f>IF(A138="","",SUMIF('GSTR-2B'!$P$6:$P$2005,O138,'GSTR-2B'!$N$6:$N$2005))</f>
        <v/>
      </c>
      <c r="S138" s="15">
        <f>IF(A138="","",K138-R138)</f>
        <v/>
      </c>
      <c r="T138" s="16">
        <f>IF(OR(A138="",D138="",L138&lt;&gt;"",E138="Credit note"),"",IF(Settings!$B$5-D138&gt;180,"Unpaid over 180 days: reverse proportionate ITC with interest",""))</f>
        <v/>
      </c>
      <c r="U138" s="16">
        <f>IF(M138="No","Supplier has not filed GSTR-3B: if still unfiled on 30 Sep after the year you claimed it, reverse by 30 Nov","")</f>
        <v/>
      </c>
      <c r="V138" s="16">
        <f>IF(AND(Q138="In books, not in GSTR-2B",D138&lt;&gt;"",D138&gt;=DATE(2025,4,1),D138&lt;=DATE(2026,3,31)),"FY 2025-26 document not in GSTR-2B: last date for the ITC is 30 Nov 2026","")</f>
        <v/>
      </c>
    </row>
    <row r="139">
      <c r="A139" s="10" t="n"/>
      <c r="B139" s="10" t="n"/>
      <c r="C139" s="10" t="n"/>
      <c r="D139" s="9" t="n"/>
      <c r="E139" s="10" t="n"/>
      <c r="F139" s="8" t="n"/>
      <c r="G139" s="8" t="n"/>
      <c r="H139" s="8" t="n"/>
      <c r="I139" s="8" t="n"/>
      <c r="J139" s="8" t="n"/>
      <c r="K139" s="15">
        <f>IF(A139="","",SUM(G139:J139))</f>
        <v/>
      </c>
      <c r="L139" s="9" t="n"/>
      <c r="M139" s="10" t="n"/>
      <c r="N139" s="10" t="n"/>
      <c r="O139" s="16">
        <f>IF(A139="","",UPPER(TRIM(A139))&amp;"|"&amp;UPPER(SUBSTITUTE(SUBSTITUTE(SUBSTITUTE(TRIM(C139),"/",""),"-","")," ","")))</f>
        <v/>
      </c>
      <c r="P139" s="16">
        <f>IF(A139="","",UPPER(SUBSTITUTE(SUBSTITUTE(SUBSTITUTE(TRIM(C139),"/",""),"-","")," ","")))</f>
        <v/>
      </c>
      <c r="Q139" s="16">
        <f>IF(A139="","",IF(COUNTIF('GSTR-2B'!$P$6:$P$2005,O139)&gt;0,IF(ABS(S139)&lt;=Settings!$B$4,"Matched","Amount differs"),IF(COUNTIF('GSTR-2B'!$Q$6:$Q$2005,P139)&gt;0,"Invoice no matches, GSTIN differs","In books, not in GSTR-2B")))</f>
        <v/>
      </c>
      <c r="R139" s="15">
        <f>IF(A139="","",SUMIF('GSTR-2B'!$P$6:$P$2005,O139,'GSTR-2B'!$N$6:$N$2005))</f>
        <v/>
      </c>
      <c r="S139" s="15">
        <f>IF(A139="","",K139-R139)</f>
        <v/>
      </c>
      <c r="T139" s="16">
        <f>IF(OR(A139="",D139="",L139&lt;&gt;"",E139="Credit note"),"",IF(Settings!$B$5-D139&gt;180,"Unpaid over 180 days: reverse proportionate ITC with interest",""))</f>
        <v/>
      </c>
      <c r="U139" s="16">
        <f>IF(M139="No","Supplier has not filed GSTR-3B: if still unfiled on 30 Sep after the year you claimed it, reverse by 30 Nov","")</f>
        <v/>
      </c>
      <c r="V139" s="16">
        <f>IF(AND(Q139="In books, not in GSTR-2B",D139&lt;&gt;"",D139&gt;=DATE(2025,4,1),D139&lt;=DATE(2026,3,31)),"FY 2025-26 document not in GSTR-2B: last date for the ITC is 30 Nov 2026","")</f>
        <v/>
      </c>
    </row>
    <row r="140">
      <c r="A140" s="10" t="n"/>
      <c r="B140" s="10" t="n"/>
      <c r="C140" s="10" t="n"/>
      <c r="D140" s="9" t="n"/>
      <c r="E140" s="10" t="n"/>
      <c r="F140" s="8" t="n"/>
      <c r="G140" s="8" t="n"/>
      <c r="H140" s="8" t="n"/>
      <c r="I140" s="8" t="n"/>
      <c r="J140" s="8" t="n"/>
      <c r="K140" s="15">
        <f>IF(A140="","",SUM(G140:J140))</f>
        <v/>
      </c>
      <c r="L140" s="9" t="n"/>
      <c r="M140" s="10" t="n"/>
      <c r="N140" s="10" t="n"/>
      <c r="O140" s="16">
        <f>IF(A140="","",UPPER(TRIM(A140))&amp;"|"&amp;UPPER(SUBSTITUTE(SUBSTITUTE(SUBSTITUTE(TRIM(C140),"/",""),"-","")," ","")))</f>
        <v/>
      </c>
      <c r="P140" s="16">
        <f>IF(A140="","",UPPER(SUBSTITUTE(SUBSTITUTE(SUBSTITUTE(TRIM(C140),"/",""),"-","")," ","")))</f>
        <v/>
      </c>
      <c r="Q140" s="16">
        <f>IF(A140="","",IF(COUNTIF('GSTR-2B'!$P$6:$P$2005,O140)&gt;0,IF(ABS(S140)&lt;=Settings!$B$4,"Matched","Amount differs"),IF(COUNTIF('GSTR-2B'!$Q$6:$Q$2005,P140)&gt;0,"Invoice no matches, GSTIN differs","In books, not in GSTR-2B")))</f>
        <v/>
      </c>
      <c r="R140" s="15">
        <f>IF(A140="","",SUMIF('GSTR-2B'!$P$6:$P$2005,O140,'GSTR-2B'!$N$6:$N$2005))</f>
        <v/>
      </c>
      <c r="S140" s="15">
        <f>IF(A140="","",K140-R140)</f>
        <v/>
      </c>
      <c r="T140" s="16">
        <f>IF(OR(A140="",D140="",L140&lt;&gt;"",E140="Credit note"),"",IF(Settings!$B$5-D140&gt;180,"Unpaid over 180 days: reverse proportionate ITC with interest",""))</f>
        <v/>
      </c>
      <c r="U140" s="16">
        <f>IF(M140="No","Supplier has not filed GSTR-3B: if still unfiled on 30 Sep after the year you claimed it, reverse by 30 Nov","")</f>
        <v/>
      </c>
      <c r="V140" s="16">
        <f>IF(AND(Q140="In books, not in GSTR-2B",D140&lt;&gt;"",D140&gt;=DATE(2025,4,1),D140&lt;=DATE(2026,3,31)),"FY 2025-26 document not in GSTR-2B: last date for the ITC is 30 Nov 2026","")</f>
        <v/>
      </c>
    </row>
    <row r="141">
      <c r="A141" s="10" t="n"/>
      <c r="B141" s="10" t="n"/>
      <c r="C141" s="10" t="n"/>
      <c r="D141" s="9" t="n"/>
      <c r="E141" s="10" t="n"/>
      <c r="F141" s="8" t="n"/>
      <c r="G141" s="8" t="n"/>
      <c r="H141" s="8" t="n"/>
      <c r="I141" s="8" t="n"/>
      <c r="J141" s="8" t="n"/>
      <c r="K141" s="15">
        <f>IF(A141="","",SUM(G141:J141))</f>
        <v/>
      </c>
      <c r="L141" s="9" t="n"/>
      <c r="M141" s="10" t="n"/>
      <c r="N141" s="10" t="n"/>
      <c r="O141" s="16">
        <f>IF(A141="","",UPPER(TRIM(A141))&amp;"|"&amp;UPPER(SUBSTITUTE(SUBSTITUTE(SUBSTITUTE(TRIM(C141),"/",""),"-","")," ","")))</f>
        <v/>
      </c>
      <c r="P141" s="16">
        <f>IF(A141="","",UPPER(SUBSTITUTE(SUBSTITUTE(SUBSTITUTE(TRIM(C141),"/",""),"-","")," ","")))</f>
        <v/>
      </c>
      <c r="Q141" s="16">
        <f>IF(A141="","",IF(COUNTIF('GSTR-2B'!$P$6:$P$2005,O141)&gt;0,IF(ABS(S141)&lt;=Settings!$B$4,"Matched","Amount differs"),IF(COUNTIF('GSTR-2B'!$Q$6:$Q$2005,P141)&gt;0,"Invoice no matches, GSTIN differs","In books, not in GSTR-2B")))</f>
        <v/>
      </c>
      <c r="R141" s="15">
        <f>IF(A141="","",SUMIF('GSTR-2B'!$P$6:$P$2005,O141,'GSTR-2B'!$N$6:$N$2005))</f>
        <v/>
      </c>
      <c r="S141" s="15">
        <f>IF(A141="","",K141-R141)</f>
        <v/>
      </c>
      <c r="T141" s="16">
        <f>IF(OR(A141="",D141="",L141&lt;&gt;"",E141="Credit note"),"",IF(Settings!$B$5-D141&gt;180,"Unpaid over 180 days: reverse proportionate ITC with interest",""))</f>
        <v/>
      </c>
      <c r="U141" s="16">
        <f>IF(M141="No","Supplier has not filed GSTR-3B: if still unfiled on 30 Sep after the year you claimed it, reverse by 30 Nov","")</f>
        <v/>
      </c>
      <c r="V141" s="16">
        <f>IF(AND(Q141="In books, not in GSTR-2B",D141&lt;&gt;"",D141&gt;=DATE(2025,4,1),D141&lt;=DATE(2026,3,31)),"FY 2025-26 document not in GSTR-2B: last date for the ITC is 30 Nov 2026","")</f>
        <v/>
      </c>
    </row>
    <row r="142">
      <c r="A142" s="10" t="n"/>
      <c r="B142" s="10" t="n"/>
      <c r="C142" s="10" t="n"/>
      <c r="D142" s="9" t="n"/>
      <c r="E142" s="10" t="n"/>
      <c r="F142" s="8" t="n"/>
      <c r="G142" s="8" t="n"/>
      <c r="H142" s="8" t="n"/>
      <c r="I142" s="8" t="n"/>
      <c r="J142" s="8" t="n"/>
      <c r="K142" s="15">
        <f>IF(A142="","",SUM(G142:J142))</f>
        <v/>
      </c>
      <c r="L142" s="9" t="n"/>
      <c r="M142" s="10" t="n"/>
      <c r="N142" s="10" t="n"/>
      <c r="O142" s="16">
        <f>IF(A142="","",UPPER(TRIM(A142))&amp;"|"&amp;UPPER(SUBSTITUTE(SUBSTITUTE(SUBSTITUTE(TRIM(C142),"/",""),"-","")," ","")))</f>
        <v/>
      </c>
      <c r="P142" s="16">
        <f>IF(A142="","",UPPER(SUBSTITUTE(SUBSTITUTE(SUBSTITUTE(TRIM(C142),"/",""),"-","")," ","")))</f>
        <v/>
      </c>
      <c r="Q142" s="16">
        <f>IF(A142="","",IF(COUNTIF('GSTR-2B'!$P$6:$P$2005,O142)&gt;0,IF(ABS(S142)&lt;=Settings!$B$4,"Matched","Amount differs"),IF(COUNTIF('GSTR-2B'!$Q$6:$Q$2005,P142)&gt;0,"Invoice no matches, GSTIN differs","In books, not in GSTR-2B")))</f>
        <v/>
      </c>
      <c r="R142" s="15">
        <f>IF(A142="","",SUMIF('GSTR-2B'!$P$6:$P$2005,O142,'GSTR-2B'!$N$6:$N$2005))</f>
        <v/>
      </c>
      <c r="S142" s="15">
        <f>IF(A142="","",K142-R142)</f>
        <v/>
      </c>
      <c r="T142" s="16">
        <f>IF(OR(A142="",D142="",L142&lt;&gt;"",E142="Credit note"),"",IF(Settings!$B$5-D142&gt;180,"Unpaid over 180 days: reverse proportionate ITC with interest",""))</f>
        <v/>
      </c>
      <c r="U142" s="16">
        <f>IF(M142="No","Supplier has not filed GSTR-3B: if still unfiled on 30 Sep after the year you claimed it, reverse by 30 Nov","")</f>
        <v/>
      </c>
      <c r="V142" s="16">
        <f>IF(AND(Q142="In books, not in GSTR-2B",D142&lt;&gt;"",D142&gt;=DATE(2025,4,1),D142&lt;=DATE(2026,3,31)),"FY 2025-26 document not in GSTR-2B: last date for the ITC is 30 Nov 2026","")</f>
        <v/>
      </c>
    </row>
    <row r="143">
      <c r="A143" s="10" t="n"/>
      <c r="B143" s="10" t="n"/>
      <c r="C143" s="10" t="n"/>
      <c r="D143" s="9" t="n"/>
      <c r="E143" s="10" t="n"/>
      <c r="F143" s="8" t="n"/>
      <c r="G143" s="8" t="n"/>
      <c r="H143" s="8" t="n"/>
      <c r="I143" s="8" t="n"/>
      <c r="J143" s="8" t="n"/>
      <c r="K143" s="15">
        <f>IF(A143="","",SUM(G143:J143))</f>
        <v/>
      </c>
      <c r="L143" s="9" t="n"/>
      <c r="M143" s="10" t="n"/>
      <c r="N143" s="10" t="n"/>
      <c r="O143" s="16">
        <f>IF(A143="","",UPPER(TRIM(A143))&amp;"|"&amp;UPPER(SUBSTITUTE(SUBSTITUTE(SUBSTITUTE(TRIM(C143),"/",""),"-","")," ","")))</f>
        <v/>
      </c>
      <c r="P143" s="16">
        <f>IF(A143="","",UPPER(SUBSTITUTE(SUBSTITUTE(SUBSTITUTE(TRIM(C143),"/",""),"-","")," ","")))</f>
        <v/>
      </c>
      <c r="Q143" s="16">
        <f>IF(A143="","",IF(COUNTIF('GSTR-2B'!$P$6:$P$2005,O143)&gt;0,IF(ABS(S143)&lt;=Settings!$B$4,"Matched","Amount differs"),IF(COUNTIF('GSTR-2B'!$Q$6:$Q$2005,P143)&gt;0,"Invoice no matches, GSTIN differs","In books, not in GSTR-2B")))</f>
        <v/>
      </c>
      <c r="R143" s="15">
        <f>IF(A143="","",SUMIF('GSTR-2B'!$P$6:$P$2005,O143,'GSTR-2B'!$N$6:$N$2005))</f>
        <v/>
      </c>
      <c r="S143" s="15">
        <f>IF(A143="","",K143-R143)</f>
        <v/>
      </c>
      <c r="T143" s="16">
        <f>IF(OR(A143="",D143="",L143&lt;&gt;"",E143="Credit note"),"",IF(Settings!$B$5-D143&gt;180,"Unpaid over 180 days: reverse proportionate ITC with interest",""))</f>
        <v/>
      </c>
      <c r="U143" s="16">
        <f>IF(M143="No","Supplier has not filed GSTR-3B: if still unfiled on 30 Sep after the year you claimed it, reverse by 30 Nov","")</f>
        <v/>
      </c>
      <c r="V143" s="16">
        <f>IF(AND(Q143="In books, not in GSTR-2B",D143&lt;&gt;"",D143&gt;=DATE(2025,4,1),D143&lt;=DATE(2026,3,31)),"FY 2025-26 document not in GSTR-2B: last date for the ITC is 30 Nov 2026","")</f>
        <v/>
      </c>
    </row>
    <row r="144">
      <c r="A144" s="10" t="n"/>
      <c r="B144" s="10" t="n"/>
      <c r="C144" s="10" t="n"/>
      <c r="D144" s="9" t="n"/>
      <c r="E144" s="10" t="n"/>
      <c r="F144" s="8" t="n"/>
      <c r="G144" s="8" t="n"/>
      <c r="H144" s="8" t="n"/>
      <c r="I144" s="8" t="n"/>
      <c r="J144" s="8" t="n"/>
      <c r="K144" s="15">
        <f>IF(A144="","",SUM(G144:J144))</f>
        <v/>
      </c>
      <c r="L144" s="9" t="n"/>
      <c r="M144" s="10" t="n"/>
      <c r="N144" s="10" t="n"/>
      <c r="O144" s="16">
        <f>IF(A144="","",UPPER(TRIM(A144))&amp;"|"&amp;UPPER(SUBSTITUTE(SUBSTITUTE(SUBSTITUTE(TRIM(C144),"/",""),"-","")," ","")))</f>
        <v/>
      </c>
      <c r="P144" s="16">
        <f>IF(A144="","",UPPER(SUBSTITUTE(SUBSTITUTE(SUBSTITUTE(TRIM(C144),"/",""),"-","")," ","")))</f>
        <v/>
      </c>
      <c r="Q144" s="16">
        <f>IF(A144="","",IF(COUNTIF('GSTR-2B'!$P$6:$P$2005,O144)&gt;0,IF(ABS(S144)&lt;=Settings!$B$4,"Matched","Amount differs"),IF(COUNTIF('GSTR-2B'!$Q$6:$Q$2005,P144)&gt;0,"Invoice no matches, GSTIN differs","In books, not in GSTR-2B")))</f>
        <v/>
      </c>
      <c r="R144" s="15">
        <f>IF(A144="","",SUMIF('GSTR-2B'!$P$6:$P$2005,O144,'GSTR-2B'!$N$6:$N$2005))</f>
        <v/>
      </c>
      <c r="S144" s="15">
        <f>IF(A144="","",K144-R144)</f>
        <v/>
      </c>
      <c r="T144" s="16">
        <f>IF(OR(A144="",D144="",L144&lt;&gt;"",E144="Credit note"),"",IF(Settings!$B$5-D144&gt;180,"Unpaid over 180 days: reverse proportionate ITC with interest",""))</f>
        <v/>
      </c>
      <c r="U144" s="16">
        <f>IF(M144="No","Supplier has not filed GSTR-3B: if still unfiled on 30 Sep after the year you claimed it, reverse by 30 Nov","")</f>
        <v/>
      </c>
      <c r="V144" s="16">
        <f>IF(AND(Q144="In books, not in GSTR-2B",D144&lt;&gt;"",D144&gt;=DATE(2025,4,1),D144&lt;=DATE(2026,3,31)),"FY 2025-26 document not in GSTR-2B: last date for the ITC is 30 Nov 2026","")</f>
        <v/>
      </c>
    </row>
    <row r="145">
      <c r="A145" s="10" t="n"/>
      <c r="B145" s="10" t="n"/>
      <c r="C145" s="10" t="n"/>
      <c r="D145" s="9" t="n"/>
      <c r="E145" s="10" t="n"/>
      <c r="F145" s="8" t="n"/>
      <c r="G145" s="8" t="n"/>
      <c r="H145" s="8" t="n"/>
      <c r="I145" s="8" t="n"/>
      <c r="J145" s="8" t="n"/>
      <c r="K145" s="15">
        <f>IF(A145="","",SUM(G145:J145))</f>
        <v/>
      </c>
      <c r="L145" s="9" t="n"/>
      <c r="M145" s="10" t="n"/>
      <c r="N145" s="10" t="n"/>
      <c r="O145" s="16">
        <f>IF(A145="","",UPPER(TRIM(A145))&amp;"|"&amp;UPPER(SUBSTITUTE(SUBSTITUTE(SUBSTITUTE(TRIM(C145),"/",""),"-","")," ","")))</f>
        <v/>
      </c>
      <c r="P145" s="16">
        <f>IF(A145="","",UPPER(SUBSTITUTE(SUBSTITUTE(SUBSTITUTE(TRIM(C145),"/",""),"-","")," ","")))</f>
        <v/>
      </c>
      <c r="Q145" s="16">
        <f>IF(A145="","",IF(COUNTIF('GSTR-2B'!$P$6:$P$2005,O145)&gt;0,IF(ABS(S145)&lt;=Settings!$B$4,"Matched","Amount differs"),IF(COUNTIF('GSTR-2B'!$Q$6:$Q$2005,P145)&gt;0,"Invoice no matches, GSTIN differs","In books, not in GSTR-2B")))</f>
        <v/>
      </c>
      <c r="R145" s="15">
        <f>IF(A145="","",SUMIF('GSTR-2B'!$P$6:$P$2005,O145,'GSTR-2B'!$N$6:$N$2005))</f>
        <v/>
      </c>
      <c r="S145" s="15">
        <f>IF(A145="","",K145-R145)</f>
        <v/>
      </c>
      <c r="T145" s="16">
        <f>IF(OR(A145="",D145="",L145&lt;&gt;"",E145="Credit note"),"",IF(Settings!$B$5-D145&gt;180,"Unpaid over 180 days: reverse proportionate ITC with interest",""))</f>
        <v/>
      </c>
      <c r="U145" s="16">
        <f>IF(M145="No","Supplier has not filed GSTR-3B: if still unfiled on 30 Sep after the year you claimed it, reverse by 30 Nov","")</f>
        <v/>
      </c>
      <c r="V145" s="16">
        <f>IF(AND(Q145="In books, not in GSTR-2B",D145&lt;&gt;"",D145&gt;=DATE(2025,4,1),D145&lt;=DATE(2026,3,31)),"FY 2025-26 document not in GSTR-2B: last date for the ITC is 30 Nov 2026","")</f>
        <v/>
      </c>
    </row>
    <row r="146">
      <c r="A146" s="10" t="n"/>
      <c r="B146" s="10" t="n"/>
      <c r="C146" s="10" t="n"/>
      <c r="D146" s="9" t="n"/>
      <c r="E146" s="10" t="n"/>
      <c r="F146" s="8" t="n"/>
      <c r="G146" s="8" t="n"/>
      <c r="H146" s="8" t="n"/>
      <c r="I146" s="8" t="n"/>
      <c r="J146" s="8" t="n"/>
      <c r="K146" s="15">
        <f>IF(A146="","",SUM(G146:J146))</f>
        <v/>
      </c>
      <c r="L146" s="9" t="n"/>
      <c r="M146" s="10" t="n"/>
      <c r="N146" s="10" t="n"/>
      <c r="O146" s="16">
        <f>IF(A146="","",UPPER(TRIM(A146))&amp;"|"&amp;UPPER(SUBSTITUTE(SUBSTITUTE(SUBSTITUTE(TRIM(C146),"/",""),"-","")," ","")))</f>
        <v/>
      </c>
      <c r="P146" s="16">
        <f>IF(A146="","",UPPER(SUBSTITUTE(SUBSTITUTE(SUBSTITUTE(TRIM(C146),"/",""),"-","")," ","")))</f>
        <v/>
      </c>
      <c r="Q146" s="16">
        <f>IF(A146="","",IF(COUNTIF('GSTR-2B'!$P$6:$P$2005,O146)&gt;0,IF(ABS(S146)&lt;=Settings!$B$4,"Matched","Amount differs"),IF(COUNTIF('GSTR-2B'!$Q$6:$Q$2005,P146)&gt;0,"Invoice no matches, GSTIN differs","In books, not in GSTR-2B")))</f>
        <v/>
      </c>
      <c r="R146" s="15">
        <f>IF(A146="","",SUMIF('GSTR-2B'!$P$6:$P$2005,O146,'GSTR-2B'!$N$6:$N$2005))</f>
        <v/>
      </c>
      <c r="S146" s="15">
        <f>IF(A146="","",K146-R146)</f>
        <v/>
      </c>
      <c r="T146" s="16">
        <f>IF(OR(A146="",D146="",L146&lt;&gt;"",E146="Credit note"),"",IF(Settings!$B$5-D146&gt;180,"Unpaid over 180 days: reverse proportionate ITC with interest",""))</f>
        <v/>
      </c>
      <c r="U146" s="16">
        <f>IF(M146="No","Supplier has not filed GSTR-3B: if still unfiled on 30 Sep after the year you claimed it, reverse by 30 Nov","")</f>
        <v/>
      </c>
      <c r="V146" s="16">
        <f>IF(AND(Q146="In books, not in GSTR-2B",D146&lt;&gt;"",D146&gt;=DATE(2025,4,1),D146&lt;=DATE(2026,3,31)),"FY 2025-26 document not in GSTR-2B: last date for the ITC is 30 Nov 2026","")</f>
        <v/>
      </c>
    </row>
    <row r="147">
      <c r="A147" s="10" t="n"/>
      <c r="B147" s="10" t="n"/>
      <c r="C147" s="10" t="n"/>
      <c r="D147" s="9" t="n"/>
      <c r="E147" s="10" t="n"/>
      <c r="F147" s="8" t="n"/>
      <c r="G147" s="8" t="n"/>
      <c r="H147" s="8" t="n"/>
      <c r="I147" s="8" t="n"/>
      <c r="J147" s="8" t="n"/>
      <c r="K147" s="15">
        <f>IF(A147="","",SUM(G147:J147))</f>
        <v/>
      </c>
      <c r="L147" s="9" t="n"/>
      <c r="M147" s="10" t="n"/>
      <c r="N147" s="10" t="n"/>
      <c r="O147" s="16">
        <f>IF(A147="","",UPPER(TRIM(A147))&amp;"|"&amp;UPPER(SUBSTITUTE(SUBSTITUTE(SUBSTITUTE(TRIM(C147),"/",""),"-","")," ","")))</f>
        <v/>
      </c>
      <c r="P147" s="16">
        <f>IF(A147="","",UPPER(SUBSTITUTE(SUBSTITUTE(SUBSTITUTE(TRIM(C147),"/",""),"-","")," ","")))</f>
        <v/>
      </c>
      <c r="Q147" s="16">
        <f>IF(A147="","",IF(COUNTIF('GSTR-2B'!$P$6:$P$2005,O147)&gt;0,IF(ABS(S147)&lt;=Settings!$B$4,"Matched","Amount differs"),IF(COUNTIF('GSTR-2B'!$Q$6:$Q$2005,P147)&gt;0,"Invoice no matches, GSTIN differs","In books, not in GSTR-2B")))</f>
        <v/>
      </c>
      <c r="R147" s="15">
        <f>IF(A147="","",SUMIF('GSTR-2B'!$P$6:$P$2005,O147,'GSTR-2B'!$N$6:$N$2005))</f>
        <v/>
      </c>
      <c r="S147" s="15">
        <f>IF(A147="","",K147-R147)</f>
        <v/>
      </c>
      <c r="T147" s="16">
        <f>IF(OR(A147="",D147="",L147&lt;&gt;"",E147="Credit note"),"",IF(Settings!$B$5-D147&gt;180,"Unpaid over 180 days: reverse proportionate ITC with interest",""))</f>
        <v/>
      </c>
      <c r="U147" s="16">
        <f>IF(M147="No","Supplier has not filed GSTR-3B: if still unfiled on 30 Sep after the year you claimed it, reverse by 30 Nov","")</f>
        <v/>
      </c>
      <c r="V147" s="16">
        <f>IF(AND(Q147="In books, not in GSTR-2B",D147&lt;&gt;"",D147&gt;=DATE(2025,4,1),D147&lt;=DATE(2026,3,31)),"FY 2025-26 document not in GSTR-2B: last date for the ITC is 30 Nov 2026","")</f>
        <v/>
      </c>
    </row>
    <row r="148">
      <c r="A148" s="10" t="n"/>
      <c r="B148" s="10" t="n"/>
      <c r="C148" s="10" t="n"/>
      <c r="D148" s="9" t="n"/>
      <c r="E148" s="10" t="n"/>
      <c r="F148" s="8" t="n"/>
      <c r="G148" s="8" t="n"/>
      <c r="H148" s="8" t="n"/>
      <c r="I148" s="8" t="n"/>
      <c r="J148" s="8" t="n"/>
      <c r="K148" s="15">
        <f>IF(A148="","",SUM(G148:J148))</f>
        <v/>
      </c>
      <c r="L148" s="9" t="n"/>
      <c r="M148" s="10" t="n"/>
      <c r="N148" s="10" t="n"/>
      <c r="O148" s="16">
        <f>IF(A148="","",UPPER(TRIM(A148))&amp;"|"&amp;UPPER(SUBSTITUTE(SUBSTITUTE(SUBSTITUTE(TRIM(C148),"/",""),"-","")," ","")))</f>
        <v/>
      </c>
      <c r="P148" s="16">
        <f>IF(A148="","",UPPER(SUBSTITUTE(SUBSTITUTE(SUBSTITUTE(TRIM(C148),"/",""),"-","")," ","")))</f>
        <v/>
      </c>
      <c r="Q148" s="16">
        <f>IF(A148="","",IF(COUNTIF('GSTR-2B'!$P$6:$P$2005,O148)&gt;0,IF(ABS(S148)&lt;=Settings!$B$4,"Matched","Amount differs"),IF(COUNTIF('GSTR-2B'!$Q$6:$Q$2005,P148)&gt;0,"Invoice no matches, GSTIN differs","In books, not in GSTR-2B")))</f>
        <v/>
      </c>
      <c r="R148" s="15">
        <f>IF(A148="","",SUMIF('GSTR-2B'!$P$6:$P$2005,O148,'GSTR-2B'!$N$6:$N$2005))</f>
        <v/>
      </c>
      <c r="S148" s="15">
        <f>IF(A148="","",K148-R148)</f>
        <v/>
      </c>
      <c r="T148" s="16">
        <f>IF(OR(A148="",D148="",L148&lt;&gt;"",E148="Credit note"),"",IF(Settings!$B$5-D148&gt;180,"Unpaid over 180 days: reverse proportionate ITC with interest",""))</f>
        <v/>
      </c>
      <c r="U148" s="16">
        <f>IF(M148="No","Supplier has not filed GSTR-3B: if still unfiled on 30 Sep after the year you claimed it, reverse by 30 Nov","")</f>
        <v/>
      </c>
      <c r="V148" s="16">
        <f>IF(AND(Q148="In books, not in GSTR-2B",D148&lt;&gt;"",D148&gt;=DATE(2025,4,1),D148&lt;=DATE(2026,3,31)),"FY 2025-26 document not in GSTR-2B: last date for the ITC is 30 Nov 2026","")</f>
        <v/>
      </c>
    </row>
    <row r="149">
      <c r="A149" s="10" t="n"/>
      <c r="B149" s="10" t="n"/>
      <c r="C149" s="10" t="n"/>
      <c r="D149" s="9" t="n"/>
      <c r="E149" s="10" t="n"/>
      <c r="F149" s="8" t="n"/>
      <c r="G149" s="8" t="n"/>
      <c r="H149" s="8" t="n"/>
      <c r="I149" s="8" t="n"/>
      <c r="J149" s="8" t="n"/>
      <c r="K149" s="15">
        <f>IF(A149="","",SUM(G149:J149))</f>
        <v/>
      </c>
      <c r="L149" s="9" t="n"/>
      <c r="M149" s="10" t="n"/>
      <c r="N149" s="10" t="n"/>
      <c r="O149" s="16">
        <f>IF(A149="","",UPPER(TRIM(A149))&amp;"|"&amp;UPPER(SUBSTITUTE(SUBSTITUTE(SUBSTITUTE(TRIM(C149),"/",""),"-","")," ","")))</f>
        <v/>
      </c>
      <c r="P149" s="16">
        <f>IF(A149="","",UPPER(SUBSTITUTE(SUBSTITUTE(SUBSTITUTE(TRIM(C149),"/",""),"-","")," ","")))</f>
        <v/>
      </c>
      <c r="Q149" s="16">
        <f>IF(A149="","",IF(COUNTIF('GSTR-2B'!$P$6:$P$2005,O149)&gt;0,IF(ABS(S149)&lt;=Settings!$B$4,"Matched","Amount differs"),IF(COUNTIF('GSTR-2B'!$Q$6:$Q$2005,P149)&gt;0,"Invoice no matches, GSTIN differs","In books, not in GSTR-2B")))</f>
        <v/>
      </c>
      <c r="R149" s="15">
        <f>IF(A149="","",SUMIF('GSTR-2B'!$P$6:$P$2005,O149,'GSTR-2B'!$N$6:$N$2005))</f>
        <v/>
      </c>
      <c r="S149" s="15">
        <f>IF(A149="","",K149-R149)</f>
        <v/>
      </c>
      <c r="T149" s="16">
        <f>IF(OR(A149="",D149="",L149&lt;&gt;"",E149="Credit note"),"",IF(Settings!$B$5-D149&gt;180,"Unpaid over 180 days: reverse proportionate ITC with interest",""))</f>
        <v/>
      </c>
      <c r="U149" s="16">
        <f>IF(M149="No","Supplier has not filed GSTR-3B: if still unfiled on 30 Sep after the year you claimed it, reverse by 30 Nov","")</f>
        <v/>
      </c>
      <c r="V149" s="16">
        <f>IF(AND(Q149="In books, not in GSTR-2B",D149&lt;&gt;"",D149&gt;=DATE(2025,4,1),D149&lt;=DATE(2026,3,31)),"FY 2025-26 document not in GSTR-2B: last date for the ITC is 30 Nov 2026","")</f>
        <v/>
      </c>
    </row>
    <row r="150">
      <c r="A150" s="10" t="n"/>
      <c r="B150" s="10" t="n"/>
      <c r="C150" s="10" t="n"/>
      <c r="D150" s="9" t="n"/>
      <c r="E150" s="10" t="n"/>
      <c r="F150" s="8" t="n"/>
      <c r="G150" s="8" t="n"/>
      <c r="H150" s="8" t="n"/>
      <c r="I150" s="8" t="n"/>
      <c r="J150" s="8" t="n"/>
      <c r="K150" s="15">
        <f>IF(A150="","",SUM(G150:J150))</f>
        <v/>
      </c>
      <c r="L150" s="9" t="n"/>
      <c r="M150" s="10" t="n"/>
      <c r="N150" s="10" t="n"/>
      <c r="O150" s="16">
        <f>IF(A150="","",UPPER(TRIM(A150))&amp;"|"&amp;UPPER(SUBSTITUTE(SUBSTITUTE(SUBSTITUTE(TRIM(C150),"/",""),"-","")," ","")))</f>
        <v/>
      </c>
      <c r="P150" s="16">
        <f>IF(A150="","",UPPER(SUBSTITUTE(SUBSTITUTE(SUBSTITUTE(TRIM(C150),"/",""),"-","")," ","")))</f>
        <v/>
      </c>
      <c r="Q150" s="16">
        <f>IF(A150="","",IF(COUNTIF('GSTR-2B'!$P$6:$P$2005,O150)&gt;0,IF(ABS(S150)&lt;=Settings!$B$4,"Matched","Amount differs"),IF(COUNTIF('GSTR-2B'!$Q$6:$Q$2005,P150)&gt;0,"Invoice no matches, GSTIN differs","In books, not in GSTR-2B")))</f>
        <v/>
      </c>
      <c r="R150" s="15">
        <f>IF(A150="","",SUMIF('GSTR-2B'!$P$6:$P$2005,O150,'GSTR-2B'!$N$6:$N$2005))</f>
        <v/>
      </c>
      <c r="S150" s="15">
        <f>IF(A150="","",K150-R150)</f>
        <v/>
      </c>
      <c r="T150" s="16">
        <f>IF(OR(A150="",D150="",L150&lt;&gt;"",E150="Credit note"),"",IF(Settings!$B$5-D150&gt;180,"Unpaid over 180 days: reverse proportionate ITC with interest",""))</f>
        <v/>
      </c>
      <c r="U150" s="16">
        <f>IF(M150="No","Supplier has not filed GSTR-3B: if still unfiled on 30 Sep after the year you claimed it, reverse by 30 Nov","")</f>
        <v/>
      </c>
      <c r="V150" s="16">
        <f>IF(AND(Q150="In books, not in GSTR-2B",D150&lt;&gt;"",D150&gt;=DATE(2025,4,1),D150&lt;=DATE(2026,3,31)),"FY 2025-26 document not in GSTR-2B: last date for the ITC is 30 Nov 2026","")</f>
        <v/>
      </c>
    </row>
    <row r="151">
      <c r="A151" s="10" t="n"/>
      <c r="B151" s="10" t="n"/>
      <c r="C151" s="10" t="n"/>
      <c r="D151" s="9" t="n"/>
      <c r="E151" s="10" t="n"/>
      <c r="F151" s="8" t="n"/>
      <c r="G151" s="8" t="n"/>
      <c r="H151" s="8" t="n"/>
      <c r="I151" s="8" t="n"/>
      <c r="J151" s="8" t="n"/>
      <c r="K151" s="15">
        <f>IF(A151="","",SUM(G151:J151))</f>
        <v/>
      </c>
      <c r="L151" s="9" t="n"/>
      <c r="M151" s="10" t="n"/>
      <c r="N151" s="10" t="n"/>
      <c r="O151" s="16">
        <f>IF(A151="","",UPPER(TRIM(A151))&amp;"|"&amp;UPPER(SUBSTITUTE(SUBSTITUTE(SUBSTITUTE(TRIM(C151),"/",""),"-","")," ","")))</f>
        <v/>
      </c>
      <c r="P151" s="16">
        <f>IF(A151="","",UPPER(SUBSTITUTE(SUBSTITUTE(SUBSTITUTE(TRIM(C151),"/",""),"-","")," ","")))</f>
        <v/>
      </c>
      <c r="Q151" s="16">
        <f>IF(A151="","",IF(COUNTIF('GSTR-2B'!$P$6:$P$2005,O151)&gt;0,IF(ABS(S151)&lt;=Settings!$B$4,"Matched","Amount differs"),IF(COUNTIF('GSTR-2B'!$Q$6:$Q$2005,P151)&gt;0,"Invoice no matches, GSTIN differs","In books, not in GSTR-2B")))</f>
        <v/>
      </c>
      <c r="R151" s="15">
        <f>IF(A151="","",SUMIF('GSTR-2B'!$P$6:$P$2005,O151,'GSTR-2B'!$N$6:$N$2005))</f>
        <v/>
      </c>
      <c r="S151" s="15">
        <f>IF(A151="","",K151-R151)</f>
        <v/>
      </c>
      <c r="T151" s="16">
        <f>IF(OR(A151="",D151="",L151&lt;&gt;"",E151="Credit note"),"",IF(Settings!$B$5-D151&gt;180,"Unpaid over 180 days: reverse proportionate ITC with interest",""))</f>
        <v/>
      </c>
      <c r="U151" s="16">
        <f>IF(M151="No","Supplier has not filed GSTR-3B: if still unfiled on 30 Sep after the year you claimed it, reverse by 30 Nov","")</f>
        <v/>
      </c>
      <c r="V151" s="16">
        <f>IF(AND(Q151="In books, not in GSTR-2B",D151&lt;&gt;"",D151&gt;=DATE(2025,4,1),D151&lt;=DATE(2026,3,31)),"FY 2025-26 document not in GSTR-2B: last date for the ITC is 30 Nov 2026","")</f>
        <v/>
      </c>
    </row>
    <row r="152">
      <c r="A152" s="10" t="n"/>
      <c r="B152" s="10" t="n"/>
      <c r="C152" s="10" t="n"/>
      <c r="D152" s="9" t="n"/>
      <c r="E152" s="10" t="n"/>
      <c r="F152" s="8" t="n"/>
      <c r="G152" s="8" t="n"/>
      <c r="H152" s="8" t="n"/>
      <c r="I152" s="8" t="n"/>
      <c r="J152" s="8" t="n"/>
      <c r="K152" s="15">
        <f>IF(A152="","",SUM(G152:J152))</f>
        <v/>
      </c>
      <c r="L152" s="9" t="n"/>
      <c r="M152" s="10" t="n"/>
      <c r="N152" s="10" t="n"/>
      <c r="O152" s="16">
        <f>IF(A152="","",UPPER(TRIM(A152))&amp;"|"&amp;UPPER(SUBSTITUTE(SUBSTITUTE(SUBSTITUTE(TRIM(C152),"/",""),"-","")," ","")))</f>
        <v/>
      </c>
      <c r="P152" s="16">
        <f>IF(A152="","",UPPER(SUBSTITUTE(SUBSTITUTE(SUBSTITUTE(TRIM(C152),"/",""),"-","")," ","")))</f>
        <v/>
      </c>
      <c r="Q152" s="16">
        <f>IF(A152="","",IF(COUNTIF('GSTR-2B'!$P$6:$P$2005,O152)&gt;0,IF(ABS(S152)&lt;=Settings!$B$4,"Matched","Amount differs"),IF(COUNTIF('GSTR-2B'!$Q$6:$Q$2005,P152)&gt;0,"Invoice no matches, GSTIN differs","In books, not in GSTR-2B")))</f>
        <v/>
      </c>
      <c r="R152" s="15">
        <f>IF(A152="","",SUMIF('GSTR-2B'!$P$6:$P$2005,O152,'GSTR-2B'!$N$6:$N$2005))</f>
        <v/>
      </c>
      <c r="S152" s="15">
        <f>IF(A152="","",K152-R152)</f>
        <v/>
      </c>
      <c r="T152" s="16">
        <f>IF(OR(A152="",D152="",L152&lt;&gt;"",E152="Credit note"),"",IF(Settings!$B$5-D152&gt;180,"Unpaid over 180 days: reverse proportionate ITC with interest",""))</f>
        <v/>
      </c>
      <c r="U152" s="16">
        <f>IF(M152="No","Supplier has not filed GSTR-3B: if still unfiled on 30 Sep after the year you claimed it, reverse by 30 Nov","")</f>
        <v/>
      </c>
      <c r="V152" s="16">
        <f>IF(AND(Q152="In books, not in GSTR-2B",D152&lt;&gt;"",D152&gt;=DATE(2025,4,1),D152&lt;=DATE(2026,3,31)),"FY 2025-26 document not in GSTR-2B: last date for the ITC is 30 Nov 2026","")</f>
        <v/>
      </c>
    </row>
    <row r="153">
      <c r="A153" s="10" t="n"/>
      <c r="B153" s="10" t="n"/>
      <c r="C153" s="10" t="n"/>
      <c r="D153" s="9" t="n"/>
      <c r="E153" s="10" t="n"/>
      <c r="F153" s="8" t="n"/>
      <c r="G153" s="8" t="n"/>
      <c r="H153" s="8" t="n"/>
      <c r="I153" s="8" t="n"/>
      <c r="J153" s="8" t="n"/>
      <c r="K153" s="15">
        <f>IF(A153="","",SUM(G153:J153))</f>
        <v/>
      </c>
      <c r="L153" s="9" t="n"/>
      <c r="M153" s="10" t="n"/>
      <c r="N153" s="10" t="n"/>
      <c r="O153" s="16">
        <f>IF(A153="","",UPPER(TRIM(A153))&amp;"|"&amp;UPPER(SUBSTITUTE(SUBSTITUTE(SUBSTITUTE(TRIM(C153),"/",""),"-","")," ","")))</f>
        <v/>
      </c>
      <c r="P153" s="16">
        <f>IF(A153="","",UPPER(SUBSTITUTE(SUBSTITUTE(SUBSTITUTE(TRIM(C153),"/",""),"-","")," ","")))</f>
        <v/>
      </c>
      <c r="Q153" s="16">
        <f>IF(A153="","",IF(COUNTIF('GSTR-2B'!$P$6:$P$2005,O153)&gt;0,IF(ABS(S153)&lt;=Settings!$B$4,"Matched","Amount differs"),IF(COUNTIF('GSTR-2B'!$Q$6:$Q$2005,P153)&gt;0,"Invoice no matches, GSTIN differs","In books, not in GSTR-2B")))</f>
        <v/>
      </c>
      <c r="R153" s="15">
        <f>IF(A153="","",SUMIF('GSTR-2B'!$P$6:$P$2005,O153,'GSTR-2B'!$N$6:$N$2005))</f>
        <v/>
      </c>
      <c r="S153" s="15">
        <f>IF(A153="","",K153-R153)</f>
        <v/>
      </c>
      <c r="T153" s="16">
        <f>IF(OR(A153="",D153="",L153&lt;&gt;"",E153="Credit note"),"",IF(Settings!$B$5-D153&gt;180,"Unpaid over 180 days: reverse proportionate ITC with interest",""))</f>
        <v/>
      </c>
      <c r="U153" s="16">
        <f>IF(M153="No","Supplier has not filed GSTR-3B: if still unfiled on 30 Sep after the year you claimed it, reverse by 30 Nov","")</f>
        <v/>
      </c>
      <c r="V153" s="16">
        <f>IF(AND(Q153="In books, not in GSTR-2B",D153&lt;&gt;"",D153&gt;=DATE(2025,4,1),D153&lt;=DATE(2026,3,31)),"FY 2025-26 document not in GSTR-2B: last date for the ITC is 30 Nov 2026","")</f>
        <v/>
      </c>
    </row>
    <row r="154">
      <c r="A154" s="10" t="n"/>
      <c r="B154" s="10" t="n"/>
      <c r="C154" s="10" t="n"/>
      <c r="D154" s="9" t="n"/>
      <c r="E154" s="10" t="n"/>
      <c r="F154" s="8" t="n"/>
      <c r="G154" s="8" t="n"/>
      <c r="H154" s="8" t="n"/>
      <c r="I154" s="8" t="n"/>
      <c r="J154" s="8" t="n"/>
      <c r="K154" s="15">
        <f>IF(A154="","",SUM(G154:J154))</f>
        <v/>
      </c>
      <c r="L154" s="9" t="n"/>
      <c r="M154" s="10" t="n"/>
      <c r="N154" s="10" t="n"/>
      <c r="O154" s="16">
        <f>IF(A154="","",UPPER(TRIM(A154))&amp;"|"&amp;UPPER(SUBSTITUTE(SUBSTITUTE(SUBSTITUTE(TRIM(C154),"/",""),"-","")," ","")))</f>
        <v/>
      </c>
      <c r="P154" s="16">
        <f>IF(A154="","",UPPER(SUBSTITUTE(SUBSTITUTE(SUBSTITUTE(TRIM(C154),"/",""),"-","")," ","")))</f>
        <v/>
      </c>
      <c r="Q154" s="16">
        <f>IF(A154="","",IF(COUNTIF('GSTR-2B'!$P$6:$P$2005,O154)&gt;0,IF(ABS(S154)&lt;=Settings!$B$4,"Matched","Amount differs"),IF(COUNTIF('GSTR-2B'!$Q$6:$Q$2005,P154)&gt;0,"Invoice no matches, GSTIN differs","In books, not in GSTR-2B")))</f>
        <v/>
      </c>
      <c r="R154" s="15">
        <f>IF(A154="","",SUMIF('GSTR-2B'!$P$6:$P$2005,O154,'GSTR-2B'!$N$6:$N$2005))</f>
        <v/>
      </c>
      <c r="S154" s="15">
        <f>IF(A154="","",K154-R154)</f>
        <v/>
      </c>
      <c r="T154" s="16">
        <f>IF(OR(A154="",D154="",L154&lt;&gt;"",E154="Credit note"),"",IF(Settings!$B$5-D154&gt;180,"Unpaid over 180 days: reverse proportionate ITC with interest",""))</f>
        <v/>
      </c>
      <c r="U154" s="16">
        <f>IF(M154="No","Supplier has not filed GSTR-3B: if still unfiled on 30 Sep after the year you claimed it, reverse by 30 Nov","")</f>
        <v/>
      </c>
      <c r="V154" s="16">
        <f>IF(AND(Q154="In books, not in GSTR-2B",D154&lt;&gt;"",D154&gt;=DATE(2025,4,1),D154&lt;=DATE(2026,3,31)),"FY 2025-26 document not in GSTR-2B: last date for the ITC is 30 Nov 2026","")</f>
        <v/>
      </c>
    </row>
    <row r="155">
      <c r="A155" s="10" t="n"/>
      <c r="B155" s="10" t="n"/>
      <c r="C155" s="10" t="n"/>
      <c r="D155" s="9" t="n"/>
      <c r="E155" s="10" t="n"/>
      <c r="F155" s="8" t="n"/>
      <c r="G155" s="8" t="n"/>
      <c r="H155" s="8" t="n"/>
      <c r="I155" s="8" t="n"/>
      <c r="J155" s="8" t="n"/>
      <c r="K155" s="15">
        <f>IF(A155="","",SUM(G155:J155))</f>
        <v/>
      </c>
      <c r="L155" s="9" t="n"/>
      <c r="M155" s="10" t="n"/>
      <c r="N155" s="10" t="n"/>
      <c r="O155" s="16">
        <f>IF(A155="","",UPPER(TRIM(A155))&amp;"|"&amp;UPPER(SUBSTITUTE(SUBSTITUTE(SUBSTITUTE(TRIM(C155),"/",""),"-","")," ","")))</f>
        <v/>
      </c>
      <c r="P155" s="16">
        <f>IF(A155="","",UPPER(SUBSTITUTE(SUBSTITUTE(SUBSTITUTE(TRIM(C155),"/",""),"-","")," ","")))</f>
        <v/>
      </c>
      <c r="Q155" s="16">
        <f>IF(A155="","",IF(COUNTIF('GSTR-2B'!$P$6:$P$2005,O155)&gt;0,IF(ABS(S155)&lt;=Settings!$B$4,"Matched","Amount differs"),IF(COUNTIF('GSTR-2B'!$Q$6:$Q$2005,P155)&gt;0,"Invoice no matches, GSTIN differs","In books, not in GSTR-2B")))</f>
        <v/>
      </c>
      <c r="R155" s="15">
        <f>IF(A155="","",SUMIF('GSTR-2B'!$P$6:$P$2005,O155,'GSTR-2B'!$N$6:$N$2005))</f>
        <v/>
      </c>
      <c r="S155" s="15">
        <f>IF(A155="","",K155-R155)</f>
        <v/>
      </c>
      <c r="T155" s="16">
        <f>IF(OR(A155="",D155="",L155&lt;&gt;"",E155="Credit note"),"",IF(Settings!$B$5-D155&gt;180,"Unpaid over 180 days: reverse proportionate ITC with interest",""))</f>
        <v/>
      </c>
      <c r="U155" s="16">
        <f>IF(M155="No","Supplier has not filed GSTR-3B: if still unfiled on 30 Sep after the year you claimed it, reverse by 30 Nov","")</f>
        <v/>
      </c>
      <c r="V155" s="16">
        <f>IF(AND(Q155="In books, not in GSTR-2B",D155&lt;&gt;"",D155&gt;=DATE(2025,4,1),D155&lt;=DATE(2026,3,31)),"FY 2025-26 document not in GSTR-2B: last date for the ITC is 30 Nov 2026","")</f>
        <v/>
      </c>
    </row>
    <row r="156">
      <c r="A156" s="10" t="n"/>
      <c r="B156" s="10" t="n"/>
      <c r="C156" s="10" t="n"/>
      <c r="D156" s="9" t="n"/>
      <c r="E156" s="10" t="n"/>
      <c r="F156" s="8" t="n"/>
      <c r="G156" s="8" t="n"/>
      <c r="H156" s="8" t="n"/>
      <c r="I156" s="8" t="n"/>
      <c r="J156" s="8" t="n"/>
      <c r="K156" s="15">
        <f>IF(A156="","",SUM(G156:J156))</f>
        <v/>
      </c>
      <c r="L156" s="9" t="n"/>
      <c r="M156" s="10" t="n"/>
      <c r="N156" s="10" t="n"/>
      <c r="O156" s="16">
        <f>IF(A156="","",UPPER(TRIM(A156))&amp;"|"&amp;UPPER(SUBSTITUTE(SUBSTITUTE(SUBSTITUTE(TRIM(C156),"/",""),"-","")," ","")))</f>
        <v/>
      </c>
      <c r="P156" s="16">
        <f>IF(A156="","",UPPER(SUBSTITUTE(SUBSTITUTE(SUBSTITUTE(TRIM(C156),"/",""),"-","")," ","")))</f>
        <v/>
      </c>
      <c r="Q156" s="16">
        <f>IF(A156="","",IF(COUNTIF('GSTR-2B'!$P$6:$P$2005,O156)&gt;0,IF(ABS(S156)&lt;=Settings!$B$4,"Matched","Amount differs"),IF(COUNTIF('GSTR-2B'!$Q$6:$Q$2005,P156)&gt;0,"Invoice no matches, GSTIN differs","In books, not in GSTR-2B")))</f>
        <v/>
      </c>
      <c r="R156" s="15">
        <f>IF(A156="","",SUMIF('GSTR-2B'!$P$6:$P$2005,O156,'GSTR-2B'!$N$6:$N$2005))</f>
        <v/>
      </c>
      <c r="S156" s="15">
        <f>IF(A156="","",K156-R156)</f>
        <v/>
      </c>
      <c r="T156" s="16">
        <f>IF(OR(A156="",D156="",L156&lt;&gt;"",E156="Credit note"),"",IF(Settings!$B$5-D156&gt;180,"Unpaid over 180 days: reverse proportionate ITC with interest",""))</f>
        <v/>
      </c>
      <c r="U156" s="16">
        <f>IF(M156="No","Supplier has not filed GSTR-3B: if still unfiled on 30 Sep after the year you claimed it, reverse by 30 Nov","")</f>
        <v/>
      </c>
      <c r="V156" s="16">
        <f>IF(AND(Q156="In books, not in GSTR-2B",D156&lt;&gt;"",D156&gt;=DATE(2025,4,1),D156&lt;=DATE(2026,3,31)),"FY 2025-26 document not in GSTR-2B: last date for the ITC is 30 Nov 2026","")</f>
        <v/>
      </c>
    </row>
    <row r="157">
      <c r="A157" s="10" t="n"/>
      <c r="B157" s="10" t="n"/>
      <c r="C157" s="10" t="n"/>
      <c r="D157" s="9" t="n"/>
      <c r="E157" s="10" t="n"/>
      <c r="F157" s="8" t="n"/>
      <c r="G157" s="8" t="n"/>
      <c r="H157" s="8" t="n"/>
      <c r="I157" s="8" t="n"/>
      <c r="J157" s="8" t="n"/>
      <c r="K157" s="15">
        <f>IF(A157="","",SUM(G157:J157))</f>
        <v/>
      </c>
      <c r="L157" s="9" t="n"/>
      <c r="M157" s="10" t="n"/>
      <c r="N157" s="10" t="n"/>
      <c r="O157" s="16">
        <f>IF(A157="","",UPPER(TRIM(A157))&amp;"|"&amp;UPPER(SUBSTITUTE(SUBSTITUTE(SUBSTITUTE(TRIM(C157),"/",""),"-","")," ","")))</f>
        <v/>
      </c>
      <c r="P157" s="16">
        <f>IF(A157="","",UPPER(SUBSTITUTE(SUBSTITUTE(SUBSTITUTE(TRIM(C157),"/",""),"-","")," ","")))</f>
        <v/>
      </c>
      <c r="Q157" s="16">
        <f>IF(A157="","",IF(COUNTIF('GSTR-2B'!$P$6:$P$2005,O157)&gt;0,IF(ABS(S157)&lt;=Settings!$B$4,"Matched","Amount differs"),IF(COUNTIF('GSTR-2B'!$Q$6:$Q$2005,P157)&gt;0,"Invoice no matches, GSTIN differs","In books, not in GSTR-2B")))</f>
        <v/>
      </c>
      <c r="R157" s="15">
        <f>IF(A157="","",SUMIF('GSTR-2B'!$P$6:$P$2005,O157,'GSTR-2B'!$N$6:$N$2005))</f>
        <v/>
      </c>
      <c r="S157" s="15">
        <f>IF(A157="","",K157-R157)</f>
        <v/>
      </c>
      <c r="T157" s="16">
        <f>IF(OR(A157="",D157="",L157&lt;&gt;"",E157="Credit note"),"",IF(Settings!$B$5-D157&gt;180,"Unpaid over 180 days: reverse proportionate ITC with interest",""))</f>
        <v/>
      </c>
      <c r="U157" s="16">
        <f>IF(M157="No","Supplier has not filed GSTR-3B: if still unfiled on 30 Sep after the year you claimed it, reverse by 30 Nov","")</f>
        <v/>
      </c>
      <c r="V157" s="16">
        <f>IF(AND(Q157="In books, not in GSTR-2B",D157&lt;&gt;"",D157&gt;=DATE(2025,4,1),D157&lt;=DATE(2026,3,31)),"FY 2025-26 document not in GSTR-2B: last date for the ITC is 30 Nov 2026","")</f>
        <v/>
      </c>
    </row>
    <row r="158">
      <c r="A158" s="10" t="n"/>
      <c r="B158" s="10" t="n"/>
      <c r="C158" s="10" t="n"/>
      <c r="D158" s="9" t="n"/>
      <c r="E158" s="10" t="n"/>
      <c r="F158" s="8" t="n"/>
      <c r="G158" s="8" t="n"/>
      <c r="H158" s="8" t="n"/>
      <c r="I158" s="8" t="n"/>
      <c r="J158" s="8" t="n"/>
      <c r="K158" s="15">
        <f>IF(A158="","",SUM(G158:J158))</f>
        <v/>
      </c>
      <c r="L158" s="9" t="n"/>
      <c r="M158" s="10" t="n"/>
      <c r="N158" s="10" t="n"/>
      <c r="O158" s="16">
        <f>IF(A158="","",UPPER(TRIM(A158))&amp;"|"&amp;UPPER(SUBSTITUTE(SUBSTITUTE(SUBSTITUTE(TRIM(C158),"/",""),"-","")," ","")))</f>
        <v/>
      </c>
      <c r="P158" s="16">
        <f>IF(A158="","",UPPER(SUBSTITUTE(SUBSTITUTE(SUBSTITUTE(TRIM(C158),"/",""),"-","")," ","")))</f>
        <v/>
      </c>
      <c r="Q158" s="16">
        <f>IF(A158="","",IF(COUNTIF('GSTR-2B'!$P$6:$P$2005,O158)&gt;0,IF(ABS(S158)&lt;=Settings!$B$4,"Matched","Amount differs"),IF(COUNTIF('GSTR-2B'!$Q$6:$Q$2005,P158)&gt;0,"Invoice no matches, GSTIN differs","In books, not in GSTR-2B")))</f>
        <v/>
      </c>
      <c r="R158" s="15">
        <f>IF(A158="","",SUMIF('GSTR-2B'!$P$6:$P$2005,O158,'GSTR-2B'!$N$6:$N$2005))</f>
        <v/>
      </c>
      <c r="S158" s="15">
        <f>IF(A158="","",K158-R158)</f>
        <v/>
      </c>
      <c r="T158" s="16">
        <f>IF(OR(A158="",D158="",L158&lt;&gt;"",E158="Credit note"),"",IF(Settings!$B$5-D158&gt;180,"Unpaid over 180 days: reverse proportionate ITC with interest",""))</f>
        <v/>
      </c>
      <c r="U158" s="16">
        <f>IF(M158="No","Supplier has not filed GSTR-3B: if still unfiled on 30 Sep after the year you claimed it, reverse by 30 Nov","")</f>
        <v/>
      </c>
      <c r="V158" s="16">
        <f>IF(AND(Q158="In books, not in GSTR-2B",D158&lt;&gt;"",D158&gt;=DATE(2025,4,1),D158&lt;=DATE(2026,3,31)),"FY 2025-26 document not in GSTR-2B: last date for the ITC is 30 Nov 2026","")</f>
        <v/>
      </c>
    </row>
    <row r="159">
      <c r="A159" s="10" t="n"/>
      <c r="B159" s="10" t="n"/>
      <c r="C159" s="10" t="n"/>
      <c r="D159" s="9" t="n"/>
      <c r="E159" s="10" t="n"/>
      <c r="F159" s="8" t="n"/>
      <c r="G159" s="8" t="n"/>
      <c r="H159" s="8" t="n"/>
      <c r="I159" s="8" t="n"/>
      <c r="J159" s="8" t="n"/>
      <c r="K159" s="15">
        <f>IF(A159="","",SUM(G159:J159))</f>
        <v/>
      </c>
      <c r="L159" s="9" t="n"/>
      <c r="M159" s="10" t="n"/>
      <c r="N159" s="10" t="n"/>
      <c r="O159" s="16">
        <f>IF(A159="","",UPPER(TRIM(A159))&amp;"|"&amp;UPPER(SUBSTITUTE(SUBSTITUTE(SUBSTITUTE(TRIM(C159),"/",""),"-","")," ","")))</f>
        <v/>
      </c>
      <c r="P159" s="16">
        <f>IF(A159="","",UPPER(SUBSTITUTE(SUBSTITUTE(SUBSTITUTE(TRIM(C159),"/",""),"-","")," ","")))</f>
        <v/>
      </c>
      <c r="Q159" s="16">
        <f>IF(A159="","",IF(COUNTIF('GSTR-2B'!$P$6:$P$2005,O159)&gt;0,IF(ABS(S159)&lt;=Settings!$B$4,"Matched","Amount differs"),IF(COUNTIF('GSTR-2B'!$Q$6:$Q$2005,P159)&gt;0,"Invoice no matches, GSTIN differs","In books, not in GSTR-2B")))</f>
        <v/>
      </c>
      <c r="R159" s="15">
        <f>IF(A159="","",SUMIF('GSTR-2B'!$P$6:$P$2005,O159,'GSTR-2B'!$N$6:$N$2005))</f>
        <v/>
      </c>
      <c r="S159" s="15">
        <f>IF(A159="","",K159-R159)</f>
        <v/>
      </c>
      <c r="T159" s="16">
        <f>IF(OR(A159="",D159="",L159&lt;&gt;"",E159="Credit note"),"",IF(Settings!$B$5-D159&gt;180,"Unpaid over 180 days: reverse proportionate ITC with interest",""))</f>
        <v/>
      </c>
      <c r="U159" s="16">
        <f>IF(M159="No","Supplier has not filed GSTR-3B: if still unfiled on 30 Sep after the year you claimed it, reverse by 30 Nov","")</f>
        <v/>
      </c>
      <c r="V159" s="16">
        <f>IF(AND(Q159="In books, not in GSTR-2B",D159&lt;&gt;"",D159&gt;=DATE(2025,4,1),D159&lt;=DATE(2026,3,31)),"FY 2025-26 document not in GSTR-2B: last date for the ITC is 30 Nov 2026","")</f>
        <v/>
      </c>
    </row>
    <row r="160">
      <c r="A160" s="10" t="n"/>
      <c r="B160" s="10" t="n"/>
      <c r="C160" s="10" t="n"/>
      <c r="D160" s="9" t="n"/>
      <c r="E160" s="10" t="n"/>
      <c r="F160" s="8" t="n"/>
      <c r="G160" s="8" t="n"/>
      <c r="H160" s="8" t="n"/>
      <c r="I160" s="8" t="n"/>
      <c r="J160" s="8" t="n"/>
      <c r="K160" s="15">
        <f>IF(A160="","",SUM(G160:J160))</f>
        <v/>
      </c>
      <c r="L160" s="9" t="n"/>
      <c r="M160" s="10" t="n"/>
      <c r="N160" s="10" t="n"/>
      <c r="O160" s="16">
        <f>IF(A160="","",UPPER(TRIM(A160))&amp;"|"&amp;UPPER(SUBSTITUTE(SUBSTITUTE(SUBSTITUTE(TRIM(C160),"/",""),"-","")," ","")))</f>
        <v/>
      </c>
      <c r="P160" s="16">
        <f>IF(A160="","",UPPER(SUBSTITUTE(SUBSTITUTE(SUBSTITUTE(TRIM(C160),"/",""),"-","")," ","")))</f>
        <v/>
      </c>
      <c r="Q160" s="16">
        <f>IF(A160="","",IF(COUNTIF('GSTR-2B'!$P$6:$P$2005,O160)&gt;0,IF(ABS(S160)&lt;=Settings!$B$4,"Matched","Amount differs"),IF(COUNTIF('GSTR-2B'!$Q$6:$Q$2005,P160)&gt;0,"Invoice no matches, GSTIN differs","In books, not in GSTR-2B")))</f>
        <v/>
      </c>
      <c r="R160" s="15">
        <f>IF(A160="","",SUMIF('GSTR-2B'!$P$6:$P$2005,O160,'GSTR-2B'!$N$6:$N$2005))</f>
        <v/>
      </c>
      <c r="S160" s="15">
        <f>IF(A160="","",K160-R160)</f>
        <v/>
      </c>
      <c r="T160" s="16">
        <f>IF(OR(A160="",D160="",L160&lt;&gt;"",E160="Credit note"),"",IF(Settings!$B$5-D160&gt;180,"Unpaid over 180 days: reverse proportionate ITC with interest",""))</f>
        <v/>
      </c>
      <c r="U160" s="16">
        <f>IF(M160="No","Supplier has not filed GSTR-3B: if still unfiled on 30 Sep after the year you claimed it, reverse by 30 Nov","")</f>
        <v/>
      </c>
      <c r="V160" s="16">
        <f>IF(AND(Q160="In books, not in GSTR-2B",D160&lt;&gt;"",D160&gt;=DATE(2025,4,1),D160&lt;=DATE(2026,3,31)),"FY 2025-26 document not in GSTR-2B: last date for the ITC is 30 Nov 2026","")</f>
        <v/>
      </c>
    </row>
    <row r="161">
      <c r="A161" s="10" t="n"/>
      <c r="B161" s="10" t="n"/>
      <c r="C161" s="10" t="n"/>
      <c r="D161" s="9" t="n"/>
      <c r="E161" s="10" t="n"/>
      <c r="F161" s="8" t="n"/>
      <c r="G161" s="8" t="n"/>
      <c r="H161" s="8" t="n"/>
      <c r="I161" s="8" t="n"/>
      <c r="J161" s="8" t="n"/>
      <c r="K161" s="15">
        <f>IF(A161="","",SUM(G161:J161))</f>
        <v/>
      </c>
      <c r="L161" s="9" t="n"/>
      <c r="M161" s="10" t="n"/>
      <c r="N161" s="10" t="n"/>
      <c r="O161" s="16">
        <f>IF(A161="","",UPPER(TRIM(A161))&amp;"|"&amp;UPPER(SUBSTITUTE(SUBSTITUTE(SUBSTITUTE(TRIM(C161),"/",""),"-","")," ","")))</f>
        <v/>
      </c>
      <c r="P161" s="16">
        <f>IF(A161="","",UPPER(SUBSTITUTE(SUBSTITUTE(SUBSTITUTE(TRIM(C161),"/",""),"-","")," ","")))</f>
        <v/>
      </c>
      <c r="Q161" s="16">
        <f>IF(A161="","",IF(COUNTIF('GSTR-2B'!$P$6:$P$2005,O161)&gt;0,IF(ABS(S161)&lt;=Settings!$B$4,"Matched","Amount differs"),IF(COUNTIF('GSTR-2B'!$Q$6:$Q$2005,P161)&gt;0,"Invoice no matches, GSTIN differs","In books, not in GSTR-2B")))</f>
        <v/>
      </c>
      <c r="R161" s="15">
        <f>IF(A161="","",SUMIF('GSTR-2B'!$P$6:$P$2005,O161,'GSTR-2B'!$N$6:$N$2005))</f>
        <v/>
      </c>
      <c r="S161" s="15">
        <f>IF(A161="","",K161-R161)</f>
        <v/>
      </c>
      <c r="T161" s="16">
        <f>IF(OR(A161="",D161="",L161&lt;&gt;"",E161="Credit note"),"",IF(Settings!$B$5-D161&gt;180,"Unpaid over 180 days: reverse proportionate ITC with interest",""))</f>
        <v/>
      </c>
      <c r="U161" s="16">
        <f>IF(M161="No","Supplier has not filed GSTR-3B: if still unfiled on 30 Sep after the year you claimed it, reverse by 30 Nov","")</f>
        <v/>
      </c>
      <c r="V161" s="16">
        <f>IF(AND(Q161="In books, not in GSTR-2B",D161&lt;&gt;"",D161&gt;=DATE(2025,4,1),D161&lt;=DATE(2026,3,31)),"FY 2025-26 document not in GSTR-2B: last date for the ITC is 30 Nov 2026","")</f>
        <v/>
      </c>
    </row>
    <row r="162">
      <c r="A162" s="10" t="n"/>
      <c r="B162" s="10" t="n"/>
      <c r="C162" s="10" t="n"/>
      <c r="D162" s="9" t="n"/>
      <c r="E162" s="10" t="n"/>
      <c r="F162" s="8" t="n"/>
      <c r="G162" s="8" t="n"/>
      <c r="H162" s="8" t="n"/>
      <c r="I162" s="8" t="n"/>
      <c r="J162" s="8" t="n"/>
      <c r="K162" s="15">
        <f>IF(A162="","",SUM(G162:J162))</f>
        <v/>
      </c>
      <c r="L162" s="9" t="n"/>
      <c r="M162" s="10" t="n"/>
      <c r="N162" s="10" t="n"/>
      <c r="O162" s="16">
        <f>IF(A162="","",UPPER(TRIM(A162))&amp;"|"&amp;UPPER(SUBSTITUTE(SUBSTITUTE(SUBSTITUTE(TRIM(C162),"/",""),"-","")," ","")))</f>
        <v/>
      </c>
      <c r="P162" s="16">
        <f>IF(A162="","",UPPER(SUBSTITUTE(SUBSTITUTE(SUBSTITUTE(TRIM(C162),"/",""),"-","")," ","")))</f>
        <v/>
      </c>
      <c r="Q162" s="16">
        <f>IF(A162="","",IF(COUNTIF('GSTR-2B'!$P$6:$P$2005,O162)&gt;0,IF(ABS(S162)&lt;=Settings!$B$4,"Matched","Amount differs"),IF(COUNTIF('GSTR-2B'!$Q$6:$Q$2005,P162)&gt;0,"Invoice no matches, GSTIN differs","In books, not in GSTR-2B")))</f>
        <v/>
      </c>
      <c r="R162" s="15">
        <f>IF(A162="","",SUMIF('GSTR-2B'!$P$6:$P$2005,O162,'GSTR-2B'!$N$6:$N$2005))</f>
        <v/>
      </c>
      <c r="S162" s="15">
        <f>IF(A162="","",K162-R162)</f>
        <v/>
      </c>
      <c r="T162" s="16">
        <f>IF(OR(A162="",D162="",L162&lt;&gt;"",E162="Credit note"),"",IF(Settings!$B$5-D162&gt;180,"Unpaid over 180 days: reverse proportionate ITC with interest",""))</f>
        <v/>
      </c>
      <c r="U162" s="16">
        <f>IF(M162="No","Supplier has not filed GSTR-3B: if still unfiled on 30 Sep after the year you claimed it, reverse by 30 Nov","")</f>
        <v/>
      </c>
      <c r="V162" s="16">
        <f>IF(AND(Q162="In books, not in GSTR-2B",D162&lt;&gt;"",D162&gt;=DATE(2025,4,1),D162&lt;=DATE(2026,3,31)),"FY 2025-26 document not in GSTR-2B: last date for the ITC is 30 Nov 2026","")</f>
        <v/>
      </c>
    </row>
    <row r="163">
      <c r="A163" s="10" t="n"/>
      <c r="B163" s="10" t="n"/>
      <c r="C163" s="10" t="n"/>
      <c r="D163" s="9" t="n"/>
      <c r="E163" s="10" t="n"/>
      <c r="F163" s="8" t="n"/>
      <c r="G163" s="8" t="n"/>
      <c r="H163" s="8" t="n"/>
      <c r="I163" s="8" t="n"/>
      <c r="J163" s="8" t="n"/>
      <c r="K163" s="15">
        <f>IF(A163="","",SUM(G163:J163))</f>
        <v/>
      </c>
      <c r="L163" s="9" t="n"/>
      <c r="M163" s="10" t="n"/>
      <c r="N163" s="10" t="n"/>
      <c r="O163" s="16">
        <f>IF(A163="","",UPPER(TRIM(A163))&amp;"|"&amp;UPPER(SUBSTITUTE(SUBSTITUTE(SUBSTITUTE(TRIM(C163),"/",""),"-","")," ","")))</f>
        <v/>
      </c>
      <c r="P163" s="16">
        <f>IF(A163="","",UPPER(SUBSTITUTE(SUBSTITUTE(SUBSTITUTE(TRIM(C163),"/",""),"-","")," ","")))</f>
        <v/>
      </c>
      <c r="Q163" s="16">
        <f>IF(A163="","",IF(COUNTIF('GSTR-2B'!$P$6:$P$2005,O163)&gt;0,IF(ABS(S163)&lt;=Settings!$B$4,"Matched","Amount differs"),IF(COUNTIF('GSTR-2B'!$Q$6:$Q$2005,P163)&gt;0,"Invoice no matches, GSTIN differs","In books, not in GSTR-2B")))</f>
        <v/>
      </c>
      <c r="R163" s="15">
        <f>IF(A163="","",SUMIF('GSTR-2B'!$P$6:$P$2005,O163,'GSTR-2B'!$N$6:$N$2005))</f>
        <v/>
      </c>
      <c r="S163" s="15">
        <f>IF(A163="","",K163-R163)</f>
        <v/>
      </c>
      <c r="T163" s="16">
        <f>IF(OR(A163="",D163="",L163&lt;&gt;"",E163="Credit note"),"",IF(Settings!$B$5-D163&gt;180,"Unpaid over 180 days: reverse proportionate ITC with interest",""))</f>
        <v/>
      </c>
      <c r="U163" s="16">
        <f>IF(M163="No","Supplier has not filed GSTR-3B: if still unfiled on 30 Sep after the year you claimed it, reverse by 30 Nov","")</f>
        <v/>
      </c>
      <c r="V163" s="16">
        <f>IF(AND(Q163="In books, not in GSTR-2B",D163&lt;&gt;"",D163&gt;=DATE(2025,4,1),D163&lt;=DATE(2026,3,31)),"FY 2025-26 document not in GSTR-2B: last date for the ITC is 30 Nov 2026","")</f>
        <v/>
      </c>
    </row>
    <row r="164">
      <c r="A164" s="10" t="n"/>
      <c r="B164" s="10" t="n"/>
      <c r="C164" s="10" t="n"/>
      <c r="D164" s="9" t="n"/>
      <c r="E164" s="10" t="n"/>
      <c r="F164" s="8" t="n"/>
      <c r="G164" s="8" t="n"/>
      <c r="H164" s="8" t="n"/>
      <c r="I164" s="8" t="n"/>
      <c r="J164" s="8" t="n"/>
      <c r="K164" s="15">
        <f>IF(A164="","",SUM(G164:J164))</f>
        <v/>
      </c>
      <c r="L164" s="9" t="n"/>
      <c r="M164" s="10" t="n"/>
      <c r="N164" s="10" t="n"/>
      <c r="O164" s="16">
        <f>IF(A164="","",UPPER(TRIM(A164))&amp;"|"&amp;UPPER(SUBSTITUTE(SUBSTITUTE(SUBSTITUTE(TRIM(C164),"/",""),"-","")," ","")))</f>
        <v/>
      </c>
      <c r="P164" s="16">
        <f>IF(A164="","",UPPER(SUBSTITUTE(SUBSTITUTE(SUBSTITUTE(TRIM(C164),"/",""),"-","")," ","")))</f>
        <v/>
      </c>
      <c r="Q164" s="16">
        <f>IF(A164="","",IF(COUNTIF('GSTR-2B'!$P$6:$P$2005,O164)&gt;0,IF(ABS(S164)&lt;=Settings!$B$4,"Matched","Amount differs"),IF(COUNTIF('GSTR-2B'!$Q$6:$Q$2005,P164)&gt;0,"Invoice no matches, GSTIN differs","In books, not in GSTR-2B")))</f>
        <v/>
      </c>
      <c r="R164" s="15">
        <f>IF(A164="","",SUMIF('GSTR-2B'!$P$6:$P$2005,O164,'GSTR-2B'!$N$6:$N$2005))</f>
        <v/>
      </c>
      <c r="S164" s="15">
        <f>IF(A164="","",K164-R164)</f>
        <v/>
      </c>
      <c r="T164" s="16">
        <f>IF(OR(A164="",D164="",L164&lt;&gt;"",E164="Credit note"),"",IF(Settings!$B$5-D164&gt;180,"Unpaid over 180 days: reverse proportionate ITC with interest",""))</f>
        <v/>
      </c>
      <c r="U164" s="16">
        <f>IF(M164="No","Supplier has not filed GSTR-3B: if still unfiled on 30 Sep after the year you claimed it, reverse by 30 Nov","")</f>
        <v/>
      </c>
      <c r="V164" s="16">
        <f>IF(AND(Q164="In books, not in GSTR-2B",D164&lt;&gt;"",D164&gt;=DATE(2025,4,1),D164&lt;=DATE(2026,3,31)),"FY 2025-26 document not in GSTR-2B: last date for the ITC is 30 Nov 2026","")</f>
        <v/>
      </c>
    </row>
    <row r="165">
      <c r="A165" s="10" t="n"/>
      <c r="B165" s="10" t="n"/>
      <c r="C165" s="10" t="n"/>
      <c r="D165" s="9" t="n"/>
      <c r="E165" s="10" t="n"/>
      <c r="F165" s="8" t="n"/>
      <c r="G165" s="8" t="n"/>
      <c r="H165" s="8" t="n"/>
      <c r="I165" s="8" t="n"/>
      <c r="J165" s="8" t="n"/>
      <c r="K165" s="15">
        <f>IF(A165="","",SUM(G165:J165))</f>
        <v/>
      </c>
      <c r="L165" s="9" t="n"/>
      <c r="M165" s="10" t="n"/>
      <c r="N165" s="10" t="n"/>
      <c r="O165" s="16">
        <f>IF(A165="","",UPPER(TRIM(A165))&amp;"|"&amp;UPPER(SUBSTITUTE(SUBSTITUTE(SUBSTITUTE(TRIM(C165),"/",""),"-","")," ","")))</f>
        <v/>
      </c>
      <c r="P165" s="16">
        <f>IF(A165="","",UPPER(SUBSTITUTE(SUBSTITUTE(SUBSTITUTE(TRIM(C165),"/",""),"-","")," ","")))</f>
        <v/>
      </c>
      <c r="Q165" s="16">
        <f>IF(A165="","",IF(COUNTIF('GSTR-2B'!$P$6:$P$2005,O165)&gt;0,IF(ABS(S165)&lt;=Settings!$B$4,"Matched","Amount differs"),IF(COUNTIF('GSTR-2B'!$Q$6:$Q$2005,P165)&gt;0,"Invoice no matches, GSTIN differs","In books, not in GSTR-2B")))</f>
        <v/>
      </c>
      <c r="R165" s="15">
        <f>IF(A165="","",SUMIF('GSTR-2B'!$P$6:$P$2005,O165,'GSTR-2B'!$N$6:$N$2005))</f>
        <v/>
      </c>
      <c r="S165" s="15">
        <f>IF(A165="","",K165-R165)</f>
        <v/>
      </c>
      <c r="T165" s="16">
        <f>IF(OR(A165="",D165="",L165&lt;&gt;"",E165="Credit note"),"",IF(Settings!$B$5-D165&gt;180,"Unpaid over 180 days: reverse proportionate ITC with interest",""))</f>
        <v/>
      </c>
      <c r="U165" s="16">
        <f>IF(M165="No","Supplier has not filed GSTR-3B: if still unfiled on 30 Sep after the year you claimed it, reverse by 30 Nov","")</f>
        <v/>
      </c>
      <c r="V165" s="16">
        <f>IF(AND(Q165="In books, not in GSTR-2B",D165&lt;&gt;"",D165&gt;=DATE(2025,4,1),D165&lt;=DATE(2026,3,31)),"FY 2025-26 document not in GSTR-2B: last date for the ITC is 30 Nov 2026","")</f>
        <v/>
      </c>
    </row>
    <row r="166">
      <c r="A166" s="10" t="n"/>
      <c r="B166" s="10" t="n"/>
      <c r="C166" s="10" t="n"/>
      <c r="D166" s="9" t="n"/>
      <c r="E166" s="10" t="n"/>
      <c r="F166" s="8" t="n"/>
      <c r="G166" s="8" t="n"/>
      <c r="H166" s="8" t="n"/>
      <c r="I166" s="8" t="n"/>
      <c r="J166" s="8" t="n"/>
      <c r="K166" s="15">
        <f>IF(A166="","",SUM(G166:J166))</f>
        <v/>
      </c>
      <c r="L166" s="9" t="n"/>
      <c r="M166" s="10" t="n"/>
      <c r="N166" s="10" t="n"/>
      <c r="O166" s="16">
        <f>IF(A166="","",UPPER(TRIM(A166))&amp;"|"&amp;UPPER(SUBSTITUTE(SUBSTITUTE(SUBSTITUTE(TRIM(C166),"/",""),"-","")," ","")))</f>
        <v/>
      </c>
      <c r="P166" s="16">
        <f>IF(A166="","",UPPER(SUBSTITUTE(SUBSTITUTE(SUBSTITUTE(TRIM(C166),"/",""),"-","")," ","")))</f>
        <v/>
      </c>
      <c r="Q166" s="16">
        <f>IF(A166="","",IF(COUNTIF('GSTR-2B'!$P$6:$P$2005,O166)&gt;0,IF(ABS(S166)&lt;=Settings!$B$4,"Matched","Amount differs"),IF(COUNTIF('GSTR-2B'!$Q$6:$Q$2005,P166)&gt;0,"Invoice no matches, GSTIN differs","In books, not in GSTR-2B")))</f>
        <v/>
      </c>
      <c r="R166" s="15">
        <f>IF(A166="","",SUMIF('GSTR-2B'!$P$6:$P$2005,O166,'GSTR-2B'!$N$6:$N$2005))</f>
        <v/>
      </c>
      <c r="S166" s="15">
        <f>IF(A166="","",K166-R166)</f>
        <v/>
      </c>
      <c r="T166" s="16">
        <f>IF(OR(A166="",D166="",L166&lt;&gt;"",E166="Credit note"),"",IF(Settings!$B$5-D166&gt;180,"Unpaid over 180 days: reverse proportionate ITC with interest",""))</f>
        <v/>
      </c>
      <c r="U166" s="16">
        <f>IF(M166="No","Supplier has not filed GSTR-3B: if still unfiled on 30 Sep after the year you claimed it, reverse by 30 Nov","")</f>
        <v/>
      </c>
      <c r="V166" s="16">
        <f>IF(AND(Q166="In books, not in GSTR-2B",D166&lt;&gt;"",D166&gt;=DATE(2025,4,1),D166&lt;=DATE(2026,3,31)),"FY 2025-26 document not in GSTR-2B: last date for the ITC is 30 Nov 2026","")</f>
        <v/>
      </c>
    </row>
    <row r="167">
      <c r="A167" s="10" t="n"/>
      <c r="B167" s="10" t="n"/>
      <c r="C167" s="10" t="n"/>
      <c r="D167" s="9" t="n"/>
      <c r="E167" s="10" t="n"/>
      <c r="F167" s="8" t="n"/>
      <c r="G167" s="8" t="n"/>
      <c r="H167" s="8" t="n"/>
      <c r="I167" s="8" t="n"/>
      <c r="J167" s="8" t="n"/>
      <c r="K167" s="15">
        <f>IF(A167="","",SUM(G167:J167))</f>
        <v/>
      </c>
      <c r="L167" s="9" t="n"/>
      <c r="M167" s="10" t="n"/>
      <c r="N167" s="10" t="n"/>
      <c r="O167" s="16">
        <f>IF(A167="","",UPPER(TRIM(A167))&amp;"|"&amp;UPPER(SUBSTITUTE(SUBSTITUTE(SUBSTITUTE(TRIM(C167),"/",""),"-","")," ","")))</f>
        <v/>
      </c>
      <c r="P167" s="16">
        <f>IF(A167="","",UPPER(SUBSTITUTE(SUBSTITUTE(SUBSTITUTE(TRIM(C167),"/",""),"-","")," ","")))</f>
        <v/>
      </c>
      <c r="Q167" s="16">
        <f>IF(A167="","",IF(COUNTIF('GSTR-2B'!$P$6:$P$2005,O167)&gt;0,IF(ABS(S167)&lt;=Settings!$B$4,"Matched","Amount differs"),IF(COUNTIF('GSTR-2B'!$Q$6:$Q$2005,P167)&gt;0,"Invoice no matches, GSTIN differs","In books, not in GSTR-2B")))</f>
        <v/>
      </c>
      <c r="R167" s="15">
        <f>IF(A167="","",SUMIF('GSTR-2B'!$P$6:$P$2005,O167,'GSTR-2B'!$N$6:$N$2005))</f>
        <v/>
      </c>
      <c r="S167" s="15">
        <f>IF(A167="","",K167-R167)</f>
        <v/>
      </c>
      <c r="T167" s="16">
        <f>IF(OR(A167="",D167="",L167&lt;&gt;"",E167="Credit note"),"",IF(Settings!$B$5-D167&gt;180,"Unpaid over 180 days: reverse proportionate ITC with interest",""))</f>
        <v/>
      </c>
      <c r="U167" s="16">
        <f>IF(M167="No","Supplier has not filed GSTR-3B: if still unfiled on 30 Sep after the year you claimed it, reverse by 30 Nov","")</f>
        <v/>
      </c>
      <c r="V167" s="16">
        <f>IF(AND(Q167="In books, not in GSTR-2B",D167&lt;&gt;"",D167&gt;=DATE(2025,4,1),D167&lt;=DATE(2026,3,31)),"FY 2025-26 document not in GSTR-2B: last date for the ITC is 30 Nov 2026","")</f>
        <v/>
      </c>
    </row>
    <row r="168">
      <c r="A168" s="10" t="n"/>
      <c r="B168" s="10" t="n"/>
      <c r="C168" s="10" t="n"/>
      <c r="D168" s="9" t="n"/>
      <c r="E168" s="10" t="n"/>
      <c r="F168" s="8" t="n"/>
      <c r="G168" s="8" t="n"/>
      <c r="H168" s="8" t="n"/>
      <c r="I168" s="8" t="n"/>
      <c r="J168" s="8" t="n"/>
      <c r="K168" s="15">
        <f>IF(A168="","",SUM(G168:J168))</f>
        <v/>
      </c>
      <c r="L168" s="9" t="n"/>
      <c r="M168" s="10" t="n"/>
      <c r="N168" s="10" t="n"/>
      <c r="O168" s="16">
        <f>IF(A168="","",UPPER(TRIM(A168))&amp;"|"&amp;UPPER(SUBSTITUTE(SUBSTITUTE(SUBSTITUTE(TRIM(C168),"/",""),"-","")," ","")))</f>
        <v/>
      </c>
      <c r="P168" s="16">
        <f>IF(A168="","",UPPER(SUBSTITUTE(SUBSTITUTE(SUBSTITUTE(TRIM(C168),"/",""),"-","")," ","")))</f>
        <v/>
      </c>
      <c r="Q168" s="16">
        <f>IF(A168="","",IF(COUNTIF('GSTR-2B'!$P$6:$P$2005,O168)&gt;0,IF(ABS(S168)&lt;=Settings!$B$4,"Matched","Amount differs"),IF(COUNTIF('GSTR-2B'!$Q$6:$Q$2005,P168)&gt;0,"Invoice no matches, GSTIN differs","In books, not in GSTR-2B")))</f>
        <v/>
      </c>
      <c r="R168" s="15">
        <f>IF(A168="","",SUMIF('GSTR-2B'!$P$6:$P$2005,O168,'GSTR-2B'!$N$6:$N$2005))</f>
        <v/>
      </c>
      <c r="S168" s="15">
        <f>IF(A168="","",K168-R168)</f>
        <v/>
      </c>
      <c r="T168" s="16">
        <f>IF(OR(A168="",D168="",L168&lt;&gt;"",E168="Credit note"),"",IF(Settings!$B$5-D168&gt;180,"Unpaid over 180 days: reverse proportionate ITC with interest",""))</f>
        <v/>
      </c>
      <c r="U168" s="16">
        <f>IF(M168="No","Supplier has not filed GSTR-3B: if still unfiled on 30 Sep after the year you claimed it, reverse by 30 Nov","")</f>
        <v/>
      </c>
      <c r="V168" s="16">
        <f>IF(AND(Q168="In books, not in GSTR-2B",D168&lt;&gt;"",D168&gt;=DATE(2025,4,1),D168&lt;=DATE(2026,3,31)),"FY 2025-26 document not in GSTR-2B: last date for the ITC is 30 Nov 2026","")</f>
        <v/>
      </c>
    </row>
    <row r="169">
      <c r="A169" s="10" t="n"/>
      <c r="B169" s="10" t="n"/>
      <c r="C169" s="10" t="n"/>
      <c r="D169" s="9" t="n"/>
      <c r="E169" s="10" t="n"/>
      <c r="F169" s="8" t="n"/>
      <c r="G169" s="8" t="n"/>
      <c r="H169" s="8" t="n"/>
      <c r="I169" s="8" t="n"/>
      <c r="J169" s="8" t="n"/>
      <c r="K169" s="15">
        <f>IF(A169="","",SUM(G169:J169))</f>
        <v/>
      </c>
      <c r="L169" s="9" t="n"/>
      <c r="M169" s="10" t="n"/>
      <c r="N169" s="10" t="n"/>
      <c r="O169" s="16">
        <f>IF(A169="","",UPPER(TRIM(A169))&amp;"|"&amp;UPPER(SUBSTITUTE(SUBSTITUTE(SUBSTITUTE(TRIM(C169),"/",""),"-","")," ","")))</f>
        <v/>
      </c>
      <c r="P169" s="16">
        <f>IF(A169="","",UPPER(SUBSTITUTE(SUBSTITUTE(SUBSTITUTE(TRIM(C169),"/",""),"-","")," ","")))</f>
        <v/>
      </c>
      <c r="Q169" s="16">
        <f>IF(A169="","",IF(COUNTIF('GSTR-2B'!$P$6:$P$2005,O169)&gt;0,IF(ABS(S169)&lt;=Settings!$B$4,"Matched","Amount differs"),IF(COUNTIF('GSTR-2B'!$Q$6:$Q$2005,P169)&gt;0,"Invoice no matches, GSTIN differs","In books, not in GSTR-2B")))</f>
        <v/>
      </c>
      <c r="R169" s="15">
        <f>IF(A169="","",SUMIF('GSTR-2B'!$P$6:$P$2005,O169,'GSTR-2B'!$N$6:$N$2005))</f>
        <v/>
      </c>
      <c r="S169" s="15">
        <f>IF(A169="","",K169-R169)</f>
        <v/>
      </c>
      <c r="T169" s="16">
        <f>IF(OR(A169="",D169="",L169&lt;&gt;"",E169="Credit note"),"",IF(Settings!$B$5-D169&gt;180,"Unpaid over 180 days: reverse proportionate ITC with interest",""))</f>
        <v/>
      </c>
      <c r="U169" s="16">
        <f>IF(M169="No","Supplier has not filed GSTR-3B: if still unfiled on 30 Sep after the year you claimed it, reverse by 30 Nov","")</f>
        <v/>
      </c>
      <c r="V169" s="16">
        <f>IF(AND(Q169="In books, not in GSTR-2B",D169&lt;&gt;"",D169&gt;=DATE(2025,4,1),D169&lt;=DATE(2026,3,31)),"FY 2025-26 document not in GSTR-2B: last date for the ITC is 30 Nov 2026","")</f>
        <v/>
      </c>
    </row>
    <row r="170">
      <c r="A170" s="10" t="n"/>
      <c r="B170" s="10" t="n"/>
      <c r="C170" s="10" t="n"/>
      <c r="D170" s="9" t="n"/>
      <c r="E170" s="10" t="n"/>
      <c r="F170" s="8" t="n"/>
      <c r="G170" s="8" t="n"/>
      <c r="H170" s="8" t="n"/>
      <c r="I170" s="8" t="n"/>
      <c r="J170" s="8" t="n"/>
      <c r="K170" s="15">
        <f>IF(A170="","",SUM(G170:J170))</f>
        <v/>
      </c>
      <c r="L170" s="9" t="n"/>
      <c r="M170" s="10" t="n"/>
      <c r="N170" s="10" t="n"/>
      <c r="O170" s="16">
        <f>IF(A170="","",UPPER(TRIM(A170))&amp;"|"&amp;UPPER(SUBSTITUTE(SUBSTITUTE(SUBSTITUTE(TRIM(C170),"/",""),"-","")," ","")))</f>
        <v/>
      </c>
      <c r="P170" s="16">
        <f>IF(A170="","",UPPER(SUBSTITUTE(SUBSTITUTE(SUBSTITUTE(TRIM(C170),"/",""),"-","")," ","")))</f>
        <v/>
      </c>
      <c r="Q170" s="16">
        <f>IF(A170="","",IF(COUNTIF('GSTR-2B'!$P$6:$P$2005,O170)&gt;0,IF(ABS(S170)&lt;=Settings!$B$4,"Matched","Amount differs"),IF(COUNTIF('GSTR-2B'!$Q$6:$Q$2005,P170)&gt;0,"Invoice no matches, GSTIN differs","In books, not in GSTR-2B")))</f>
        <v/>
      </c>
      <c r="R170" s="15">
        <f>IF(A170="","",SUMIF('GSTR-2B'!$P$6:$P$2005,O170,'GSTR-2B'!$N$6:$N$2005))</f>
        <v/>
      </c>
      <c r="S170" s="15">
        <f>IF(A170="","",K170-R170)</f>
        <v/>
      </c>
      <c r="T170" s="16">
        <f>IF(OR(A170="",D170="",L170&lt;&gt;"",E170="Credit note"),"",IF(Settings!$B$5-D170&gt;180,"Unpaid over 180 days: reverse proportionate ITC with interest",""))</f>
        <v/>
      </c>
      <c r="U170" s="16">
        <f>IF(M170="No","Supplier has not filed GSTR-3B: if still unfiled on 30 Sep after the year you claimed it, reverse by 30 Nov","")</f>
        <v/>
      </c>
      <c r="V170" s="16">
        <f>IF(AND(Q170="In books, not in GSTR-2B",D170&lt;&gt;"",D170&gt;=DATE(2025,4,1),D170&lt;=DATE(2026,3,31)),"FY 2025-26 document not in GSTR-2B: last date for the ITC is 30 Nov 2026","")</f>
        <v/>
      </c>
    </row>
    <row r="171">
      <c r="A171" s="10" t="n"/>
      <c r="B171" s="10" t="n"/>
      <c r="C171" s="10" t="n"/>
      <c r="D171" s="9" t="n"/>
      <c r="E171" s="10" t="n"/>
      <c r="F171" s="8" t="n"/>
      <c r="G171" s="8" t="n"/>
      <c r="H171" s="8" t="n"/>
      <c r="I171" s="8" t="n"/>
      <c r="J171" s="8" t="n"/>
      <c r="K171" s="15">
        <f>IF(A171="","",SUM(G171:J171))</f>
        <v/>
      </c>
      <c r="L171" s="9" t="n"/>
      <c r="M171" s="10" t="n"/>
      <c r="N171" s="10" t="n"/>
      <c r="O171" s="16">
        <f>IF(A171="","",UPPER(TRIM(A171))&amp;"|"&amp;UPPER(SUBSTITUTE(SUBSTITUTE(SUBSTITUTE(TRIM(C171),"/",""),"-","")," ","")))</f>
        <v/>
      </c>
      <c r="P171" s="16">
        <f>IF(A171="","",UPPER(SUBSTITUTE(SUBSTITUTE(SUBSTITUTE(TRIM(C171),"/",""),"-","")," ","")))</f>
        <v/>
      </c>
      <c r="Q171" s="16">
        <f>IF(A171="","",IF(COUNTIF('GSTR-2B'!$P$6:$P$2005,O171)&gt;0,IF(ABS(S171)&lt;=Settings!$B$4,"Matched","Amount differs"),IF(COUNTIF('GSTR-2B'!$Q$6:$Q$2005,P171)&gt;0,"Invoice no matches, GSTIN differs","In books, not in GSTR-2B")))</f>
        <v/>
      </c>
      <c r="R171" s="15">
        <f>IF(A171="","",SUMIF('GSTR-2B'!$P$6:$P$2005,O171,'GSTR-2B'!$N$6:$N$2005))</f>
        <v/>
      </c>
      <c r="S171" s="15">
        <f>IF(A171="","",K171-R171)</f>
        <v/>
      </c>
      <c r="T171" s="16">
        <f>IF(OR(A171="",D171="",L171&lt;&gt;"",E171="Credit note"),"",IF(Settings!$B$5-D171&gt;180,"Unpaid over 180 days: reverse proportionate ITC with interest",""))</f>
        <v/>
      </c>
      <c r="U171" s="16">
        <f>IF(M171="No","Supplier has not filed GSTR-3B: if still unfiled on 30 Sep after the year you claimed it, reverse by 30 Nov","")</f>
        <v/>
      </c>
      <c r="V171" s="16">
        <f>IF(AND(Q171="In books, not in GSTR-2B",D171&lt;&gt;"",D171&gt;=DATE(2025,4,1),D171&lt;=DATE(2026,3,31)),"FY 2025-26 document not in GSTR-2B: last date for the ITC is 30 Nov 2026","")</f>
        <v/>
      </c>
    </row>
    <row r="172">
      <c r="A172" s="10" t="n"/>
      <c r="B172" s="10" t="n"/>
      <c r="C172" s="10" t="n"/>
      <c r="D172" s="9" t="n"/>
      <c r="E172" s="10" t="n"/>
      <c r="F172" s="8" t="n"/>
      <c r="G172" s="8" t="n"/>
      <c r="H172" s="8" t="n"/>
      <c r="I172" s="8" t="n"/>
      <c r="J172" s="8" t="n"/>
      <c r="K172" s="15">
        <f>IF(A172="","",SUM(G172:J172))</f>
        <v/>
      </c>
      <c r="L172" s="9" t="n"/>
      <c r="M172" s="10" t="n"/>
      <c r="N172" s="10" t="n"/>
      <c r="O172" s="16">
        <f>IF(A172="","",UPPER(TRIM(A172))&amp;"|"&amp;UPPER(SUBSTITUTE(SUBSTITUTE(SUBSTITUTE(TRIM(C172),"/",""),"-","")," ","")))</f>
        <v/>
      </c>
      <c r="P172" s="16">
        <f>IF(A172="","",UPPER(SUBSTITUTE(SUBSTITUTE(SUBSTITUTE(TRIM(C172),"/",""),"-","")," ","")))</f>
        <v/>
      </c>
      <c r="Q172" s="16">
        <f>IF(A172="","",IF(COUNTIF('GSTR-2B'!$P$6:$P$2005,O172)&gt;0,IF(ABS(S172)&lt;=Settings!$B$4,"Matched","Amount differs"),IF(COUNTIF('GSTR-2B'!$Q$6:$Q$2005,P172)&gt;0,"Invoice no matches, GSTIN differs","In books, not in GSTR-2B")))</f>
        <v/>
      </c>
      <c r="R172" s="15">
        <f>IF(A172="","",SUMIF('GSTR-2B'!$P$6:$P$2005,O172,'GSTR-2B'!$N$6:$N$2005))</f>
        <v/>
      </c>
      <c r="S172" s="15">
        <f>IF(A172="","",K172-R172)</f>
        <v/>
      </c>
      <c r="T172" s="16">
        <f>IF(OR(A172="",D172="",L172&lt;&gt;"",E172="Credit note"),"",IF(Settings!$B$5-D172&gt;180,"Unpaid over 180 days: reverse proportionate ITC with interest",""))</f>
        <v/>
      </c>
      <c r="U172" s="16">
        <f>IF(M172="No","Supplier has not filed GSTR-3B: if still unfiled on 30 Sep after the year you claimed it, reverse by 30 Nov","")</f>
        <v/>
      </c>
      <c r="V172" s="16">
        <f>IF(AND(Q172="In books, not in GSTR-2B",D172&lt;&gt;"",D172&gt;=DATE(2025,4,1),D172&lt;=DATE(2026,3,31)),"FY 2025-26 document not in GSTR-2B: last date for the ITC is 30 Nov 2026","")</f>
        <v/>
      </c>
    </row>
    <row r="173">
      <c r="A173" s="10" t="n"/>
      <c r="B173" s="10" t="n"/>
      <c r="C173" s="10" t="n"/>
      <c r="D173" s="9" t="n"/>
      <c r="E173" s="10" t="n"/>
      <c r="F173" s="8" t="n"/>
      <c r="G173" s="8" t="n"/>
      <c r="H173" s="8" t="n"/>
      <c r="I173" s="8" t="n"/>
      <c r="J173" s="8" t="n"/>
      <c r="K173" s="15">
        <f>IF(A173="","",SUM(G173:J173))</f>
        <v/>
      </c>
      <c r="L173" s="9" t="n"/>
      <c r="M173" s="10" t="n"/>
      <c r="N173" s="10" t="n"/>
      <c r="O173" s="16">
        <f>IF(A173="","",UPPER(TRIM(A173))&amp;"|"&amp;UPPER(SUBSTITUTE(SUBSTITUTE(SUBSTITUTE(TRIM(C173),"/",""),"-","")," ","")))</f>
        <v/>
      </c>
      <c r="P173" s="16">
        <f>IF(A173="","",UPPER(SUBSTITUTE(SUBSTITUTE(SUBSTITUTE(TRIM(C173),"/",""),"-","")," ","")))</f>
        <v/>
      </c>
      <c r="Q173" s="16">
        <f>IF(A173="","",IF(COUNTIF('GSTR-2B'!$P$6:$P$2005,O173)&gt;0,IF(ABS(S173)&lt;=Settings!$B$4,"Matched","Amount differs"),IF(COUNTIF('GSTR-2B'!$Q$6:$Q$2005,P173)&gt;0,"Invoice no matches, GSTIN differs","In books, not in GSTR-2B")))</f>
        <v/>
      </c>
      <c r="R173" s="15">
        <f>IF(A173="","",SUMIF('GSTR-2B'!$P$6:$P$2005,O173,'GSTR-2B'!$N$6:$N$2005))</f>
        <v/>
      </c>
      <c r="S173" s="15">
        <f>IF(A173="","",K173-R173)</f>
        <v/>
      </c>
      <c r="T173" s="16">
        <f>IF(OR(A173="",D173="",L173&lt;&gt;"",E173="Credit note"),"",IF(Settings!$B$5-D173&gt;180,"Unpaid over 180 days: reverse proportionate ITC with interest",""))</f>
        <v/>
      </c>
      <c r="U173" s="16">
        <f>IF(M173="No","Supplier has not filed GSTR-3B: if still unfiled on 30 Sep after the year you claimed it, reverse by 30 Nov","")</f>
        <v/>
      </c>
      <c r="V173" s="16">
        <f>IF(AND(Q173="In books, not in GSTR-2B",D173&lt;&gt;"",D173&gt;=DATE(2025,4,1),D173&lt;=DATE(2026,3,31)),"FY 2025-26 document not in GSTR-2B: last date for the ITC is 30 Nov 2026","")</f>
        <v/>
      </c>
    </row>
    <row r="174">
      <c r="A174" s="10" t="n"/>
      <c r="B174" s="10" t="n"/>
      <c r="C174" s="10" t="n"/>
      <c r="D174" s="9" t="n"/>
      <c r="E174" s="10" t="n"/>
      <c r="F174" s="8" t="n"/>
      <c r="G174" s="8" t="n"/>
      <c r="H174" s="8" t="n"/>
      <c r="I174" s="8" t="n"/>
      <c r="J174" s="8" t="n"/>
      <c r="K174" s="15">
        <f>IF(A174="","",SUM(G174:J174))</f>
        <v/>
      </c>
      <c r="L174" s="9" t="n"/>
      <c r="M174" s="10" t="n"/>
      <c r="N174" s="10" t="n"/>
      <c r="O174" s="16">
        <f>IF(A174="","",UPPER(TRIM(A174))&amp;"|"&amp;UPPER(SUBSTITUTE(SUBSTITUTE(SUBSTITUTE(TRIM(C174),"/",""),"-","")," ","")))</f>
        <v/>
      </c>
      <c r="P174" s="16">
        <f>IF(A174="","",UPPER(SUBSTITUTE(SUBSTITUTE(SUBSTITUTE(TRIM(C174),"/",""),"-","")," ","")))</f>
        <v/>
      </c>
      <c r="Q174" s="16">
        <f>IF(A174="","",IF(COUNTIF('GSTR-2B'!$P$6:$P$2005,O174)&gt;0,IF(ABS(S174)&lt;=Settings!$B$4,"Matched","Amount differs"),IF(COUNTIF('GSTR-2B'!$Q$6:$Q$2005,P174)&gt;0,"Invoice no matches, GSTIN differs","In books, not in GSTR-2B")))</f>
        <v/>
      </c>
      <c r="R174" s="15">
        <f>IF(A174="","",SUMIF('GSTR-2B'!$P$6:$P$2005,O174,'GSTR-2B'!$N$6:$N$2005))</f>
        <v/>
      </c>
      <c r="S174" s="15">
        <f>IF(A174="","",K174-R174)</f>
        <v/>
      </c>
      <c r="T174" s="16">
        <f>IF(OR(A174="",D174="",L174&lt;&gt;"",E174="Credit note"),"",IF(Settings!$B$5-D174&gt;180,"Unpaid over 180 days: reverse proportionate ITC with interest",""))</f>
        <v/>
      </c>
      <c r="U174" s="16">
        <f>IF(M174="No","Supplier has not filed GSTR-3B: if still unfiled on 30 Sep after the year you claimed it, reverse by 30 Nov","")</f>
        <v/>
      </c>
      <c r="V174" s="16">
        <f>IF(AND(Q174="In books, not in GSTR-2B",D174&lt;&gt;"",D174&gt;=DATE(2025,4,1),D174&lt;=DATE(2026,3,31)),"FY 2025-26 document not in GSTR-2B: last date for the ITC is 30 Nov 2026","")</f>
        <v/>
      </c>
    </row>
    <row r="175">
      <c r="A175" s="10" t="n"/>
      <c r="B175" s="10" t="n"/>
      <c r="C175" s="10" t="n"/>
      <c r="D175" s="9" t="n"/>
      <c r="E175" s="10" t="n"/>
      <c r="F175" s="8" t="n"/>
      <c r="G175" s="8" t="n"/>
      <c r="H175" s="8" t="n"/>
      <c r="I175" s="8" t="n"/>
      <c r="J175" s="8" t="n"/>
      <c r="K175" s="15">
        <f>IF(A175="","",SUM(G175:J175))</f>
        <v/>
      </c>
      <c r="L175" s="9" t="n"/>
      <c r="M175" s="10" t="n"/>
      <c r="N175" s="10" t="n"/>
      <c r="O175" s="16">
        <f>IF(A175="","",UPPER(TRIM(A175))&amp;"|"&amp;UPPER(SUBSTITUTE(SUBSTITUTE(SUBSTITUTE(TRIM(C175),"/",""),"-","")," ","")))</f>
        <v/>
      </c>
      <c r="P175" s="16">
        <f>IF(A175="","",UPPER(SUBSTITUTE(SUBSTITUTE(SUBSTITUTE(TRIM(C175),"/",""),"-","")," ","")))</f>
        <v/>
      </c>
      <c r="Q175" s="16">
        <f>IF(A175="","",IF(COUNTIF('GSTR-2B'!$P$6:$P$2005,O175)&gt;0,IF(ABS(S175)&lt;=Settings!$B$4,"Matched","Amount differs"),IF(COUNTIF('GSTR-2B'!$Q$6:$Q$2005,P175)&gt;0,"Invoice no matches, GSTIN differs","In books, not in GSTR-2B")))</f>
        <v/>
      </c>
      <c r="R175" s="15">
        <f>IF(A175="","",SUMIF('GSTR-2B'!$P$6:$P$2005,O175,'GSTR-2B'!$N$6:$N$2005))</f>
        <v/>
      </c>
      <c r="S175" s="15">
        <f>IF(A175="","",K175-R175)</f>
        <v/>
      </c>
      <c r="T175" s="16">
        <f>IF(OR(A175="",D175="",L175&lt;&gt;"",E175="Credit note"),"",IF(Settings!$B$5-D175&gt;180,"Unpaid over 180 days: reverse proportionate ITC with interest",""))</f>
        <v/>
      </c>
      <c r="U175" s="16">
        <f>IF(M175="No","Supplier has not filed GSTR-3B: if still unfiled on 30 Sep after the year you claimed it, reverse by 30 Nov","")</f>
        <v/>
      </c>
      <c r="V175" s="16">
        <f>IF(AND(Q175="In books, not in GSTR-2B",D175&lt;&gt;"",D175&gt;=DATE(2025,4,1),D175&lt;=DATE(2026,3,31)),"FY 2025-26 document not in GSTR-2B: last date for the ITC is 30 Nov 2026","")</f>
        <v/>
      </c>
    </row>
    <row r="176">
      <c r="A176" s="10" t="n"/>
      <c r="B176" s="10" t="n"/>
      <c r="C176" s="10" t="n"/>
      <c r="D176" s="9" t="n"/>
      <c r="E176" s="10" t="n"/>
      <c r="F176" s="8" t="n"/>
      <c r="G176" s="8" t="n"/>
      <c r="H176" s="8" t="n"/>
      <c r="I176" s="8" t="n"/>
      <c r="J176" s="8" t="n"/>
      <c r="K176" s="15">
        <f>IF(A176="","",SUM(G176:J176))</f>
        <v/>
      </c>
      <c r="L176" s="9" t="n"/>
      <c r="M176" s="10" t="n"/>
      <c r="N176" s="10" t="n"/>
      <c r="O176" s="16">
        <f>IF(A176="","",UPPER(TRIM(A176))&amp;"|"&amp;UPPER(SUBSTITUTE(SUBSTITUTE(SUBSTITUTE(TRIM(C176),"/",""),"-","")," ","")))</f>
        <v/>
      </c>
      <c r="P176" s="16">
        <f>IF(A176="","",UPPER(SUBSTITUTE(SUBSTITUTE(SUBSTITUTE(TRIM(C176),"/",""),"-","")," ","")))</f>
        <v/>
      </c>
      <c r="Q176" s="16">
        <f>IF(A176="","",IF(COUNTIF('GSTR-2B'!$P$6:$P$2005,O176)&gt;0,IF(ABS(S176)&lt;=Settings!$B$4,"Matched","Amount differs"),IF(COUNTIF('GSTR-2B'!$Q$6:$Q$2005,P176)&gt;0,"Invoice no matches, GSTIN differs","In books, not in GSTR-2B")))</f>
        <v/>
      </c>
      <c r="R176" s="15">
        <f>IF(A176="","",SUMIF('GSTR-2B'!$P$6:$P$2005,O176,'GSTR-2B'!$N$6:$N$2005))</f>
        <v/>
      </c>
      <c r="S176" s="15">
        <f>IF(A176="","",K176-R176)</f>
        <v/>
      </c>
      <c r="T176" s="16">
        <f>IF(OR(A176="",D176="",L176&lt;&gt;"",E176="Credit note"),"",IF(Settings!$B$5-D176&gt;180,"Unpaid over 180 days: reverse proportionate ITC with interest",""))</f>
        <v/>
      </c>
      <c r="U176" s="16">
        <f>IF(M176="No","Supplier has not filed GSTR-3B: if still unfiled on 30 Sep after the year you claimed it, reverse by 30 Nov","")</f>
        <v/>
      </c>
      <c r="V176" s="16">
        <f>IF(AND(Q176="In books, not in GSTR-2B",D176&lt;&gt;"",D176&gt;=DATE(2025,4,1),D176&lt;=DATE(2026,3,31)),"FY 2025-26 document not in GSTR-2B: last date for the ITC is 30 Nov 2026","")</f>
        <v/>
      </c>
    </row>
    <row r="177">
      <c r="A177" s="10" t="n"/>
      <c r="B177" s="10" t="n"/>
      <c r="C177" s="10" t="n"/>
      <c r="D177" s="9" t="n"/>
      <c r="E177" s="10" t="n"/>
      <c r="F177" s="8" t="n"/>
      <c r="G177" s="8" t="n"/>
      <c r="H177" s="8" t="n"/>
      <c r="I177" s="8" t="n"/>
      <c r="J177" s="8" t="n"/>
      <c r="K177" s="15">
        <f>IF(A177="","",SUM(G177:J177))</f>
        <v/>
      </c>
      <c r="L177" s="9" t="n"/>
      <c r="M177" s="10" t="n"/>
      <c r="N177" s="10" t="n"/>
      <c r="O177" s="16">
        <f>IF(A177="","",UPPER(TRIM(A177))&amp;"|"&amp;UPPER(SUBSTITUTE(SUBSTITUTE(SUBSTITUTE(TRIM(C177),"/",""),"-","")," ","")))</f>
        <v/>
      </c>
      <c r="P177" s="16">
        <f>IF(A177="","",UPPER(SUBSTITUTE(SUBSTITUTE(SUBSTITUTE(TRIM(C177),"/",""),"-","")," ","")))</f>
        <v/>
      </c>
      <c r="Q177" s="16">
        <f>IF(A177="","",IF(COUNTIF('GSTR-2B'!$P$6:$P$2005,O177)&gt;0,IF(ABS(S177)&lt;=Settings!$B$4,"Matched","Amount differs"),IF(COUNTIF('GSTR-2B'!$Q$6:$Q$2005,P177)&gt;0,"Invoice no matches, GSTIN differs","In books, not in GSTR-2B")))</f>
        <v/>
      </c>
      <c r="R177" s="15">
        <f>IF(A177="","",SUMIF('GSTR-2B'!$P$6:$P$2005,O177,'GSTR-2B'!$N$6:$N$2005))</f>
        <v/>
      </c>
      <c r="S177" s="15">
        <f>IF(A177="","",K177-R177)</f>
        <v/>
      </c>
      <c r="T177" s="16">
        <f>IF(OR(A177="",D177="",L177&lt;&gt;"",E177="Credit note"),"",IF(Settings!$B$5-D177&gt;180,"Unpaid over 180 days: reverse proportionate ITC with interest",""))</f>
        <v/>
      </c>
      <c r="U177" s="16">
        <f>IF(M177="No","Supplier has not filed GSTR-3B: if still unfiled on 30 Sep after the year you claimed it, reverse by 30 Nov","")</f>
        <v/>
      </c>
      <c r="V177" s="16">
        <f>IF(AND(Q177="In books, not in GSTR-2B",D177&lt;&gt;"",D177&gt;=DATE(2025,4,1),D177&lt;=DATE(2026,3,31)),"FY 2025-26 document not in GSTR-2B: last date for the ITC is 30 Nov 2026","")</f>
        <v/>
      </c>
    </row>
    <row r="178">
      <c r="A178" s="10" t="n"/>
      <c r="B178" s="10" t="n"/>
      <c r="C178" s="10" t="n"/>
      <c r="D178" s="9" t="n"/>
      <c r="E178" s="10" t="n"/>
      <c r="F178" s="8" t="n"/>
      <c r="G178" s="8" t="n"/>
      <c r="H178" s="8" t="n"/>
      <c r="I178" s="8" t="n"/>
      <c r="J178" s="8" t="n"/>
      <c r="K178" s="15">
        <f>IF(A178="","",SUM(G178:J178))</f>
        <v/>
      </c>
      <c r="L178" s="9" t="n"/>
      <c r="M178" s="10" t="n"/>
      <c r="N178" s="10" t="n"/>
      <c r="O178" s="16">
        <f>IF(A178="","",UPPER(TRIM(A178))&amp;"|"&amp;UPPER(SUBSTITUTE(SUBSTITUTE(SUBSTITUTE(TRIM(C178),"/",""),"-","")," ","")))</f>
        <v/>
      </c>
      <c r="P178" s="16">
        <f>IF(A178="","",UPPER(SUBSTITUTE(SUBSTITUTE(SUBSTITUTE(TRIM(C178),"/",""),"-","")," ","")))</f>
        <v/>
      </c>
      <c r="Q178" s="16">
        <f>IF(A178="","",IF(COUNTIF('GSTR-2B'!$P$6:$P$2005,O178)&gt;0,IF(ABS(S178)&lt;=Settings!$B$4,"Matched","Amount differs"),IF(COUNTIF('GSTR-2B'!$Q$6:$Q$2005,P178)&gt;0,"Invoice no matches, GSTIN differs","In books, not in GSTR-2B")))</f>
        <v/>
      </c>
      <c r="R178" s="15">
        <f>IF(A178="","",SUMIF('GSTR-2B'!$P$6:$P$2005,O178,'GSTR-2B'!$N$6:$N$2005))</f>
        <v/>
      </c>
      <c r="S178" s="15">
        <f>IF(A178="","",K178-R178)</f>
        <v/>
      </c>
      <c r="T178" s="16">
        <f>IF(OR(A178="",D178="",L178&lt;&gt;"",E178="Credit note"),"",IF(Settings!$B$5-D178&gt;180,"Unpaid over 180 days: reverse proportionate ITC with interest",""))</f>
        <v/>
      </c>
      <c r="U178" s="16">
        <f>IF(M178="No","Supplier has not filed GSTR-3B: if still unfiled on 30 Sep after the year you claimed it, reverse by 30 Nov","")</f>
        <v/>
      </c>
      <c r="V178" s="16">
        <f>IF(AND(Q178="In books, not in GSTR-2B",D178&lt;&gt;"",D178&gt;=DATE(2025,4,1),D178&lt;=DATE(2026,3,31)),"FY 2025-26 document not in GSTR-2B: last date for the ITC is 30 Nov 2026","")</f>
        <v/>
      </c>
    </row>
    <row r="179">
      <c r="A179" s="10" t="n"/>
      <c r="B179" s="10" t="n"/>
      <c r="C179" s="10" t="n"/>
      <c r="D179" s="9" t="n"/>
      <c r="E179" s="10" t="n"/>
      <c r="F179" s="8" t="n"/>
      <c r="G179" s="8" t="n"/>
      <c r="H179" s="8" t="n"/>
      <c r="I179" s="8" t="n"/>
      <c r="J179" s="8" t="n"/>
      <c r="K179" s="15">
        <f>IF(A179="","",SUM(G179:J179))</f>
        <v/>
      </c>
      <c r="L179" s="9" t="n"/>
      <c r="M179" s="10" t="n"/>
      <c r="N179" s="10" t="n"/>
      <c r="O179" s="16">
        <f>IF(A179="","",UPPER(TRIM(A179))&amp;"|"&amp;UPPER(SUBSTITUTE(SUBSTITUTE(SUBSTITUTE(TRIM(C179),"/",""),"-","")," ","")))</f>
        <v/>
      </c>
      <c r="P179" s="16">
        <f>IF(A179="","",UPPER(SUBSTITUTE(SUBSTITUTE(SUBSTITUTE(TRIM(C179),"/",""),"-","")," ","")))</f>
        <v/>
      </c>
      <c r="Q179" s="16">
        <f>IF(A179="","",IF(COUNTIF('GSTR-2B'!$P$6:$P$2005,O179)&gt;0,IF(ABS(S179)&lt;=Settings!$B$4,"Matched","Amount differs"),IF(COUNTIF('GSTR-2B'!$Q$6:$Q$2005,P179)&gt;0,"Invoice no matches, GSTIN differs","In books, not in GSTR-2B")))</f>
        <v/>
      </c>
      <c r="R179" s="15">
        <f>IF(A179="","",SUMIF('GSTR-2B'!$P$6:$P$2005,O179,'GSTR-2B'!$N$6:$N$2005))</f>
        <v/>
      </c>
      <c r="S179" s="15">
        <f>IF(A179="","",K179-R179)</f>
        <v/>
      </c>
      <c r="T179" s="16">
        <f>IF(OR(A179="",D179="",L179&lt;&gt;"",E179="Credit note"),"",IF(Settings!$B$5-D179&gt;180,"Unpaid over 180 days: reverse proportionate ITC with interest",""))</f>
        <v/>
      </c>
      <c r="U179" s="16">
        <f>IF(M179="No","Supplier has not filed GSTR-3B: if still unfiled on 30 Sep after the year you claimed it, reverse by 30 Nov","")</f>
        <v/>
      </c>
      <c r="V179" s="16">
        <f>IF(AND(Q179="In books, not in GSTR-2B",D179&lt;&gt;"",D179&gt;=DATE(2025,4,1),D179&lt;=DATE(2026,3,31)),"FY 2025-26 document not in GSTR-2B: last date for the ITC is 30 Nov 2026","")</f>
        <v/>
      </c>
    </row>
    <row r="180">
      <c r="A180" s="10" t="n"/>
      <c r="B180" s="10" t="n"/>
      <c r="C180" s="10" t="n"/>
      <c r="D180" s="9" t="n"/>
      <c r="E180" s="10" t="n"/>
      <c r="F180" s="8" t="n"/>
      <c r="G180" s="8" t="n"/>
      <c r="H180" s="8" t="n"/>
      <c r="I180" s="8" t="n"/>
      <c r="J180" s="8" t="n"/>
      <c r="K180" s="15">
        <f>IF(A180="","",SUM(G180:J180))</f>
        <v/>
      </c>
      <c r="L180" s="9" t="n"/>
      <c r="M180" s="10" t="n"/>
      <c r="N180" s="10" t="n"/>
      <c r="O180" s="16">
        <f>IF(A180="","",UPPER(TRIM(A180))&amp;"|"&amp;UPPER(SUBSTITUTE(SUBSTITUTE(SUBSTITUTE(TRIM(C180),"/",""),"-","")," ","")))</f>
        <v/>
      </c>
      <c r="P180" s="16">
        <f>IF(A180="","",UPPER(SUBSTITUTE(SUBSTITUTE(SUBSTITUTE(TRIM(C180),"/",""),"-","")," ","")))</f>
        <v/>
      </c>
      <c r="Q180" s="16">
        <f>IF(A180="","",IF(COUNTIF('GSTR-2B'!$P$6:$P$2005,O180)&gt;0,IF(ABS(S180)&lt;=Settings!$B$4,"Matched","Amount differs"),IF(COUNTIF('GSTR-2B'!$Q$6:$Q$2005,P180)&gt;0,"Invoice no matches, GSTIN differs","In books, not in GSTR-2B")))</f>
        <v/>
      </c>
      <c r="R180" s="15">
        <f>IF(A180="","",SUMIF('GSTR-2B'!$P$6:$P$2005,O180,'GSTR-2B'!$N$6:$N$2005))</f>
        <v/>
      </c>
      <c r="S180" s="15">
        <f>IF(A180="","",K180-R180)</f>
        <v/>
      </c>
      <c r="T180" s="16">
        <f>IF(OR(A180="",D180="",L180&lt;&gt;"",E180="Credit note"),"",IF(Settings!$B$5-D180&gt;180,"Unpaid over 180 days: reverse proportionate ITC with interest",""))</f>
        <v/>
      </c>
      <c r="U180" s="16">
        <f>IF(M180="No","Supplier has not filed GSTR-3B: if still unfiled on 30 Sep after the year you claimed it, reverse by 30 Nov","")</f>
        <v/>
      </c>
      <c r="V180" s="16">
        <f>IF(AND(Q180="In books, not in GSTR-2B",D180&lt;&gt;"",D180&gt;=DATE(2025,4,1),D180&lt;=DATE(2026,3,31)),"FY 2025-26 document not in GSTR-2B: last date for the ITC is 30 Nov 2026","")</f>
        <v/>
      </c>
    </row>
    <row r="181">
      <c r="A181" s="10" t="n"/>
      <c r="B181" s="10" t="n"/>
      <c r="C181" s="10" t="n"/>
      <c r="D181" s="9" t="n"/>
      <c r="E181" s="10" t="n"/>
      <c r="F181" s="8" t="n"/>
      <c r="G181" s="8" t="n"/>
      <c r="H181" s="8" t="n"/>
      <c r="I181" s="8" t="n"/>
      <c r="J181" s="8" t="n"/>
      <c r="K181" s="15">
        <f>IF(A181="","",SUM(G181:J181))</f>
        <v/>
      </c>
      <c r="L181" s="9" t="n"/>
      <c r="M181" s="10" t="n"/>
      <c r="N181" s="10" t="n"/>
      <c r="O181" s="16">
        <f>IF(A181="","",UPPER(TRIM(A181))&amp;"|"&amp;UPPER(SUBSTITUTE(SUBSTITUTE(SUBSTITUTE(TRIM(C181),"/",""),"-","")," ","")))</f>
        <v/>
      </c>
      <c r="P181" s="16">
        <f>IF(A181="","",UPPER(SUBSTITUTE(SUBSTITUTE(SUBSTITUTE(TRIM(C181),"/",""),"-","")," ","")))</f>
        <v/>
      </c>
      <c r="Q181" s="16">
        <f>IF(A181="","",IF(COUNTIF('GSTR-2B'!$P$6:$P$2005,O181)&gt;0,IF(ABS(S181)&lt;=Settings!$B$4,"Matched","Amount differs"),IF(COUNTIF('GSTR-2B'!$Q$6:$Q$2005,P181)&gt;0,"Invoice no matches, GSTIN differs","In books, not in GSTR-2B")))</f>
        <v/>
      </c>
      <c r="R181" s="15">
        <f>IF(A181="","",SUMIF('GSTR-2B'!$P$6:$P$2005,O181,'GSTR-2B'!$N$6:$N$2005))</f>
        <v/>
      </c>
      <c r="S181" s="15">
        <f>IF(A181="","",K181-R181)</f>
        <v/>
      </c>
      <c r="T181" s="16">
        <f>IF(OR(A181="",D181="",L181&lt;&gt;"",E181="Credit note"),"",IF(Settings!$B$5-D181&gt;180,"Unpaid over 180 days: reverse proportionate ITC with interest",""))</f>
        <v/>
      </c>
      <c r="U181" s="16">
        <f>IF(M181="No","Supplier has not filed GSTR-3B: if still unfiled on 30 Sep after the year you claimed it, reverse by 30 Nov","")</f>
        <v/>
      </c>
      <c r="V181" s="16">
        <f>IF(AND(Q181="In books, not in GSTR-2B",D181&lt;&gt;"",D181&gt;=DATE(2025,4,1),D181&lt;=DATE(2026,3,31)),"FY 2025-26 document not in GSTR-2B: last date for the ITC is 30 Nov 2026","")</f>
        <v/>
      </c>
    </row>
    <row r="182">
      <c r="A182" s="10" t="n"/>
      <c r="B182" s="10" t="n"/>
      <c r="C182" s="10" t="n"/>
      <c r="D182" s="9" t="n"/>
      <c r="E182" s="10" t="n"/>
      <c r="F182" s="8" t="n"/>
      <c r="G182" s="8" t="n"/>
      <c r="H182" s="8" t="n"/>
      <c r="I182" s="8" t="n"/>
      <c r="J182" s="8" t="n"/>
      <c r="K182" s="15">
        <f>IF(A182="","",SUM(G182:J182))</f>
        <v/>
      </c>
      <c r="L182" s="9" t="n"/>
      <c r="M182" s="10" t="n"/>
      <c r="N182" s="10" t="n"/>
      <c r="O182" s="16">
        <f>IF(A182="","",UPPER(TRIM(A182))&amp;"|"&amp;UPPER(SUBSTITUTE(SUBSTITUTE(SUBSTITUTE(TRIM(C182),"/",""),"-","")," ","")))</f>
        <v/>
      </c>
      <c r="P182" s="16">
        <f>IF(A182="","",UPPER(SUBSTITUTE(SUBSTITUTE(SUBSTITUTE(TRIM(C182),"/",""),"-","")," ","")))</f>
        <v/>
      </c>
      <c r="Q182" s="16">
        <f>IF(A182="","",IF(COUNTIF('GSTR-2B'!$P$6:$P$2005,O182)&gt;0,IF(ABS(S182)&lt;=Settings!$B$4,"Matched","Amount differs"),IF(COUNTIF('GSTR-2B'!$Q$6:$Q$2005,P182)&gt;0,"Invoice no matches, GSTIN differs","In books, not in GSTR-2B")))</f>
        <v/>
      </c>
      <c r="R182" s="15">
        <f>IF(A182="","",SUMIF('GSTR-2B'!$P$6:$P$2005,O182,'GSTR-2B'!$N$6:$N$2005))</f>
        <v/>
      </c>
      <c r="S182" s="15">
        <f>IF(A182="","",K182-R182)</f>
        <v/>
      </c>
      <c r="T182" s="16">
        <f>IF(OR(A182="",D182="",L182&lt;&gt;"",E182="Credit note"),"",IF(Settings!$B$5-D182&gt;180,"Unpaid over 180 days: reverse proportionate ITC with interest",""))</f>
        <v/>
      </c>
      <c r="U182" s="16">
        <f>IF(M182="No","Supplier has not filed GSTR-3B: if still unfiled on 30 Sep after the year you claimed it, reverse by 30 Nov","")</f>
        <v/>
      </c>
      <c r="V182" s="16">
        <f>IF(AND(Q182="In books, not in GSTR-2B",D182&lt;&gt;"",D182&gt;=DATE(2025,4,1),D182&lt;=DATE(2026,3,31)),"FY 2025-26 document not in GSTR-2B: last date for the ITC is 30 Nov 2026","")</f>
        <v/>
      </c>
    </row>
    <row r="183">
      <c r="A183" s="10" t="n"/>
      <c r="B183" s="10" t="n"/>
      <c r="C183" s="10" t="n"/>
      <c r="D183" s="9" t="n"/>
      <c r="E183" s="10" t="n"/>
      <c r="F183" s="8" t="n"/>
      <c r="G183" s="8" t="n"/>
      <c r="H183" s="8" t="n"/>
      <c r="I183" s="8" t="n"/>
      <c r="J183" s="8" t="n"/>
      <c r="K183" s="15">
        <f>IF(A183="","",SUM(G183:J183))</f>
        <v/>
      </c>
      <c r="L183" s="9" t="n"/>
      <c r="M183" s="10" t="n"/>
      <c r="N183" s="10" t="n"/>
      <c r="O183" s="16">
        <f>IF(A183="","",UPPER(TRIM(A183))&amp;"|"&amp;UPPER(SUBSTITUTE(SUBSTITUTE(SUBSTITUTE(TRIM(C183),"/",""),"-","")," ","")))</f>
        <v/>
      </c>
      <c r="P183" s="16">
        <f>IF(A183="","",UPPER(SUBSTITUTE(SUBSTITUTE(SUBSTITUTE(TRIM(C183),"/",""),"-","")," ","")))</f>
        <v/>
      </c>
      <c r="Q183" s="16">
        <f>IF(A183="","",IF(COUNTIF('GSTR-2B'!$P$6:$P$2005,O183)&gt;0,IF(ABS(S183)&lt;=Settings!$B$4,"Matched","Amount differs"),IF(COUNTIF('GSTR-2B'!$Q$6:$Q$2005,P183)&gt;0,"Invoice no matches, GSTIN differs","In books, not in GSTR-2B")))</f>
        <v/>
      </c>
      <c r="R183" s="15">
        <f>IF(A183="","",SUMIF('GSTR-2B'!$P$6:$P$2005,O183,'GSTR-2B'!$N$6:$N$2005))</f>
        <v/>
      </c>
      <c r="S183" s="15">
        <f>IF(A183="","",K183-R183)</f>
        <v/>
      </c>
      <c r="T183" s="16">
        <f>IF(OR(A183="",D183="",L183&lt;&gt;"",E183="Credit note"),"",IF(Settings!$B$5-D183&gt;180,"Unpaid over 180 days: reverse proportionate ITC with interest",""))</f>
        <v/>
      </c>
      <c r="U183" s="16">
        <f>IF(M183="No","Supplier has not filed GSTR-3B: if still unfiled on 30 Sep after the year you claimed it, reverse by 30 Nov","")</f>
        <v/>
      </c>
      <c r="V183" s="16">
        <f>IF(AND(Q183="In books, not in GSTR-2B",D183&lt;&gt;"",D183&gt;=DATE(2025,4,1),D183&lt;=DATE(2026,3,31)),"FY 2025-26 document not in GSTR-2B: last date for the ITC is 30 Nov 2026","")</f>
        <v/>
      </c>
    </row>
    <row r="184">
      <c r="A184" s="10" t="n"/>
      <c r="B184" s="10" t="n"/>
      <c r="C184" s="10" t="n"/>
      <c r="D184" s="9" t="n"/>
      <c r="E184" s="10" t="n"/>
      <c r="F184" s="8" t="n"/>
      <c r="G184" s="8" t="n"/>
      <c r="H184" s="8" t="n"/>
      <c r="I184" s="8" t="n"/>
      <c r="J184" s="8" t="n"/>
      <c r="K184" s="15">
        <f>IF(A184="","",SUM(G184:J184))</f>
        <v/>
      </c>
      <c r="L184" s="9" t="n"/>
      <c r="M184" s="10" t="n"/>
      <c r="N184" s="10" t="n"/>
      <c r="O184" s="16">
        <f>IF(A184="","",UPPER(TRIM(A184))&amp;"|"&amp;UPPER(SUBSTITUTE(SUBSTITUTE(SUBSTITUTE(TRIM(C184),"/",""),"-","")," ","")))</f>
        <v/>
      </c>
      <c r="P184" s="16">
        <f>IF(A184="","",UPPER(SUBSTITUTE(SUBSTITUTE(SUBSTITUTE(TRIM(C184),"/",""),"-","")," ","")))</f>
        <v/>
      </c>
      <c r="Q184" s="16">
        <f>IF(A184="","",IF(COUNTIF('GSTR-2B'!$P$6:$P$2005,O184)&gt;0,IF(ABS(S184)&lt;=Settings!$B$4,"Matched","Amount differs"),IF(COUNTIF('GSTR-2B'!$Q$6:$Q$2005,P184)&gt;0,"Invoice no matches, GSTIN differs","In books, not in GSTR-2B")))</f>
        <v/>
      </c>
      <c r="R184" s="15">
        <f>IF(A184="","",SUMIF('GSTR-2B'!$P$6:$P$2005,O184,'GSTR-2B'!$N$6:$N$2005))</f>
        <v/>
      </c>
      <c r="S184" s="15">
        <f>IF(A184="","",K184-R184)</f>
        <v/>
      </c>
      <c r="T184" s="16">
        <f>IF(OR(A184="",D184="",L184&lt;&gt;"",E184="Credit note"),"",IF(Settings!$B$5-D184&gt;180,"Unpaid over 180 days: reverse proportionate ITC with interest",""))</f>
        <v/>
      </c>
      <c r="U184" s="16">
        <f>IF(M184="No","Supplier has not filed GSTR-3B: if still unfiled on 30 Sep after the year you claimed it, reverse by 30 Nov","")</f>
        <v/>
      </c>
      <c r="V184" s="16">
        <f>IF(AND(Q184="In books, not in GSTR-2B",D184&lt;&gt;"",D184&gt;=DATE(2025,4,1),D184&lt;=DATE(2026,3,31)),"FY 2025-26 document not in GSTR-2B: last date for the ITC is 30 Nov 2026","")</f>
        <v/>
      </c>
    </row>
    <row r="185">
      <c r="A185" s="10" t="n"/>
      <c r="B185" s="10" t="n"/>
      <c r="C185" s="10" t="n"/>
      <c r="D185" s="9" t="n"/>
      <c r="E185" s="10" t="n"/>
      <c r="F185" s="8" t="n"/>
      <c r="G185" s="8" t="n"/>
      <c r="H185" s="8" t="n"/>
      <c r="I185" s="8" t="n"/>
      <c r="J185" s="8" t="n"/>
      <c r="K185" s="15">
        <f>IF(A185="","",SUM(G185:J185))</f>
        <v/>
      </c>
      <c r="L185" s="9" t="n"/>
      <c r="M185" s="10" t="n"/>
      <c r="N185" s="10" t="n"/>
      <c r="O185" s="16">
        <f>IF(A185="","",UPPER(TRIM(A185))&amp;"|"&amp;UPPER(SUBSTITUTE(SUBSTITUTE(SUBSTITUTE(TRIM(C185),"/",""),"-","")," ","")))</f>
        <v/>
      </c>
      <c r="P185" s="16">
        <f>IF(A185="","",UPPER(SUBSTITUTE(SUBSTITUTE(SUBSTITUTE(TRIM(C185),"/",""),"-","")," ","")))</f>
        <v/>
      </c>
      <c r="Q185" s="16">
        <f>IF(A185="","",IF(COUNTIF('GSTR-2B'!$P$6:$P$2005,O185)&gt;0,IF(ABS(S185)&lt;=Settings!$B$4,"Matched","Amount differs"),IF(COUNTIF('GSTR-2B'!$Q$6:$Q$2005,P185)&gt;0,"Invoice no matches, GSTIN differs","In books, not in GSTR-2B")))</f>
        <v/>
      </c>
      <c r="R185" s="15">
        <f>IF(A185="","",SUMIF('GSTR-2B'!$P$6:$P$2005,O185,'GSTR-2B'!$N$6:$N$2005))</f>
        <v/>
      </c>
      <c r="S185" s="15">
        <f>IF(A185="","",K185-R185)</f>
        <v/>
      </c>
      <c r="T185" s="16">
        <f>IF(OR(A185="",D185="",L185&lt;&gt;"",E185="Credit note"),"",IF(Settings!$B$5-D185&gt;180,"Unpaid over 180 days: reverse proportionate ITC with interest",""))</f>
        <v/>
      </c>
      <c r="U185" s="16">
        <f>IF(M185="No","Supplier has not filed GSTR-3B: if still unfiled on 30 Sep after the year you claimed it, reverse by 30 Nov","")</f>
        <v/>
      </c>
      <c r="V185" s="16">
        <f>IF(AND(Q185="In books, not in GSTR-2B",D185&lt;&gt;"",D185&gt;=DATE(2025,4,1),D185&lt;=DATE(2026,3,31)),"FY 2025-26 document not in GSTR-2B: last date for the ITC is 30 Nov 2026","")</f>
        <v/>
      </c>
    </row>
    <row r="186">
      <c r="A186" s="10" t="n"/>
      <c r="B186" s="10" t="n"/>
      <c r="C186" s="10" t="n"/>
      <c r="D186" s="9" t="n"/>
      <c r="E186" s="10" t="n"/>
      <c r="F186" s="8" t="n"/>
      <c r="G186" s="8" t="n"/>
      <c r="H186" s="8" t="n"/>
      <c r="I186" s="8" t="n"/>
      <c r="J186" s="8" t="n"/>
      <c r="K186" s="15">
        <f>IF(A186="","",SUM(G186:J186))</f>
        <v/>
      </c>
      <c r="L186" s="9" t="n"/>
      <c r="M186" s="10" t="n"/>
      <c r="N186" s="10" t="n"/>
      <c r="O186" s="16">
        <f>IF(A186="","",UPPER(TRIM(A186))&amp;"|"&amp;UPPER(SUBSTITUTE(SUBSTITUTE(SUBSTITUTE(TRIM(C186),"/",""),"-","")," ","")))</f>
        <v/>
      </c>
      <c r="P186" s="16">
        <f>IF(A186="","",UPPER(SUBSTITUTE(SUBSTITUTE(SUBSTITUTE(TRIM(C186),"/",""),"-","")," ","")))</f>
        <v/>
      </c>
      <c r="Q186" s="16">
        <f>IF(A186="","",IF(COUNTIF('GSTR-2B'!$P$6:$P$2005,O186)&gt;0,IF(ABS(S186)&lt;=Settings!$B$4,"Matched","Amount differs"),IF(COUNTIF('GSTR-2B'!$Q$6:$Q$2005,P186)&gt;0,"Invoice no matches, GSTIN differs","In books, not in GSTR-2B")))</f>
        <v/>
      </c>
      <c r="R186" s="15">
        <f>IF(A186="","",SUMIF('GSTR-2B'!$P$6:$P$2005,O186,'GSTR-2B'!$N$6:$N$2005))</f>
        <v/>
      </c>
      <c r="S186" s="15">
        <f>IF(A186="","",K186-R186)</f>
        <v/>
      </c>
      <c r="T186" s="16">
        <f>IF(OR(A186="",D186="",L186&lt;&gt;"",E186="Credit note"),"",IF(Settings!$B$5-D186&gt;180,"Unpaid over 180 days: reverse proportionate ITC with interest",""))</f>
        <v/>
      </c>
      <c r="U186" s="16">
        <f>IF(M186="No","Supplier has not filed GSTR-3B: if still unfiled on 30 Sep after the year you claimed it, reverse by 30 Nov","")</f>
        <v/>
      </c>
      <c r="V186" s="16">
        <f>IF(AND(Q186="In books, not in GSTR-2B",D186&lt;&gt;"",D186&gt;=DATE(2025,4,1),D186&lt;=DATE(2026,3,31)),"FY 2025-26 document not in GSTR-2B: last date for the ITC is 30 Nov 2026","")</f>
        <v/>
      </c>
    </row>
    <row r="187">
      <c r="A187" s="10" t="n"/>
      <c r="B187" s="10" t="n"/>
      <c r="C187" s="10" t="n"/>
      <c r="D187" s="9" t="n"/>
      <c r="E187" s="10" t="n"/>
      <c r="F187" s="8" t="n"/>
      <c r="G187" s="8" t="n"/>
      <c r="H187" s="8" t="n"/>
      <c r="I187" s="8" t="n"/>
      <c r="J187" s="8" t="n"/>
      <c r="K187" s="15">
        <f>IF(A187="","",SUM(G187:J187))</f>
        <v/>
      </c>
      <c r="L187" s="9" t="n"/>
      <c r="M187" s="10" t="n"/>
      <c r="N187" s="10" t="n"/>
      <c r="O187" s="16">
        <f>IF(A187="","",UPPER(TRIM(A187))&amp;"|"&amp;UPPER(SUBSTITUTE(SUBSTITUTE(SUBSTITUTE(TRIM(C187),"/",""),"-","")," ","")))</f>
        <v/>
      </c>
      <c r="P187" s="16">
        <f>IF(A187="","",UPPER(SUBSTITUTE(SUBSTITUTE(SUBSTITUTE(TRIM(C187),"/",""),"-","")," ","")))</f>
        <v/>
      </c>
      <c r="Q187" s="16">
        <f>IF(A187="","",IF(COUNTIF('GSTR-2B'!$P$6:$P$2005,O187)&gt;0,IF(ABS(S187)&lt;=Settings!$B$4,"Matched","Amount differs"),IF(COUNTIF('GSTR-2B'!$Q$6:$Q$2005,P187)&gt;0,"Invoice no matches, GSTIN differs","In books, not in GSTR-2B")))</f>
        <v/>
      </c>
      <c r="R187" s="15">
        <f>IF(A187="","",SUMIF('GSTR-2B'!$P$6:$P$2005,O187,'GSTR-2B'!$N$6:$N$2005))</f>
        <v/>
      </c>
      <c r="S187" s="15">
        <f>IF(A187="","",K187-R187)</f>
        <v/>
      </c>
      <c r="T187" s="16">
        <f>IF(OR(A187="",D187="",L187&lt;&gt;"",E187="Credit note"),"",IF(Settings!$B$5-D187&gt;180,"Unpaid over 180 days: reverse proportionate ITC with interest",""))</f>
        <v/>
      </c>
      <c r="U187" s="16">
        <f>IF(M187="No","Supplier has not filed GSTR-3B: if still unfiled on 30 Sep after the year you claimed it, reverse by 30 Nov","")</f>
        <v/>
      </c>
      <c r="V187" s="16">
        <f>IF(AND(Q187="In books, not in GSTR-2B",D187&lt;&gt;"",D187&gt;=DATE(2025,4,1),D187&lt;=DATE(2026,3,31)),"FY 2025-26 document not in GSTR-2B: last date for the ITC is 30 Nov 2026","")</f>
        <v/>
      </c>
    </row>
    <row r="188">
      <c r="A188" s="10" t="n"/>
      <c r="B188" s="10" t="n"/>
      <c r="C188" s="10" t="n"/>
      <c r="D188" s="9" t="n"/>
      <c r="E188" s="10" t="n"/>
      <c r="F188" s="8" t="n"/>
      <c r="G188" s="8" t="n"/>
      <c r="H188" s="8" t="n"/>
      <c r="I188" s="8" t="n"/>
      <c r="J188" s="8" t="n"/>
      <c r="K188" s="15">
        <f>IF(A188="","",SUM(G188:J188))</f>
        <v/>
      </c>
      <c r="L188" s="9" t="n"/>
      <c r="M188" s="10" t="n"/>
      <c r="N188" s="10" t="n"/>
      <c r="O188" s="16">
        <f>IF(A188="","",UPPER(TRIM(A188))&amp;"|"&amp;UPPER(SUBSTITUTE(SUBSTITUTE(SUBSTITUTE(TRIM(C188),"/",""),"-","")," ","")))</f>
        <v/>
      </c>
      <c r="P188" s="16">
        <f>IF(A188="","",UPPER(SUBSTITUTE(SUBSTITUTE(SUBSTITUTE(TRIM(C188),"/",""),"-","")," ","")))</f>
        <v/>
      </c>
      <c r="Q188" s="16">
        <f>IF(A188="","",IF(COUNTIF('GSTR-2B'!$P$6:$P$2005,O188)&gt;0,IF(ABS(S188)&lt;=Settings!$B$4,"Matched","Amount differs"),IF(COUNTIF('GSTR-2B'!$Q$6:$Q$2005,P188)&gt;0,"Invoice no matches, GSTIN differs","In books, not in GSTR-2B")))</f>
        <v/>
      </c>
      <c r="R188" s="15">
        <f>IF(A188="","",SUMIF('GSTR-2B'!$P$6:$P$2005,O188,'GSTR-2B'!$N$6:$N$2005))</f>
        <v/>
      </c>
      <c r="S188" s="15">
        <f>IF(A188="","",K188-R188)</f>
        <v/>
      </c>
      <c r="T188" s="16">
        <f>IF(OR(A188="",D188="",L188&lt;&gt;"",E188="Credit note"),"",IF(Settings!$B$5-D188&gt;180,"Unpaid over 180 days: reverse proportionate ITC with interest",""))</f>
        <v/>
      </c>
      <c r="U188" s="16">
        <f>IF(M188="No","Supplier has not filed GSTR-3B: if still unfiled on 30 Sep after the year you claimed it, reverse by 30 Nov","")</f>
        <v/>
      </c>
      <c r="V188" s="16">
        <f>IF(AND(Q188="In books, not in GSTR-2B",D188&lt;&gt;"",D188&gt;=DATE(2025,4,1),D188&lt;=DATE(2026,3,31)),"FY 2025-26 document not in GSTR-2B: last date for the ITC is 30 Nov 2026","")</f>
        <v/>
      </c>
    </row>
    <row r="189">
      <c r="A189" s="10" t="n"/>
      <c r="B189" s="10" t="n"/>
      <c r="C189" s="10" t="n"/>
      <c r="D189" s="9" t="n"/>
      <c r="E189" s="10" t="n"/>
      <c r="F189" s="8" t="n"/>
      <c r="G189" s="8" t="n"/>
      <c r="H189" s="8" t="n"/>
      <c r="I189" s="8" t="n"/>
      <c r="J189" s="8" t="n"/>
      <c r="K189" s="15">
        <f>IF(A189="","",SUM(G189:J189))</f>
        <v/>
      </c>
      <c r="L189" s="9" t="n"/>
      <c r="M189" s="10" t="n"/>
      <c r="N189" s="10" t="n"/>
      <c r="O189" s="16">
        <f>IF(A189="","",UPPER(TRIM(A189))&amp;"|"&amp;UPPER(SUBSTITUTE(SUBSTITUTE(SUBSTITUTE(TRIM(C189),"/",""),"-","")," ","")))</f>
        <v/>
      </c>
      <c r="P189" s="16">
        <f>IF(A189="","",UPPER(SUBSTITUTE(SUBSTITUTE(SUBSTITUTE(TRIM(C189),"/",""),"-","")," ","")))</f>
        <v/>
      </c>
      <c r="Q189" s="16">
        <f>IF(A189="","",IF(COUNTIF('GSTR-2B'!$P$6:$P$2005,O189)&gt;0,IF(ABS(S189)&lt;=Settings!$B$4,"Matched","Amount differs"),IF(COUNTIF('GSTR-2B'!$Q$6:$Q$2005,P189)&gt;0,"Invoice no matches, GSTIN differs","In books, not in GSTR-2B")))</f>
        <v/>
      </c>
      <c r="R189" s="15">
        <f>IF(A189="","",SUMIF('GSTR-2B'!$P$6:$P$2005,O189,'GSTR-2B'!$N$6:$N$2005))</f>
        <v/>
      </c>
      <c r="S189" s="15">
        <f>IF(A189="","",K189-R189)</f>
        <v/>
      </c>
      <c r="T189" s="16">
        <f>IF(OR(A189="",D189="",L189&lt;&gt;"",E189="Credit note"),"",IF(Settings!$B$5-D189&gt;180,"Unpaid over 180 days: reverse proportionate ITC with interest",""))</f>
        <v/>
      </c>
      <c r="U189" s="16">
        <f>IF(M189="No","Supplier has not filed GSTR-3B: if still unfiled on 30 Sep after the year you claimed it, reverse by 30 Nov","")</f>
        <v/>
      </c>
      <c r="V189" s="16">
        <f>IF(AND(Q189="In books, not in GSTR-2B",D189&lt;&gt;"",D189&gt;=DATE(2025,4,1),D189&lt;=DATE(2026,3,31)),"FY 2025-26 document not in GSTR-2B: last date for the ITC is 30 Nov 2026","")</f>
        <v/>
      </c>
    </row>
    <row r="190">
      <c r="A190" s="10" t="n"/>
      <c r="B190" s="10" t="n"/>
      <c r="C190" s="10" t="n"/>
      <c r="D190" s="9" t="n"/>
      <c r="E190" s="10" t="n"/>
      <c r="F190" s="8" t="n"/>
      <c r="G190" s="8" t="n"/>
      <c r="H190" s="8" t="n"/>
      <c r="I190" s="8" t="n"/>
      <c r="J190" s="8" t="n"/>
      <c r="K190" s="15">
        <f>IF(A190="","",SUM(G190:J190))</f>
        <v/>
      </c>
      <c r="L190" s="9" t="n"/>
      <c r="M190" s="10" t="n"/>
      <c r="N190" s="10" t="n"/>
      <c r="O190" s="16">
        <f>IF(A190="","",UPPER(TRIM(A190))&amp;"|"&amp;UPPER(SUBSTITUTE(SUBSTITUTE(SUBSTITUTE(TRIM(C190),"/",""),"-","")," ","")))</f>
        <v/>
      </c>
      <c r="P190" s="16">
        <f>IF(A190="","",UPPER(SUBSTITUTE(SUBSTITUTE(SUBSTITUTE(TRIM(C190),"/",""),"-","")," ","")))</f>
        <v/>
      </c>
      <c r="Q190" s="16">
        <f>IF(A190="","",IF(COUNTIF('GSTR-2B'!$P$6:$P$2005,O190)&gt;0,IF(ABS(S190)&lt;=Settings!$B$4,"Matched","Amount differs"),IF(COUNTIF('GSTR-2B'!$Q$6:$Q$2005,P190)&gt;0,"Invoice no matches, GSTIN differs","In books, not in GSTR-2B")))</f>
        <v/>
      </c>
      <c r="R190" s="15">
        <f>IF(A190="","",SUMIF('GSTR-2B'!$P$6:$P$2005,O190,'GSTR-2B'!$N$6:$N$2005))</f>
        <v/>
      </c>
      <c r="S190" s="15">
        <f>IF(A190="","",K190-R190)</f>
        <v/>
      </c>
      <c r="T190" s="16">
        <f>IF(OR(A190="",D190="",L190&lt;&gt;"",E190="Credit note"),"",IF(Settings!$B$5-D190&gt;180,"Unpaid over 180 days: reverse proportionate ITC with interest",""))</f>
        <v/>
      </c>
      <c r="U190" s="16">
        <f>IF(M190="No","Supplier has not filed GSTR-3B: if still unfiled on 30 Sep after the year you claimed it, reverse by 30 Nov","")</f>
        <v/>
      </c>
      <c r="V190" s="16">
        <f>IF(AND(Q190="In books, not in GSTR-2B",D190&lt;&gt;"",D190&gt;=DATE(2025,4,1),D190&lt;=DATE(2026,3,31)),"FY 2025-26 document not in GSTR-2B: last date for the ITC is 30 Nov 2026","")</f>
        <v/>
      </c>
    </row>
    <row r="191">
      <c r="A191" s="10" t="n"/>
      <c r="B191" s="10" t="n"/>
      <c r="C191" s="10" t="n"/>
      <c r="D191" s="9" t="n"/>
      <c r="E191" s="10" t="n"/>
      <c r="F191" s="8" t="n"/>
      <c r="G191" s="8" t="n"/>
      <c r="H191" s="8" t="n"/>
      <c r="I191" s="8" t="n"/>
      <c r="J191" s="8" t="n"/>
      <c r="K191" s="15">
        <f>IF(A191="","",SUM(G191:J191))</f>
        <v/>
      </c>
      <c r="L191" s="9" t="n"/>
      <c r="M191" s="10" t="n"/>
      <c r="N191" s="10" t="n"/>
      <c r="O191" s="16">
        <f>IF(A191="","",UPPER(TRIM(A191))&amp;"|"&amp;UPPER(SUBSTITUTE(SUBSTITUTE(SUBSTITUTE(TRIM(C191),"/",""),"-","")," ","")))</f>
        <v/>
      </c>
      <c r="P191" s="16">
        <f>IF(A191="","",UPPER(SUBSTITUTE(SUBSTITUTE(SUBSTITUTE(TRIM(C191),"/",""),"-","")," ","")))</f>
        <v/>
      </c>
      <c r="Q191" s="16">
        <f>IF(A191="","",IF(COUNTIF('GSTR-2B'!$P$6:$P$2005,O191)&gt;0,IF(ABS(S191)&lt;=Settings!$B$4,"Matched","Amount differs"),IF(COUNTIF('GSTR-2B'!$Q$6:$Q$2005,P191)&gt;0,"Invoice no matches, GSTIN differs","In books, not in GSTR-2B")))</f>
        <v/>
      </c>
      <c r="R191" s="15">
        <f>IF(A191="","",SUMIF('GSTR-2B'!$P$6:$P$2005,O191,'GSTR-2B'!$N$6:$N$2005))</f>
        <v/>
      </c>
      <c r="S191" s="15">
        <f>IF(A191="","",K191-R191)</f>
        <v/>
      </c>
      <c r="T191" s="16">
        <f>IF(OR(A191="",D191="",L191&lt;&gt;"",E191="Credit note"),"",IF(Settings!$B$5-D191&gt;180,"Unpaid over 180 days: reverse proportionate ITC with interest",""))</f>
        <v/>
      </c>
      <c r="U191" s="16">
        <f>IF(M191="No","Supplier has not filed GSTR-3B: if still unfiled on 30 Sep after the year you claimed it, reverse by 30 Nov","")</f>
        <v/>
      </c>
      <c r="V191" s="16">
        <f>IF(AND(Q191="In books, not in GSTR-2B",D191&lt;&gt;"",D191&gt;=DATE(2025,4,1),D191&lt;=DATE(2026,3,31)),"FY 2025-26 document not in GSTR-2B: last date for the ITC is 30 Nov 2026","")</f>
        <v/>
      </c>
    </row>
    <row r="192">
      <c r="A192" s="10" t="n"/>
      <c r="B192" s="10" t="n"/>
      <c r="C192" s="10" t="n"/>
      <c r="D192" s="9" t="n"/>
      <c r="E192" s="10" t="n"/>
      <c r="F192" s="8" t="n"/>
      <c r="G192" s="8" t="n"/>
      <c r="H192" s="8" t="n"/>
      <c r="I192" s="8" t="n"/>
      <c r="J192" s="8" t="n"/>
      <c r="K192" s="15">
        <f>IF(A192="","",SUM(G192:J192))</f>
        <v/>
      </c>
      <c r="L192" s="9" t="n"/>
      <c r="M192" s="10" t="n"/>
      <c r="N192" s="10" t="n"/>
      <c r="O192" s="16">
        <f>IF(A192="","",UPPER(TRIM(A192))&amp;"|"&amp;UPPER(SUBSTITUTE(SUBSTITUTE(SUBSTITUTE(TRIM(C192),"/",""),"-","")," ","")))</f>
        <v/>
      </c>
      <c r="P192" s="16">
        <f>IF(A192="","",UPPER(SUBSTITUTE(SUBSTITUTE(SUBSTITUTE(TRIM(C192),"/",""),"-","")," ","")))</f>
        <v/>
      </c>
      <c r="Q192" s="16">
        <f>IF(A192="","",IF(COUNTIF('GSTR-2B'!$P$6:$P$2005,O192)&gt;0,IF(ABS(S192)&lt;=Settings!$B$4,"Matched","Amount differs"),IF(COUNTIF('GSTR-2B'!$Q$6:$Q$2005,P192)&gt;0,"Invoice no matches, GSTIN differs","In books, not in GSTR-2B")))</f>
        <v/>
      </c>
      <c r="R192" s="15">
        <f>IF(A192="","",SUMIF('GSTR-2B'!$P$6:$P$2005,O192,'GSTR-2B'!$N$6:$N$2005))</f>
        <v/>
      </c>
      <c r="S192" s="15">
        <f>IF(A192="","",K192-R192)</f>
        <v/>
      </c>
      <c r="T192" s="16">
        <f>IF(OR(A192="",D192="",L192&lt;&gt;"",E192="Credit note"),"",IF(Settings!$B$5-D192&gt;180,"Unpaid over 180 days: reverse proportionate ITC with interest",""))</f>
        <v/>
      </c>
      <c r="U192" s="16">
        <f>IF(M192="No","Supplier has not filed GSTR-3B: if still unfiled on 30 Sep after the year you claimed it, reverse by 30 Nov","")</f>
        <v/>
      </c>
      <c r="V192" s="16">
        <f>IF(AND(Q192="In books, not in GSTR-2B",D192&lt;&gt;"",D192&gt;=DATE(2025,4,1),D192&lt;=DATE(2026,3,31)),"FY 2025-26 document not in GSTR-2B: last date for the ITC is 30 Nov 2026","")</f>
        <v/>
      </c>
    </row>
    <row r="193">
      <c r="A193" s="10" t="n"/>
      <c r="B193" s="10" t="n"/>
      <c r="C193" s="10" t="n"/>
      <c r="D193" s="9" t="n"/>
      <c r="E193" s="10" t="n"/>
      <c r="F193" s="8" t="n"/>
      <c r="G193" s="8" t="n"/>
      <c r="H193" s="8" t="n"/>
      <c r="I193" s="8" t="n"/>
      <c r="J193" s="8" t="n"/>
      <c r="K193" s="15">
        <f>IF(A193="","",SUM(G193:J193))</f>
        <v/>
      </c>
      <c r="L193" s="9" t="n"/>
      <c r="M193" s="10" t="n"/>
      <c r="N193" s="10" t="n"/>
      <c r="O193" s="16">
        <f>IF(A193="","",UPPER(TRIM(A193))&amp;"|"&amp;UPPER(SUBSTITUTE(SUBSTITUTE(SUBSTITUTE(TRIM(C193),"/",""),"-","")," ","")))</f>
        <v/>
      </c>
      <c r="P193" s="16">
        <f>IF(A193="","",UPPER(SUBSTITUTE(SUBSTITUTE(SUBSTITUTE(TRIM(C193),"/",""),"-","")," ","")))</f>
        <v/>
      </c>
      <c r="Q193" s="16">
        <f>IF(A193="","",IF(COUNTIF('GSTR-2B'!$P$6:$P$2005,O193)&gt;0,IF(ABS(S193)&lt;=Settings!$B$4,"Matched","Amount differs"),IF(COUNTIF('GSTR-2B'!$Q$6:$Q$2005,P193)&gt;0,"Invoice no matches, GSTIN differs","In books, not in GSTR-2B")))</f>
        <v/>
      </c>
      <c r="R193" s="15">
        <f>IF(A193="","",SUMIF('GSTR-2B'!$P$6:$P$2005,O193,'GSTR-2B'!$N$6:$N$2005))</f>
        <v/>
      </c>
      <c r="S193" s="15">
        <f>IF(A193="","",K193-R193)</f>
        <v/>
      </c>
      <c r="T193" s="16">
        <f>IF(OR(A193="",D193="",L193&lt;&gt;"",E193="Credit note"),"",IF(Settings!$B$5-D193&gt;180,"Unpaid over 180 days: reverse proportionate ITC with interest",""))</f>
        <v/>
      </c>
      <c r="U193" s="16">
        <f>IF(M193="No","Supplier has not filed GSTR-3B: if still unfiled on 30 Sep after the year you claimed it, reverse by 30 Nov","")</f>
        <v/>
      </c>
      <c r="V193" s="16">
        <f>IF(AND(Q193="In books, not in GSTR-2B",D193&lt;&gt;"",D193&gt;=DATE(2025,4,1),D193&lt;=DATE(2026,3,31)),"FY 2025-26 document not in GSTR-2B: last date for the ITC is 30 Nov 2026","")</f>
        <v/>
      </c>
    </row>
    <row r="194">
      <c r="A194" s="10" t="n"/>
      <c r="B194" s="10" t="n"/>
      <c r="C194" s="10" t="n"/>
      <c r="D194" s="9" t="n"/>
      <c r="E194" s="10" t="n"/>
      <c r="F194" s="8" t="n"/>
      <c r="G194" s="8" t="n"/>
      <c r="H194" s="8" t="n"/>
      <c r="I194" s="8" t="n"/>
      <c r="J194" s="8" t="n"/>
      <c r="K194" s="15">
        <f>IF(A194="","",SUM(G194:J194))</f>
        <v/>
      </c>
      <c r="L194" s="9" t="n"/>
      <c r="M194" s="10" t="n"/>
      <c r="N194" s="10" t="n"/>
      <c r="O194" s="16">
        <f>IF(A194="","",UPPER(TRIM(A194))&amp;"|"&amp;UPPER(SUBSTITUTE(SUBSTITUTE(SUBSTITUTE(TRIM(C194),"/",""),"-","")," ","")))</f>
        <v/>
      </c>
      <c r="P194" s="16">
        <f>IF(A194="","",UPPER(SUBSTITUTE(SUBSTITUTE(SUBSTITUTE(TRIM(C194),"/",""),"-","")," ","")))</f>
        <v/>
      </c>
      <c r="Q194" s="16">
        <f>IF(A194="","",IF(COUNTIF('GSTR-2B'!$P$6:$P$2005,O194)&gt;0,IF(ABS(S194)&lt;=Settings!$B$4,"Matched","Amount differs"),IF(COUNTIF('GSTR-2B'!$Q$6:$Q$2005,P194)&gt;0,"Invoice no matches, GSTIN differs","In books, not in GSTR-2B")))</f>
        <v/>
      </c>
      <c r="R194" s="15">
        <f>IF(A194="","",SUMIF('GSTR-2B'!$P$6:$P$2005,O194,'GSTR-2B'!$N$6:$N$2005))</f>
        <v/>
      </c>
      <c r="S194" s="15">
        <f>IF(A194="","",K194-R194)</f>
        <v/>
      </c>
      <c r="T194" s="16">
        <f>IF(OR(A194="",D194="",L194&lt;&gt;"",E194="Credit note"),"",IF(Settings!$B$5-D194&gt;180,"Unpaid over 180 days: reverse proportionate ITC with interest",""))</f>
        <v/>
      </c>
      <c r="U194" s="16">
        <f>IF(M194="No","Supplier has not filed GSTR-3B: if still unfiled on 30 Sep after the year you claimed it, reverse by 30 Nov","")</f>
        <v/>
      </c>
      <c r="V194" s="16">
        <f>IF(AND(Q194="In books, not in GSTR-2B",D194&lt;&gt;"",D194&gt;=DATE(2025,4,1),D194&lt;=DATE(2026,3,31)),"FY 2025-26 document not in GSTR-2B: last date for the ITC is 30 Nov 2026","")</f>
        <v/>
      </c>
    </row>
    <row r="195">
      <c r="A195" s="10" t="n"/>
      <c r="B195" s="10" t="n"/>
      <c r="C195" s="10" t="n"/>
      <c r="D195" s="9" t="n"/>
      <c r="E195" s="10" t="n"/>
      <c r="F195" s="8" t="n"/>
      <c r="G195" s="8" t="n"/>
      <c r="H195" s="8" t="n"/>
      <c r="I195" s="8" t="n"/>
      <c r="J195" s="8" t="n"/>
      <c r="K195" s="15">
        <f>IF(A195="","",SUM(G195:J195))</f>
        <v/>
      </c>
      <c r="L195" s="9" t="n"/>
      <c r="M195" s="10" t="n"/>
      <c r="N195" s="10" t="n"/>
      <c r="O195" s="16">
        <f>IF(A195="","",UPPER(TRIM(A195))&amp;"|"&amp;UPPER(SUBSTITUTE(SUBSTITUTE(SUBSTITUTE(TRIM(C195),"/",""),"-","")," ","")))</f>
        <v/>
      </c>
      <c r="P195" s="16">
        <f>IF(A195="","",UPPER(SUBSTITUTE(SUBSTITUTE(SUBSTITUTE(TRIM(C195),"/",""),"-","")," ","")))</f>
        <v/>
      </c>
      <c r="Q195" s="16">
        <f>IF(A195="","",IF(COUNTIF('GSTR-2B'!$P$6:$P$2005,O195)&gt;0,IF(ABS(S195)&lt;=Settings!$B$4,"Matched","Amount differs"),IF(COUNTIF('GSTR-2B'!$Q$6:$Q$2005,P195)&gt;0,"Invoice no matches, GSTIN differs","In books, not in GSTR-2B")))</f>
        <v/>
      </c>
      <c r="R195" s="15">
        <f>IF(A195="","",SUMIF('GSTR-2B'!$P$6:$P$2005,O195,'GSTR-2B'!$N$6:$N$2005))</f>
        <v/>
      </c>
      <c r="S195" s="15">
        <f>IF(A195="","",K195-R195)</f>
        <v/>
      </c>
      <c r="T195" s="16">
        <f>IF(OR(A195="",D195="",L195&lt;&gt;"",E195="Credit note"),"",IF(Settings!$B$5-D195&gt;180,"Unpaid over 180 days: reverse proportionate ITC with interest",""))</f>
        <v/>
      </c>
      <c r="U195" s="16">
        <f>IF(M195="No","Supplier has not filed GSTR-3B: if still unfiled on 30 Sep after the year you claimed it, reverse by 30 Nov","")</f>
        <v/>
      </c>
      <c r="V195" s="16">
        <f>IF(AND(Q195="In books, not in GSTR-2B",D195&lt;&gt;"",D195&gt;=DATE(2025,4,1),D195&lt;=DATE(2026,3,31)),"FY 2025-26 document not in GSTR-2B: last date for the ITC is 30 Nov 2026","")</f>
        <v/>
      </c>
    </row>
    <row r="196">
      <c r="A196" s="10" t="n"/>
      <c r="B196" s="10" t="n"/>
      <c r="C196" s="10" t="n"/>
      <c r="D196" s="9" t="n"/>
      <c r="E196" s="10" t="n"/>
      <c r="F196" s="8" t="n"/>
      <c r="G196" s="8" t="n"/>
      <c r="H196" s="8" t="n"/>
      <c r="I196" s="8" t="n"/>
      <c r="J196" s="8" t="n"/>
      <c r="K196" s="15">
        <f>IF(A196="","",SUM(G196:J196))</f>
        <v/>
      </c>
      <c r="L196" s="9" t="n"/>
      <c r="M196" s="10" t="n"/>
      <c r="N196" s="10" t="n"/>
      <c r="O196" s="16">
        <f>IF(A196="","",UPPER(TRIM(A196))&amp;"|"&amp;UPPER(SUBSTITUTE(SUBSTITUTE(SUBSTITUTE(TRIM(C196),"/",""),"-","")," ","")))</f>
        <v/>
      </c>
      <c r="P196" s="16">
        <f>IF(A196="","",UPPER(SUBSTITUTE(SUBSTITUTE(SUBSTITUTE(TRIM(C196),"/",""),"-","")," ","")))</f>
        <v/>
      </c>
      <c r="Q196" s="16">
        <f>IF(A196="","",IF(COUNTIF('GSTR-2B'!$P$6:$P$2005,O196)&gt;0,IF(ABS(S196)&lt;=Settings!$B$4,"Matched","Amount differs"),IF(COUNTIF('GSTR-2B'!$Q$6:$Q$2005,P196)&gt;0,"Invoice no matches, GSTIN differs","In books, not in GSTR-2B")))</f>
        <v/>
      </c>
      <c r="R196" s="15">
        <f>IF(A196="","",SUMIF('GSTR-2B'!$P$6:$P$2005,O196,'GSTR-2B'!$N$6:$N$2005))</f>
        <v/>
      </c>
      <c r="S196" s="15">
        <f>IF(A196="","",K196-R196)</f>
        <v/>
      </c>
      <c r="T196" s="16">
        <f>IF(OR(A196="",D196="",L196&lt;&gt;"",E196="Credit note"),"",IF(Settings!$B$5-D196&gt;180,"Unpaid over 180 days: reverse proportionate ITC with interest",""))</f>
        <v/>
      </c>
      <c r="U196" s="16">
        <f>IF(M196="No","Supplier has not filed GSTR-3B: if still unfiled on 30 Sep after the year you claimed it, reverse by 30 Nov","")</f>
        <v/>
      </c>
      <c r="V196" s="16">
        <f>IF(AND(Q196="In books, not in GSTR-2B",D196&lt;&gt;"",D196&gt;=DATE(2025,4,1),D196&lt;=DATE(2026,3,31)),"FY 2025-26 document not in GSTR-2B: last date for the ITC is 30 Nov 2026","")</f>
        <v/>
      </c>
    </row>
    <row r="197">
      <c r="A197" s="10" t="n"/>
      <c r="B197" s="10" t="n"/>
      <c r="C197" s="10" t="n"/>
      <c r="D197" s="9" t="n"/>
      <c r="E197" s="10" t="n"/>
      <c r="F197" s="8" t="n"/>
      <c r="G197" s="8" t="n"/>
      <c r="H197" s="8" t="n"/>
      <c r="I197" s="8" t="n"/>
      <c r="J197" s="8" t="n"/>
      <c r="K197" s="15">
        <f>IF(A197="","",SUM(G197:J197))</f>
        <v/>
      </c>
      <c r="L197" s="9" t="n"/>
      <c r="M197" s="10" t="n"/>
      <c r="N197" s="10" t="n"/>
      <c r="O197" s="16">
        <f>IF(A197="","",UPPER(TRIM(A197))&amp;"|"&amp;UPPER(SUBSTITUTE(SUBSTITUTE(SUBSTITUTE(TRIM(C197),"/",""),"-","")," ","")))</f>
        <v/>
      </c>
      <c r="P197" s="16">
        <f>IF(A197="","",UPPER(SUBSTITUTE(SUBSTITUTE(SUBSTITUTE(TRIM(C197),"/",""),"-","")," ","")))</f>
        <v/>
      </c>
      <c r="Q197" s="16">
        <f>IF(A197="","",IF(COUNTIF('GSTR-2B'!$P$6:$P$2005,O197)&gt;0,IF(ABS(S197)&lt;=Settings!$B$4,"Matched","Amount differs"),IF(COUNTIF('GSTR-2B'!$Q$6:$Q$2005,P197)&gt;0,"Invoice no matches, GSTIN differs","In books, not in GSTR-2B")))</f>
        <v/>
      </c>
      <c r="R197" s="15">
        <f>IF(A197="","",SUMIF('GSTR-2B'!$P$6:$P$2005,O197,'GSTR-2B'!$N$6:$N$2005))</f>
        <v/>
      </c>
      <c r="S197" s="15">
        <f>IF(A197="","",K197-R197)</f>
        <v/>
      </c>
      <c r="T197" s="16">
        <f>IF(OR(A197="",D197="",L197&lt;&gt;"",E197="Credit note"),"",IF(Settings!$B$5-D197&gt;180,"Unpaid over 180 days: reverse proportionate ITC with interest",""))</f>
        <v/>
      </c>
      <c r="U197" s="16">
        <f>IF(M197="No","Supplier has not filed GSTR-3B: if still unfiled on 30 Sep after the year you claimed it, reverse by 30 Nov","")</f>
        <v/>
      </c>
      <c r="V197" s="16">
        <f>IF(AND(Q197="In books, not in GSTR-2B",D197&lt;&gt;"",D197&gt;=DATE(2025,4,1),D197&lt;=DATE(2026,3,31)),"FY 2025-26 document not in GSTR-2B: last date for the ITC is 30 Nov 2026","")</f>
        <v/>
      </c>
    </row>
    <row r="198">
      <c r="A198" s="10" t="n"/>
      <c r="B198" s="10" t="n"/>
      <c r="C198" s="10" t="n"/>
      <c r="D198" s="9" t="n"/>
      <c r="E198" s="10" t="n"/>
      <c r="F198" s="8" t="n"/>
      <c r="G198" s="8" t="n"/>
      <c r="H198" s="8" t="n"/>
      <c r="I198" s="8" t="n"/>
      <c r="J198" s="8" t="n"/>
      <c r="K198" s="15">
        <f>IF(A198="","",SUM(G198:J198))</f>
        <v/>
      </c>
      <c r="L198" s="9" t="n"/>
      <c r="M198" s="10" t="n"/>
      <c r="N198" s="10" t="n"/>
      <c r="O198" s="16">
        <f>IF(A198="","",UPPER(TRIM(A198))&amp;"|"&amp;UPPER(SUBSTITUTE(SUBSTITUTE(SUBSTITUTE(TRIM(C198),"/",""),"-","")," ","")))</f>
        <v/>
      </c>
      <c r="P198" s="16">
        <f>IF(A198="","",UPPER(SUBSTITUTE(SUBSTITUTE(SUBSTITUTE(TRIM(C198),"/",""),"-","")," ","")))</f>
        <v/>
      </c>
      <c r="Q198" s="16">
        <f>IF(A198="","",IF(COUNTIF('GSTR-2B'!$P$6:$P$2005,O198)&gt;0,IF(ABS(S198)&lt;=Settings!$B$4,"Matched","Amount differs"),IF(COUNTIF('GSTR-2B'!$Q$6:$Q$2005,P198)&gt;0,"Invoice no matches, GSTIN differs","In books, not in GSTR-2B")))</f>
        <v/>
      </c>
      <c r="R198" s="15">
        <f>IF(A198="","",SUMIF('GSTR-2B'!$P$6:$P$2005,O198,'GSTR-2B'!$N$6:$N$2005))</f>
        <v/>
      </c>
      <c r="S198" s="15">
        <f>IF(A198="","",K198-R198)</f>
        <v/>
      </c>
      <c r="T198" s="16">
        <f>IF(OR(A198="",D198="",L198&lt;&gt;"",E198="Credit note"),"",IF(Settings!$B$5-D198&gt;180,"Unpaid over 180 days: reverse proportionate ITC with interest",""))</f>
        <v/>
      </c>
      <c r="U198" s="16">
        <f>IF(M198="No","Supplier has not filed GSTR-3B: if still unfiled on 30 Sep after the year you claimed it, reverse by 30 Nov","")</f>
        <v/>
      </c>
      <c r="V198" s="16">
        <f>IF(AND(Q198="In books, not in GSTR-2B",D198&lt;&gt;"",D198&gt;=DATE(2025,4,1),D198&lt;=DATE(2026,3,31)),"FY 2025-26 document not in GSTR-2B: last date for the ITC is 30 Nov 2026","")</f>
        <v/>
      </c>
    </row>
    <row r="199">
      <c r="A199" s="10" t="n"/>
      <c r="B199" s="10" t="n"/>
      <c r="C199" s="10" t="n"/>
      <c r="D199" s="9" t="n"/>
      <c r="E199" s="10" t="n"/>
      <c r="F199" s="8" t="n"/>
      <c r="G199" s="8" t="n"/>
      <c r="H199" s="8" t="n"/>
      <c r="I199" s="8" t="n"/>
      <c r="J199" s="8" t="n"/>
      <c r="K199" s="15">
        <f>IF(A199="","",SUM(G199:J199))</f>
        <v/>
      </c>
      <c r="L199" s="9" t="n"/>
      <c r="M199" s="10" t="n"/>
      <c r="N199" s="10" t="n"/>
      <c r="O199" s="16">
        <f>IF(A199="","",UPPER(TRIM(A199))&amp;"|"&amp;UPPER(SUBSTITUTE(SUBSTITUTE(SUBSTITUTE(TRIM(C199),"/",""),"-","")," ","")))</f>
        <v/>
      </c>
      <c r="P199" s="16">
        <f>IF(A199="","",UPPER(SUBSTITUTE(SUBSTITUTE(SUBSTITUTE(TRIM(C199),"/",""),"-","")," ","")))</f>
        <v/>
      </c>
      <c r="Q199" s="16">
        <f>IF(A199="","",IF(COUNTIF('GSTR-2B'!$P$6:$P$2005,O199)&gt;0,IF(ABS(S199)&lt;=Settings!$B$4,"Matched","Amount differs"),IF(COUNTIF('GSTR-2B'!$Q$6:$Q$2005,P199)&gt;0,"Invoice no matches, GSTIN differs","In books, not in GSTR-2B")))</f>
        <v/>
      </c>
      <c r="R199" s="15">
        <f>IF(A199="","",SUMIF('GSTR-2B'!$P$6:$P$2005,O199,'GSTR-2B'!$N$6:$N$2005))</f>
        <v/>
      </c>
      <c r="S199" s="15">
        <f>IF(A199="","",K199-R199)</f>
        <v/>
      </c>
      <c r="T199" s="16">
        <f>IF(OR(A199="",D199="",L199&lt;&gt;"",E199="Credit note"),"",IF(Settings!$B$5-D199&gt;180,"Unpaid over 180 days: reverse proportionate ITC with interest",""))</f>
        <v/>
      </c>
      <c r="U199" s="16">
        <f>IF(M199="No","Supplier has not filed GSTR-3B: if still unfiled on 30 Sep after the year you claimed it, reverse by 30 Nov","")</f>
        <v/>
      </c>
      <c r="V199" s="16">
        <f>IF(AND(Q199="In books, not in GSTR-2B",D199&lt;&gt;"",D199&gt;=DATE(2025,4,1),D199&lt;=DATE(2026,3,31)),"FY 2025-26 document not in GSTR-2B: last date for the ITC is 30 Nov 2026","")</f>
        <v/>
      </c>
    </row>
    <row r="200">
      <c r="A200" s="10" t="n"/>
      <c r="B200" s="10" t="n"/>
      <c r="C200" s="10" t="n"/>
      <c r="D200" s="9" t="n"/>
      <c r="E200" s="10" t="n"/>
      <c r="F200" s="8" t="n"/>
      <c r="G200" s="8" t="n"/>
      <c r="H200" s="8" t="n"/>
      <c r="I200" s="8" t="n"/>
      <c r="J200" s="8" t="n"/>
      <c r="K200" s="15">
        <f>IF(A200="","",SUM(G200:J200))</f>
        <v/>
      </c>
      <c r="L200" s="9" t="n"/>
      <c r="M200" s="10" t="n"/>
      <c r="N200" s="10" t="n"/>
      <c r="O200" s="16">
        <f>IF(A200="","",UPPER(TRIM(A200))&amp;"|"&amp;UPPER(SUBSTITUTE(SUBSTITUTE(SUBSTITUTE(TRIM(C200),"/",""),"-","")," ","")))</f>
        <v/>
      </c>
      <c r="P200" s="16">
        <f>IF(A200="","",UPPER(SUBSTITUTE(SUBSTITUTE(SUBSTITUTE(TRIM(C200),"/",""),"-","")," ","")))</f>
        <v/>
      </c>
      <c r="Q200" s="16">
        <f>IF(A200="","",IF(COUNTIF('GSTR-2B'!$P$6:$P$2005,O200)&gt;0,IF(ABS(S200)&lt;=Settings!$B$4,"Matched","Amount differs"),IF(COUNTIF('GSTR-2B'!$Q$6:$Q$2005,P200)&gt;0,"Invoice no matches, GSTIN differs","In books, not in GSTR-2B")))</f>
        <v/>
      </c>
      <c r="R200" s="15">
        <f>IF(A200="","",SUMIF('GSTR-2B'!$P$6:$P$2005,O200,'GSTR-2B'!$N$6:$N$2005))</f>
        <v/>
      </c>
      <c r="S200" s="15">
        <f>IF(A200="","",K200-R200)</f>
        <v/>
      </c>
      <c r="T200" s="16">
        <f>IF(OR(A200="",D200="",L200&lt;&gt;"",E200="Credit note"),"",IF(Settings!$B$5-D200&gt;180,"Unpaid over 180 days: reverse proportionate ITC with interest",""))</f>
        <v/>
      </c>
      <c r="U200" s="16">
        <f>IF(M200="No","Supplier has not filed GSTR-3B: if still unfiled on 30 Sep after the year you claimed it, reverse by 30 Nov","")</f>
        <v/>
      </c>
      <c r="V200" s="16">
        <f>IF(AND(Q200="In books, not in GSTR-2B",D200&lt;&gt;"",D200&gt;=DATE(2025,4,1),D200&lt;=DATE(2026,3,31)),"FY 2025-26 document not in GSTR-2B: last date for the ITC is 30 Nov 2026","")</f>
        <v/>
      </c>
    </row>
    <row r="201">
      <c r="A201" s="10" t="n"/>
      <c r="B201" s="10" t="n"/>
      <c r="C201" s="10" t="n"/>
      <c r="D201" s="9" t="n"/>
      <c r="E201" s="10" t="n"/>
      <c r="F201" s="8" t="n"/>
      <c r="G201" s="8" t="n"/>
      <c r="H201" s="8" t="n"/>
      <c r="I201" s="8" t="n"/>
      <c r="J201" s="8" t="n"/>
      <c r="K201" s="15">
        <f>IF(A201="","",SUM(G201:J201))</f>
        <v/>
      </c>
      <c r="L201" s="9" t="n"/>
      <c r="M201" s="10" t="n"/>
      <c r="N201" s="10" t="n"/>
      <c r="O201" s="16">
        <f>IF(A201="","",UPPER(TRIM(A201))&amp;"|"&amp;UPPER(SUBSTITUTE(SUBSTITUTE(SUBSTITUTE(TRIM(C201),"/",""),"-","")," ","")))</f>
        <v/>
      </c>
      <c r="P201" s="16">
        <f>IF(A201="","",UPPER(SUBSTITUTE(SUBSTITUTE(SUBSTITUTE(TRIM(C201),"/",""),"-","")," ","")))</f>
        <v/>
      </c>
      <c r="Q201" s="16">
        <f>IF(A201="","",IF(COUNTIF('GSTR-2B'!$P$6:$P$2005,O201)&gt;0,IF(ABS(S201)&lt;=Settings!$B$4,"Matched","Amount differs"),IF(COUNTIF('GSTR-2B'!$Q$6:$Q$2005,P201)&gt;0,"Invoice no matches, GSTIN differs","In books, not in GSTR-2B")))</f>
        <v/>
      </c>
      <c r="R201" s="15">
        <f>IF(A201="","",SUMIF('GSTR-2B'!$P$6:$P$2005,O201,'GSTR-2B'!$N$6:$N$2005))</f>
        <v/>
      </c>
      <c r="S201" s="15">
        <f>IF(A201="","",K201-R201)</f>
        <v/>
      </c>
      <c r="T201" s="16">
        <f>IF(OR(A201="",D201="",L201&lt;&gt;"",E201="Credit note"),"",IF(Settings!$B$5-D201&gt;180,"Unpaid over 180 days: reverse proportionate ITC with interest",""))</f>
        <v/>
      </c>
      <c r="U201" s="16">
        <f>IF(M201="No","Supplier has not filed GSTR-3B: if still unfiled on 30 Sep after the year you claimed it, reverse by 30 Nov","")</f>
        <v/>
      </c>
      <c r="V201" s="16">
        <f>IF(AND(Q201="In books, not in GSTR-2B",D201&lt;&gt;"",D201&gt;=DATE(2025,4,1),D201&lt;=DATE(2026,3,31)),"FY 2025-26 document not in GSTR-2B: last date for the ITC is 30 Nov 2026","")</f>
        <v/>
      </c>
    </row>
    <row r="202">
      <c r="A202" s="10" t="n"/>
      <c r="B202" s="10" t="n"/>
      <c r="C202" s="10" t="n"/>
      <c r="D202" s="9" t="n"/>
      <c r="E202" s="10" t="n"/>
      <c r="F202" s="8" t="n"/>
      <c r="G202" s="8" t="n"/>
      <c r="H202" s="8" t="n"/>
      <c r="I202" s="8" t="n"/>
      <c r="J202" s="8" t="n"/>
      <c r="K202" s="15">
        <f>IF(A202="","",SUM(G202:J202))</f>
        <v/>
      </c>
      <c r="L202" s="9" t="n"/>
      <c r="M202" s="10" t="n"/>
      <c r="N202" s="10" t="n"/>
      <c r="O202" s="16">
        <f>IF(A202="","",UPPER(TRIM(A202))&amp;"|"&amp;UPPER(SUBSTITUTE(SUBSTITUTE(SUBSTITUTE(TRIM(C202),"/",""),"-","")," ","")))</f>
        <v/>
      </c>
      <c r="P202" s="16">
        <f>IF(A202="","",UPPER(SUBSTITUTE(SUBSTITUTE(SUBSTITUTE(TRIM(C202),"/",""),"-","")," ","")))</f>
        <v/>
      </c>
      <c r="Q202" s="16">
        <f>IF(A202="","",IF(COUNTIF('GSTR-2B'!$P$6:$P$2005,O202)&gt;0,IF(ABS(S202)&lt;=Settings!$B$4,"Matched","Amount differs"),IF(COUNTIF('GSTR-2B'!$Q$6:$Q$2005,P202)&gt;0,"Invoice no matches, GSTIN differs","In books, not in GSTR-2B")))</f>
        <v/>
      </c>
      <c r="R202" s="15">
        <f>IF(A202="","",SUMIF('GSTR-2B'!$P$6:$P$2005,O202,'GSTR-2B'!$N$6:$N$2005))</f>
        <v/>
      </c>
      <c r="S202" s="15">
        <f>IF(A202="","",K202-R202)</f>
        <v/>
      </c>
      <c r="T202" s="16">
        <f>IF(OR(A202="",D202="",L202&lt;&gt;"",E202="Credit note"),"",IF(Settings!$B$5-D202&gt;180,"Unpaid over 180 days: reverse proportionate ITC with interest",""))</f>
        <v/>
      </c>
      <c r="U202" s="16">
        <f>IF(M202="No","Supplier has not filed GSTR-3B: if still unfiled on 30 Sep after the year you claimed it, reverse by 30 Nov","")</f>
        <v/>
      </c>
      <c r="V202" s="16">
        <f>IF(AND(Q202="In books, not in GSTR-2B",D202&lt;&gt;"",D202&gt;=DATE(2025,4,1),D202&lt;=DATE(2026,3,31)),"FY 2025-26 document not in GSTR-2B: last date for the ITC is 30 Nov 2026","")</f>
        <v/>
      </c>
    </row>
    <row r="203">
      <c r="A203" s="10" t="n"/>
      <c r="B203" s="10" t="n"/>
      <c r="C203" s="10" t="n"/>
      <c r="D203" s="9" t="n"/>
      <c r="E203" s="10" t="n"/>
      <c r="F203" s="8" t="n"/>
      <c r="G203" s="8" t="n"/>
      <c r="H203" s="8" t="n"/>
      <c r="I203" s="8" t="n"/>
      <c r="J203" s="8" t="n"/>
      <c r="K203" s="15">
        <f>IF(A203="","",SUM(G203:J203))</f>
        <v/>
      </c>
      <c r="L203" s="9" t="n"/>
      <c r="M203" s="10" t="n"/>
      <c r="N203" s="10" t="n"/>
      <c r="O203" s="16">
        <f>IF(A203="","",UPPER(TRIM(A203))&amp;"|"&amp;UPPER(SUBSTITUTE(SUBSTITUTE(SUBSTITUTE(TRIM(C203),"/",""),"-","")," ","")))</f>
        <v/>
      </c>
      <c r="P203" s="16">
        <f>IF(A203="","",UPPER(SUBSTITUTE(SUBSTITUTE(SUBSTITUTE(TRIM(C203),"/",""),"-","")," ","")))</f>
        <v/>
      </c>
      <c r="Q203" s="16">
        <f>IF(A203="","",IF(COUNTIF('GSTR-2B'!$P$6:$P$2005,O203)&gt;0,IF(ABS(S203)&lt;=Settings!$B$4,"Matched","Amount differs"),IF(COUNTIF('GSTR-2B'!$Q$6:$Q$2005,P203)&gt;0,"Invoice no matches, GSTIN differs","In books, not in GSTR-2B")))</f>
        <v/>
      </c>
      <c r="R203" s="15">
        <f>IF(A203="","",SUMIF('GSTR-2B'!$P$6:$P$2005,O203,'GSTR-2B'!$N$6:$N$2005))</f>
        <v/>
      </c>
      <c r="S203" s="15">
        <f>IF(A203="","",K203-R203)</f>
        <v/>
      </c>
      <c r="T203" s="16">
        <f>IF(OR(A203="",D203="",L203&lt;&gt;"",E203="Credit note"),"",IF(Settings!$B$5-D203&gt;180,"Unpaid over 180 days: reverse proportionate ITC with interest",""))</f>
        <v/>
      </c>
      <c r="U203" s="16">
        <f>IF(M203="No","Supplier has not filed GSTR-3B: if still unfiled on 30 Sep after the year you claimed it, reverse by 30 Nov","")</f>
        <v/>
      </c>
      <c r="V203" s="16">
        <f>IF(AND(Q203="In books, not in GSTR-2B",D203&lt;&gt;"",D203&gt;=DATE(2025,4,1),D203&lt;=DATE(2026,3,31)),"FY 2025-26 document not in GSTR-2B: last date for the ITC is 30 Nov 2026","")</f>
        <v/>
      </c>
    </row>
    <row r="204">
      <c r="A204" s="10" t="n"/>
      <c r="B204" s="10" t="n"/>
      <c r="C204" s="10" t="n"/>
      <c r="D204" s="9" t="n"/>
      <c r="E204" s="10" t="n"/>
      <c r="F204" s="8" t="n"/>
      <c r="G204" s="8" t="n"/>
      <c r="H204" s="8" t="n"/>
      <c r="I204" s="8" t="n"/>
      <c r="J204" s="8" t="n"/>
      <c r="K204" s="15">
        <f>IF(A204="","",SUM(G204:J204))</f>
        <v/>
      </c>
      <c r="L204" s="9" t="n"/>
      <c r="M204" s="10" t="n"/>
      <c r="N204" s="10" t="n"/>
      <c r="O204" s="16">
        <f>IF(A204="","",UPPER(TRIM(A204))&amp;"|"&amp;UPPER(SUBSTITUTE(SUBSTITUTE(SUBSTITUTE(TRIM(C204),"/",""),"-","")," ","")))</f>
        <v/>
      </c>
      <c r="P204" s="16">
        <f>IF(A204="","",UPPER(SUBSTITUTE(SUBSTITUTE(SUBSTITUTE(TRIM(C204),"/",""),"-","")," ","")))</f>
        <v/>
      </c>
      <c r="Q204" s="16">
        <f>IF(A204="","",IF(COUNTIF('GSTR-2B'!$P$6:$P$2005,O204)&gt;0,IF(ABS(S204)&lt;=Settings!$B$4,"Matched","Amount differs"),IF(COUNTIF('GSTR-2B'!$Q$6:$Q$2005,P204)&gt;0,"Invoice no matches, GSTIN differs","In books, not in GSTR-2B")))</f>
        <v/>
      </c>
      <c r="R204" s="15">
        <f>IF(A204="","",SUMIF('GSTR-2B'!$P$6:$P$2005,O204,'GSTR-2B'!$N$6:$N$2005))</f>
        <v/>
      </c>
      <c r="S204" s="15">
        <f>IF(A204="","",K204-R204)</f>
        <v/>
      </c>
      <c r="T204" s="16">
        <f>IF(OR(A204="",D204="",L204&lt;&gt;"",E204="Credit note"),"",IF(Settings!$B$5-D204&gt;180,"Unpaid over 180 days: reverse proportionate ITC with interest",""))</f>
        <v/>
      </c>
      <c r="U204" s="16">
        <f>IF(M204="No","Supplier has not filed GSTR-3B: if still unfiled on 30 Sep after the year you claimed it, reverse by 30 Nov","")</f>
        <v/>
      </c>
      <c r="V204" s="16">
        <f>IF(AND(Q204="In books, not in GSTR-2B",D204&lt;&gt;"",D204&gt;=DATE(2025,4,1),D204&lt;=DATE(2026,3,31)),"FY 2025-26 document not in GSTR-2B: last date for the ITC is 30 Nov 2026","")</f>
        <v/>
      </c>
    </row>
    <row r="205">
      <c r="A205" s="10" t="n"/>
      <c r="B205" s="10" t="n"/>
      <c r="C205" s="10" t="n"/>
      <c r="D205" s="9" t="n"/>
      <c r="E205" s="10" t="n"/>
      <c r="F205" s="8" t="n"/>
      <c r="G205" s="8" t="n"/>
      <c r="H205" s="8" t="n"/>
      <c r="I205" s="8" t="n"/>
      <c r="J205" s="8" t="n"/>
      <c r="K205" s="15">
        <f>IF(A205="","",SUM(G205:J205))</f>
        <v/>
      </c>
      <c r="L205" s="9" t="n"/>
      <c r="M205" s="10" t="n"/>
      <c r="N205" s="10" t="n"/>
      <c r="O205" s="16">
        <f>IF(A205="","",UPPER(TRIM(A205))&amp;"|"&amp;UPPER(SUBSTITUTE(SUBSTITUTE(SUBSTITUTE(TRIM(C205),"/",""),"-","")," ","")))</f>
        <v/>
      </c>
      <c r="P205" s="16">
        <f>IF(A205="","",UPPER(SUBSTITUTE(SUBSTITUTE(SUBSTITUTE(TRIM(C205),"/",""),"-","")," ","")))</f>
        <v/>
      </c>
      <c r="Q205" s="16">
        <f>IF(A205="","",IF(COUNTIF('GSTR-2B'!$P$6:$P$2005,O205)&gt;0,IF(ABS(S205)&lt;=Settings!$B$4,"Matched","Amount differs"),IF(COUNTIF('GSTR-2B'!$Q$6:$Q$2005,P205)&gt;0,"Invoice no matches, GSTIN differs","In books, not in GSTR-2B")))</f>
        <v/>
      </c>
      <c r="R205" s="15">
        <f>IF(A205="","",SUMIF('GSTR-2B'!$P$6:$P$2005,O205,'GSTR-2B'!$N$6:$N$2005))</f>
        <v/>
      </c>
      <c r="S205" s="15">
        <f>IF(A205="","",K205-R205)</f>
        <v/>
      </c>
      <c r="T205" s="16">
        <f>IF(OR(A205="",D205="",L205&lt;&gt;"",E205="Credit note"),"",IF(Settings!$B$5-D205&gt;180,"Unpaid over 180 days: reverse proportionate ITC with interest",""))</f>
        <v/>
      </c>
      <c r="U205" s="16">
        <f>IF(M205="No","Supplier has not filed GSTR-3B: if still unfiled on 30 Sep after the year you claimed it, reverse by 30 Nov","")</f>
        <v/>
      </c>
      <c r="V205" s="16">
        <f>IF(AND(Q205="In books, not in GSTR-2B",D205&lt;&gt;"",D205&gt;=DATE(2025,4,1),D205&lt;=DATE(2026,3,31)),"FY 2025-26 document not in GSTR-2B: last date for the ITC is 30 Nov 2026","")</f>
        <v/>
      </c>
    </row>
    <row r="206">
      <c r="A206" s="10" t="n"/>
      <c r="B206" s="10" t="n"/>
      <c r="C206" s="10" t="n"/>
      <c r="D206" s="9" t="n"/>
      <c r="E206" s="10" t="n"/>
      <c r="F206" s="8" t="n"/>
      <c r="G206" s="8" t="n"/>
      <c r="H206" s="8" t="n"/>
      <c r="I206" s="8" t="n"/>
      <c r="J206" s="8" t="n"/>
      <c r="K206" s="15">
        <f>IF(A206="","",SUM(G206:J206))</f>
        <v/>
      </c>
      <c r="L206" s="9" t="n"/>
      <c r="M206" s="10" t="n"/>
      <c r="N206" s="10" t="n"/>
      <c r="O206" s="16">
        <f>IF(A206="","",UPPER(TRIM(A206))&amp;"|"&amp;UPPER(SUBSTITUTE(SUBSTITUTE(SUBSTITUTE(TRIM(C206),"/",""),"-","")," ","")))</f>
        <v/>
      </c>
      <c r="P206" s="16">
        <f>IF(A206="","",UPPER(SUBSTITUTE(SUBSTITUTE(SUBSTITUTE(TRIM(C206),"/",""),"-","")," ","")))</f>
        <v/>
      </c>
      <c r="Q206" s="16">
        <f>IF(A206="","",IF(COUNTIF('GSTR-2B'!$P$6:$P$2005,O206)&gt;0,IF(ABS(S206)&lt;=Settings!$B$4,"Matched","Amount differs"),IF(COUNTIF('GSTR-2B'!$Q$6:$Q$2005,P206)&gt;0,"Invoice no matches, GSTIN differs","In books, not in GSTR-2B")))</f>
        <v/>
      </c>
      <c r="R206" s="15">
        <f>IF(A206="","",SUMIF('GSTR-2B'!$P$6:$P$2005,O206,'GSTR-2B'!$N$6:$N$2005))</f>
        <v/>
      </c>
      <c r="S206" s="15">
        <f>IF(A206="","",K206-R206)</f>
        <v/>
      </c>
      <c r="T206" s="16">
        <f>IF(OR(A206="",D206="",L206&lt;&gt;"",E206="Credit note"),"",IF(Settings!$B$5-D206&gt;180,"Unpaid over 180 days: reverse proportionate ITC with interest",""))</f>
        <v/>
      </c>
      <c r="U206" s="16">
        <f>IF(M206="No","Supplier has not filed GSTR-3B: if still unfiled on 30 Sep after the year you claimed it, reverse by 30 Nov","")</f>
        <v/>
      </c>
      <c r="V206" s="16">
        <f>IF(AND(Q206="In books, not in GSTR-2B",D206&lt;&gt;"",D206&gt;=DATE(2025,4,1),D206&lt;=DATE(2026,3,31)),"FY 2025-26 document not in GSTR-2B: last date for the ITC is 30 Nov 2026","")</f>
        <v/>
      </c>
    </row>
    <row r="207">
      <c r="A207" s="10" t="n"/>
      <c r="B207" s="10" t="n"/>
      <c r="C207" s="10" t="n"/>
      <c r="D207" s="9" t="n"/>
      <c r="E207" s="10" t="n"/>
      <c r="F207" s="8" t="n"/>
      <c r="G207" s="8" t="n"/>
      <c r="H207" s="8" t="n"/>
      <c r="I207" s="8" t="n"/>
      <c r="J207" s="8" t="n"/>
      <c r="K207" s="15">
        <f>IF(A207="","",SUM(G207:J207))</f>
        <v/>
      </c>
      <c r="L207" s="9" t="n"/>
      <c r="M207" s="10" t="n"/>
      <c r="N207" s="10" t="n"/>
      <c r="O207" s="16">
        <f>IF(A207="","",UPPER(TRIM(A207))&amp;"|"&amp;UPPER(SUBSTITUTE(SUBSTITUTE(SUBSTITUTE(TRIM(C207),"/",""),"-","")," ","")))</f>
        <v/>
      </c>
      <c r="P207" s="16">
        <f>IF(A207="","",UPPER(SUBSTITUTE(SUBSTITUTE(SUBSTITUTE(TRIM(C207),"/",""),"-","")," ","")))</f>
        <v/>
      </c>
      <c r="Q207" s="16">
        <f>IF(A207="","",IF(COUNTIF('GSTR-2B'!$P$6:$P$2005,O207)&gt;0,IF(ABS(S207)&lt;=Settings!$B$4,"Matched","Amount differs"),IF(COUNTIF('GSTR-2B'!$Q$6:$Q$2005,P207)&gt;0,"Invoice no matches, GSTIN differs","In books, not in GSTR-2B")))</f>
        <v/>
      </c>
      <c r="R207" s="15">
        <f>IF(A207="","",SUMIF('GSTR-2B'!$P$6:$P$2005,O207,'GSTR-2B'!$N$6:$N$2005))</f>
        <v/>
      </c>
      <c r="S207" s="15">
        <f>IF(A207="","",K207-R207)</f>
        <v/>
      </c>
      <c r="T207" s="16">
        <f>IF(OR(A207="",D207="",L207&lt;&gt;"",E207="Credit note"),"",IF(Settings!$B$5-D207&gt;180,"Unpaid over 180 days: reverse proportionate ITC with interest",""))</f>
        <v/>
      </c>
      <c r="U207" s="16">
        <f>IF(M207="No","Supplier has not filed GSTR-3B: if still unfiled on 30 Sep after the year you claimed it, reverse by 30 Nov","")</f>
        <v/>
      </c>
      <c r="V207" s="16">
        <f>IF(AND(Q207="In books, not in GSTR-2B",D207&lt;&gt;"",D207&gt;=DATE(2025,4,1),D207&lt;=DATE(2026,3,31)),"FY 2025-26 document not in GSTR-2B: last date for the ITC is 30 Nov 2026","")</f>
        <v/>
      </c>
    </row>
    <row r="208">
      <c r="A208" s="10" t="n"/>
      <c r="B208" s="10" t="n"/>
      <c r="C208" s="10" t="n"/>
      <c r="D208" s="9" t="n"/>
      <c r="E208" s="10" t="n"/>
      <c r="F208" s="8" t="n"/>
      <c r="G208" s="8" t="n"/>
      <c r="H208" s="8" t="n"/>
      <c r="I208" s="8" t="n"/>
      <c r="J208" s="8" t="n"/>
      <c r="K208" s="15">
        <f>IF(A208="","",SUM(G208:J208))</f>
        <v/>
      </c>
      <c r="L208" s="9" t="n"/>
      <c r="M208" s="10" t="n"/>
      <c r="N208" s="10" t="n"/>
      <c r="O208" s="16">
        <f>IF(A208="","",UPPER(TRIM(A208))&amp;"|"&amp;UPPER(SUBSTITUTE(SUBSTITUTE(SUBSTITUTE(TRIM(C208),"/",""),"-","")," ","")))</f>
        <v/>
      </c>
      <c r="P208" s="16">
        <f>IF(A208="","",UPPER(SUBSTITUTE(SUBSTITUTE(SUBSTITUTE(TRIM(C208),"/",""),"-","")," ","")))</f>
        <v/>
      </c>
      <c r="Q208" s="16">
        <f>IF(A208="","",IF(COUNTIF('GSTR-2B'!$P$6:$P$2005,O208)&gt;0,IF(ABS(S208)&lt;=Settings!$B$4,"Matched","Amount differs"),IF(COUNTIF('GSTR-2B'!$Q$6:$Q$2005,P208)&gt;0,"Invoice no matches, GSTIN differs","In books, not in GSTR-2B")))</f>
        <v/>
      </c>
      <c r="R208" s="15">
        <f>IF(A208="","",SUMIF('GSTR-2B'!$P$6:$P$2005,O208,'GSTR-2B'!$N$6:$N$2005))</f>
        <v/>
      </c>
      <c r="S208" s="15">
        <f>IF(A208="","",K208-R208)</f>
        <v/>
      </c>
      <c r="T208" s="16">
        <f>IF(OR(A208="",D208="",L208&lt;&gt;"",E208="Credit note"),"",IF(Settings!$B$5-D208&gt;180,"Unpaid over 180 days: reverse proportionate ITC with interest",""))</f>
        <v/>
      </c>
      <c r="U208" s="16">
        <f>IF(M208="No","Supplier has not filed GSTR-3B: if still unfiled on 30 Sep after the year you claimed it, reverse by 30 Nov","")</f>
        <v/>
      </c>
      <c r="V208" s="16">
        <f>IF(AND(Q208="In books, not in GSTR-2B",D208&lt;&gt;"",D208&gt;=DATE(2025,4,1),D208&lt;=DATE(2026,3,31)),"FY 2025-26 document not in GSTR-2B: last date for the ITC is 30 Nov 2026","")</f>
        <v/>
      </c>
    </row>
    <row r="209">
      <c r="A209" s="10" t="n"/>
      <c r="B209" s="10" t="n"/>
      <c r="C209" s="10" t="n"/>
      <c r="D209" s="9" t="n"/>
      <c r="E209" s="10" t="n"/>
      <c r="F209" s="8" t="n"/>
      <c r="G209" s="8" t="n"/>
      <c r="H209" s="8" t="n"/>
      <c r="I209" s="8" t="n"/>
      <c r="J209" s="8" t="n"/>
      <c r="K209" s="15">
        <f>IF(A209="","",SUM(G209:J209))</f>
        <v/>
      </c>
      <c r="L209" s="9" t="n"/>
      <c r="M209" s="10" t="n"/>
      <c r="N209" s="10" t="n"/>
      <c r="O209" s="16">
        <f>IF(A209="","",UPPER(TRIM(A209))&amp;"|"&amp;UPPER(SUBSTITUTE(SUBSTITUTE(SUBSTITUTE(TRIM(C209),"/",""),"-","")," ","")))</f>
        <v/>
      </c>
      <c r="P209" s="16">
        <f>IF(A209="","",UPPER(SUBSTITUTE(SUBSTITUTE(SUBSTITUTE(TRIM(C209),"/",""),"-","")," ","")))</f>
        <v/>
      </c>
      <c r="Q209" s="16">
        <f>IF(A209="","",IF(COUNTIF('GSTR-2B'!$P$6:$P$2005,O209)&gt;0,IF(ABS(S209)&lt;=Settings!$B$4,"Matched","Amount differs"),IF(COUNTIF('GSTR-2B'!$Q$6:$Q$2005,P209)&gt;0,"Invoice no matches, GSTIN differs","In books, not in GSTR-2B")))</f>
        <v/>
      </c>
      <c r="R209" s="15">
        <f>IF(A209="","",SUMIF('GSTR-2B'!$P$6:$P$2005,O209,'GSTR-2B'!$N$6:$N$2005))</f>
        <v/>
      </c>
      <c r="S209" s="15">
        <f>IF(A209="","",K209-R209)</f>
        <v/>
      </c>
      <c r="T209" s="16">
        <f>IF(OR(A209="",D209="",L209&lt;&gt;"",E209="Credit note"),"",IF(Settings!$B$5-D209&gt;180,"Unpaid over 180 days: reverse proportionate ITC with interest",""))</f>
        <v/>
      </c>
      <c r="U209" s="16">
        <f>IF(M209="No","Supplier has not filed GSTR-3B: if still unfiled on 30 Sep after the year you claimed it, reverse by 30 Nov","")</f>
        <v/>
      </c>
      <c r="V209" s="16">
        <f>IF(AND(Q209="In books, not in GSTR-2B",D209&lt;&gt;"",D209&gt;=DATE(2025,4,1),D209&lt;=DATE(2026,3,31)),"FY 2025-26 document not in GSTR-2B: last date for the ITC is 30 Nov 2026","")</f>
        <v/>
      </c>
    </row>
    <row r="210">
      <c r="A210" s="10" t="n"/>
      <c r="B210" s="10" t="n"/>
      <c r="C210" s="10" t="n"/>
      <c r="D210" s="9" t="n"/>
      <c r="E210" s="10" t="n"/>
      <c r="F210" s="8" t="n"/>
      <c r="G210" s="8" t="n"/>
      <c r="H210" s="8" t="n"/>
      <c r="I210" s="8" t="n"/>
      <c r="J210" s="8" t="n"/>
      <c r="K210" s="15">
        <f>IF(A210="","",SUM(G210:J210))</f>
        <v/>
      </c>
      <c r="L210" s="9" t="n"/>
      <c r="M210" s="10" t="n"/>
      <c r="N210" s="10" t="n"/>
      <c r="O210" s="16">
        <f>IF(A210="","",UPPER(TRIM(A210))&amp;"|"&amp;UPPER(SUBSTITUTE(SUBSTITUTE(SUBSTITUTE(TRIM(C210),"/",""),"-","")," ","")))</f>
        <v/>
      </c>
      <c r="P210" s="16">
        <f>IF(A210="","",UPPER(SUBSTITUTE(SUBSTITUTE(SUBSTITUTE(TRIM(C210),"/",""),"-","")," ","")))</f>
        <v/>
      </c>
      <c r="Q210" s="16">
        <f>IF(A210="","",IF(COUNTIF('GSTR-2B'!$P$6:$P$2005,O210)&gt;0,IF(ABS(S210)&lt;=Settings!$B$4,"Matched","Amount differs"),IF(COUNTIF('GSTR-2B'!$Q$6:$Q$2005,P210)&gt;0,"Invoice no matches, GSTIN differs","In books, not in GSTR-2B")))</f>
        <v/>
      </c>
      <c r="R210" s="15">
        <f>IF(A210="","",SUMIF('GSTR-2B'!$P$6:$P$2005,O210,'GSTR-2B'!$N$6:$N$2005))</f>
        <v/>
      </c>
      <c r="S210" s="15">
        <f>IF(A210="","",K210-R210)</f>
        <v/>
      </c>
      <c r="T210" s="16">
        <f>IF(OR(A210="",D210="",L210&lt;&gt;"",E210="Credit note"),"",IF(Settings!$B$5-D210&gt;180,"Unpaid over 180 days: reverse proportionate ITC with interest",""))</f>
        <v/>
      </c>
      <c r="U210" s="16">
        <f>IF(M210="No","Supplier has not filed GSTR-3B: if still unfiled on 30 Sep after the year you claimed it, reverse by 30 Nov","")</f>
        <v/>
      </c>
      <c r="V210" s="16">
        <f>IF(AND(Q210="In books, not in GSTR-2B",D210&lt;&gt;"",D210&gt;=DATE(2025,4,1),D210&lt;=DATE(2026,3,31)),"FY 2025-26 document not in GSTR-2B: last date for the ITC is 30 Nov 2026","")</f>
        <v/>
      </c>
    </row>
    <row r="211">
      <c r="A211" s="10" t="n"/>
      <c r="B211" s="10" t="n"/>
      <c r="C211" s="10" t="n"/>
      <c r="D211" s="9" t="n"/>
      <c r="E211" s="10" t="n"/>
      <c r="F211" s="8" t="n"/>
      <c r="G211" s="8" t="n"/>
      <c r="H211" s="8" t="n"/>
      <c r="I211" s="8" t="n"/>
      <c r="J211" s="8" t="n"/>
      <c r="K211" s="15">
        <f>IF(A211="","",SUM(G211:J211))</f>
        <v/>
      </c>
      <c r="L211" s="9" t="n"/>
      <c r="M211" s="10" t="n"/>
      <c r="N211" s="10" t="n"/>
      <c r="O211" s="16">
        <f>IF(A211="","",UPPER(TRIM(A211))&amp;"|"&amp;UPPER(SUBSTITUTE(SUBSTITUTE(SUBSTITUTE(TRIM(C211),"/",""),"-","")," ","")))</f>
        <v/>
      </c>
      <c r="P211" s="16">
        <f>IF(A211="","",UPPER(SUBSTITUTE(SUBSTITUTE(SUBSTITUTE(TRIM(C211),"/",""),"-","")," ","")))</f>
        <v/>
      </c>
      <c r="Q211" s="16">
        <f>IF(A211="","",IF(COUNTIF('GSTR-2B'!$P$6:$P$2005,O211)&gt;0,IF(ABS(S211)&lt;=Settings!$B$4,"Matched","Amount differs"),IF(COUNTIF('GSTR-2B'!$Q$6:$Q$2005,P211)&gt;0,"Invoice no matches, GSTIN differs","In books, not in GSTR-2B")))</f>
        <v/>
      </c>
      <c r="R211" s="15">
        <f>IF(A211="","",SUMIF('GSTR-2B'!$P$6:$P$2005,O211,'GSTR-2B'!$N$6:$N$2005))</f>
        <v/>
      </c>
      <c r="S211" s="15">
        <f>IF(A211="","",K211-R211)</f>
        <v/>
      </c>
      <c r="T211" s="16">
        <f>IF(OR(A211="",D211="",L211&lt;&gt;"",E211="Credit note"),"",IF(Settings!$B$5-D211&gt;180,"Unpaid over 180 days: reverse proportionate ITC with interest",""))</f>
        <v/>
      </c>
      <c r="U211" s="16">
        <f>IF(M211="No","Supplier has not filed GSTR-3B: if still unfiled on 30 Sep after the year you claimed it, reverse by 30 Nov","")</f>
        <v/>
      </c>
      <c r="V211" s="16">
        <f>IF(AND(Q211="In books, not in GSTR-2B",D211&lt;&gt;"",D211&gt;=DATE(2025,4,1),D211&lt;=DATE(2026,3,31)),"FY 2025-26 document not in GSTR-2B: last date for the ITC is 30 Nov 2026","")</f>
        <v/>
      </c>
    </row>
    <row r="212">
      <c r="A212" s="10" t="n"/>
      <c r="B212" s="10" t="n"/>
      <c r="C212" s="10" t="n"/>
      <c r="D212" s="9" t="n"/>
      <c r="E212" s="10" t="n"/>
      <c r="F212" s="8" t="n"/>
      <c r="G212" s="8" t="n"/>
      <c r="H212" s="8" t="n"/>
      <c r="I212" s="8" t="n"/>
      <c r="J212" s="8" t="n"/>
      <c r="K212" s="15">
        <f>IF(A212="","",SUM(G212:J212))</f>
        <v/>
      </c>
      <c r="L212" s="9" t="n"/>
      <c r="M212" s="10" t="n"/>
      <c r="N212" s="10" t="n"/>
      <c r="O212" s="16">
        <f>IF(A212="","",UPPER(TRIM(A212))&amp;"|"&amp;UPPER(SUBSTITUTE(SUBSTITUTE(SUBSTITUTE(TRIM(C212),"/",""),"-","")," ","")))</f>
        <v/>
      </c>
      <c r="P212" s="16">
        <f>IF(A212="","",UPPER(SUBSTITUTE(SUBSTITUTE(SUBSTITUTE(TRIM(C212),"/",""),"-","")," ","")))</f>
        <v/>
      </c>
      <c r="Q212" s="16">
        <f>IF(A212="","",IF(COUNTIF('GSTR-2B'!$P$6:$P$2005,O212)&gt;0,IF(ABS(S212)&lt;=Settings!$B$4,"Matched","Amount differs"),IF(COUNTIF('GSTR-2B'!$Q$6:$Q$2005,P212)&gt;0,"Invoice no matches, GSTIN differs","In books, not in GSTR-2B")))</f>
        <v/>
      </c>
      <c r="R212" s="15">
        <f>IF(A212="","",SUMIF('GSTR-2B'!$P$6:$P$2005,O212,'GSTR-2B'!$N$6:$N$2005))</f>
        <v/>
      </c>
      <c r="S212" s="15">
        <f>IF(A212="","",K212-R212)</f>
        <v/>
      </c>
      <c r="T212" s="16">
        <f>IF(OR(A212="",D212="",L212&lt;&gt;"",E212="Credit note"),"",IF(Settings!$B$5-D212&gt;180,"Unpaid over 180 days: reverse proportionate ITC with interest",""))</f>
        <v/>
      </c>
      <c r="U212" s="16">
        <f>IF(M212="No","Supplier has not filed GSTR-3B: if still unfiled on 30 Sep after the year you claimed it, reverse by 30 Nov","")</f>
        <v/>
      </c>
      <c r="V212" s="16">
        <f>IF(AND(Q212="In books, not in GSTR-2B",D212&lt;&gt;"",D212&gt;=DATE(2025,4,1),D212&lt;=DATE(2026,3,31)),"FY 2025-26 document not in GSTR-2B: last date for the ITC is 30 Nov 2026","")</f>
        <v/>
      </c>
    </row>
    <row r="213">
      <c r="A213" s="10" t="n"/>
      <c r="B213" s="10" t="n"/>
      <c r="C213" s="10" t="n"/>
      <c r="D213" s="9" t="n"/>
      <c r="E213" s="10" t="n"/>
      <c r="F213" s="8" t="n"/>
      <c r="G213" s="8" t="n"/>
      <c r="H213" s="8" t="n"/>
      <c r="I213" s="8" t="n"/>
      <c r="J213" s="8" t="n"/>
      <c r="K213" s="15">
        <f>IF(A213="","",SUM(G213:J213))</f>
        <v/>
      </c>
      <c r="L213" s="9" t="n"/>
      <c r="M213" s="10" t="n"/>
      <c r="N213" s="10" t="n"/>
      <c r="O213" s="16">
        <f>IF(A213="","",UPPER(TRIM(A213))&amp;"|"&amp;UPPER(SUBSTITUTE(SUBSTITUTE(SUBSTITUTE(TRIM(C213),"/",""),"-","")," ","")))</f>
        <v/>
      </c>
      <c r="P213" s="16">
        <f>IF(A213="","",UPPER(SUBSTITUTE(SUBSTITUTE(SUBSTITUTE(TRIM(C213),"/",""),"-","")," ","")))</f>
        <v/>
      </c>
      <c r="Q213" s="16">
        <f>IF(A213="","",IF(COUNTIF('GSTR-2B'!$P$6:$P$2005,O213)&gt;0,IF(ABS(S213)&lt;=Settings!$B$4,"Matched","Amount differs"),IF(COUNTIF('GSTR-2B'!$Q$6:$Q$2005,P213)&gt;0,"Invoice no matches, GSTIN differs","In books, not in GSTR-2B")))</f>
        <v/>
      </c>
      <c r="R213" s="15">
        <f>IF(A213="","",SUMIF('GSTR-2B'!$P$6:$P$2005,O213,'GSTR-2B'!$N$6:$N$2005))</f>
        <v/>
      </c>
      <c r="S213" s="15">
        <f>IF(A213="","",K213-R213)</f>
        <v/>
      </c>
      <c r="T213" s="16">
        <f>IF(OR(A213="",D213="",L213&lt;&gt;"",E213="Credit note"),"",IF(Settings!$B$5-D213&gt;180,"Unpaid over 180 days: reverse proportionate ITC with interest",""))</f>
        <v/>
      </c>
      <c r="U213" s="16">
        <f>IF(M213="No","Supplier has not filed GSTR-3B: if still unfiled on 30 Sep after the year you claimed it, reverse by 30 Nov","")</f>
        <v/>
      </c>
      <c r="V213" s="16">
        <f>IF(AND(Q213="In books, not in GSTR-2B",D213&lt;&gt;"",D213&gt;=DATE(2025,4,1),D213&lt;=DATE(2026,3,31)),"FY 2025-26 document not in GSTR-2B: last date for the ITC is 30 Nov 2026","")</f>
        <v/>
      </c>
    </row>
    <row r="214">
      <c r="A214" s="10" t="n"/>
      <c r="B214" s="10" t="n"/>
      <c r="C214" s="10" t="n"/>
      <c r="D214" s="9" t="n"/>
      <c r="E214" s="10" t="n"/>
      <c r="F214" s="8" t="n"/>
      <c r="G214" s="8" t="n"/>
      <c r="H214" s="8" t="n"/>
      <c r="I214" s="8" t="n"/>
      <c r="J214" s="8" t="n"/>
      <c r="K214" s="15">
        <f>IF(A214="","",SUM(G214:J214))</f>
        <v/>
      </c>
      <c r="L214" s="9" t="n"/>
      <c r="M214" s="10" t="n"/>
      <c r="N214" s="10" t="n"/>
      <c r="O214" s="16">
        <f>IF(A214="","",UPPER(TRIM(A214))&amp;"|"&amp;UPPER(SUBSTITUTE(SUBSTITUTE(SUBSTITUTE(TRIM(C214),"/",""),"-","")," ","")))</f>
        <v/>
      </c>
      <c r="P214" s="16">
        <f>IF(A214="","",UPPER(SUBSTITUTE(SUBSTITUTE(SUBSTITUTE(TRIM(C214),"/",""),"-","")," ","")))</f>
        <v/>
      </c>
      <c r="Q214" s="16">
        <f>IF(A214="","",IF(COUNTIF('GSTR-2B'!$P$6:$P$2005,O214)&gt;0,IF(ABS(S214)&lt;=Settings!$B$4,"Matched","Amount differs"),IF(COUNTIF('GSTR-2B'!$Q$6:$Q$2005,P214)&gt;0,"Invoice no matches, GSTIN differs","In books, not in GSTR-2B")))</f>
        <v/>
      </c>
      <c r="R214" s="15">
        <f>IF(A214="","",SUMIF('GSTR-2B'!$P$6:$P$2005,O214,'GSTR-2B'!$N$6:$N$2005))</f>
        <v/>
      </c>
      <c r="S214" s="15">
        <f>IF(A214="","",K214-R214)</f>
        <v/>
      </c>
      <c r="T214" s="16">
        <f>IF(OR(A214="",D214="",L214&lt;&gt;"",E214="Credit note"),"",IF(Settings!$B$5-D214&gt;180,"Unpaid over 180 days: reverse proportionate ITC with interest",""))</f>
        <v/>
      </c>
      <c r="U214" s="16">
        <f>IF(M214="No","Supplier has not filed GSTR-3B: if still unfiled on 30 Sep after the year you claimed it, reverse by 30 Nov","")</f>
        <v/>
      </c>
      <c r="V214" s="16">
        <f>IF(AND(Q214="In books, not in GSTR-2B",D214&lt;&gt;"",D214&gt;=DATE(2025,4,1),D214&lt;=DATE(2026,3,31)),"FY 2025-26 document not in GSTR-2B: last date for the ITC is 30 Nov 2026","")</f>
        <v/>
      </c>
    </row>
    <row r="215">
      <c r="A215" s="10" t="n"/>
      <c r="B215" s="10" t="n"/>
      <c r="C215" s="10" t="n"/>
      <c r="D215" s="9" t="n"/>
      <c r="E215" s="10" t="n"/>
      <c r="F215" s="8" t="n"/>
      <c r="G215" s="8" t="n"/>
      <c r="H215" s="8" t="n"/>
      <c r="I215" s="8" t="n"/>
      <c r="J215" s="8" t="n"/>
      <c r="K215" s="15">
        <f>IF(A215="","",SUM(G215:J215))</f>
        <v/>
      </c>
      <c r="L215" s="9" t="n"/>
      <c r="M215" s="10" t="n"/>
      <c r="N215" s="10" t="n"/>
      <c r="O215" s="16">
        <f>IF(A215="","",UPPER(TRIM(A215))&amp;"|"&amp;UPPER(SUBSTITUTE(SUBSTITUTE(SUBSTITUTE(TRIM(C215),"/",""),"-","")," ","")))</f>
        <v/>
      </c>
      <c r="P215" s="16">
        <f>IF(A215="","",UPPER(SUBSTITUTE(SUBSTITUTE(SUBSTITUTE(TRIM(C215),"/",""),"-","")," ","")))</f>
        <v/>
      </c>
      <c r="Q215" s="16">
        <f>IF(A215="","",IF(COUNTIF('GSTR-2B'!$P$6:$P$2005,O215)&gt;0,IF(ABS(S215)&lt;=Settings!$B$4,"Matched","Amount differs"),IF(COUNTIF('GSTR-2B'!$Q$6:$Q$2005,P215)&gt;0,"Invoice no matches, GSTIN differs","In books, not in GSTR-2B")))</f>
        <v/>
      </c>
      <c r="R215" s="15">
        <f>IF(A215="","",SUMIF('GSTR-2B'!$P$6:$P$2005,O215,'GSTR-2B'!$N$6:$N$2005))</f>
        <v/>
      </c>
      <c r="S215" s="15">
        <f>IF(A215="","",K215-R215)</f>
        <v/>
      </c>
      <c r="T215" s="16">
        <f>IF(OR(A215="",D215="",L215&lt;&gt;"",E215="Credit note"),"",IF(Settings!$B$5-D215&gt;180,"Unpaid over 180 days: reverse proportionate ITC with interest",""))</f>
        <v/>
      </c>
      <c r="U215" s="16">
        <f>IF(M215="No","Supplier has not filed GSTR-3B: if still unfiled on 30 Sep after the year you claimed it, reverse by 30 Nov","")</f>
        <v/>
      </c>
      <c r="V215" s="16">
        <f>IF(AND(Q215="In books, not in GSTR-2B",D215&lt;&gt;"",D215&gt;=DATE(2025,4,1),D215&lt;=DATE(2026,3,31)),"FY 2025-26 document not in GSTR-2B: last date for the ITC is 30 Nov 2026","")</f>
        <v/>
      </c>
    </row>
    <row r="216">
      <c r="A216" s="10" t="n"/>
      <c r="B216" s="10" t="n"/>
      <c r="C216" s="10" t="n"/>
      <c r="D216" s="9" t="n"/>
      <c r="E216" s="10" t="n"/>
      <c r="F216" s="8" t="n"/>
      <c r="G216" s="8" t="n"/>
      <c r="H216" s="8" t="n"/>
      <c r="I216" s="8" t="n"/>
      <c r="J216" s="8" t="n"/>
      <c r="K216" s="15">
        <f>IF(A216="","",SUM(G216:J216))</f>
        <v/>
      </c>
      <c r="L216" s="9" t="n"/>
      <c r="M216" s="10" t="n"/>
      <c r="N216" s="10" t="n"/>
      <c r="O216" s="16">
        <f>IF(A216="","",UPPER(TRIM(A216))&amp;"|"&amp;UPPER(SUBSTITUTE(SUBSTITUTE(SUBSTITUTE(TRIM(C216),"/",""),"-","")," ","")))</f>
        <v/>
      </c>
      <c r="P216" s="16">
        <f>IF(A216="","",UPPER(SUBSTITUTE(SUBSTITUTE(SUBSTITUTE(TRIM(C216),"/",""),"-","")," ","")))</f>
        <v/>
      </c>
      <c r="Q216" s="16">
        <f>IF(A216="","",IF(COUNTIF('GSTR-2B'!$P$6:$P$2005,O216)&gt;0,IF(ABS(S216)&lt;=Settings!$B$4,"Matched","Amount differs"),IF(COUNTIF('GSTR-2B'!$Q$6:$Q$2005,P216)&gt;0,"Invoice no matches, GSTIN differs","In books, not in GSTR-2B")))</f>
        <v/>
      </c>
      <c r="R216" s="15">
        <f>IF(A216="","",SUMIF('GSTR-2B'!$P$6:$P$2005,O216,'GSTR-2B'!$N$6:$N$2005))</f>
        <v/>
      </c>
      <c r="S216" s="15">
        <f>IF(A216="","",K216-R216)</f>
        <v/>
      </c>
      <c r="T216" s="16">
        <f>IF(OR(A216="",D216="",L216&lt;&gt;"",E216="Credit note"),"",IF(Settings!$B$5-D216&gt;180,"Unpaid over 180 days: reverse proportionate ITC with interest",""))</f>
        <v/>
      </c>
      <c r="U216" s="16">
        <f>IF(M216="No","Supplier has not filed GSTR-3B: if still unfiled on 30 Sep after the year you claimed it, reverse by 30 Nov","")</f>
        <v/>
      </c>
      <c r="V216" s="16">
        <f>IF(AND(Q216="In books, not in GSTR-2B",D216&lt;&gt;"",D216&gt;=DATE(2025,4,1),D216&lt;=DATE(2026,3,31)),"FY 2025-26 document not in GSTR-2B: last date for the ITC is 30 Nov 2026","")</f>
        <v/>
      </c>
    </row>
    <row r="217">
      <c r="A217" s="10" t="n"/>
      <c r="B217" s="10" t="n"/>
      <c r="C217" s="10" t="n"/>
      <c r="D217" s="9" t="n"/>
      <c r="E217" s="10" t="n"/>
      <c r="F217" s="8" t="n"/>
      <c r="G217" s="8" t="n"/>
      <c r="H217" s="8" t="n"/>
      <c r="I217" s="8" t="n"/>
      <c r="J217" s="8" t="n"/>
      <c r="K217" s="15">
        <f>IF(A217="","",SUM(G217:J217))</f>
        <v/>
      </c>
      <c r="L217" s="9" t="n"/>
      <c r="M217" s="10" t="n"/>
      <c r="N217" s="10" t="n"/>
      <c r="O217" s="16">
        <f>IF(A217="","",UPPER(TRIM(A217))&amp;"|"&amp;UPPER(SUBSTITUTE(SUBSTITUTE(SUBSTITUTE(TRIM(C217),"/",""),"-","")," ","")))</f>
        <v/>
      </c>
      <c r="P217" s="16">
        <f>IF(A217="","",UPPER(SUBSTITUTE(SUBSTITUTE(SUBSTITUTE(TRIM(C217),"/",""),"-","")," ","")))</f>
        <v/>
      </c>
      <c r="Q217" s="16">
        <f>IF(A217="","",IF(COUNTIF('GSTR-2B'!$P$6:$P$2005,O217)&gt;0,IF(ABS(S217)&lt;=Settings!$B$4,"Matched","Amount differs"),IF(COUNTIF('GSTR-2B'!$Q$6:$Q$2005,P217)&gt;0,"Invoice no matches, GSTIN differs","In books, not in GSTR-2B")))</f>
        <v/>
      </c>
      <c r="R217" s="15">
        <f>IF(A217="","",SUMIF('GSTR-2B'!$P$6:$P$2005,O217,'GSTR-2B'!$N$6:$N$2005))</f>
        <v/>
      </c>
      <c r="S217" s="15">
        <f>IF(A217="","",K217-R217)</f>
        <v/>
      </c>
      <c r="T217" s="16">
        <f>IF(OR(A217="",D217="",L217&lt;&gt;"",E217="Credit note"),"",IF(Settings!$B$5-D217&gt;180,"Unpaid over 180 days: reverse proportionate ITC with interest",""))</f>
        <v/>
      </c>
      <c r="U217" s="16">
        <f>IF(M217="No","Supplier has not filed GSTR-3B: if still unfiled on 30 Sep after the year you claimed it, reverse by 30 Nov","")</f>
        <v/>
      </c>
      <c r="V217" s="16">
        <f>IF(AND(Q217="In books, not in GSTR-2B",D217&lt;&gt;"",D217&gt;=DATE(2025,4,1),D217&lt;=DATE(2026,3,31)),"FY 2025-26 document not in GSTR-2B: last date for the ITC is 30 Nov 2026","")</f>
        <v/>
      </c>
    </row>
    <row r="218">
      <c r="A218" s="10" t="n"/>
      <c r="B218" s="10" t="n"/>
      <c r="C218" s="10" t="n"/>
      <c r="D218" s="9" t="n"/>
      <c r="E218" s="10" t="n"/>
      <c r="F218" s="8" t="n"/>
      <c r="G218" s="8" t="n"/>
      <c r="H218" s="8" t="n"/>
      <c r="I218" s="8" t="n"/>
      <c r="J218" s="8" t="n"/>
      <c r="K218" s="15">
        <f>IF(A218="","",SUM(G218:J218))</f>
        <v/>
      </c>
      <c r="L218" s="9" t="n"/>
      <c r="M218" s="10" t="n"/>
      <c r="N218" s="10" t="n"/>
      <c r="O218" s="16">
        <f>IF(A218="","",UPPER(TRIM(A218))&amp;"|"&amp;UPPER(SUBSTITUTE(SUBSTITUTE(SUBSTITUTE(TRIM(C218),"/",""),"-","")," ","")))</f>
        <v/>
      </c>
      <c r="P218" s="16">
        <f>IF(A218="","",UPPER(SUBSTITUTE(SUBSTITUTE(SUBSTITUTE(TRIM(C218),"/",""),"-","")," ","")))</f>
        <v/>
      </c>
      <c r="Q218" s="16">
        <f>IF(A218="","",IF(COUNTIF('GSTR-2B'!$P$6:$P$2005,O218)&gt;0,IF(ABS(S218)&lt;=Settings!$B$4,"Matched","Amount differs"),IF(COUNTIF('GSTR-2B'!$Q$6:$Q$2005,P218)&gt;0,"Invoice no matches, GSTIN differs","In books, not in GSTR-2B")))</f>
        <v/>
      </c>
      <c r="R218" s="15">
        <f>IF(A218="","",SUMIF('GSTR-2B'!$P$6:$P$2005,O218,'GSTR-2B'!$N$6:$N$2005))</f>
        <v/>
      </c>
      <c r="S218" s="15">
        <f>IF(A218="","",K218-R218)</f>
        <v/>
      </c>
      <c r="T218" s="16">
        <f>IF(OR(A218="",D218="",L218&lt;&gt;"",E218="Credit note"),"",IF(Settings!$B$5-D218&gt;180,"Unpaid over 180 days: reverse proportionate ITC with interest",""))</f>
        <v/>
      </c>
      <c r="U218" s="16">
        <f>IF(M218="No","Supplier has not filed GSTR-3B: if still unfiled on 30 Sep after the year you claimed it, reverse by 30 Nov","")</f>
        <v/>
      </c>
      <c r="V218" s="16">
        <f>IF(AND(Q218="In books, not in GSTR-2B",D218&lt;&gt;"",D218&gt;=DATE(2025,4,1),D218&lt;=DATE(2026,3,31)),"FY 2025-26 document not in GSTR-2B: last date for the ITC is 30 Nov 2026","")</f>
        <v/>
      </c>
    </row>
    <row r="219">
      <c r="A219" s="10" t="n"/>
      <c r="B219" s="10" t="n"/>
      <c r="C219" s="10" t="n"/>
      <c r="D219" s="9" t="n"/>
      <c r="E219" s="10" t="n"/>
      <c r="F219" s="8" t="n"/>
      <c r="G219" s="8" t="n"/>
      <c r="H219" s="8" t="n"/>
      <c r="I219" s="8" t="n"/>
      <c r="J219" s="8" t="n"/>
      <c r="K219" s="15">
        <f>IF(A219="","",SUM(G219:J219))</f>
        <v/>
      </c>
      <c r="L219" s="9" t="n"/>
      <c r="M219" s="10" t="n"/>
      <c r="N219" s="10" t="n"/>
      <c r="O219" s="16">
        <f>IF(A219="","",UPPER(TRIM(A219))&amp;"|"&amp;UPPER(SUBSTITUTE(SUBSTITUTE(SUBSTITUTE(TRIM(C219),"/",""),"-","")," ","")))</f>
        <v/>
      </c>
      <c r="P219" s="16">
        <f>IF(A219="","",UPPER(SUBSTITUTE(SUBSTITUTE(SUBSTITUTE(TRIM(C219),"/",""),"-","")," ","")))</f>
        <v/>
      </c>
      <c r="Q219" s="16">
        <f>IF(A219="","",IF(COUNTIF('GSTR-2B'!$P$6:$P$2005,O219)&gt;0,IF(ABS(S219)&lt;=Settings!$B$4,"Matched","Amount differs"),IF(COUNTIF('GSTR-2B'!$Q$6:$Q$2005,P219)&gt;0,"Invoice no matches, GSTIN differs","In books, not in GSTR-2B")))</f>
        <v/>
      </c>
      <c r="R219" s="15">
        <f>IF(A219="","",SUMIF('GSTR-2B'!$P$6:$P$2005,O219,'GSTR-2B'!$N$6:$N$2005))</f>
        <v/>
      </c>
      <c r="S219" s="15">
        <f>IF(A219="","",K219-R219)</f>
        <v/>
      </c>
      <c r="T219" s="16">
        <f>IF(OR(A219="",D219="",L219&lt;&gt;"",E219="Credit note"),"",IF(Settings!$B$5-D219&gt;180,"Unpaid over 180 days: reverse proportionate ITC with interest",""))</f>
        <v/>
      </c>
      <c r="U219" s="16">
        <f>IF(M219="No","Supplier has not filed GSTR-3B: if still unfiled on 30 Sep after the year you claimed it, reverse by 30 Nov","")</f>
        <v/>
      </c>
      <c r="V219" s="16">
        <f>IF(AND(Q219="In books, not in GSTR-2B",D219&lt;&gt;"",D219&gt;=DATE(2025,4,1),D219&lt;=DATE(2026,3,31)),"FY 2025-26 document not in GSTR-2B: last date for the ITC is 30 Nov 2026","")</f>
        <v/>
      </c>
    </row>
    <row r="220">
      <c r="A220" s="10" t="n"/>
      <c r="B220" s="10" t="n"/>
      <c r="C220" s="10" t="n"/>
      <c r="D220" s="9" t="n"/>
      <c r="E220" s="10" t="n"/>
      <c r="F220" s="8" t="n"/>
      <c r="G220" s="8" t="n"/>
      <c r="H220" s="8" t="n"/>
      <c r="I220" s="8" t="n"/>
      <c r="J220" s="8" t="n"/>
      <c r="K220" s="15">
        <f>IF(A220="","",SUM(G220:J220))</f>
        <v/>
      </c>
      <c r="L220" s="9" t="n"/>
      <c r="M220" s="10" t="n"/>
      <c r="N220" s="10" t="n"/>
      <c r="O220" s="16">
        <f>IF(A220="","",UPPER(TRIM(A220))&amp;"|"&amp;UPPER(SUBSTITUTE(SUBSTITUTE(SUBSTITUTE(TRIM(C220),"/",""),"-","")," ","")))</f>
        <v/>
      </c>
      <c r="P220" s="16">
        <f>IF(A220="","",UPPER(SUBSTITUTE(SUBSTITUTE(SUBSTITUTE(TRIM(C220),"/",""),"-","")," ","")))</f>
        <v/>
      </c>
      <c r="Q220" s="16">
        <f>IF(A220="","",IF(COUNTIF('GSTR-2B'!$P$6:$P$2005,O220)&gt;0,IF(ABS(S220)&lt;=Settings!$B$4,"Matched","Amount differs"),IF(COUNTIF('GSTR-2B'!$Q$6:$Q$2005,P220)&gt;0,"Invoice no matches, GSTIN differs","In books, not in GSTR-2B")))</f>
        <v/>
      </c>
      <c r="R220" s="15">
        <f>IF(A220="","",SUMIF('GSTR-2B'!$P$6:$P$2005,O220,'GSTR-2B'!$N$6:$N$2005))</f>
        <v/>
      </c>
      <c r="S220" s="15">
        <f>IF(A220="","",K220-R220)</f>
        <v/>
      </c>
      <c r="T220" s="16">
        <f>IF(OR(A220="",D220="",L220&lt;&gt;"",E220="Credit note"),"",IF(Settings!$B$5-D220&gt;180,"Unpaid over 180 days: reverse proportionate ITC with interest",""))</f>
        <v/>
      </c>
      <c r="U220" s="16">
        <f>IF(M220="No","Supplier has not filed GSTR-3B: if still unfiled on 30 Sep after the year you claimed it, reverse by 30 Nov","")</f>
        <v/>
      </c>
      <c r="V220" s="16">
        <f>IF(AND(Q220="In books, not in GSTR-2B",D220&lt;&gt;"",D220&gt;=DATE(2025,4,1),D220&lt;=DATE(2026,3,31)),"FY 2025-26 document not in GSTR-2B: last date for the ITC is 30 Nov 2026","")</f>
        <v/>
      </c>
    </row>
    <row r="221">
      <c r="A221" s="10" t="n"/>
      <c r="B221" s="10" t="n"/>
      <c r="C221" s="10" t="n"/>
      <c r="D221" s="9" t="n"/>
      <c r="E221" s="10" t="n"/>
      <c r="F221" s="8" t="n"/>
      <c r="G221" s="8" t="n"/>
      <c r="H221" s="8" t="n"/>
      <c r="I221" s="8" t="n"/>
      <c r="J221" s="8" t="n"/>
      <c r="K221" s="15">
        <f>IF(A221="","",SUM(G221:J221))</f>
        <v/>
      </c>
      <c r="L221" s="9" t="n"/>
      <c r="M221" s="10" t="n"/>
      <c r="N221" s="10" t="n"/>
      <c r="O221" s="16">
        <f>IF(A221="","",UPPER(TRIM(A221))&amp;"|"&amp;UPPER(SUBSTITUTE(SUBSTITUTE(SUBSTITUTE(TRIM(C221),"/",""),"-","")," ","")))</f>
        <v/>
      </c>
      <c r="P221" s="16">
        <f>IF(A221="","",UPPER(SUBSTITUTE(SUBSTITUTE(SUBSTITUTE(TRIM(C221),"/",""),"-","")," ","")))</f>
        <v/>
      </c>
      <c r="Q221" s="16">
        <f>IF(A221="","",IF(COUNTIF('GSTR-2B'!$P$6:$P$2005,O221)&gt;0,IF(ABS(S221)&lt;=Settings!$B$4,"Matched","Amount differs"),IF(COUNTIF('GSTR-2B'!$Q$6:$Q$2005,P221)&gt;0,"Invoice no matches, GSTIN differs","In books, not in GSTR-2B")))</f>
        <v/>
      </c>
      <c r="R221" s="15">
        <f>IF(A221="","",SUMIF('GSTR-2B'!$P$6:$P$2005,O221,'GSTR-2B'!$N$6:$N$2005))</f>
        <v/>
      </c>
      <c r="S221" s="15">
        <f>IF(A221="","",K221-R221)</f>
        <v/>
      </c>
      <c r="T221" s="16">
        <f>IF(OR(A221="",D221="",L221&lt;&gt;"",E221="Credit note"),"",IF(Settings!$B$5-D221&gt;180,"Unpaid over 180 days: reverse proportionate ITC with interest",""))</f>
        <v/>
      </c>
      <c r="U221" s="16">
        <f>IF(M221="No","Supplier has not filed GSTR-3B: if still unfiled on 30 Sep after the year you claimed it, reverse by 30 Nov","")</f>
        <v/>
      </c>
      <c r="V221" s="16">
        <f>IF(AND(Q221="In books, not in GSTR-2B",D221&lt;&gt;"",D221&gt;=DATE(2025,4,1),D221&lt;=DATE(2026,3,31)),"FY 2025-26 document not in GSTR-2B: last date for the ITC is 30 Nov 2026","")</f>
        <v/>
      </c>
    </row>
    <row r="222">
      <c r="A222" s="10" t="n"/>
      <c r="B222" s="10" t="n"/>
      <c r="C222" s="10" t="n"/>
      <c r="D222" s="9" t="n"/>
      <c r="E222" s="10" t="n"/>
      <c r="F222" s="8" t="n"/>
      <c r="G222" s="8" t="n"/>
      <c r="H222" s="8" t="n"/>
      <c r="I222" s="8" t="n"/>
      <c r="J222" s="8" t="n"/>
      <c r="K222" s="15">
        <f>IF(A222="","",SUM(G222:J222))</f>
        <v/>
      </c>
      <c r="L222" s="9" t="n"/>
      <c r="M222" s="10" t="n"/>
      <c r="N222" s="10" t="n"/>
      <c r="O222" s="16">
        <f>IF(A222="","",UPPER(TRIM(A222))&amp;"|"&amp;UPPER(SUBSTITUTE(SUBSTITUTE(SUBSTITUTE(TRIM(C222),"/",""),"-","")," ","")))</f>
        <v/>
      </c>
      <c r="P222" s="16">
        <f>IF(A222="","",UPPER(SUBSTITUTE(SUBSTITUTE(SUBSTITUTE(TRIM(C222),"/",""),"-","")," ","")))</f>
        <v/>
      </c>
      <c r="Q222" s="16">
        <f>IF(A222="","",IF(COUNTIF('GSTR-2B'!$P$6:$P$2005,O222)&gt;0,IF(ABS(S222)&lt;=Settings!$B$4,"Matched","Amount differs"),IF(COUNTIF('GSTR-2B'!$Q$6:$Q$2005,P222)&gt;0,"Invoice no matches, GSTIN differs","In books, not in GSTR-2B")))</f>
        <v/>
      </c>
      <c r="R222" s="15">
        <f>IF(A222="","",SUMIF('GSTR-2B'!$P$6:$P$2005,O222,'GSTR-2B'!$N$6:$N$2005))</f>
        <v/>
      </c>
      <c r="S222" s="15">
        <f>IF(A222="","",K222-R222)</f>
        <v/>
      </c>
      <c r="T222" s="16">
        <f>IF(OR(A222="",D222="",L222&lt;&gt;"",E222="Credit note"),"",IF(Settings!$B$5-D222&gt;180,"Unpaid over 180 days: reverse proportionate ITC with interest",""))</f>
        <v/>
      </c>
      <c r="U222" s="16">
        <f>IF(M222="No","Supplier has not filed GSTR-3B: if still unfiled on 30 Sep after the year you claimed it, reverse by 30 Nov","")</f>
        <v/>
      </c>
      <c r="V222" s="16">
        <f>IF(AND(Q222="In books, not in GSTR-2B",D222&lt;&gt;"",D222&gt;=DATE(2025,4,1),D222&lt;=DATE(2026,3,31)),"FY 2025-26 document not in GSTR-2B: last date for the ITC is 30 Nov 2026","")</f>
        <v/>
      </c>
    </row>
    <row r="223">
      <c r="A223" s="10" t="n"/>
      <c r="B223" s="10" t="n"/>
      <c r="C223" s="10" t="n"/>
      <c r="D223" s="9" t="n"/>
      <c r="E223" s="10" t="n"/>
      <c r="F223" s="8" t="n"/>
      <c r="G223" s="8" t="n"/>
      <c r="H223" s="8" t="n"/>
      <c r="I223" s="8" t="n"/>
      <c r="J223" s="8" t="n"/>
      <c r="K223" s="15">
        <f>IF(A223="","",SUM(G223:J223))</f>
        <v/>
      </c>
      <c r="L223" s="9" t="n"/>
      <c r="M223" s="10" t="n"/>
      <c r="N223" s="10" t="n"/>
      <c r="O223" s="16">
        <f>IF(A223="","",UPPER(TRIM(A223))&amp;"|"&amp;UPPER(SUBSTITUTE(SUBSTITUTE(SUBSTITUTE(TRIM(C223),"/",""),"-","")," ","")))</f>
        <v/>
      </c>
      <c r="P223" s="16">
        <f>IF(A223="","",UPPER(SUBSTITUTE(SUBSTITUTE(SUBSTITUTE(TRIM(C223),"/",""),"-","")," ","")))</f>
        <v/>
      </c>
      <c r="Q223" s="16">
        <f>IF(A223="","",IF(COUNTIF('GSTR-2B'!$P$6:$P$2005,O223)&gt;0,IF(ABS(S223)&lt;=Settings!$B$4,"Matched","Amount differs"),IF(COUNTIF('GSTR-2B'!$Q$6:$Q$2005,P223)&gt;0,"Invoice no matches, GSTIN differs","In books, not in GSTR-2B")))</f>
        <v/>
      </c>
      <c r="R223" s="15">
        <f>IF(A223="","",SUMIF('GSTR-2B'!$P$6:$P$2005,O223,'GSTR-2B'!$N$6:$N$2005))</f>
        <v/>
      </c>
      <c r="S223" s="15">
        <f>IF(A223="","",K223-R223)</f>
        <v/>
      </c>
      <c r="T223" s="16">
        <f>IF(OR(A223="",D223="",L223&lt;&gt;"",E223="Credit note"),"",IF(Settings!$B$5-D223&gt;180,"Unpaid over 180 days: reverse proportionate ITC with interest",""))</f>
        <v/>
      </c>
      <c r="U223" s="16">
        <f>IF(M223="No","Supplier has not filed GSTR-3B: if still unfiled on 30 Sep after the year you claimed it, reverse by 30 Nov","")</f>
        <v/>
      </c>
      <c r="V223" s="16">
        <f>IF(AND(Q223="In books, not in GSTR-2B",D223&lt;&gt;"",D223&gt;=DATE(2025,4,1),D223&lt;=DATE(2026,3,31)),"FY 2025-26 document not in GSTR-2B: last date for the ITC is 30 Nov 2026","")</f>
        <v/>
      </c>
    </row>
    <row r="224">
      <c r="A224" s="10" t="n"/>
      <c r="B224" s="10" t="n"/>
      <c r="C224" s="10" t="n"/>
      <c r="D224" s="9" t="n"/>
      <c r="E224" s="10" t="n"/>
      <c r="F224" s="8" t="n"/>
      <c r="G224" s="8" t="n"/>
      <c r="H224" s="8" t="n"/>
      <c r="I224" s="8" t="n"/>
      <c r="J224" s="8" t="n"/>
      <c r="K224" s="15">
        <f>IF(A224="","",SUM(G224:J224))</f>
        <v/>
      </c>
      <c r="L224" s="9" t="n"/>
      <c r="M224" s="10" t="n"/>
      <c r="N224" s="10" t="n"/>
      <c r="O224" s="16">
        <f>IF(A224="","",UPPER(TRIM(A224))&amp;"|"&amp;UPPER(SUBSTITUTE(SUBSTITUTE(SUBSTITUTE(TRIM(C224),"/",""),"-","")," ","")))</f>
        <v/>
      </c>
      <c r="P224" s="16">
        <f>IF(A224="","",UPPER(SUBSTITUTE(SUBSTITUTE(SUBSTITUTE(TRIM(C224),"/",""),"-","")," ","")))</f>
        <v/>
      </c>
      <c r="Q224" s="16">
        <f>IF(A224="","",IF(COUNTIF('GSTR-2B'!$P$6:$P$2005,O224)&gt;0,IF(ABS(S224)&lt;=Settings!$B$4,"Matched","Amount differs"),IF(COUNTIF('GSTR-2B'!$Q$6:$Q$2005,P224)&gt;0,"Invoice no matches, GSTIN differs","In books, not in GSTR-2B")))</f>
        <v/>
      </c>
      <c r="R224" s="15">
        <f>IF(A224="","",SUMIF('GSTR-2B'!$P$6:$P$2005,O224,'GSTR-2B'!$N$6:$N$2005))</f>
        <v/>
      </c>
      <c r="S224" s="15">
        <f>IF(A224="","",K224-R224)</f>
        <v/>
      </c>
      <c r="T224" s="16">
        <f>IF(OR(A224="",D224="",L224&lt;&gt;"",E224="Credit note"),"",IF(Settings!$B$5-D224&gt;180,"Unpaid over 180 days: reverse proportionate ITC with interest",""))</f>
        <v/>
      </c>
      <c r="U224" s="16">
        <f>IF(M224="No","Supplier has not filed GSTR-3B: if still unfiled on 30 Sep after the year you claimed it, reverse by 30 Nov","")</f>
        <v/>
      </c>
      <c r="V224" s="16">
        <f>IF(AND(Q224="In books, not in GSTR-2B",D224&lt;&gt;"",D224&gt;=DATE(2025,4,1),D224&lt;=DATE(2026,3,31)),"FY 2025-26 document not in GSTR-2B: last date for the ITC is 30 Nov 2026","")</f>
        <v/>
      </c>
    </row>
    <row r="225">
      <c r="A225" s="10" t="n"/>
      <c r="B225" s="10" t="n"/>
      <c r="C225" s="10" t="n"/>
      <c r="D225" s="9" t="n"/>
      <c r="E225" s="10" t="n"/>
      <c r="F225" s="8" t="n"/>
      <c r="G225" s="8" t="n"/>
      <c r="H225" s="8" t="n"/>
      <c r="I225" s="8" t="n"/>
      <c r="J225" s="8" t="n"/>
      <c r="K225" s="15">
        <f>IF(A225="","",SUM(G225:J225))</f>
        <v/>
      </c>
      <c r="L225" s="9" t="n"/>
      <c r="M225" s="10" t="n"/>
      <c r="N225" s="10" t="n"/>
      <c r="O225" s="16">
        <f>IF(A225="","",UPPER(TRIM(A225))&amp;"|"&amp;UPPER(SUBSTITUTE(SUBSTITUTE(SUBSTITUTE(TRIM(C225),"/",""),"-","")," ","")))</f>
        <v/>
      </c>
      <c r="P225" s="16">
        <f>IF(A225="","",UPPER(SUBSTITUTE(SUBSTITUTE(SUBSTITUTE(TRIM(C225),"/",""),"-","")," ","")))</f>
        <v/>
      </c>
      <c r="Q225" s="16">
        <f>IF(A225="","",IF(COUNTIF('GSTR-2B'!$P$6:$P$2005,O225)&gt;0,IF(ABS(S225)&lt;=Settings!$B$4,"Matched","Amount differs"),IF(COUNTIF('GSTR-2B'!$Q$6:$Q$2005,P225)&gt;0,"Invoice no matches, GSTIN differs","In books, not in GSTR-2B")))</f>
        <v/>
      </c>
      <c r="R225" s="15">
        <f>IF(A225="","",SUMIF('GSTR-2B'!$P$6:$P$2005,O225,'GSTR-2B'!$N$6:$N$2005))</f>
        <v/>
      </c>
      <c r="S225" s="15">
        <f>IF(A225="","",K225-R225)</f>
        <v/>
      </c>
      <c r="T225" s="16">
        <f>IF(OR(A225="",D225="",L225&lt;&gt;"",E225="Credit note"),"",IF(Settings!$B$5-D225&gt;180,"Unpaid over 180 days: reverse proportionate ITC with interest",""))</f>
        <v/>
      </c>
      <c r="U225" s="16">
        <f>IF(M225="No","Supplier has not filed GSTR-3B: if still unfiled on 30 Sep after the year you claimed it, reverse by 30 Nov","")</f>
        <v/>
      </c>
      <c r="V225" s="16">
        <f>IF(AND(Q225="In books, not in GSTR-2B",D225&lt;&gt;"",D225&gt;=DATE(2025,4,1),D225&lt;=DATE(2026,3,31)),"FY 2025-26 document not in GSTR-2B: last date for the ITC is 30 Nov 2026","")</f>
        <v/>
      </c>
    </row>
    <row r="226">
      <c r="A226" s="10" t="n"/>
      <c r="B226" s="10" t="n"/>
      <c r="C226" s="10" t="n"/>
      <c r="D226" s="9" t="n"/>
      <c r="E226" s="10" t="n"/>
      <c r="F226" s="8" t="n"/>
      <c r="G226" s="8" t="n"/>
      <c r="H226" s="8" t="n"/>
      <c r="I226" s="8" t="n"/>
      <c r="J226" s="8" t="n"/>
      <c r="K226" s="15">
        <f>IF(A226="","",SUM(G226:J226))</f>
        <v/>
      </c>
      <c r="L226" s="9" t="n"/>
      <c r="M226" s="10" t="n"/>
      <c r="N226" s="10" t="n"/>
      <c r="O226" s="16">
        <f>IF(A226="","",UPPER(TRIM(A226))&amp;"|"&amp;UPPER(SUBSTITUTE(SUBSTITUTE(SUBSTITUTE(TRIM(C226),"/",""),"-","")," ","")))</f>
        <v/>
      </c>
      <c r="P226" s="16">
        <f>IF(A226="","",UPPER(SUBSTITUTE(SUBSTITUTE(SUBSTITUTE(TRIM(C226),"/",""),"-","")," ","")))</f>
        <v/>
      </c>
      <c r="Q226" s="16">
        <f>IF(A226="","",IF(COUNTIF('GSTR-2B'!$P$6:$P$2005,O226)&gt;0,IF(ABS(S226)&lt;=Settings!$B$4,"Matched","Amount differs"),IF(COUNTIF('GSTR-2B'!$Q$6:$Q$2005,P226)&gt;0,"Invoice no matches, GSTIN differs","In books, not in GSTR-2B")))</f>
        <v/>
      </c>
      <c r="R226" s="15">
        <f>IF(A226="","",SUMIF('GSTR-2B'!$P$6:$P$2005,O226,'GSTR-2B'!$N$6:$N$2005))</f>
        <v/>
      </c>
      <c r="S226" s="15">
        <f>IF(A226="","",K226-R226)</f>
        <v/>
      </c>
      <c r="T226" s="16">
        <f>IF(OR(A226="",D226="",L226&lt;&gt;"",E226="Credit note"),"",IF(Settings!$B$5-D226&gt;180,"Unpaid over 180 days: reverse proportionate ITC with interest",""))</f>
        <v/>
      </c>
      <c r="U226" s="16">
        <f>IF(M226="No","Supplier has not filed GSTR-3B: if still unfiled on 30 Sep after the year you claimed it, reverse by 30 Nov","")</f>
        <v/>
      </c>
      <c r="V226" s="16">
        <f>IF(AND(Q226="In books, not in GSTR-2B",D226&lt;&gt;"",D226&gt;=DATE(2025,4,1),D226&lt;=DATE(2026,3,31)),"FY 2025-26 document not in GSTR-2B: last date for the ITC is 30 Nov 2026","")</f>
        <v/>
      </c>
    </row>
    <row r="227">
      <c r="A227" s="10" t="n"/>
      <c r="B227" s="10" t="n"/>
      <c r="C227" s="10" t="n"/>
      <c r="D227" s="9" t="n"/>
      <c r="E227" s="10" t="n"/>
      <c r="F227" s="8" t="n"/>
      <c r="G227" s="8" t="n"/>
      <c r="H227" s="8" t="n"/>
      <c r="I227" s="8" t="n"/>
      <c r="J227" s="8" t="n"/>
      <c r="K227" s="15">
        <f>IF(A227="","",SUM(G227:J227))</f>
        <v/>
      </c>
      <c r="L227" s="9" t="n"/>
      <c r="M227" s="10" t="n"/>
      <c r="N227" s="10" t="n"/>
      <c r="O227" s="16">
        <f>IF(A227="","",UPPER(TRIM(A227))&amp;"|"&amp;UPPER(SUBSTITUTE(SUBSTITUTE(SUBSTITUTE(TRIM(C227),"/",""),"-","")," ","")))</f>
        <v/>
      </c>
      <c r="P227" s="16">
        <f>IF(A227="","",UPPER(SUBSTITUTE(SUBSTITUTE(SUBSTITUTE(TRIM(C227),"/",""),"-","")," ","")))</f>
        <v/>
      </c>
      <c r="Q227" s="16">
        <f>IF(A227="","",IF(COUNTIF('GSTR-2B'!$P$6:$P$2005,O227)&gt;0,IF(ABS(S227)&lt;=Settings!$B$4,"Matched","Amount differs"),IF(COUNTIF('GSTR-2B'!$Q$6:$Q$2005,P227)&gt;0,"Invoice no matches, GSTIN differs","In books, not in GSTR-2B")))</f>
        <v/>
      </c>
      <c r="R227" s="15">
        <f>IF(A227="","",SUMIF('GSTR-2B'!$P$6:$P$2005,O227,'GSTR-2B'!$N$6:$N$2005))</f>
        <v/>
      </c>
      <c r="S227" s="15">
        <f>IF(A227="","",K227-R227)</f>
        <v/>
      </c>
      <c r="T227" s="16">
        <f>IF(OR(A227="",D227="",L227&lt;&gt;"",E227="Credit note"),"",IF(Settings!$B$5-D227&gt;180,"Unpaid over 180 days: reverse proportionate ITC with interest",""))</f>
        <v/>
      </c>
      <c r="U227" s="16">
        <f>IF(M227="No","Supplier has not filed GSTR-3B: if still unfiled on 30 Sep after the year you claimed it, reverse by 30 Nov","")</f>
        <v/>
      </c>
      <c r="V227" s="16">
        <f>IF(AND(Q227="In books, not in GSTR-2B",D227&lt;&gt;"",D227&gt;=DATE(2025,4,1),D227&lt;=DATE(2026,3,31)),"FY 2025-26 document not in GSTR-2B: last date for the ITC is 30 Nov 2026","")</f>
        <v/>
      </c>
    </row>
    <row r="228">
      <c r="A228" s="10" t="n"/>
      <c r="B228" s="10" t="n"/>
      <c r="C228" s="10" t="n"/>
      <c r="D228" s="9" t="n"/>
      <c r="E228" s="10" t="n"/>
      <c r="F228" s="8" t="n"/>
      <c r="G228" s="8" t="n"/>
      <c r="H228" s="8" t="n"/>
      <c r="I228" s="8" t="n"/>
      <c r="J228" s="8" t="n"/>
      <c r="K228" s="15">
        <f>IF(A228="","",SUM(G228:J228))</f>
        <v/>
      </c>
      <c r="L228" s="9" t="n"/>
      <c r="M228" s="10" t="n"/>
      <c r="N228" s="10" t="n"/>
      <c r="O228" s="16">
        <f>IF(A228="","",UPPER(TRIM(A228))&amp;"|"&amp;UPPER(SUBSTITUTE(SUBSTITUTE(SUBSTITUTE(TRIM(C228),"/",""),"-","")," ","")))</f>
        <v/>
      </c>
      <c r="P228" s="16">
        <f>IF(A228="","",UPPER(SUBSTITUTE(SUBSTITUTE(SUBSTITUTE(TRIM(C228),"/",""),"-","")," ","")))</f>
        <v/>
      </c>
      <c r="Q228" s="16">
        <f>IF(A228="","",IF(COUNTIF('GSTR-2B'!$P$6:$P$2005,O228)&gt;0,IF(ABS(S228)&lt;=Settings!$B$4,"Matched","Amount differs"),IF(COUNTIF('GSTR-2B'!$Q$6:$Q$2005,P228)&gt;0,"Invoice no matches, GSTIN differs","In books, not in GSTR-2B")))</f>
        <v/>
      </c>
      <c r="R228" s="15">
        <f>IF(A228="","",SUMIF('GSTR-2B'!$P$6:$P$2005,O228,'GSTR-2B'!$N$6:$N$2005))</f>
        <v/>
      </c>
      <c r="S228" s="15">
        <f>IF(A228="","",K228-R228)</f>
        <v/>
      </c>
      <c r="T228" s="16">
        <f>IF(OR(A228="",D228="",L228&lt;&gt;"",E228="Credit note"),"",IF(Settings!$B$5-D228&gt;180,"Unpaid over 180 days: reverse proportionate ITC with interest",""))</f>
        <v/>
      </c>
      <c r="U228" s="16">
        <f>IF(M228="No","Supplier has not filed GSTR-3B: if still unfiled on 30 Sep after the year you claimed it, reverse by 30 Nov","")</f>
        <v/>
      </c>
      <c r="V228" s="16">
        <f>IF(AND(Q228="In books, not in GSTR-2B",D228&lt;&gt;"",D228&gt;=DATE(2025,4,1),D228&lt;=DATE(2026,3,31)),"FY 2025-26 document not in GSTR-2B: last date for the ITC is 30 Nov 2026","")</f>
        <v/>
      </c>
    </row>
    <row r="229">
      <c r="A229" s="10" t="n"/>
      <c r="B229" s="10" t="n"/>
      <c r="C229" s="10" t="n"/>
      <c r="D229" s="9" t="n"/>
      <c r="E229" s="10" t="n"/>
      <c r="F229" s="8" t="n"/>
      <c r="G229" s="8" t="n"/>
      <c r="H229" s="8" t="n"/>
      <c r="I229" s="8" t="n"/>
      <c r="J229" s="8" t="n"/>
      <c r="K229" s="15">
        <f>IF(A229="","",SUM(G229:J229))</f>
        <v/>
      </c>
      <c r="L229" s="9" t="n"/>
      <c r="M229" s="10" t="n"/>
      <c r="N229" s="10" t="n"/>
      <c r="O229" s="16">
        <f>IF(A229="","",UPPER(TRIM(A229))&amp;"|"&amp;UPPER(SUBSTITUTE(SUBSTITUTE(SUBSTITUTE(TRIM(C229),"/",""),"-","")," ","")))</f>
        <v/>
      </c>
      <c r="P229" s="16">
        <f>IF(A229="","",UPPER(SUBSTITUTE(SUBSTITUTE(SUBSTITUTE(TRIM(C229),"/",""),"-","")," ","")))</f>
        <v/>
      </c>
      <c r="Q229" s="16">
        <f>IF(A229="","",IF(COUNTIF('GSTR-2B'!$P$6:$P$2005,O229)&gt;0,IF(ABS(S229)&lt;=Settings!$B$4,"Matched","Amount differs"),IF(COUNTIF('GSTR-2B'!$Q$6:$Q$2005,P229)&gt;0,"Invoice no matches, GSTIN differs","In books, not in GSTR-2B")))</f>
        <v/>
      </c>
      <c r="R229" s="15">
        <f>IF(A229="","",SUMIF('GSTR-2B'!$P$6:$P$2005,O229,'GSTR-2B'!$N$6:$N$2005))</f>
        <v/>
      </c>
      <c r="S229" s="15">
        <f>IF(A229="","",K229-R229)</f>
        <v/>
      </c>
      <c r="T229" s="16">
        <f>IF(OR(A229="",D229="",L229&lt;&gt;"",E229="Credit note"),"",IF(Settings!$B$5-D229&gt;180,"Unpaid over 180 days: reverse proportionate ITC with interest",""))</f>
        <v/>
      </c>
      <c r="U229" s="16">
        <f>IF(M229="No","Supplier has not filed GSTR-3B: if still unfiled on 30 Sep after the year you claimed it, reverse by 30 Nov","")</f>
        <v/>
      </c>
      <c r="V229" s="16">
        <f>IF(AND(Q229="In books, not in GSTR-2B",D229&lt;&gt;"",D229&gt;=DATE(2025,4,1),D229&lt;=DATE(2026,3,31)),"FY 2025-26 document not in GSTR-2B: last date for the ITC is 30 Nov 2026","")</f>
        <v/>
      </c>
    </row>
    <row r="230">
      <c r="A230" s="10" t="n"/>
      <c r="B230" s="10" t="n"/>
      <c r="C230" s="10" t="n"/>
      <c r="D230" s="9" t="n"/>
      <c r="E230" s="10" t="n"/>
      <c r="F230" s="8" t="n"/>
      <c r="G230" s="8" t="n"/>
      <c r="H230" s="8" t="n"/>
      <c r="I230" s="8" t="n"/>
      <c r="J230" s="8" t="n"/>
      <c r="K230" s="15">
        <f>IF(A230="","",SUM(G230:J230))</f>
        <v/>
      </c>
      <c r="L230" s="9" t="n"/>
      <c r="M230" s="10" t="n"/>
      <c r="N230" s="10" t="n"/>
      <c r="O230" s="16">
        <f>IF(A230="","",UPPER(TRIM(A230))&amp;"|"&amp;UPPER(SUBSTITUTE(SUBSTITUTE(SUBSTITUTE(TRIM(C230),"/",""),"-","")," ","")))</f>
        <v/>
      </c>
      <c r="P230" s="16">
        <f>IF(A230="","",UPPER(SUBSTITUTE(SUBSTITUTE(SUBSTITUTE(TRIM(C230),"/",""),"-","")," ","")))</f>
        <v/>
      </c>
      <c r="Q230" s="16">
        <f>IF(A230="","",IF(COUNTIF('GSTR-2B'!$P$6:$P$2005,O230)&gt;0,IF(ABS(S230)&lt;=Settings!$B$4,"Matched","Amount differs"),IF(COUNTIF('GSTR-2B'!$Q$6:$Q$2005,P230)&gt;0,"Invoice no matches, GSTIN differs","In books, not in GSTR-2B")))</f>
        <v/>
      </c>
      <c r="R230" s="15">
        <f>IF(A230="","",SUMIF('GSTR-2B'!$P$6:$P$2005,O230,'GSTR-2B'!$N$6:$N$2005))</f>
        <v/>
      </c>
      <c r="S230" s="15">
        <f>IF(A230="","",K230-R230)</f>
        <v/>
      </c>
      <c r="T230" s="16">
        <f>IF(OR(A230="",D230="",L230&lt;&gt;"",E230="Credit note"),"",IF(Settings!$B$5-D230&gt;180,"Unpaid over 180 days: reverse proportionate ITC with interest",""))</f>
        <v/>
      </c>
      <c r="U230" s="16">
        <f>IF(M230="No","Supplier has not filed GSTR-3B: if still unfiled on 30 Sep after the year you claimed it, reverse by 30 Nov","")</f>
        <v/>
      </c>
      <c r="V230" s="16">
        <f>IF(AND(Q230="In books, not in GSTR-2B",D230&lt;&gt;"",D230&gt;=DATE(2025,4,1),D230&lt;=DATE(2026,3,31)),"FY 2025-26 document not in GSTR-2B: last date for the ITC is 30 Nov 2026","")</f>
        <v/>
      </c>
    </row>
    <row r="231">
      <c r="A231" s="10" t="n"/>
      <c r="B231" s="10" t="n"/>
      <c r="C231" s="10" t="n"/>
      <c r="D231" s="9" t="n"/>
      <c r="E231" s="10" t="n"/>
      <c r="F231" s="8" t="n"/>
      <c r="G231" s="8" t="n"/>
      <c r="H231" s="8" t="n"/>
      <c r="I231" s="8" t="n"/>
      <c r="J231" s="8" t="n"/>
      <c r="K231" s="15">
        <f>IF(A231="","",SUM(G231:J231))</f>
        <v/>
      </c>
      <c r="L231" s="9" t="n"/>
      <c r="M231" s="10" t="n"/>
      <c r="N231" s="10" t="n"/>
      <c r="O231" s="16">
        <f>IF(A231="","",UPPER(TRIM(A231))&amp;"|"&amp;UPPER(SUBSTITUTE(SUBSTITUTE(SUBSTITUTE(TRIM(C231),"/",""),"-","")," ","")))</f>
        <v/>
      </c>
      <c r="P231" s="16">
        <f>IF(A231="","",UPPER(SUBSTITUTE(SUBSTITUTE(SUBSTITUTE(TRIM(C231),"/",""),"-","")," ","")))</f>
        <v/>
      </c>
      <c r="Q231" s="16">
        <f>IF(A231="","",IF(COUNTIF('GSTR-2B'!$P$6:$P$2005,O231)&gt;0,IF(ABS(S231)&lt;=Settings!$B$4,"Matched","Amount differs"),IF(COUNTIF('GSTR-2B'!$Q$6:$Q$2005,P231)&gt;0,"Invoice no matches, GSTIN differs","In books, not in GSTR-2B")))</f>
        <v/>
      </c>
      <c r="R231" s="15">
        <f>IF(A231="","",SUMIF('GSTR-2B'!$P$6:$P$2005,O231,'GSTR-2B'!$N$6:$N$2005))</f>
        <v/>
      </c>
      <c r="S231" s="15">
        <f>IF(A231="","",K231-R231)</f>
        <v/>
      </c>
      <c r="T231" s="16">
        <f>IF(OR(A231="",D231="",L231&lt;&gt;"",E231="Credit note"),"",IF(Settings!$B$5-D231&gt;180,"Unpaid over 180 days: reverse proportionate ITC with interest",""))</f>
        <v/>
      </c>
      <c r="U231" s="16">
        <f>IF(M231="No","Supplier has not filed GSTR-3B: if still unfiled on 30 Sep after the year you claimed it, reverse by 30 Nov","")</f>
        <v/>
      </c>
      <c r="V231" s="16">
        <f>IF(AND(Q231="In books, not in GSTR-2B",D231&lt;&gt;"",D231&gt;=DATE(2025,4,1),D231&lt;=DATE(2026,3,31)),"FY 2025-26 document not in GSTR-2B: last date for the ITC is 30 Nov 2026","")</f>
        <v/>
      </c>
    </row>
    <row r="232">
      <c r="A232" s="10" t="n"/>
      <c r="B232" s="10" t="n"/>
      <c r="C232" s="10" t="n"/>
      <c r="D232" s="9" t="n"/>
      <c r="E232" s="10" t="n"/>
      <c r="F232" s="8" t="n"/>
      <c r="G232" s="8" t="n"/>
      <c r="H232" s="8" t="n"/>
      <c r="I232" s="8" t="n"/>
      <c r="J232" s="8" t="n"/>
      <c r="K232" s="15">
        <f>IF(A232="","",SUM(G232:J232))</f>
        <v/>
      </c>
      <c r="L232" s="9" t="n"/>
      <c r="M232" s="10" t="n"/>
      <c r="N232" s="10" t="n"/>
      <c r="O232" s="16">
        <f>IF(A232="","",UPPER(TRIM(A232))&amp;"|"&amp;UPPER(SUBSTITUTE(SUBSTITUTE(SUBSTITUTE(TRIM(C232),"/",""),"-","")," ","")))</f>
        <v/>
      </c>
      <c r="P232" s="16">
        <f>IF(A232="","",UPPER(SUBSTITUTE(SUBSTITUTE(SUBSTITUTE(TRIM(C232),"/",""),"-","")," ","")))</f>
        <v/>
      </c>
      <c r="Q232" s="16">
        <f>IF(A232="","",IF(COUNTIF('GSTR-2B'!$P$6:$P$2005,O232)&gt;0,IF(ABS(S232)&lt;=Settings!$B$4,"Matched","Amount differs"),IF(COUNTIF('GSTR-2B'!$Q$6:$Q$2005,P232)&gt;0,"Invoice no matches, GSTIN differs","In books, not in GSTR-2B")))</f>
        <v/>
      </c>
      <c r="R232" s="15">
        <f>IF(A232="","",SUMIF('GSTR-2B'!$P$6:$P$2005,O232,'GSTR-2B'!$N$6:$N$2005))</f>
        <v/>
      </c>
      <c r="S232" s="15">
        <f>IF(A232="","",K232-R232)</f>
        <v/>
      </c>
      <c r="T232" s="16">
        <f>IF(OR(A232="",D232="",L232&lt;&gt;"",E232="Credit note"),"",IF(Settings!$B$5-D232&gt;180,"Unpaid over 180 days: reverse proportionate ITC with interest",""))</f>
        <v/>
      </c>
      <c r="U232" s="16">
        <f>IF(M232="No","Supplier has not filed GSTR-3B: if still unfiled on 30 Sep after the year you claimed it, reverse by 30 Nov","")</f>
        <v/>
      </c>
      <c r="V232" s="16">
        <f>IF(AND(Q232="In books, not in GSTR-2B",D232&lt;&gt;"",D232&gt;=DATE(2025,4,1),D232&lt;=DATE(2026,3,31)),"FY 2025-26 document not in GSTR-2B: last date for the ITC is 30 Nov 2026","")</f>
        <v/>
      </c>
    </row>
    <row r="233">
      <c r="A233" s="10" t="n"/>
      <c r="B233" s="10" t="n"/>
      <c r="C233" s="10" t="n"/>
      <c r="D233" s="9" t="n"/>
      <c r="E233" s="10" t="n"/>
      <c r="F233" s="8" t="n"/>
      <c r="G233" s="8" t="n"/>
      <c r="H233" s="8" t="n"/>
      <c r="I233" s="8" t="n"/>
      <c r="J233" s="8" t="n"/>
      <c r="K233" s="15">
        <f>IF(A233="","",SUM(G233:J233))</f>
        <v/>
      </c>
      <c r="L233" s="9" t="n"/>
      <c r="M233" s="10" t="n"/>
      <c r="N233" s="10" t="n"/>
      <c r="O233" s="16">
        <f>IF(A233="","",UPPER(TRIM(A233))&amp;"|"&amp;UPPER(SUBSTITUTE(SUBSTITUTE(SUBSTITUTE(TRIM(C233),"/",""),"-","")," ","")))</f>
        <v/>
      </c>
      <c r="P233" s="16">
        <f>IF(A233="","",UPPER(SUBSTITUTE(SUBSTITUTE(SUBSTITUTE(TRIM(C233),"/",""),"-","")," ","")))</f>
        <v/>
      </c>
      <c r="Q233" s="16">
        <f>IF(A233="","",IF(COUNTIF('GSTR-2B'!$P$6:$P$2005,O233)&gt;0,IF(ABS(S233)&lt;=Settings!$B$4,"Matched","Amount differs"),IF(COUNTIF('GSTR-2B'!$Q$6:$Q$2005,P233)&gt;0,"Invoice no matches, GSTIN differs","In books, not in GSTR-2B")))</f>
        <v/>
      </c>
      <c r="R233" s="15">
        <f>IF(A233="","",SUMIF('GSTR-2B'!$P$6:$P$2005,O233,'GSTR-2B'!$N$6:$N$2005))</f>
        <v/>
      </c>
      <c r="S233" s="15">
        <f>IF(A233="","",K233-R233)</f>
        <v/>
      </c>
      <c r="T233" s="16">
        <f>IF(OR(A233="",D233="",L233&lt;&gt;"",E233="Credit note"),"",IF(Settings!$B$5-D233&gt;180,"Unpaid over 180 days: reverse proportionate ITC with interest",""))</f>
        <v/>
      </c>
      <c r="U233" s="16">
        <f>IF(M233="No","Supplier has not filed GSTR-3B: if still unfiled on 30 Sep after the year you claimed it, reverse by 30 Nov","")</f>
        <v/>
      </c>
      <c r="V233" s="16">
        <f>IF(AND(Q233="In books, not in GSTR-2B",D233&lt;&gt;"",D233&gt;=DATE(2025,4,1),D233&lt;=DATE(2026,3,31)),"FY 2025-26 document not in GSTR-2B: last date for the ITC is 30 Nov 2026","")</f>
        <v/>
      </c>
    </row>
    <row r="234">
      <c r="A234" s="10" t="n"/>
      <c r="B234" s="10" t="n"/>
      <c r="C234" s="10" t="n"/>
      <c r="D234" s="9" t="n"/>
      <c r="E234" s="10" t="n"/>
      <c r="F234" s="8" t="n"/>
      <c r="G234" s="8" t="n"/>
      <c r="H234" s="8" t="n"/>
      <c r="I234" s="8" t="n"/>
      <c r="J234" s="8" t="n"/>
      <c r="K234" s="15">
        <f>IF(A234="","",SUM(G234:J234))</f>
        <v/>
      </c>
      <c r="L234" s="9" t="n"/>
      <c r="M234" s="10" t="n"/>
      <c r="N234" s="10" t="n"/>
      <c r="O234" s="16">
        <f>IF(A234="","",UPPER(TRIM(A234))&amp;"|"&amp;UPPER(SUBSTITUTE(SUBSTITUTE(SUBSTITUTE(TRIM(C234),"/",""),"-","")," ","")))</f>
        <v/>
      </c>
      <c r="P234" s="16">
        <f>IF(A234="","",UPPER(SUBSTITUTE(SUBSTITUTE(SUBSTITUTE(TRIM(C234),"/",""),"-","")," ","")))</f>
        <v/>
      </c>
      <c r="Q234" s="16">
        <f>IF(A234="","",IF(COUNTIF('GSTR-2B'!$P$6:$P$2005,O234)&gt;0,IF(ABS(S234)&lt;=Settings!$B$4,"Matched","Amount differs"),IF(COUNTIF('GSTR-2B'!$Q$6:$Q$2005,P234)&gt;0,"Invoice no matches, GSTIN differs","In books, not in GSTR-2B")))</f>
        <v/>
      </c>
      <c r="R234" s="15">
        <f>IF(A234="","",SUMIF('GSTR-2B'!$P$6:$P$2005,O234,'GSTR-2B'!$N$6:$N$2005))</f>
        <v/>
      </c>
      <c r="S234" s="15">
        <f>IF(A234="","",K234-R234)</f>
        <v/>
      </c>
      <c r="T234" s="16">
        <f>IF(OR(A234="",D234="",L234&lt;&gt;"",E234="Credit note"),"",IF(Settings!$B$5-D234&gt;180,"Unpaid over 180 days: reverse proportionate ITC with interest",""))</f>
        <v/>
      </c>
      <c r="U234" s="16">
        <f>IF(M234="No","Supplier has not filed GSTR-3B: if still unfiled on 30 Sep after the year you claimed it, reverse by 30 Nov","")</f>
        <v/>
      </c>
      <c r="V234" s="16">
        <f>IF(AND(Q234="In books, not in GSTR-2B",D234&lt;&gt;"",D234&gt;=DATE(2025,4,1),D234&lt;=DATE(2026,3,31)),"FY 2025-26 document not in GSTR-2B: last date for the ITC is 30 Nov 2026","")</f>
        <v/>
      </c>
    </row>
    <row r="235">
      <c r="A235" s="10" t="n"/>
      <c r="B235" s="10" t="n"/>
      <c r="C235" s="10" t="n"/>
      <c r="D235" s="9" t="n"/>
      <c r="E235" s="10" t="n"/>
      <c r="F235" s="8" t="n"/>
      <c r="G235" s="8" t="n"/>
      <c r="H235" s="8" t="n"/>
      <c r="I235" s="8" t="n"/>
      <c r="J235" s="8" t="n"/>
      <c r="K235" s="15">
        <f>IF(A235="","",SUM(G235:J235))</f>
        <v/>
      </c>
      <c r="L235" s="9" t="n"/>
      <c r="M235" s="10" t="n"/>
      <c r="N235" s="10" t="n"/>
      <c r="O235" s="16">
        <f>IF(A235="","",UPPER(TRIM(A235))&amp;"|"&amp;UPPER(SUBSTITUTE(SUBSTITUTE(SUBSTITUTE(TRIM(C235),"/",""),"-","")," ","")))</f>
        <v/>
      </c>
      <c r="P235" s="16">
        <f>IF(A235="","",UPPER(SUBSTITUTE(SUBSTITUTE(SUBSTITUTE(TRIM(C235),"/",""),"-","")," ","")))</f>
        <v/>
      </c>
      <c r="Q235" s="16">
        <f>IF(A235="","",IF(COUNTIF('GSTR-2B'!$P$6:$P$2005,O235)&gt;0,IF(ABS(S235)&lt;=Settings!$B$4,"Matched","Amount differs"),IF(COUNTIF('GSTR-2B'!$Q$6:$Q$2005,P235)&gt;0,"Invoice no matches, GSTIN differs","In books, not in GSTR-2B")))</f>
        <v/>
      </c>
      <c r="R235" s="15">
        <f>IF(A235="","",SUMIF('GSTR-2B'!$P$6:$P$2005,O235,'GSTR-2B'!$N$6:$N$2005))</f>
        <v/>
      </c>
      <c r="S235" s="15">
        <f>IF(A235="","",K235-R235)</f>
        <v/>
      </c>
      <c r="T235" s="16">
        <f>IF(OR(A235="",D235="",L235&lt;&gt;"",E235="Credit note"),"",IF(Settings!$B$5-D235&gt;180,"Unpaid over 180 days: reverse proportionate ITC with interest",""))</f>
        <v/>
      </c>
      <c r="U235" s="16">
        <f>IF(M235="No","Supplier has not filed GSTR-3B: if still unfiled on 30 Sep after the year you claimed it, reverse by 30 Nov","")</f>
        <v/>
      </c>
      <c r="V235" s="16">
        <f>IF(AND(Q235="In books, not in GSTR-2B",D235&lt;&gt;"",D235&gt;=DATE(2025,4,1),D235&lt;=DATE(2026,3,31)),"FY 2025-26 document not in GSTR-2B: last date for the ITC is 30 Nov 2026","")</f>
        <v/>
      </c>
    </row>
    <row r="236">
      <c r="A236" s="10" t="n"/>
      <c r="B236" s="10" t="n"/>
      <c r="C236" s="10" t="n"/>
      <c r="D236" s="9" t="n"/>
      <c r="E236" s="10" t="n"/>
      <c r="F236" s="8" t="n"/>
      <c r="G236" s="8" t="n"/>
      <c r="H236" s="8" t="n"/>
      <c r="I236" s="8" t="n"/>
      <c r="J236" s="8" t="n"/>
      <c r="K236" s="15">
        <f>IF(A236="","",SUM(G236:J236))</f>
        <v/>
      </c>
      <c r="L236" s="9" t="n"/>
      <c r="M236" s="10" t="n"/>
      <c r="N236" s="10" t="n"/>
      <c r="O236" s="16">
        <f>IF(A236="","",UPPER(TRIM(A236))&amp;"|"&amp;UPPER(SUBSTITUTE(SUBSTITUTE(SUBSTITUTE(TRIM(C236),"/",""),"-","")," ","")))</f>
        <v/>
      </c>
      <c r="P236" s="16">
        <f>IF(A236="","",UPPER(SUBSTITUTE(SUBSTITUTE(SUBSTITUTE(TRIM(C236),"/",""),"-","")," ","")))</f>
        <v/>
      </c>
      <c r="Q236" s="16">
        <f>IF(A236="","",IF(COUNTIF('GSTR-2B'!$P$6:$P$2005,O236)&gt;0,IF(ABS(S236)&lt;=Settings!$B$4,"Matched","Amount differs"),IF(COUNTIF('GSTR-2B'!$Q$6:$Q$2005,P236)&gt;0,"Invoice no matches, GSTIN differs","In books, not in GSTR-2B")))</f>
        <v/>
      </c>
      <c r="R236" s="15">
        <f>IF(A236="","",SUMIF('GSTR-2B'!$P$6:$P$2005,O236,'GSTR-2B'!$N$6:$N$2005))</f>
        <v/>
      </c>
      <c r="S236" s="15">
        <f>IF(A236="","",K236-R236)</f>
        <v/>
      </c>
      <c r="T236" s="16">
        <f>IF(OR(A236="",D236="",L236&lt;&gt;"",E236="Credit note"),"",IF(Settings!$B$5-D236&gt;180,"Unpaid over 180 days: reverse proportionate ITC with interest",""))</f>
        <v/>
      </c>
      <c r="U236" s="16">
        <f>IF(M236="No","Supplier has not filed GSTR-3B: if still unfiled on 30 Sep after the year you claimed it, reverse by 30 Nov","")</f>
        <v/>
      </c>
      <c r="V236" s="16">
        <f>IF(AND(Q236="In books, not in GSTR-2B",D236&lt;&gt;"",D236&gt;=DATE(2025,4,1),D236&lt;=DATE(2026,3,31)),"FY 2025-26 document not in GSTR-2B: last date for the ITC is 30 Nov 2026","")</f>
        <v/>
      </c>
    </row>
    <row r="237">
      <c r="A237" s="10" t="n"/>
      <c r="B237" s="10" t="n"/>
      <c r="C237" s="10" t="n"/>
      <c r="D237" s="9" t="n"/>
      <c r="E237" s="10" t="n"/>
      <c r="F237" s="8" t="n"/>
      <c r="G237" s="8" t="n"/>
      <c r="H237" s="8" t="n"/>
      <c r="I237" s="8" t="n"/>
      <c r="J237" s="8" t="n"/>
      <c r="K237" s="15">
        <f>IF(A237="","",SUM(G237:J237))</f>
        <v/>
      </c>
      <c r="L237" s="9" t="n"/>
      <c r="M237" s="10" t="n"/>
      <c r="N237" s="10" t="n"/>
      <c r="O237" s="16">
        <f>IF(A237="","",UPPER(TRIM(A237))&amp;"|"&amp;UPPER(SUBSTITUTE(SUBSTITUTE(SUBSTITUTE(TRIM(C237),"/",""),"-","")," ","")))</f>
        <v/>
      </c>
      <c r="P237" s="16">
        <f>IF(A237="","",UPPER(SUBSTITUTE(SUBSTITUTE(SUBSTITUTE(TRIM(C237),"/",""),"-","")," ","")))</f>
        <v/>
      </c>
      <c r="Q237" s="16">
        <f>IF(A237="","",IF(COUNTIF('GSTR-2B'!$P$6:$P$2005,O237)&gt;0,IF(ABS(S237)&lt;=Settings!$B$4,"Matched","Amount differs"),IF(COUNTIF('GSTR-2B'!$Q$6:$Q$2005,P237)&gt;0,"Invoice no matches, GSTIN differs","In books, not in GSTR-2B")))</f>
        <v/>
      </c>
      <c r="R237" s="15">
        <f>IF(A237="","",SUMIF('GSTR-2B'!$P$6:$P$2005,O237,'GSTR-2B'!$N$6:$N$2005))</f>
        <v/>
      </c>
      <c r="S237" s="15">
        <f>IF(A237="","",K237-R237)</f>
        <v/>
      </c>
      <c r="T237" s="16">
        <f>IF(OR(A237="",D237="",L237&lt;&gt;"",E237="Credit note"),"",IF(Settings!$B$5-D237&gt;180,"Unpaid over 180 days: reverse proportionate ITC with interest",""))</f>
        <v/>
      </c>
      <c r="U237" s="16">
        <f>IF(M237="No","Supplier has not filed GSTR-3B: if still unfiled on 30 Sep after the year you claimed it, reverse by 30 Nov","")</f>
        <v/>
      </c>
      <c r="V237" s="16">
        <f>IF(AND(Q237="In books, not in GSTR-2B",D237&lt;&gt;"",D237&gt;=DATE(2025,4,1),D237&lt;=DATE(2026,3,31)),"FY 2025-26 document not in GSTR-2B: last date for the ITC is 30 Nov 2026","")</f>
        <v/>
      </c>
    </row>
    <row r="238">
      <c r="A238" s="10" t="n"/>
      <c r="B238" s="10" t="n"/>
      <c r="C238" s="10" t="n"/>
      <c r="D238" s="9" t="n"/>
      <c r="E238" s="10" t="n"/>
      <c r="F238" s="8" t="n"/>
      <c r="G238" s="8" t="n"/>
      <c r="H238" s="8" t="n"/>
      <c r="I238" s="8" t="n"/>
      <c r="J238" s="8" t="n"/>
      <c r="K238" s="15">
        <f>IF(A238="","",SUM(G238:J238))</f>
        <v/>
      </c>
      <c r="L238" s="9" t="n"/>
      <c r="M238" s="10" t="n"/>
      <c r="N238" s="10" t="n"/>
      <c r="O238" s="16">
        <f>IF(A238="","",UPPER(TRIM(A238))&amp;"|"&amp;UPPER(SUBSTITUTE(SUBSTITUTE(SUBSTITUTE(TRIM(C238),"/",""),"-","")," ","")))</f>
        <v/>
      </c>
      <c r="P238" s="16">
        <f>IF(A238="","",UPPER(SUBSTITUTE(SUBSTITUTE(SUBSTITUTE(TRIM(C238),"/",""),"-","")," ","")))</f>
        <v/>
      </c>
      <c r="Q238" s="16">
        <f>IF(A238="","",IF(COUNTIF('GSTR-2B'!$P$6:$P$2005,O238)&gt;0,IF(ABS(S238)&lt;=Settings!$B$4,"Matched","Amount differs"),IF(COUNTIF('GSTR-2B'!$Q$6:$Q$2005,P238)&gt;0,"Invoice no matches, GSTIN differs","In books, not in GSTR-2B")))</f>
        <v/>
      </c>
      <c r="R238" s="15">
        <f>IF(A238="","",SUMIF('GSTR-2B'!$P$6:$P$2005,O238,'GSTR-2B'!$N$6:$N$2005))</f>
        <v/>
      </c>
      <c r="S238" s="15">
        <f>IF(A238="","",K238-R238)</f>
        <v/>
      </c>
      <c r="T238" s="16">
        <f>IF(OR(A238="",D238="",L238&lt;&gt;"",E238="Credit note"),"",IF(Settings!$B$5-D238&gt;180,"Unpaid over 180 days: reverse proportionate ITC with interest",""))</f>
        <v/>
      </c>
      <c r="U238" s="16">
        <f>IF(M238="No","Supplier has not filed GSTR-3B: if still unfiled on 30 Sep after the year you claimed it, reverse by 30 Nov","")</f>
        <v/>
      </c>
      <c r="V238" s="16">
        <f>IF(AND(Q238="In books, not in GSTR-2B",D238&lt;&gt;"",D238&gt;=DATE(2025,4,1),D238&lt;=DATE(2026,3,31)),"FY 2025-26 document not in GSTR-2B: last date for the ITC is 30 Nov 2026","")</f>
        <v/>
      </c>
    </row>
    <row r="239">
      <c r="A239" s="10" t="n"/>
      <c r="B239" s="10" t="n"/>
      <c r="C239" s="10" t="n"/>
      <c r="D239" s="9" t="n"/>
      <c r="E239" s="10" t="n"/>
      <c r="F239" s="8" t="n"/>
      <c r="G239" s="8" t="n"/>
      <c r="H239" s="8" t="n"/>
      <c r="I239" s="8" t="n"/>
      <c r="J239" s="8" t="n"/>
      <c r="K239" s="15">
        <f>IF(A239="","",SUM(G239:J239))</f>
        <v/>
      </c>
      <c r="L239" s="9" t="n"/>
      <c r="M239" s="10" t="n"/>
      <c r="N239" s="10" t="n"/>
      <c r="O239" s="16">
        <f>IF(A239="","",UPPER(TRIM(A239))&amp;"|"&amp;UPPER(SUBSTITUTE(SUBSTITUTE(SUBSTITUTE(TRIM(C239),"/",""),"-","")," ","")))</f>
        <v/>
      </c>
      <c r="P239" s="16">
        <f>IF(A239="","",UPPER(SUBSTITUTE(SUBSTITUTE(SUBSTITUTE(TRIM(C239),"/",""),"-","")," ","")))</f>
        <v/>
      </c>
      <c r="Q239" s="16">
        <f>IF(A239="","",IF(COUNTIF('GSTR-2B'!$P$6:$P$2005,O239)&gt;0,IF(ABS(S239)&lt;=Settings!$B$4,"Matched","Amount differs"),IF(COUNTIF('GSTR-2B'!$Q$6:$Q$2005,P239)&gt;0,"Invoice no matches, GSTIN differs","In books, not in GSTR-2B")))</f>
        <v/>
      </c>
      <c r="R239" s="15">
        <f>IF(A239="","",SUMIF('GSTR-2B'!$P$6:$P$2005,O239,'GSTR-2B'!$N$6:$N$2005))</f>
        <v/>
      </c>
      <c r="S239" s="15">
        <f>IF(A239="","",K239-R239)</f>
        <v/>
      </c>
      <c r="T239" s="16">
        <f>IF(OR(A239="",D239="",L239&lt;&gt;"",E239="Credit note"),"",IF(Settings!$B$5-D239&gt;180,"Unpaid over 180 days: reverse proportionate ITC with interest",""))</f>
        <v/>
      </c>
      <c r="U239" s="16">
        <f>IF(M239="No","Supplier has not filed GSTR-3B: if still unfiled on 30 Sep after the year you claimed it, reverse by 30 Nov","")</f>
        <v/>
      </c>
      <c r="V239" s="16">
        <f>IF(AND(Q239="In books, not in GSTR-2B",D239&lt;&gt;"",D239&gt;=DATE(2025,4,1),D239&lt;=DATE(2026,3,31)),"FY 2025-26 document not in GSTR-2B: last date for the ITC is 30 Nov 2026","")</f>
        <v/>
      </c>
    </row>
    <row r="240">
      <c r="A240" s="10" t="n"/>
      <c r="B240" s="10" t="n"/>
      <c r="C240" s="10" t="n"/>
      <c r="D240" s="9" t="n"/>
      <c r="E240" s="10" t="n"/>
      <c r="F240" s="8" t="n"/>
      <c r="G240" s="8" t="n"/>
      <c r="H240" s="8" t="n"/>
      <c r="I240" s="8" t="n"/>
      <c r="J240" s="8" t="n"/>
      <c r="K240" s="15">
        <f>IF(A240="","",SUM(G240:J240))</f>
        <v/>
      </c>
      <c r="L240" s="9" t="n"/>
      <c r="M240" s="10" t="n"/>
      <c r="N240" s="10" t="n"/>
      <c r="O240" s="16">
        <f>IF(A240="","",UPPER(TRIM(A240))&amp;"|"&amp;UPPER(SUBSTITUTE(SUBSTITUTE(SUBSTITUTE(TRIM(C240),"/",""),"-","")," ","")))</f>
        <v/>
      </c>
      <c r="P240" s="16">
        <f>IF(A240="","",UPPER(SUBSTITUTE(SUBSTITUTE(SUBSTITUTE(TRIM(C240),"/",""),"-","")," ","")))</f>
        <v/>
      </c>
      <c r="Q240" s="16">
        <f>IF(A240="","",IF(COUNTIF('GSTR-2B'!$P$6:$P$2005,O240)&gt;0,IF(ABS(S240)&lt;=Settings!$B$4,"Matched","Amount differs"),IF(COUNTIF('GSTR-2B'!$Q$6:$Q$2005,P240)&gt;0,"Invoice no matches, GSTIN differs","In books, not in GSTR-2B")))</f>
        <v/>
      </c>
      <c r="R240" s="15">
        <f>IF(A240="","",SUMIF('GSTR-2B'!$P$6:$P$2005,O240,'GSTR-2B'!$N$6:$N$2005))</f>
        <v/>
      </c>
      <c r="S240" s="15">
        <f>IF(A240="","",K240-R240)</f>
        <v/>
      </c>
      <c r="T240" s="16">
        <f>IF(OR(A240="",D240="",L240&lt;&gt;"",E240="Credit note"),"",IF(Settings!$B$5-D240&gt;180,"Unpaid over 180 days: reverse proportionate ITC with interest",""))</f>
        <v/>
      </c>
      <c r="U240" s="16">
        <f>IF(M240="No","Supplier has not filed GSTR-3B: if still unfiled on 30 Sep after the year you claimed it, reverse by 30 Nov","")</f>
        <v/>
      </c>
      <c r="V240" s="16">
        <f>IF(AND(Q240="In books, not in GSTR-2B",D240&lt;&gt;"",D240&gt;=DATE(2025,4,1),D240&lt;=DATE(2026,3,31)),"FY 2025-26 document not in GSTR-2B: last date for the ITC is 30 Nov 2026","")</f>
        <v/>
      </c>
    </row>
    <row r="241">
      <c r="A241" s="10" t="n"/>
      <c r="B241" s="10" t="n"/>
      <c r="C241" s="10" t="n"/>
      <c r="D241" s="9" t="n"/>
      <c r="E241" s="10" t="n"/>
      <c r="F241" s="8" t="n"/>
      <c r="G241" s="8" t="n"/>
      <c r="H241" s="8" t="n"/>
      <c r="I241" s="8" t="n"/>
      <c r="J241" s="8" t="n"/>
      <c r="K241" s="15">
        <f>IF(A241="","",SUM(G241:J241))</f>
        <v/>
      </c>
      <c r="L241" s="9" t="n"/>
      <c r="M241" s="10" t="n"/>
      <c r="N241" s="10" t="n"/>
      <c r="O241" s="16">
        <f>IF(A241="","",UPPER(TRIM(A241))&amp;"|"&amp;UPPER(SUBSTITUTE(SUBSTITUTE(SUBSTITUTE(TRIM(C241),"/",""),"-","")," ","")))</f>
        <v/>
      </c>
      <c r="P241" s="16">
        <f>IF(A241="","",UPPER(SUBSTITUTE(SUBSTITUTE(SUBSTITUTE(TRIM(C241),"/",""),"-","")," ","")))</f>
        <v/>
      </c>
      <c r="Q241" s="16">
        <f>IF(A241="","",IF(COUNTIF('GSTR-2B'!$P$6:$P$2005,O241)&gt;0,IF(ABS(S241)&lt;=Settings!$B$4,"Matched","Amount differs"),IF(COUNTIF('GSTR-2B'!$Q$6:$Q$2005,P241)&gt;0,"Invoice no matches, GSTIN differs","In books, not in GSTR-2B")))</f>
        <v/>
      </c>
      <c r="R241" s="15">
        <f>IF(A241="","",SUMIF('GSTR-2B'!$P$6:$P$2005,O241,'GSTR-2B'!$N$6:$N$2005))</f>
        <v/>
      </c>
      <c r="S241" s="15">
        <f>IF(A241="","",K241-R241)</f>
        <v/>
      </c>
      <c r="T241" s="16">
        <f>IF(OR(A241="",D241="",L241&lt;&gt;"",E241="Credit note"),"",IF(Settings!$B$5-D241&gt;180,"Unpaid over 180 days: reverse proportionate ITC with interest",""))</f>
        <v/>
      </c>
      <c r="U241" s="16">
        <f>IF(M241="No","Supplier has not filed GSTR-3B: if still unfiled on 30 Sep after the year you claimed it, reverse by 30 Nov","")</f>
        <v/>
      </c>
      <c r="V241" s="16">
        <f>IF(AND(Q241="In books, not in GSTR-2B",D241&lt;&gt;"",D241&gt;=DATE(2025,4,1),D241&lt;=DATE(2026,3,31)),"FY 2025-26 document not in GSTR-2B: last date for the ITC is 30 Nov 2026","")</f>
        <v/>
      </c>
    </row>
    <row r="242">
      <c r="A242" s="10" t="n"/>
      <c r="B242" s="10" t="n"/>
      <c r="C242" s="10" t="n"/>
      <c r="D242" s="9" t="n"/>
      <c r="E242" s="10" t="n"/>
      <c r="F242" s="8" t="n"/>
      <c r="G242" s="8" t="n"/>
      <c r="H242" s="8" t="n"/>
      <c r="I242" s="8" t="n"/>
      <c r="J242" s="8" t="n"/>
      <c r="K242" s="15">
        <f>IF(A242="","",SUM(G242:J242))</f>
        <v/>
      </c>
      <c r="L242" s="9" t="n"/>
      <c r="M242" s="10" t="n"/>
      <c r="N242" s="10" t="n"/>
      <c r="O242" s="16">
        <f>IF(A242="","",UPPER(TRIM(A242))&amp;"|"&amp;UPPER(SUBSTITUTE(SUBSTITUTE(SUBSTITUTE(TRIM(C242),"/",""),"-","")," ","")))</f>
        <v/>
      </c>
      <c r="P242" s="16">
        <f>IF(A242="","",UPPER(SUBSTITUTE(SUBSTITUTE(SUBSTITUTE(TRIM(C242),"/",""),"-","")," ","")))</f>
        <v/>
      </c>
      <c r="Q242" s="16">
        <f>IF(A242="","",IF(COUNTIF('GSTR-2B'!$P$6:$P$2005,O242)&gt;0,IF(ABS(S242)&lt;=Settings!$B$4,"Matched","Amount differs"),IF(COUNTIF('GSTR-2B'!$Q$6:$Q$2005,P242)&gt;0,"Invoice no matches, GSTIN differs","In books, not in GSTR-2B")))</f>
        <v/>
      </c>
      <c r="R242" s="15">
        <f>IF(A242="","",SUMIF('GSTR-2B'!$P$6:$P$2005,O242,'GSTR-2B'!$N$6:$N$2005))</f>
        <v/>
      </c>
      <c r="S242" s="15">
        <f>IF(A242="","",K242-R242)</f>
        <v/>
      </c>
      <c r="T242" s="16">
        <f>IF(OR(A242="",D242="",L242&lt;&gt;"",E242="Credit note"),"",IF(Settings!$B$5-D242&gt;180,"Unpaid over 180 days: reverse proportionate ITC with interest",""))</f>
        <v/>
      </c>
      <c r="U242" s="16">
        <f>IF(M242="No","Supplier has not filed GSTR-3B: if still unfiled on 30 Sep after the year you claimed it, reverse by 30 Nov","")</f>
        <v/>
      </c>
      <c r="V242" s="16">
        <f>IF(AND(Q242="In books, not in GSTR-2B",D242&lt;&gt;"",D242&gt;=DATE(2025,4,1),D242&lt;=DATE(2026,3,31)),"FY 2025-26 document not in GSTR-2B: last date for the ITC is 30 Nov 2026","")</f>
        <v/>
      </c>
    </row>
    <row r="243">
      <c r="A243" s="10" t="n"/>
      <c r="B243" s="10" t="n"/>
      <c r="C243" s="10" t="n"/>
      <c r="D243" s="9" t="n"/>
      <c r="E243" s="10" t="n"/>
      <c r="F243" s="8" t="n"/>
      <c r="G243" s="8" t="n"/>
      <c r="H243" s="8" t="n"/>
      <c r="I243" s="8" t="n"/>
      <c r="J243" s="8" t="n"/>
      <c r="K243" s="15">
        <f>IF(A243="","",SUM(G243:J243))</f>
        <v/>
      </c>
      <c r="L243" s="9" t="n"/>
      <c r="M243" s="10" t="n"/>
      <c r="N243" s="10" t="n"/>
      <c r="O243" s="16">
        <f>IF(A243="","",UPPER(TRIM(A243))&amp;"|"&amp;UPPER(SUBSTITUTE(SUBSTITUTE(SUBSTITUTE(TRIM(C243),"/",""),"-","")," ","")))</f>
        <v/>
      </c>
      <c r="P243" s="16">
        <f>IF(A243="","",UPPER(SUBSTITUTE(SUBSTITUTE(SUBSTITUTE(TRIM(C243),"/",""),"-","")," ","")))</f>
        <v/>
      </c>
      <c r="Q243" s="16">
        <f>IF(A243="","",IF(COUNTIF('GSTR-2B'!$P$6:$P$2005,O243)&gt;0,IF(ABS(S243)&lt;=Settings!$B$4,"Matched","Amount differs"),IF(COUNTIF('GSTR-2B'!$Q$6:$Q$2005,P243)&gt;0,"Invoice no matches, GSTIN differs","In books, not in GSTR-2B")))</f>
        <v/>
      </c>
      <c r="R243" s="15">
        <f>IF(A243="","",SUMIF('GSTR-2B'!$P$6:$P$2005,O243,'GSTR-2B'!$N$6:$N$2005))</f>
        <v/>
      </c>
      <c r="S243" s="15">
        <f>IF(A243="","",K243-R243)</f>
        <v/>
      </c>
      <c r="T243" s="16">
        <f>IF(OR(A243="",D243="",L243&lt;&gt;"",E243="Credit note"),"",IF(Settings!$B$5-D243&gt;180,"Unpaid over 180 days: reverse proportionate ITC with interest",""))</f>
        <v/>
      </c>
      <c r="U243" s="16">
        <f>IF(M243="No","Supplier has not filed GSTR-3B: if still unfiled on 30 Sep after the year you claimed it, reverse by 30 Nov","")</f>
        <v/>
      </c>
      <c r="V243" s="16">
        <f>IF(AND(Q243="In books, not in GSTR-2B",D243&lt;&gt;"",D243&gt;=DATE(2025,4,1),D243&lt;=DATE(2026,3,31)),"FY 2025-26 document not in GSTR-2B: last date for the ITC is 30 Nov 2026","")</f>
        <v/>
      </c>
    </row>
    <row r="244">
      <c r="A244" s="10" t="n"/>
      <c r="B244" s="10" t="n"/>
      <c r="C244" s="10" t="n"/>
      <c r="D244" s="9" t="n"/>
      <c r="E244" s="10" t="n"/>
      <c r="F244" s="8" t="n"/>
      <c r="G244" s="8" t="n"/>
      <c r="H244" s="8" t="n"/>
      <c r="I244" s="8" t="n"/>
      <c r="J244" s="8" t="n"/>
      <c r="K244" s="15">
        <f>IF(A244="","",SUM(G244:J244))</f>
        <v/>
      </c>
      <c r="L244" s="9" t="n"/>
      <c r="M244" s="10" t="n"/>
      <c r="N244" s="10" t="n"/>
      <c r="O244" s="16">
        <f>IF(A244="","",UPPER(TRIM(A244))&amp;"|"&amp;UPPER(SUBSTITUTE(SUBSTITUTE(SUBSTITUTE(TRIM(C244),"/",""),"-","")," ","")))</f>
        <v/>
      </c>
      <c r="P244" s="16">
        <f>IF(A244="","",UPPER(SUBSTITUTE(SUBSTITUTE(SUBSTITUTE(TRIM(C244),"/",""),"-","")," ","")))</f>
        <v/>
      </c>
      <c r="Q244" s="16">
        <f>IF(A244="","",IF(COUNTIF('GSTR-2B'!$P$6:$P$2005,O244)&gt;0,IF(ABS(S244)&lt;=Settings!$B$4,"Matched","Amount differs"),IF(COUNTIF('GSTR-2B'!$Q$6:$Q$2005,P244)&gt;0,"Invoice no matches, GSTIN differs","In books, not in GSTR-2B")))</f>
        <v/>
      </c>
      <c r="R244" s="15">
        <f>IF(A244="","",SUMIF('GSTR-2B'!$P$6:$P$2005,O244,'GSTR-2B'!$N$6:$N$2005))</f>
        <v/>
      </c>
      <c r="S244" s="15">
        <f>IF(A244="","",K244-R244)</f>
        <v/>
      </c>
      <c r="T244" s="16">
        <f>IF(OR(A244="",D244="",L244&lt;&gt;"",E244="Credit note"),"",IF(Settings!$B$5-D244&gt;180,"Unpaid over 180 days: reverse proportionate ITC with interest",""))</f>
        <v/>
      </c>
      <c r="U244" s="16">
        <f>IF(M244="No","Supplier has not filed GSTR-3B: if still unfiled on 30 Sep after the year you claimed it, reverse by 30 Nov","")</f>
        <v/>
      </c>
      <c r="V244" s="16">
        <f>IF(AND(Q244="In books, not in GSTR-2B",D244&lt;&gt;"",D244&gt;=DATE(2025,4,1),D244&lt;=DATE(2026,3,31)),"FY 2025-26 document not in GSTR-2B: last date for the ITC is 30 Nov 2026","")</f>
        <v/>
      </c>
    </row>
    <row r="245">
      <c r="A245" s="10" t="n"/>
      <c r="B245" s="10" t="n"/>
      <c r="C245" s="10" t="n"/>
      <c r="D245" s="9" t="n"/>
      <c r="E245" s="10" t="n"/>
      <c r="F245" s="8" t="n"/>
      <c r="G245" s="8" t="n"/>
      <c r="H245" s="8" t="n"/>
      <c r="I245" s="8" t="n"/>
      <c r="J245" s="8" t="n"/>
      <c r="K245" s="15">
        <f>IF(A245="","",SUM(G245:J245))</f>
        <v/>
      </c>
      <c r="L245" s="9" t="n"/>
      <c r="M245" s="10" t="n"/>
      <c r="N245" s="10" t="n"/>
      <c r="O245" s="16">
        <f>IF(A245="","",UPPER(TRIM(A245))&amp;"|"&amp;UPPER(SUBSTITUTE(SUBSTITUTE(SUBSTITUTE(TRIM(C245),"/",""),"-","")," ","")))</f>
        <v/>
      </c>
      <c r="P245" s="16">
        <f>IF(A245="","",UPPER(SUBSTITUTE(SUBSTITUTE(SUBSTITUTE(TRIM(C245),"/",""),"-","")," ","")))</f>
        <v/>
      </c>
      <c r="Q245" s="16">
        <f>IF(A245="","",IF(COUNTIF('GSTR-2B'!$P$6:$P$2005,O245)&gt;0,IF(ABS(S245)&lt;=Settings!$B$4,"Matched","Amount differs"),IF(COUNTIF('GSTR-2B'!$Q$6:$Q$2005,P245)&gt;0,"Invoice no matches, GSTIN differs","In books, not in GSTR-2B")))</f>
        <v/>
      </c>
      <c r="R245" s="15">
        <f>IF(A245="","",SUMIF('GSTR-2B'!$P$6:$P$2005,O245,'GSTR-2B'!$N$6:$N$2005))</f>
        <v/>
      </c>
      <c r="S245" s="15">
        <f>IF(A245="","",K245-R245)</f>
        <v/>
      </c>
      <c r="T245" s="16">
        <f>IF(OR(A245="",D245="",L245&lt;&gt;"",E245="Credit note"),"",IF(Settings!$B$5-D245&gt;180,"Unpaid over 180 days: reverse proportionate ITC with interest",""))</f>
        <v/>
      </c>
      <c r="U245" s="16">
        <f>IF(M245="No","Supplier has not filed GSTR-3B: if still unfiled on 30 Sep after the year you claimed it, reverse by 30 Nov","")</f>
        <v/>
      </c>
      <c r="V245" s="16">
        <f>IF(AND(Q245="In books, not in GSTR-2B",D245&lt;&gt;"",D245&gt;=DATE(2025,4,1),D245&lt;=DATE(2026,3,31)),"FY 2025-26 document not in GSTR-2B: last date for the ITC is 30 Nov 2026","")</f>
        <v/>
      </c>
    </row>
    <row r="246">
      <c r="A246" s="10" t="n"/>
      <c r="B246" s="10" t="n"/>
      <c r="C246" s="10" t="n"/>
      <c r="D246" s="9" t="n"/>
      <c r="E246" s="10" t="n"/>
      <c r="F246" s="8" t="n"/>
      <c r="G246" s="8" t="n"/>
      <c r="H246" s="8" t="n"/>
      <c r="I246" s="8" t="n"/>
      <c r="J246" s="8" t="n"/>
      <c r="K246" s="15">
        <f>IF(A246="","",SUM(G246:J246))</f>
        <v/>
      </c>
      <c r="L246" s="9" t="n"/>
      <c r="M246" s="10" t="n"/>
      <c r="N246" s="10" t="n"/>
      <c r="O246" s="16">
        <f>IF(A246="","",UPPER(TRIM(A246))&amp;"|"&amp;UPPER(SUBSTITUTE(SUBSTITUTE(SUBSTITUTE(TRIM(C246),"/",""),"-","")," ","")))</f>
        <v/>
      </c>
      <c r="P246" s="16">
        <f>IF(A246="","",UPPER(SUBSTITUTE(SUBSTITUTE(SUBSTITUTE(TRIM(C246),"/",""),"-","")," ","")))</f>
        <v/>
      </c>
      <c r="Q246" s="16">
        <f>IF(A246="","",IF(COUNTIF('GSTR-2B'!$P$6:$P$2005,O246)&gt;0,IF(ABS(S246)&lt;=Settings!$B$4,"Matched","Amount differs"),IF(COUNTIF('GSTR-2B'!$Q$6:$Q$2005,P246)&gt;0,"Invoice no matches, GSTIN differs","In books, not in GSTR-2B")))</f>
        <v/>
      </c>
      <c r="R246" s="15">
        <f>IF(A246="","",SUMIF('GSTR-2B'!$P$6:$P$2005,O246,'GSTR-2B'!$N$6:$N$2005))</f>
        <v/>
      </c>
      <c r="S246" s="15">
        <f>IF(A246="","",K246-R246)</f>
        <v/>
      </c>
      <c r="T246" s="16">
        <f>IF(OR(A246="",D246="",L246&lt;&gt;"",E246="Credit note"),"",IF(Settings!$B$5-D246&gt;180,"Unpaid over 180 days: reverse proportionate ITC with interest",""))</f>
        <v/>
      </c>
      <c r="U246" s="16">
        <f>IF(M246="No","Supplier has not filed GSTR-3B: if still unfiled on 30 Sep after the year you claimed it, reverse by 30 Nov","")</f>
        <v/>
      </c>
      <c r="V246" s="16">
        <f>IF(AND(Q246="In books, not in GSTR-2B",D246&lt;&gt;"",D246&gt;=DATE(2025,4,1),D246&lt;=DATE(2026,3,31)),"FY 2025-26 document not in GSTR-2B: last date for the ITC is 30 Nov 2026","")</f>
        <v/>
      </c>
    </row>
    <row r="247">
      <c r="A247" s="10" t="n"/>
      <c r="B247" s="10" t="n"/>
      <c r="C247" s="10" t="n"/>
      <c r="D247" s="9" t="n"/>
      <c r="E247" s="10" t="n"/>
      <c r="F247" s="8" t="n"/>
      <c r="G247" s="8" t="n"/>
      <c r="H247" s="8" t="n"/>
      <c r="I247" s="8" t="n"/>
      <c r="J247" s="8" t="n"/>
      <c r="K247" s="15">
        <f>IF(A247="","",SUM(G247:J247))</f>
        <v/>
      </c>
      <c r="L247" s="9" t="n"/>
      <c r="M247" s="10" t="n"/>
      <c r="N247" s="10" t="n"/>
      <c r="O247" s="16">
        <f>IF(A247="","",UPPER(TRIM(A247))&amp;"|"&amp;UPPER(SUBSTITUTE(SUBSTITUTE(SUBSTITUTE(TRIM(C247),"/",""),"-","")," ","")))</f>
        <v/>
      </c>
      <c r="P247" s="16">
        <f>IF(A247="","",UPPER(SUBSTITUTE(SUBSTITUTE(SUBSTITUTE(TRIM(C247),"/",""),"-","")," ","")))</f>
        <v/>
      </c>
      <c r="Q247" s="16">
        <f>IF(A247="","",IF(COUNTIF('GSTR-2B'!$P$6:$P$2005,O247)&gt;0,IF(ABS(S247)&lt;=Settings!$B$4,"Matched","Amount differs"),IF(COUNTIF('GSTR-2B'!$Q$6:$Q$2005,P247)&gt;0,"Invoice no matches, GSTIN differs","In books, not in GSTR-2B")))</f>
        <v/>
      </c>
      <c r="R247" s="15">
        <f>IF(A247="","",SUMIF('GSTR-2B'!$P$6:$P$2005,O247,'GSTR-2B'!$N$6:$N$2005))</f>
        <v/>
      </c>
      <c r="S247" s="15">
        <f>IF(A247="","",K247-R247)</f>
        <v/>
      </c>
      <c r="T247" s="16">
        <f>IF(OR(A247="",D247="",L247&lt;&gt;"",E247="Credit note"),"",IF(Settings!$B$5-D247&gt;180,"Unpaid over 180 days: reverse proportionate ITC with interest",""))</f>
        <v/>
      </c>
      <c r="U247" s="16">
        <f>IF(M247="No","Supplier has not filed GSTR-3B: if still unfiled on 30 Sep after the year you claimed it, reverse by 30 Nov","")</f>
        <v/>
      </c>
      <c r="V247" s="16">
        <f>IF(AND(Q247="In books, not in GSTR-2B",D247&lt;&gt;"",D247&gt;=DATE(2025,4,1),D247&lt;=DATE(2026,3,31)),"FY 2025-26 document not in GSTR-2B: last date for the ITC is 30 Nov 2026","")</f>
        <v/>
      </c>
    </row>
    <row r="248">
      <c r="A248" s="10" t="n"/>
      <c r="B248" s="10" t="n"/>
      <c r="C248" s="10" t="n"/>
      <c r="D248" s="9" t="n"/>
      <c r="E248" s="10" t="n"/>
      <c r="F248" s="8" t="n"/>
      <c r="G248" s="8" t="n"/>
      <c r="H248" s="8" t="n"/>
      <c r="I248" s="8" t="n"/>
      <c r="J248" s="8" t="n"/>
      <c r="K248" s="15">
        <f>IF(A248="","",SUM(G248:J248))</f>
        <v/>
      </c>
      <c r="L248" s="9" t="n"/>
      <c r="M248" s="10" t="n"/>
      <c r="N248" s="10" t="n"/>
      <c r="O248" s="16">
        <f>IF(A248="","",UPPER(TRIM(A248))&amp;"|"&amp;UPPER(SUBSTITUTE(SUBSTITUTE(SUBSTITUTE(TRIM(C248),"/",""),"-","")," ","")))</f>
        <v/>
      </c>
      <c r="P248" s="16">
        <f>IF(A248="","",UPPER(SUBSTITUTE(SUBSTITUTE(SUBSTITUTE(TRIM(C248),"/",""),"-","")," ","")))</f>
        <v/>
      </c>
      <c r="Q248" s="16">
        <f>IF(A248="","",IF(COUNTIF('GSTR-2B'!$P$6:$P$2005,O248)&gt;0,IF(ABS(S248)&lt;=Settings!$B$4,"Matched","Amount differs"),IF(COUNTIF('GSTR-2B'!$Q$6:$Q$2005,P248)&gt;0,"Invoice no matches, GSTIN differs","In books, not in GSTR-2B")))</f>
        <v/>
      </c>
      <c r="R248" s="15">
        <f>IF(A248="","",SUMIF('GSTR-2B'!$P$6:$P$2005,O248,'GSTR-2B'!$N$6:$N$2005))</f>
        <v/>
      </c>
      <c r="S248" s="15">
        <f>IF(A248="","",K248-R248)</f>
        <v/>
      </c>
      <c r="T248" s="16">
        <f>IF(OR(A248="",D248="",L248&lt;&gt;"",E248="Credit note"),"",IF(Settings!$B$5-D248&gt;180,"Unpaid over 180 days: reverse proportionate ITC with interest",""))</f>
        <v/>
      </c>
      <c r="U248" s="16">
        <f>IF(M248="No","Supplier has not filed GSTR-3B: if still unfiled on 30 Sep after the year you claimed it, reverse by 30 Nov","")</f>
        <v/>
      </c>
      <c r="V248" s="16">
        <f>IF(AND(Q248="In books, not in GSTR-2B",D248&lt;&gt;"",D248&gt;=DATE(2025,4,1),D248&lt;=DATE(2026,3,31)),"FY 2025-26 document not in GSTR-2B: last date for the ITC is 30 Nov 2026","")</f>
        <v/>
      </c>
    </row>
    <row r="249">
      <c r="A249" s="10" t="n"/>
      <c r="B249" s="10" t="n"/>
      <c r="C249" s="10" t="n"/>
      <c r="D249" s="9" t="n"/>
      <c r="E249" s="10" t="n"/>
      <c r="F249" s="8" t="n"/>
      <c r="G249" s="8" t="n"/>
      <c r="H249" s="8" t="n"/>
      <c r="I249" s="8" t="n"/>
      <c r="J249" s="8" t="n"/>
      <c r="K249" s="15">
        <f>IF(A249="","",SUM(G249:J249))</f>
        <v/>
      </c>
      <c r="L249" s="9" t="n"/>
      <c r="M249" s="10" t="n"/>
      <c r="N249" s="10" t="n"/>
      <c r="O249" s="16">
        <f>IF(A249="","",UPPER(TRIM(A249))&amp;"|"&amp;UPPER(SUBSTITUTE(SUBSTITUTE(SUBSTITUTE(TRIM(C249),"/",""),"-","")," ","")))</f>
        <v/>
      </c>
      <c r="P249" s="16">
        <f>IF(A249="","",UPPER(SUBSTITUTE(SUBSTITUTE(SUBSTITUTE(TRIM(C249),"/",""),"-","")," ","")))</f>
        <v/>
      </c>
      <c r="Q249" s="16">
        <f>IF(A249="","",IF(COUNTIF('GSTR-2B'!$P$6:$P$2005,O249)&gt;0,IF(ABS(S249)&lt;=Settings!$B$4,"Matched","Amount differs"),IF(COUNTIF('GSTR-2B'!$Q$6:$Q$2005,P249)&gt;0,"Invoice no matches, GSTIN differs","In books, not in GSTR-2B")))</f>
        <v/>
      </c>
      <c r="R249" s="15">
        <f>IF(A249="","",SUMIF('GSTR-2B'!$P$6:$P$2005,O249,'GSTR-2B'!$N$6:$N$2005))</f>
        <v/>
      </c>
      <c r="S249" s="15">
        <f>IF(A249="","",K249-R249)</f>
        <v/>
      </c>
      <c r="T249" s="16">
        <f>IF(OR(A249="",D249="",L249&lt;&gt;"",E249="Credit note"),"",IF(Settings!$B$5-D249&gt;180,"Unpaid over 180 days: reverse proportionate ITC with interest",""))</f>
        <v/>
      </c>
      <c r="U249" s="16">
        <f>IF(M249="No","Supplier has not filed GSTR-3B: if still unfiled on 30 Sep after the year you claimed it, reverse by 30 Nov","")</f>
        <v/>
      </c>
      <c r="V249" s="16">
        <f>IF(AND(Q249="In books, not in GSTR-2B",D249&lt;&gt;"",D249&gt;=DATE(2025,4,1),D249&lt;=DATE(2026,3,31)),"FY 2025-26 document not in GSTR-2B: last date for the ITC is 30 Nov 2026","")</f>
        <v/>
      </c>
    </row>
    <row r="250">
      <c r="A250" s="10" t="n"/>
      <c r="B250" s="10" t="n"/>
      <c r="C250" s="10" t="n"/>
      <c r="D250" s="9" t="n"/>
      <c r="E250" s="10" t="n"/>
      <c r="F250" s="8" t="n"/>
      <c r="G250" s="8" t="n"/>
      <c r="H250" s="8" t="n"/>
      <c r="I250" s="8" t="n"/>
      <c r="J250" s="8" t="n"/>
      <c r="K250" s="15">
        <f>IF(A250="","",SUM(G250:J250))</f>
        <v/>
      </c>
      <c r="L250" s="9" t="n"/>
      <c r="M250" s="10" t="n"/>
      <c r="N250" s="10" t="n"/>
      <c r="O250" s="16">
        <f>IF(A250="","",UPPER(TRIM(A250))&amp;"|"&amp;UPPER(SUBSTITUTE(SUBSTITUTE(SUBSTITUTE(TRIM(C250),"/",""),"-","")," ","")))</f>
        <v/>
      </c>
      <c r="P250" s="16">
        <f>IF(A250="","",UPPER(SUBSTITUTE(SUBSTITUTE(SUBSTITUTE(TRIM(C250),"/",""),"-","")," ","")))</f>
        <v/>
      </c>
      <c r="Q250" s="16">
        <f>IF(A250="","",IF(COUNTIF('GSTR-2B'!$P$6:$P$2005,O250)&gt;0,IF(ABS(S250)&lt;=Settings!$B$4,"Matched","Amount differs"),IF(COUNTIF('GSTR-2B'!$Q$6:$Q$2005,P250)&gt;0,"Invoice no matches, GSTIN differs","In books, not in GSTR-2B")))</f>
        <v/>
      </c>
      <c r="R250" s="15">
        <f>IF(A250="","",SUMIF('GSTR-2B'!$P$6:$P$2005,O250,'GSTR-2B'!$N$6:$N$2005))</f>
        <v/>
      </c>
      <c r="S250" s="15">
        <f>IF(A250="","",K250-R250)</f>
        <v/>
      </c>
      <c r="T250" s="16">
        <f>IF(OR(A250="",D250="",L250&lt;&gt;"",E250="Credit note"),"",IF(Settings!$B$5-D250&gt;180,"Unpaid over 180 days: reverse proportionate ITC with interest",""))</f>
        <v/>
      </c>
      <c r="U250" s="16">
        <f>IF(M250="No","Supplier has not filed GSTR-3B: if still unfiled on 30 Sep after the year you claimed it, reverse by 30 Nov","")</f>
        <v/>
      </c>
      <c r="V250" s="16">
        <f>IF(AND(Q250="In books, not in GSTR-2B",D250&lt;&gt;"",D250&gt;=DATE(2025,4,1),D250&lt;=DATE(2026,3,31)),"FY 2025-26 document not in GSTR-2B: last date for the ITC is 30 Nov 2026","")</f>
        <v/>
      </c>
    </row>
    <row r="251">
      <c r="A251" s="10" t="n"/>
      <c r="B251" s="10" t="n"/>
      <c r="C251" s="10" t="n"/>
      <c r="D251" s="9" t="n"/>
      <c r="E251" s="10" t="n"/>
      <c r="F251" s="8" t="n"/>
      <c r="G251" s="8" t="n"/>
      <c r="H251" s="8" t="n"/>
      <c r="I251" s="8" t="n"/>
      <c r="J251" s="8" t="n"/>
      <c r="K251" s="15">
        <f>IF(A251="","",SUM(G251:J251))</f>
        <v/>
      </c>
      <c r="L251" s="9" t="n"/>
      <c r="M251" s="10" t="n"/>
      <c r="N251" s="10" t="n"/>
      <c r="O251" s="16">
        <f>IF(A251="","",UPPER(TRIM(A251))&amp;"|"&amp;UPPER(SUBSTITUTE(SUBSTITUTE(SUBSTITUTE(TRIM(C251),"/",""),"-","")," ","")))</f>
        <v/>
      </c>
      <c r="P251" s="16">
        <f>IF(A251="","",UPPER(SUBSTITUTE(SUBSTITUTE(SUBSTITUTE(TRIM(C251),"/",""),"-","")," ","")))</f>
        <v/>
      </c>
      <c r="Q251" s="16">
        <f>IF(A251="","",IF(COUNTIF('GSTR-2B'!$P$6:$P$2005,O251)&gt;0,IF(ABS(S251)&lt;=Settings!$B$4,"Matched","Amount differs"),IF(COUNTIF('GSTR-2B'!$Q$6:$Q$2005,P251)&gt;0,"Invoice no matches, GSTIN differs","In books, not in GSTR-2B")))</f>
        <v/>
      </c>
      <c r="R251" s="15">
        <f>IF(A251="","",SUMIF('GSTR-2B'!$P$6:$P$2005,O251,'GSTR-2B'!$N$6:$N$2005))</f>
        <v/>
      </c>
      <c r="S251" s="15">
        <f>IF(A251="","",K251-R251)</f>
        <v/>
      </c>
      <c r="T251" s="16">
        <f>IF(OR(A251="",D251="",L251&lt;&gt;"",E251="Credit note"),"",IF(Settings!$B$5-D251&gt;180,"Unpaid over 180 days: reverse proportionate ITC with interest",""))</f>
        <v/>
      </c>
      <c r="U251" s="16">
        <f>IF(M251="No","Supplier has not filed GSTR-3B: if still unfiled on 30 Sep after the year you claimed it, reverse by 30 Nov","")</f>
        <v/>
      </c>
      <c r="V251" s="16">
        <f>IF(AND(Q251="In books, not in GSTR-2B",D251&lt;&gt;"",D251&gt;=DATE(2025,4,1),D251&lt;=DATE(2026,3,31)),"FY 2025-26 document not in GSTR-2B: last date for the ITC is 30 Nov 2026","")</f>
        <v/>
      </c>
    </row>
    <row r="252">
      <c r="A252" s="10" t="n"/>
      <c r="B252" s="10" t="n"/>
      <c r="C252" s="10" t="n"/>
      <c r="D252" s="9" t="n"/>
      <c r="E252" s="10" t="n"/>
      <c r="F252" s="8" t="n"/>
      <c r="G252" s="8" t="n"/>
      <c r="H252" s="8" t="n"/>
      <c r="I252" s="8" t="n"/>
      <c r="J252" s="8" t="n"/>
      <c r="K252" s="15">
        <f>IF(A252="","",SUM(G252:J252))</f>
        <v/>
      </c>
      <c r="L252" s="9" t="n"/>
      <c r="M252" s="10" t="n"/>
      <c r="N252" s="10" t="n"/>
      <c r="O252" s="16">
        <f>IF(A252="","",UPPER(TRIM(A252))&amp;"|"&amp;UPPER(SUBSTITUTE(SUBSTITUTE(SUBSTITUTE(TRIM(C252),"/",""),"-","")," ","")))</f>
        <v/>
      </c>
      <c r="P252" s="16">
        <f>IF(A252="","",UPPER(SUBSTITUTE(SUBSTITUTE(SUBSTITUTE(TRIM(C252),"/",""),"-","")," ","")))</f>
        <v/>
      </c>
      <c r="Q252" s="16">
        <f>IF(A252="","",IF(COUNTIF('GSTR-2B'!$P$6:$P$2005,O252)&gt;0,IF(ABS(S252)&lt;=Settings!$B$4,"Matched","Amount differs"),IF(COUNTIF('GSTR-2B'!$Q$6:$Q$2005,P252)&gt;0,"Invoice no matches, GSTIN differs","In books, not in GSTR-2B")))</f>
        <v/>
      </c>
      <c r="R252" s="15">
        <f>IF(A252="","",SUMIF('GSTR-2B'!$P$6:$P$2005,O252,'GSTR-2B'!$N$6:$N$2005))</f>
        <v/>
      </c>
      <c r="S252" s="15">
        <f>IF(A252="","",K252-R252)</f>
        <v/>
      </c>
      <c r="T252" s="16">
        <f>IF(OR(A252="",D252="",L252&lt;&gt;"",E252="Credit note"),"",IF(Settings!$B$5-D252&gt;180,"Unpaid over 180 days: reverse proportionate ITC with interest",""))</f>
        <v/>
      </c>
      <c r="U252" s="16">
        <f>IF(M252="No","Supplier has not filed GSTR-3B: if still unfiled on 30 Sep after the year you claimed it, reverse by 30 Nov","")</f>
        <v/>
      </c>
      <c r="V252" s="16">
        <f>IF(AND(Q252="In books, not in GSTR-2B",D252&lt;&gt;"",D252&gt;=DATE(2025,4,1),D252&lt;=DATE(2026,3,31)),"FY 2025-26 document not in GSTR-2B: last date for the ITC is 30 Nov 2026","")</f>
        <v/>
      </c>
    </row>
    <row r="253">
      <c r="A253" s="10" t="n"/>
      <c r="B253" s="10" t="n"/>
      <c r="C253" s="10" t="n"/>
      <c r="D253" s="9" t="n"/>
      <c r="E253" s="10" t="n"/>
      <c r="F253" s="8" t="n"/>
      <c r="G253" s="8" t="n"/>
      <c r="H253" s="8" t="n"/>
      <c r="I253" s="8" t="n"/>
      <c r="J253" s="8" t="n"/>
      <c r="K253" s="15">
        <f>IF(A253="","",SUM(G253:J253))</f>
        <v/>
      </c>
      <c r="L253" s="9" t="n"/>
      <c r="M253" s="10" t="n"/>
      <c r="N253" s="10" t="n"/>
      <c r="O253" s="16">
        <f>IF(A253="","",UPPER(TRIM(A253))&amp;"|"&amp;UPPER(SUBSTITUTE(SUBSTITUTE(SUBSTITUTE(TRIM(C253),"/",""),"-","")," ","")))</f>
        <v/>
      </c>
      <c r="P253" s="16">
        <f>IF(A253="","",UPPER(SUBSTITUTE(SUBSTITUTE(SUBSTITUTE(TRIM(C253),"/",""),"-","")," ","")))</f>
        <v/>
      </c>
      <c r="Q253" s="16">
        <f>IF(A253="","",IF(COUNTIF('GSTR-2B'!$P$6:$P$2005,O253)&gt;0,IF(ABS(S253)&lt;=Settings!$B$4,"Matched","Amount differs"),IF(COUNTIF('GSTR-2B'!$Q$6:$Q$2005,P253)&gt;0,"Invoice no matches, GSTIN differs","In books, not in GSTR-2B")))</f>
        <v/>
      </c>
      <c r="R253" s="15">
        <f>IF(A253="","",SUMIF('GSTR-2B'!$P$6:$P$2005,O253,'GSTR-2B'!$N$6:$N$2005))</f>
        <v/>
      </c>
      <c r="S253" s="15">
        <f>IF(A253="","",K253-R253)</f>
        <v/>
      </c>
      <c r="T253" s="16">
        <f>IF(OR(A253="",D253="",L253&lt;&gt;"",E253="Credit note"),"",IF(Settings!$B$5-D253&gt;180,"Unpaid over 180 days: reverse proportionate ITC with interest",""))</f>
        <v/>
      </c>
      <c r="U253" s="16">
        <f>IF(M253="No","Supplier has not filed GSTR-3B: if still unfiled on 30 Sep after the year you claimed it, reverse by 30 Nov","")</f>
        <v/>
      </c>
      <c r="V253" s="16">
        <f>IF(AND(Q253="In books, not in GSTR-2B",D253&lt;&gt;"",D253&gt;=DATE(2025,4,1),D253&lt;=DATE(2026,3,31)),"FY 2025-26 document not in GSTR-2B: last date for the ITC is 30 Nov 2026","")</f>
        <v/>
      </c>
    </row>
    <row r="254">
      <c r="A254" s="10" t="n"/>
      <c r="B254" s="10" t="n"/>
      <c r="C254" s="10" t="n"/>
      <c r="D254" s="9" t="n"/>
      <c r="E254" s="10" t="n"/>
      <c r="F254" s="8" t="n"/>
      <c r="G254" s="8" t="n"/>
      <c r="H254" s="8" t="n"/>
      <c r="I254" s="8" t="n"/>
      <c r="J254" s="8" t="n"/>
      <c r="K254" s="15">
        <f>IF(A254="","",SUM(G254:J254))</f>
        <v/>
      </c>
      <c r="L254" s="9" t="n"/>
      <c r="M254" s="10" t="n"/>
      <c r="N254" s="10" t="n"/>
      <c r="O254" s="16">
        <f>IF(A254="","",UPPER(TRIM(A254))&amp;"|"&amp;UPPER(SUBSTITUTE(SUBSTITUTE(SUBSTITUTE(TRIM(C254),"/",""),"-","")," ","")))</f>
        <v/>
      </c>
      <c r="P254" s="16">
        <f>IF(A254="","",UPPER(SUBSTITUTE(SUBSTITUTE(SUBSTITUTE(TRIM(C254),"/",""),"-","")," ","")))</f>
        <v/>
      </c>
      <c r="Q254" s="16">
        <f>IF(A254="","",IF(COUNTIF('GSTR-2B'!$P$6:$P$2005,O254)&gt;0,IF(ABS(S254)&lt;=Settings!$B$4,"Matched","Amount differs"),IF(COUNTIF('GSTR-2B'!$Q$6:$Q$2005,P254)&gt;0,"Invoice no matches, GSTIN differs","In books, not in GSTR-2B")))</f>
        <v/>
      </c>
      <c r="R254" s="15">
        <f>IF(A254="","",SUMIF('GSTR-2B'!$P$6:$P$2005,O254,'GSTR-2B'!$N$6:$N$2005))</f>
        <v/>
      </c>
      <c r="S254" s="15">
        <f>IF(A254="","",K254-R254)</f>
        <v/>
      </c>
      <c r="T254" s="16">
        <f>IF(OR(A254="",D254="",L254&lt;&gt;"",E254="Credit note"),"",IF(Settings!$B$5-D254&gt;180,"Unpaid over 180 days: reverse proportionate ITC with interest",""))</f>
        <v/>
      </c>
      <c r="U254" s="16">
        <f>IF(M254="No","Supplier has not filed GSTR-3B: if still unfiled on 30 Sep after the year you claimed it, reverse by 30 Nov","")</f>
        <v/>
      </c>
      <c r="V254" s="16">
        <f>IF(AND(Q254="In books, not in GSTR-2B",D254&lt;&gt;"",D254&gt;=DATE(2025,4,1),D254&lt;=DATE(2026,3,31)),"FY 2025-26 document not in GSTR-2B: last date for the ITC is 30 Nov 2026","")</f>
        <v/>
      </c>
    </row>
    <row r="255">
      <c r="A255" s="10" t="n"/>
      <c r="B255" s="10" t="n"/>
      <c r="C255" s="10" t="n"/>
      <c r="D255" s="9" t="n"/>
      <c r="E255" s="10" t="n"/>
      <c r="F255" s="8" t="n"/>
      <c r="G255" s="8" t="n"/>
      <c r="H255" s="8" t="n"/>
      <c r="I255" s="8" t="n"/>
      <c r="J255" s="8" t="n"/>
      <c r="K255" s="15">
        <f>IF(A255="","",SUM(G255:J255))</f>
        <v/>
      </c>
      <c r="L255" s="9" t="n"/>
      <c r="M255" s="10" t="n"/>
      <c r="N255" s="10" t="n"/>
      <c r="O255" s="16">
        <f>IF(A255="","",UPPER(TRIM(A255))&amp;"|"&amp;UPPER(SUBSTITUTE(SUBSTITUTE(SUBSTITUTE(TRIM(C255),"/",""),"-","")," ","")))</f>
        <v/>
      </c>
      <c r="P255" s="16">
        <f>IF(A255="","",UPPER(SUBSTITUTE(SUBSTITUTE(SUBSTITUTE(TRIM(C255),"/",""),"-","")," ","")))</f>
        <v/>
      </c>
      <c r="Q255" s="16">
        <f>IF(A255="","",IF(COUNTIF('GSTR-2B'!$P$6:$P$2005,O255)&gt;0,IF(ABS(S255)&lt;=Settings!$B$4,"Matched","Amount differs"),IF(COUNTIF('GSTR-2B'!$Q$6:$Q$2005,P255)&gt;0,"Invoice no matches, GSTIN differs","In books, not in GSTR-2B")))</f>
        <v/>
      </c>
      <c r="R255" s="15">
        <f>IF(A255="","",SUMIF('GSTR-2B'!$P$6:$P$2005,O255,'GSTR-2B'!$N$6:$N$2005))</f>
        <v/>
      </c>
      <c r="S255" s="15">
        <f>IF(A255="","",K255-R255)</f>
        <v/>
      </c>
      <c r="T255" s="16">
        <f>IF(OR(A255="",D255="",L255&lt;&gt;"",E255="Credit note"),"",IF(Settings!$B$5-D255&gt;180,"Unpaid over 180 days: reverse proportionate ITC with interest",""))</f>
        <v/>
      </c>
      <c r="U255" s="16">
        <f>IF(M255="No","Supplier has not filed GSTR-3B: if still unfiled on 30 Sep after the year you claimed it, reverse by 30 Nov","")</f>
        <v/>
      </c>
      <c r="V255" s="16">
        <f>IF(AND(Q255="In books, not in GSTR-2B",D255&lt;&gt;"",D255&gt;=DATE(2025,4,1),D255&lt;=DATE(2026,3,31)),"FY 2025-26 document not in GSTR-2B: last date for the ITC is 30 Nov 2026","")</f>
        <v/>
      </c>
    </row>
    <row r="256">
      <c r="A256" s="10" t="n"/>
      <c r="B256" s="10" t="n"/>
      <c r="C256" s="10" t="n"/>
      <c r="D256" s="9" t="n"/>
      <c r="E256" s="10" t="n"/>
      <c r="F256" s="8" t="n"/>
      <c r="G256" s="8" t="n"/>
      <c r="H256" s="8" t="n"/>
      <c r="I256" s="8" t="n"/>
      <c r="J256" s="8" t="n"/>
      <c r="K256" s="15">
        <f>IF(A256="","",SUM(G256:J256))</f>
        <v/>
      </c>
      <c r="L256" s="9" t="n"/>
      <c r="M256" s="10" t="n"/>
      <c r="N256" s="10" t="n"/>
      <c r="O256" s="16">
        <f>IF(A256="","",UPPER(TRIM(A256))&amp;"|"&amp;UPPER(SUBSTITUTE(SUBSTITUTE(SUBSTITUTE(TRIM(C256),"/",""),"-","")," ","")))</f>
        <v/>
      </c>
      <c r="P256" s="16">
        <f>IF(A256="","",UPPER(SUBSTITUTE(SUBSTITUTE(SUBSTITUTE(TRIM(C256),"/",""),"-","")," ","")))</f>
        <v/>
      </c>
      <c r="Q256" s="16">
        <f>IF(A256="","",IF(COUNTIF('GSTR-2B'!$P$6:$P$2005,O256)&gt;0,IF(ABS(S256)&lt;=Settings!$B$4,"Matched","Amount differs"),IF(COUNTIF('GSTR-2B'!$Q$6:$Q$2005,P256)&gt;0,"Invoice no matches, GSTIN differs","In books, not in GSTR-2B")))</f>
        <v/>
      </c>
      <c r="R256" s="15">
        <f>IF(A256="","",SUMIF('GSTR-2B'!$P$6:$P$2005,O256,'GSTR-2B'!$N$6:$N$2005))</f>
        <v/>
      </c>
      <c r="S256" s="15">
        <f>IF(A256="","",K256-R256)</f>
        <v/>
      </c>
      <c r="T256" s="16">
        <f>IF(OR(A256="",D256="",L256&lt;&gt;"",E256="Credit note"),"",IF(Settings!$B$5-D256&gt;180,"Unpaid over 180 days: reverse proportionate ITC with interest",""))</f>
        <v/>
      </c>
      <c r="U256" s="16">
        <f>IF(M256="No","Supplier has not filed GSTR-3B: if still unfiled on 30 Sep after the year you claimed it, reverse by 30 Nov","")</f>
        <v/>
      </c>
      <c r="V256" s="16">
        <f>IF(AND(Q256="In books, not in GSTR-2B",D256&lt;&gt;"",D256&gt;=DATE(2025,4,1),D256&lt;=DATE(2026,3,31)),"FY 2025-26 document not in GSTR-2B: last date for the ITC is 30 Nov 2026","")</f>
        <v/>
      </c>
    </row>
    <row r="257">
      <c r="A257" s="10" t="n"/>
      <c r="B257" s="10" t="n"/>
      <c r="C257" s="10" t="n"/>
      <c r="D257" s="9" t="n"/>
      <c r="E257" s="10" t="n"/>
      <c r="F257" s="8" t="n"/>
      <c r="G257" s="8" t="n"/>
      <c r="H257" s="8" t="n"/>
      <c r="I257" s="8" t="n"/>
      <c r="J257" s="8" t="n"/>
      <c r="K257" s="15">
        <f>IF(A257="","",SUM(G257:J257))</f>
        <v/>
      </c>
      <c r="L257" s="9" t="n"/>
      <c r="M257" s="10" t="n"/>
      <c r="N257" s="10" t="n"/>
      <c r="O257" s="16">
        <f>IF(A257="","",UPPER(TRIM(A257))&amp;"|"&amp;UPPER(SUBSTITUTE(SUBSTITUTE(SUBSTITUTE(TRIM(C257),"/",""),"-","")," ","")))</f>
        <v/>
      </c>
      <c r="P257" s="16">
        <f>IF(A257="","",UPPER(SUBSTITUTE(SUBSTITUTE(SUBSTITUTE(TRIM(C257),"/",""),"-","")," ","")))</f>
        <v/>
      </c>
      <c r="Q257" s="16">
        <f>IF(A257="","",IF(COUNTIF('GSTR-2B'!$P$6:$P$2005,O257)&gt;0,IF(ABS(S257)&lt;=Settings!$B$4,"Matched","Amount differs"),IF(COUNTIF('GSTR-2B'!$Q$6:$Q$2005,P257)&gt;0,"Invoice no matches, GSTIN differs","In books, not in GSTR-2B")))</f>
        <v/>
      </c>
      <c r="R257" s="15">
        <f>IF(A257="","",SUMIF('GSTR-2B'!$P$6:$P$2005,O257,'GSTR-2B'!$N$6:$N$2005))</f>
        <v/>
      </c>
      <c r="S257" s="15">
        <f>IF(A257="","",K257-R257)</f>
        <v/>
      </c>
      <c r="T257" s="16">
        <f>IF(OR(A257="",D257="",L257&lt;&gt;"",E257="Credit note"),"",IF(Settings!$B$5-D257&gt;180,"Unpaid over 180 days: reverse proportionate ITC with interest",""))</f>
        <v/>
      </c>
      <c r="U257" s="16">
        <f>IF(M257="No","Supplier has not filed GSTR-3B: if still unfiled on 30 Sep after the year you claimed it, reverse by 30 Nov","")</f>
        <v/>
      </c>
      <c r="V257" s="16">
        <f>IF(AND(Q257="In books, not in GSTR-2B",D257&lt;&gt;"",D257&gt;=DATE(2025,4,1),D257&lt;=DATE(2026,3,31)),"FY 2025-26 document not in GSTR-2B: last date for the ITC is 30 Nov 2026","")</f>
        <v/>
      </c>
    </row>
    <row r="258">
      <c r="A258" s="10" t="n"/>
      <c r="B258" s="10" t="n"/>
      <c r="C258" s="10" t="n"/>
      <c r="D258" s="9" t="n"/>
      <c r="E258" s="10" t="n"/>
      <c r="F258" s="8" t="n"/>
      <c r="G258" s="8" t="n"/>
      <c r="H258" s="8" t="n"/>
      <c r="I258" s="8" t="n"/>
      <c r="J258" s="8" t="n"/>
      <c r="K258" s="15">
        <f>IF(A258="","",SUM(G258:J258))</f>
        <v/>
      </c>
      <c r="L258" s="9" t="n"/>
      <c r="M258" s="10" t="n"/>
      <c r="N258" s="10" t="n"/>
      <c r="O258" s="16">
        <f>IF(A258="","",UPPER(TRIM(A258))&amp;"|"&amp;UPPER(SUBSTITUTE(SUBSTITUTE(SUBSTITUTE(TRIM(C258),"/",""),"-","")," ","")))</f>
        <v/>
      </c>
      <c r="P258" s="16">
        <f>IF(A258="","",UPPER(SUBSTITUTE(SUBSTITUTE(SUBSTITUTE(TRIM(C258),"/",""),"-","")," ","")))</f>
        <v/>
      </c>
      <c r="Q258" s="16">
        <f>IF(A258="","",IF(COUNTIF('GSTR-2B'!$P$6:$P$2005,O258)&gt;0,IF(ABS(S258)&lt;=Settings!$B$4,"Matched","Amount differs"),IF(COUNTIF('GSTR-2B'!$Q$6:$Q$2005,P258)&gt;0,"Invoice no matches, GSTIN differs","In books, not in GSTR-2B")))</f>
        <v/>
      </c>
      <c r="R258" s="15">
        <f>IF(A258="","",SUMIF('GSTR-2B'!$P$6:$P$2005,O258,'GSTR-2B'!$N$6:$N$2005))</f>
        <v/>
      </c>
      <c r="S258" s="15">
        <f>IF(A258="","",K258-R258)</f>
        <v/>
      </c>
      <c r="T258" s="16">
        <f>IF(OR(A258="",D258="",L258&lt;&gt;"",E258="Credit note"),"",IF(Settings!$B$5-D258&gt;180,"Unpaid over 180 days: reverse proportionate ITC with interest",""))</f>
        <v/>
      </c>
      <c r="U258" s="16">
        <f>IF(M258="No","Supplier has not filed GSTR-3B: if still unfiled on 30 Sep after the year you claimed it, reverse by 30 Nov","")</f>
        <v/>
      </c>
      <c r="V258" s="16">
        <f>IF(AND(Q258="In books, not in GSTR-2B",D258&lt;&gt;"",D258&gt;=DATE(2025,4,1),D258&lt;=DATE(2026,3,31)),"FY 2025-26 document not in GSTR-2B: last date for the ITC is 30 Nov 2026","")</f>
        <v/>
      </c>
    </row>
    <row r="259">
      <c r="A259" s="10" t="n"/>
      <c r="B259" s="10" t="n"/>
      <c r="C259" s="10" t="n"/>
      <c r="D259" s="9" t="n"/>
      <c r="E259" s="10" t="n"/>
      <c r="F259" s="8" t="n"/>
      <c r="G259" s="8" t="n"/>
      <c r="H259" s="8" t="n"/>
      <c r="I259" s="8" t="n"/>
      <c r="J259" s="8" t="n"/>
      <c r="K259" s="15">
        <f>IF(A259="","",SUM(G259:J259))</f>
        <v/>
      </c>
      <c r="L259" s="9" t="n"/>
      <c r="M259" s="10" t="n"/>
      <c r="N259" s="10" t="n"/>
      <c r="O259" s="16">
        <f>IF(A259="","",UPPER(TRIM(A259))&amp;"|"&amp;UPPER(SUBSTITUTE(SUBSTITUTE(SUBSTITUTE(TRIM(C259),"/",""),"-","")," ","")))</f>
        <v/>
      </c>
      <c r="P259" s="16">
        <f>IF(A259="","",UPPER(SUBSTITUTE(SUBSTITUTE(SUBSTITUTE(TRIM(C259),"/",""),"-","")," ","")))</f>
        <v/>
      </c>
      <c r="Q259" s="16">
        <f>IF(A259="","",IF(COUNTIF('GSTR-2B'!$P$6:$P$2005,O259)&gt;0,IF(ABS(S259)&lt;=Settings!$B$4,"Matched","Amount differs"),IF(COUNTIF('GSTR-2B'!$Q$6:$Q$2005,P259)&gt;0,"Invoice no matches, GSTIN differs","In books, not in GSTR-2B")))</f>
        <v/>
      </c>
      <c r="R259" s="15">
        <f>IF(A259="","",SUMIF('GSTR-2B'!$P$6:$P$2005,O259,'GSTR-2B'!$N$6:$N$2005))</f>
        <v/>
      </c>
      <c r="S259" s="15">
        <f>IF(A259="","",K259-R259)</f>
        <v/>
      </c>
      <c r="T259" s="16">
        <f>IF(OR(A259="",D259="",L259&lt;&gt;"",E259="Credit note"),"",IF(Settings!$B$5-D259&gt;180,"Unpaid over 180 days: reverse proportionate ITC with interest",""))</f>
        <v/>
      </c>
      <c r="U259" s="16">
        <f>IF(M259="No","Supplier has not filed GSTR-3B: if still unfiled on 30 Sep after the year you claimed it, reverse by 30 Nov","")</f>
        <v/>
      </c>
      <c r="V259" s="16">
        <f>IF(AND(Q259="In books, not in GSTR-2B",D259&lt;&gt;"",D259&gt;=DATE(2025,4,1),D259&lt;=DATE(2026,3,31)),"FY 2025-26 document not in GSTR-2B: last date for the ITC is 30 Nov 2026","")</f>
        <v/>
      </c>
    </row>
    <row r="260">
      <c r="A260" s="10" t="n"/>
      <c r="B260" s="10" t="n"/>
      <c r="C260" s="10" t="n"/>
      <c r="D260" s="9" t="n"/>
      <c r="E260" s="10" t="n"/>
      <c r="F260" s="8" t="n"/>
      <c r="G260" s="8" t="n"/>
      <c r="H260" s="8" t="n"/>
      <c r="I260" s="8" t="n"/>
      <c r="J260" s="8" t="n"/>
      <c r="K260" s="15">
        <f>IF(A260="","",SUM(G260:J260))</f>
        <v/>
      </c>
      <c r="L260" s="9" t="n"/>
      <c r="M260" s="10" t="n"/>
      <c r="N260" s="10" t="n"/>
      <c r="O260" s="16">
        <f>IF(A260="","",UPPER(TRIM(A260))&amp;"|"&amp;UPPER(SUBSTITUTE(SUBSTITUTE(SUBSTITUTE(TRIM(C260),"/",""),"-","")," ","")))</f>
        <v/>
      </c>
      <c r="P260" s="16">
        <f>IF(A260="","",UPPER(SUBSTITUTE(SUBSTITUTE(SUBSTITUTE(TRIM(C260),"/",""),"-","")," ","")))</f>
        <v/>
      </c>
      <c r="Q260" s="16">
        <f>IF(A260="","",IF(COUNTIF('GSTR-2B'!$P$6:$P$2005,O260)&gt;0,IF(ABS(S260)&lt;=Settings!$B$4,"Matched","Amount differs"),IF(COUNTIF('GSTR-2B'!$Q$6:$Q$2005,P260)&gt;0,"Invoice no matches, GSTIN differs","In books, not in GSTR-2B")))</f>
        <v/>
      </c>
      <c r="R260" s="15">
        <f>IF(A260="","",SUMIF('GSTR-2B'!$P$6:$P$2005,O260,'GSTR-2B'!$N$6:$N$2005))</f>
        <v/>
      </c>
      <c r="S260" s="15">
        <f>IF(A260="","",K260-R260)</f>
        <v/>
      </c>
      <c r="T260" s="16">
        <f>IF(OR(A260="",D260="",L260&lt;&gt;"",E260="Credit note"),"",IF(Settings!$B$5-D260&gt;180,"Unpaid over 180 days: reverse proportionate ITC with interest",""))</f>
        <v/>
      </c>
      <c r="U260" s="16">
        <f>IF(M260="No","Supplier has not filed GSTR-3B: if still unfiled on 30 Sep after the year you claimed it, reverse by 30 Nov","")</f>
        <v/>
      </c>
      <c r="V260" s="16">
        <f>IF(AND(Q260="In books, not in GSTR-2B",D260&lt;&gt;"",D260&gt;=DATE(2025,4,1),D260&lt;=DATE(2026,3,31)),"FY 2025-26 document not in GSTR-2B: last date for the ITC is 30 Nov 2026","")</f>
        <v/>
      </c>
    </row>
    <row r="261">
      <c r="A261" s="10" t="n"/>
      <c r="B261" s="10" t="n"/>
      <c r="C261" s="10" t="n"/>
      <c r="D261" s="9" t="n"/>
      <c r="E261" s="10" t="n"/>
      <c r="F261" s="8" t="n"/>
      <c r="G261" s="8" t="n"/>
      <c r="H261" s="8" t="n"/>
      <c r="I261" s="8" t="n"/>
      <c r="J261" s="8" t="n"/>
      <c r="K261" s="15">
        <f>IF(A261="","",SUM(G261:J261))</f>
        <v/>
      </c>
      <c r="L261" s="9" t="n"/>
      <c r="M261" s="10" t="n"/>
      <c r="N261" s="10" t="n"/>
      <c r="O261" s="16">
        <f>IF(A261="","",UPPER(TRIM(A261))&amp;"|"&amp;UPPER(SUBSTITUTE(SUBSTITUTE(SUBSTITUTE(TRIM(C261),"/",""),"-","")," ","")))</f>
        <v/>
      </c>
      <c r="P261" s="16">
        <f>IF(A261="","",UPPER(SUBSTITUTE(SUBSTITUTE(SUBSTITUTE(TRIM(C261),"/",""),"-","")," ","")))</f>
        <v/>
      </c>
      <c r="Q261" s="16">
        <f>IF(A261="","",IF(COUNTIF('GSTR-2B'!$P$6:$P$2005,O261)&gt;0,IF(ABS(S261)&lt;=Settings!$B$4,"Matched","Amount differs"),IF(COUNTIF('GSTR-2B'!$Q$6:$Q$2005,P261)&gt;0,"Invoice no matches, GSTIN differs","In books, not in GSTR-2B")))</f>
        <v/>
      </c>
      <c r="R261" s="15">
        <f>IF(A261="","",SUMIF('GSTR-2B'!$P$6:$P$2005,O261,'GSTR-2B'!$N$6:$N$2005))</f>
        <v/>
      </c>
      <c r="S261" s="15">
        <f>IF(A261="","",K261-R261)</f>
        <v/>
      </c>
      <c r="T261" s="16">
        <f>IF(OR(A261="",D261="",L261&lt;&gt;"",E261="Credit note"),"",IF(Settings!$B$5-D261&gt;180,"Unpaid over 180 days: reverse proportionate ITC with interest",""))</f>
        <v/>
      </c>
      <c r="U261" s="16">
        <f>IF(M261="No","Supplier has not filed GSTR-3B: if still unfiled on 30 Sep after the year you claimed it, reverse by 30 Nov","")</f>
        <v/>
      </c>
      <c r="V261" s="16">
        <f>IF(AND(Q261="In books, not in GSTR-2B",D261&lt;&gt;"",D261&gt;=DATE(2025,4,1),D261&lt;=DATE(2026,3,31)),"FY 2025-26 document not in GSTR-2B: last date for the ITC is 30 Nov 2026","")</f>
        <v/>
      </c>
    </row>
    <row r="262">
      <c r="A262" s="10" t="n"/>
      <c r="B262" s="10" t="n"/>
      <c r="C262" s="10" t="n"/>
      <c r="D262" s="9" t="n"/>
      <c r="E262" s="10" t="n"/>
      <c r="F262" s="8" t="n"/>
      <c r="G262" s="8" t="n"/>
      <c r="H262" s="8" t="n"/>
      <c r="I262" s="8" t="n"/>
      <c r="J262" s="8" t="n"/>
      <c r="K262" s="15">
        <f>IF(A262="","",SUM(G262:J262))</f>
        <v/>
      </c>
      <c r="L262" s="9" t="n"/>
      <c r="M262" s="10" t="n"/>
      <c r="N262" s="10" t="n"/>
      <c r="O262" s="16">
        <f>IF(A262="","",UPPER(TRIM(A262))&amp;"|"&amp;UPPER(SUBSTITUTE(SUBSTITUTE(SUBSTITUTE(TRIM(C262),"/",""),"-","")," ","")))</f>
        <v/>
      </c>
      <c r="P262" s="16">
        <f>IF(A262="","",UPPER(SUBSTITUTE(SUBSTITUTE(SUBSTITUTE(TRIM(C262),"/",""),"-","")," ","")))</f>
        <v/>
      </c>
      <c r="Q262" s="16">
        <f>IF(A262="","",IF(COUNTIF('GSTR-2B'!$P$6:$P$2005,O262)&gt;0,IF(ABS(S262)&lt;=Settings!$B$4,"Matched","Amount differs"),IF(COUNTIF('GSTR-2B'!$Q$6:$Q$2005,P262)&gt;0,"Invoice no matches, GSTIN differs","In books, not in GSTR-2B")))</f>
        <v/>
      </c>
      <c r="R262" s="15">
        <f>IF(A262="","",SUMIF('GSTR-2B'!$P$6:$P$2005,O262,'GSTR-2B'!$N$6:$N$2005))</f>
        <v/>
      </c>
      <c r="S262" s="15">
        <f>IF(A262="","",K262-R262)</f>
        <v/>
      </c>
      <c r="T262" s="16">
        <f>IF(OR(A262="",D262="",L262&lt;&gt;"",E262="Credit note"),"",IF(Settings!$B$5-D262&gt;180,"Unpaid over 180 days: reverse proportionate ITC with interest",""))</f>
        <v/>
      </c>
      <c r="U262" s="16">
        <f>IF(M262="No","Supplier has not filed GSTR-3B: if still unfiled on 30 Sep after the year you claimed it, reverse by 30 Nov","")</f>
        <v/>
      </c>
      <c r="V262" s="16">
        <f>IF(AND(Q262="In books, not in GSTR-2B",D262&lt;&gt;"",D262&gt;=DATE(2025,4,1),D262&lt;=DATE(2026,3,31)),"FY 2025-26 document not in GSTR-2B: last date for the ITC is 30 Nov 2026","")</f>
        <v/>
      </c>
    </row>
    <row r="263">
      <c r="A263" s="10" t="n"/>
      <c r="B263" s="10" t="n"/>
      <c r="C263" s="10" t="n"/>
      <c r="D263" s="9" t="n"/>
      <c r="E263" s="10" t="n"/>
      <c r="F263" s="8" t="n"/>
      <c r="G263" s="8" t="n"/>
      <c r="H263" s="8" t="n"/>
      <c r="I263" s="8" t="n"/>
      <c r="J263" s="8" t="n"/>
      <c r="K263" s="15">
        <f>IF(A263="","",SUM(G263:J263))</f>
        <v/>
      </c>
      <c r="L263" s="9" t="n"/>
      <c r="M263" s="10" t="n"/>
      <c r="N263" s="10" t="n"/>
      <c r="O263" s="16">
        <f>IF(A263="","",UPPER(TRIM(A263))&amp;"|"&amp;UPPER(SUBSTITUTE(SUBSTITUTE(SUBSTITUTE(TRIM(C263),"/",""),"-","")," ","")))</f>
        <v/>
      </c>
      <c r="P263" s="16">
        <f>IF(A263="","",UPPER(SUBSTITUTE(SUBSTITUTE(SUBSTITUTE(TRIM(C263),"/",""),"-","")," ","")))</f>
        <v/>
      </c>
      <c r="Q263" s="16">
        <f>IF(A263="","",IF(COUNTIF('GSTR-2B'!$P$6:$P$2005,O263)&gt;0,IF(ABS(S263)&lt;=Settings!$B$4,"Matched","Amount differs"),IF(COUNTIF('GSTR-2B'!$Q$6:$Q$2005,P263)&gt;0,"Invoice no matches, GSTIN differs","In books, not in GSTR-2B")))</f>
        <v/>
      </c>
      <c r="R263" s="15">
        <f>IF(A263="","",SUMIF('GSTR-2B'!$P$6:$P$2005,O263,'GSTR-2B'!$N$6:$N$2005))</f>
        <v/>
      </c>
      <c r="S263" s="15">
        <f>IF(A263="","",K263-R263)</f>
        <v/>
      </c>
      <c r="T263" s="16">
        <f>IF(OR(A263="",D263="",L263&lt;&gt;"",E263="Credit note"),"",IF(Settings!$B$5-D263&gt;180,"Unpaid over 180 days: reverse proportionate ITC with interest",""))</f>
        <v/>
      </c>
      <c r="U263" s="16">
        <f>IF(M263="No","Supplier has not filed GSTR-3B: if still unfiled on 30 Sep after the year you claimed it, reverse by 30 Nov","")</f>
        <v/>
      </c>
      <c r="V263" s="16">
        <f>IF(AND(Q263="In books, not in GSTR-2B",D263&lt;&gt;"",D263&gt;=DATE(2025,4,1),D263&lt;=DATE(2026,3,31)),"FY 2025-26 document not in GSTR-2B: last date for the ITC is 30 Nov 2026","")</f>
        <v/>
      </c>
    </row>
    <row r="264">
      <c r="A264" s="10" t="n"/>
      <c r="B264" s="10" t="n"/>
      <c r="C264" s="10" t="n"/>
      <c r="D264" s="9" t="n"/>
      <c r="E264" s="10" t="n"/>
      <c r="F264" s="8" t="n"/>
      <c r="G264" s="8" t="n"/>
      <c r="H264" s="8" t="n"/>
      <c r="I264" s="8" t="n"/>
      <c r="J264" s="8" t="n"/>
      <c r="K264" s="15">
        <f>IF(A264="","",SUM(G264:J264))</f>
        <v/>
      </c>
      <c r="L264" s="9" t="n"/>
      <c r="M264" s="10" t="n"/>
      <c r="N264" s="10" t="n"/>
      <c r="O264" s="16">
        <f>IF(A264="","",UPPER(TRIM(A264))&amp;"|"&amp;UPPER(SUBSTITUTE(SUBSTITUTE(SUBSTITUTE(TRIM(C264),"/",""),"-","")," ","")))</f>
        <v/>
      </c>
      <c r="P264" s="16">
        <f>IF(A264="","",UPPER(SUBSTITUTE(SUBSTITUTE(SUBSTITUTE(TRIM(C264),"/",""),"-","")," ","")))</f>
        <v/>
      </c>
      <c r="Q264" s="16">
        <f>IF(A264="","",IF(COUNTIF('GSTR-2B'!$P$6:$P$2005,O264)&gt;0,IF(ABS(S264)&lt;=Settings!$B$4,"Matched","Amount differs"),IF(COUNTIF('GSTR-2B'!$Q$6:$Q$2005,P264)&gt;0,"Invoice no matches, GSTIN differs","In books, not in GSTR-2B")))</f>
        <v/>
      </c>
      <c r="R264" s="15">
        <f>IF(A264="","",SUMIF('GSTR-2B'!$P$6:$P$2005,O264,'GSTR-2B'!$N$6:$N$2005))</f>
        <v/>
      </c>
      <c r="S264" s="15">
        <f>IF(A264="","",K264-R264)</f>
        <v/>
      </c>
      <c r="T264" s="16">
        <f>IF(OR(A264="",D264="",L264&lt;&gt;"",E264="Credit note"),"",IF(Settings!$B$5-D264&gt;180,"Unpaid over 180 days: reverse proportionate ITC with interest",""))</f>
        <v/>
      </c>
      <c r="U264" s="16">
        <f>IF(M264="No","Supplier has not filed GSTR-3B: if still unfiled on 30 Sep after the year you claimed it, reverse by 30 Nov","")</f>
        <v/>
      </c>
      <c r="V264" s="16">
        <f>IF(AND(Q264="In books, not in GSTR-2B",D264&lt;&gt;"",D264&gt;=DATE(2025,4,1),D264&lt;=DATE(2026,3,31)),"FY 2025-26 document not in GSTR-2B: last date for the ITC is 30 Nov 2026","")</f>
        <v/>
      </c>
    </row>
    <row r="265">
      <c r="A265" s="10" t="n"/>
      <c r="B265" s="10" t="n"/>
      <c r="C265" s="10" t="n"/>
      <c r="D265" s="9" t="n"/>
      <c r="E265" s="10" t="n"/>
      <c r="F265" s="8" t="n"/>
      <c r="G265" s="8" t="n"/>
      <c r="H265" s="8" t="n"/>
      <c r="I265" s="8" t="n"/>
      <c r="J265" s="8" t="n"/>
      <c r="K265" s="15">
        <f>IF(A265="","",SUM(G265:J265))</f>
        <v/>
      </c>
      <c r="L265" s="9" t="n"/>
      <c r="M265" s="10" t="n"/>
      <c r="N265" s="10" t="n"/>
      <c r="O265" s="16">
        <f>IF(A265="","",UPPER(TRIM(A265))&amp;"|"&amp;UPPER(SUBSTITUTE(SUBSTITUTE(SUBSTITUTE(TRIM(C265),"/",""),"-","")," ","")))</f>
        <v/>
      </c>
      <c r="P265" s="16">
        <f>IF(A265="","",UPPER(SUBSTITUTE(SUBSTITUTE(SUBSTITUTE(TRIM(C265),"/",""),"-","")," ","")))</f>
        <v/>
      </c>
      <c r="Q265" s="16">
        <f>IF(A265="","",IF(COUNTIF('GSTR-2B'!$P$6:$P$2005,O265)&gt;0,IF(ABS(S265)&lt;=Settings!$B$4,"Matched","Amount differs"),IF(COUNTIF('GSTR-2B'!$Q$6:$Q$2005,P265)&gt;0,"Invoice no matches, GSTIN differs","In books, not in GSTR-2B")))</f>
        <v/>
      </c>
      <c r="R265" s="15">
        <f>IF(A265="","",SUMIF('GSTR-2B'!$P$6:$P$2005,O265,'GSTR-2B'!$N$6:$N$2005))</f>
        <v/>
      </c>
      <c r="S265" s="15">
        <f>IF(A265="","",K265-R265)</f>
        <v/>
      </c>
      <c r="T265" s="16">
        <f>IF(OR(A265="",D265="",L265&lt;&gt;"",E265="Credit note"),"",IF(Settings!$B$5-D265&gt;180,"Unpaid over 180 days: reverse proportionate ITC with interest",""))</f>
        <v/>
      </c>
      <c r="U265" s="16">
        <f>IF(M265="No","Supplier has not filed GSTR-3B: if still unfiled on 30 Sep after the year you claimed it, reverse by 30 Nov","")</f>
        <v/>
      </c>
      <c r="V265" s="16">
        <f>IF(AND(Q265="In books, not in GSTR-2B",D265&lt;&gt;"",D265&gt;=DATE(2025,4,1),D265&lt;=DATE(2026,3,31)),"FY 2025-26 document not in GSTR-2B: last date for the ITC is 30 Nov 2026","")</f>
        <v/>
      </c>
    </row>
    <row r="266">
      <c r="A266" s="10" t="n"/>
      <c r="B266" s="10" t="n"/>
      <c r="C266" s="10" t="n"/>
      <c r="D266" s="9" t="n"/>
      <c r="E266" s="10" t="n"/>
      <c r="F266" s="8" t="n"/>
      <c r="G266" s="8" t="n"/>
      <c r="H266" s="8" t="n"/>
      <c r="I266" s="8" t="n"/>
      <c r="J266" s="8" t="n"/>
      <c r="K266" s="15">
        <f>IF(A266="","",SUM(G266:J266))</f>
        <v/>
      </c>
      <c r="L266" s="9" t="n"/>
      <c r="M266" s="10" t="n"/>
      <c r="N266" s="10" t="n"/>
      <c r="O266" s="16">
        <f>IF(A266="","",UPPER(TRIM(A266))&amp;"|"&amp;UPPER(SUBSTITUTE(SUBSTITUTE(SUBSTITUTE(TRIM(C266),"/",""),"-","")," ","")))</f>
        <v/>
      </c>
      <c r="P266" s="16">
        <f>IF(A266="","",UPPER(SUBSTITUTE(SUBSTITUTE(SUBSTITUTE(TRIM(C266),"/",""),"-","")," ","")))</f>
        <v/>
      </c>
      <c r="Q266" s="16">
        <f>IF(A266="","",IF(COUNTIF('GSTR-2B'!$P$6:$P$2005,O266)&gt;0,IF(ABS(S266)&lt;=Settings!$B$4,"Matched","Amount differs"),IF(COUNTIF('GSTR-2B'!$Q$6:$Q$2005,P266)&gt;0,"Invoice no matches, GSTIN differs","In books, not in GSTR-2B")))</f>
        <v/>
      </c>
      <c r="R266" s="15">
        <f>IF(A266="","",SUMIF('GSTR-2B'!$P$6:$P$2005,O266,'GSTR-2B'!$N$6:$N$2005))</f>
        <v/>
      </c>
      <c r="S266" s="15">
        <f>IF(A266="","",K266-R266)</f>
        <v/>
      </c>
      <c r="T266" s="16">
        <f>IF(OR(A266="",D266="",L266&lt;&gt;"",E266="Credit note"),"",IF(Settings!$B$5-D266&gt;180,"Unpaid over 180 days: reverse proportionate ITC with interest",""))</f>
        <v/>
      </c>
      <c r="U266" s="16">
        <f>IF(M266="No","Supplier has not filed GSTR-3B: if still unfiled on 30 Sep after the year you claimed it, reverse by 30 Nov","")</f>
        <v/>
      </c>
      <c r="V266" s="16">
        <f>IF(AND(Q266="In books, not in GSTR-2B",D266&lt;&gt;"",D266&gt;=DATE(2025,4,1),D266&lt;=DATE(2026,3,31)),"FY 2025-26 document not in GSTR-2B: last date for the ITC is 30 Nov 2026","")</f>
        <v/>
      </c>
    </row>
    <row r="267">
      <c r="A267" s="10" t="n"/>
      <c r="B267" s="10" t="n"/>
      <c r="C267" s="10" t="n"/>
      <c r="D267" s="9" t="n"/>
      <c r="E267" s="10" t="n"/>
      <c r="F267" s="8" t="n"/>
      <c r="G267" s="8" t="n"/>
      <c r="H267" s="8" t="n"/>
      <c r="I267" s="8" t="n"/>
      <c r="J267" s="8" t="n"/>
      <c r="K267" s="15">
        <f>IF(A267="","",SUM(G267:J267))</f>
        <v/>
      </c>
      <c r="L267" s="9" t="n"/>
      <c r="M267" s="10" t="n"/>
      <c r="N267" s="10" t="n"/>
      <c r="O267" s="16">
        <f>IF(A267="","",UPPER(TRIM(A267))&amp;"|"&amp;UPPER(SUBSTITUTE(SUBSTITUTE(SUBSTITUTE(TRIM(C267),"/",""),"-","")," ","")))</f>
        <v/>
      </c>
      <c r="P267" s="16">
        <f>IF(A267="","",UPPER(SUBSTITUTE(SUBSTITUTE(SUBSTITUTE(TRIM(C267),"/",""),"-","")," ","")))</f>
        <v/>
      </c>
      <c r="Q267" s="16">
        <f>IF(A267="","",IF(COUNTIF('GSTR-2B'!$P$6:$P$2005,O267)&gt;0,IF(ABS(S267)&lt;=Settings!$B$4,"Matched","Amount differs"),IF(COUNTIF('GSTR-2B'!$Q$6:$Q$2005,P267)&gt;0,"Invoice no matches, GSTIN differs","In books, not in GSTR-2B")))</f>
        <v/>
      </c>
      <c r="R267" s="15">
        <f>IF(A267="","",SUMIF('GSTR-2B'!$P$6:$P$2005,O267,'GSTR-2B'!$N$6:$N$2005))</f>
        <v/>
      </c>
      <c r="S267" s="15">
        <f>IF(A267="","",K267-R267)</f>
        <v/>
      </c>
      <c r="T267" s="16">
        <f>IF(OR(A267="",D267="",L267&lt;&gt;"",E267="Credit note"),"",IF(Settings!$B$5-D267&gt;180,"Unpaid over 180 days: reverse proportionate ITC with interest",""))</f>
        <v/>
      </c>
      <c r="U267" s="16">
        <f>IF(M267="No","Supplier has not filed GSTR-3B: if still unfiled on 30 Sep after the year you claimed it, reverse by 30 Nov","")</f>
        <v/>
      </c>
      <c r="V267" s="16">
        <f>IF(AND(Q267="In books, not in GSTR-2B",D267&lt;&gt;"",D267&gt;=DATE(2025,4,1),D267&lt;=DATE(2026,3,31)),"FY 2025-26 document not in GSTR-2B: last date for the ITC is 30 Nov 2026","")</f>
        <v/>
      </c>
    </row>
    <row r="268">
      <c r="A268" s="10" t="n"/>
      <c r="B268" s="10" t="n"/>
      <c r="C268" s="10" t="n"/>
      <c r="D268" s="9" t="n"/>
      <c r="E268" s="10" t="n"/>
      <c r="F268" s="8" t="n"/>
      <c r="G268" s="8" t="n"/>
      <c r="H268" s="8" t="n"/>
      <c r="I268" s="8" t="n"/>
      <c r="J268" s="8" t="n"/>
      <c r="K268" s="15">
        <f>IF(A268="","",SUM(G268:J268))</f>
        <v/>
      </c>
      <c r="L268" s="9" t="n"/>
      <c r="M268" s="10" t="n"/>
      <c r="N268" s="10" t="n"/>
      <c r="O268" s="16">
        <f>IF(A268="","",UPPER(TRIM(A268))&amp;"|"&amp;UPPER(SUBSTITUTE(SUBSTITUTE(SUBSTITUTE(TRIM(C268),"/",""),"-","")," ","")))</f>
        <v/>
      </c>
      <c r="P268" s="16">
        <f>IF(A268="","",UPPER(SUBSTITUTE(SUBSTITUTE(SUBSTITUTE(TRIM(C268),"/",""),"-","")," ","")))</f>
        <v/>
      </c>
      <c r="Q268" s="16">
        <f>IF(A268="","",IF(COUNTIF('GSTR-2B'!$P$6:$P$2005,O268)&gt;0,IF(ABS(S268)&lt;=Settings!$B$4,"Matched","Amount differs"),IF(COUNTIF('GSTR-2B'!$Q$6:$Q$2005,P268)&gt;0,"Invoice no matches, GSTIN differs","In books, not in GSTR-2B")))</f>
        <v/>
      </c>
      <c r="R268" s="15">
        <f>IF(A268="","",SUMIF('GSTR-2B'!$P$6:$P$2005,O268,'GSTR-2B'!$N$6:$N$2005))</f>
        <v/>
      </c>
      <c r="S268" s="15">
        <f>IF(A268="","",K268-R268)</f>
        <v/>
      </c>
      <c r="T268" s="16">
        <f>IF(OR(A268="",D268="",L268&lt;&gt;"",E268="Credit note"),"",IF(Settings!$B$5-D268&gt;180,"Unpaid over 180 days: reverse proportionate ITC with interest",""))</f>
        <v/>
      </c>
      <c r="U268" s="16">
        <f>IF(M268="No","Supplier has not filed GSTR-3B: if still unfiled on 30 Sep after the year you claimed it, reverse by 30 Nov","")</f>
        <v/>
      </c>
      <c r="V268" s="16">
        <f>IF(AND(Q268="In books, not in GSTR-2B",D268&lt;&gt;"",D268&gt;=DATE(2025,4,1),D268&lt;=DATE(2026,3,31)),"FY 2025-26 document not in GSTR-2B: last date for the ITC is 30 Nov 2026","")</f>
        <v/>
      </c>
    </row>
    <row r="269">
      <c r="A269" s="10" t="n"/>
      <c r="B269" s="10" t="n"/>
      <c r="C269" s="10" t="n"/>
      <c r="D269" s="9" t="n"/>
      <c r="E269" s="10" t="n"/>
      <c r="F269" s="8" t="n"/>
      <c r="G269" s="8" t="n"/>
      <c r="H269" s="8" t="n"/>
      <c r="I269" s="8" t="n"/>
      <c r="J269" s="8" t="n"/>
      <c r="K269" s="15">
        <f>IF(A269="","",SUM(G269:J269))</f>
        <v/>
      </c>
      <c r="L269" s="9" t="n"/>
      <c r="M269" s="10" t="n"/>
      <c r="N269" s="10" t="n"/>
      <c r="O269" s="16">
        <f>IF(A269="","",UPPER(TRIM(A269))&amp;"|"&amp;UPPER(SUBSTITUTE(SUBSTITUTE(SUBSTITUTE(TRIM(C269),"/",""),"-","")," ","")))</f>
        <v/>
      </c>
      <c r="P269" s="16">
        <f>IF(A269="","",UPPER(SUBSTITUTE(SUBSTITUTE(SUBSTITUTE(TRIM(C269),"/",""),"-","")," ","")))</f>
        <v/>
      </c>
      <c r="Q269" s="16">
        <f>IF(A269="","",IF(COUNTIF('GSTR-2B'!$P$6:$P$2005,O269)&gt;0,IF(ABS(S269)&lt;=Settings!$B$4,"Matched","Amount differs"),IF(COUNTIF('GSTR-2B'!$Q$6:$Q$2005,P269)&gt;0,"Invoice no matches, GSTIN differs","In books, not in GSTR-2B")))</f>
        <v/>
      </c>
      <c r="R269" s="15">
        <f>IF(A269="","",SUMIF('GSTR-2B'!$P$6:$P$2005,O269,'GSTR-2B'!$N$6:$N$2005))</f>
        <v/>
      </c>
      <c r="S269" s="15">
        <f>IF(A269="","",K269-R269)</f>
        <v/>
      </c>
      <c r="T269" s="16">
        <f>IF(OR(A269="",D269="",L269&lt;&gt;"",E269="Credit note"),"",IF(Settings!$B$5-D269&gt;180,"Unpaid over 180 days: reverse proportionate ITC with interest",""))</f>
        <v/>
      </c>
      <c r="U269" s="16">
        <f>IF(M269="No","Supplier has not filed GSTR-3B: if still unfiled on 30 Sep after the year you claimed it, reverse by 30 Nov","")</f>
        <v/>
      </c>
      <c r="V269" s="16">
        <f>IF(AND(Q269="In books, not in GSTR-2B",D269&lt;&gt;"",D269&gt;=DATE(2025,4,1),D269&lt;=DATE(2026,3,31)),"FY 2025-26 document not in GSTR-2B: last date for the ITC is 30 Nov 2026","")</f>
        <v/>
      </c>
    </row>
    <row r="270">
      <c r="A270" s="10" t="n"/>
      <c r="B270" s="10" t="n"/>
      <c r="C270" s="10" t="n"/>
      <c r="D270" s="9" t="n"/>
      <c r="E270" s="10" t="n"/>
      <c r="F270" s="8" t="n"/>
      <c r="G270" s="8" t="n"/>
      <c r="H270" s="8" t="n"/>
      <c r="I270" s="8" t="n"/>
      <c r="J270" s="8" t="n"/>
      <c r="K270" s="15">
        <f>IF(A270="","",SUM(G270:J270))</f>
        <v/>
      </c>
      <c r="L270" s="9" t="n"/>
      <c r="M270" s="10" t="n"/>
      <c r="N270" s="10" t="n"/>
      <c r="O270" s="16">
        <f>IF(A270="","",UPPER(TRIM(A270))&amp;"|"&amp;UPPER(SUBSTITUTE(SUBSTITUTE(SUBSTITUTE(TRIM(C270),"/",""),"-","")," ","")))</f>
        <v/>
      </c>
      <c r="P270" s="16">
        <f>IF(A270="","",UPPER(SUBSTITUTE(SUBSTITUTE(SUBSTITUTE(TRIM(C270),"/",""),"-","")," ","")))</f>
        <v/>
      </c>
      <c r="Q270" s="16">
        <f>IF(A270="","",IF(COUNTIF('GSTR-2B'!$P$6:$P$2005,O270)&gt;0,IF(ABS(S270)&lt;=Settings!$B$4,"Matched","Amount differs"),IF(COUNTIF('GSTR-2B'!$Q$6:$Q$2005,P270)&gt;0,"Invoice no matches, GSTIN differs","In books, not in GSTR-2B")))</f>
        <v/>
      </c>
      <c r="R270" s="15">
        <f>IF(A270="","",SUMIF('GSTR-2B'!$P$6:$P$2005,O270,'GSTR-2B'!$N$6:$N$2005))</f>
        <v/>
      </c>
      <c r="S270" s="15">
        <f>IF(A270="","",K270-R270)</f>
        <v/>
      </c>
      <c r="T270" s="16">
        <f>IF(OR(A270="",D270="",L270&lt;&gt;"",E270="Credit note"),"",IF(Settings!$B$5-D270&gt;180,"Unpaid over 180 days: reverse proportionate ITC with interest",""))</f>
        <v/>
      </c>
      <c r="U270" s="16">
        <f>IF(M270="No","Supplier has not filed GSTR-3B: if still unfiled on 30 Sep after the year you claimed it, reverse by 30 Nov","")</f>
        <v/>
      </c>
      <c r="V270" s="16">
        <f>IF(AND(Q270="In books, not in GSTR-2B",D270&lt;&gt;"",D270&gt;=DATE(2025,4,1),D270&lt;=DATE(2026,3,31)),"FY 2025-26 document not in GSTR-2B: last date for the ITC is 30 Nov 2026","")</f>
        <v/>
      </c>
    </row>
    <row r="271">
      <c r="A271" s="10" t="n"/>
      <c r="B271" s="10" t="n"/>
      <c r="C271" s="10" t="n"/>
      <c r="D271" s="9" t="n"/>
      <c r="E271" s="10" t="n"/>
      <c r="F271" s="8" t="n"/>
      <c r="G271" s="8" t="n"/>
      <c r="H271" s="8" t="n"/>
      <c r="I271" s="8" t="n"/>
      <c r="J271" s="8" t="n"/>
      <c r="K271" s="15">
        <f>IF(A271="","",SUM(G271:J271))</f>
        <v/>
      </c>
      <c r="L271" s="9" t="n"/>
      <c r="M271" s="10" t="n"/>
      <c r="N271" s="10" t="n"/>
      <c r="O271" s="16">
        <f>IF(A271="","",UPPER(TRIM(A271))&amp;"|"&amp;UPPER(SUBSTITUTE(SUBSTITUTE(SUBSTITUTE(TRIM(C271),"/",""),"-","")," ","")))</f>
        <v/>
      </c>
      <c r="P271" s="16">
        <f>IF(A271="","",UPPER(SUBSTITUTE(SUBSTITUTE(SUBSTITUTE(TRIM(C271),"/",""),"-","")," ","")))</f>
        <v/>
      </c>
      <c r="Q271" s="16">
        <f>IF(A271="","",IF(COUNTIF('GSTR-2B'!$P$6:$P$2005,O271)&gt;0,IF(ABS(S271)&lt;=Settings!$B$4,"Matched","Amount differs"),IF(COUNTIF('GSTR-2B'!$Q$6:$Q$2005,P271)&gt;0,"Invoice no matches, GSTIN differs","In books, not in GSTR-2B")))</f>
        <v/>
      </c>
      <c r="R271" s="15">
        <f>IF(A271="","",SUMIF('GSTR-2B'!$P$6:$P$2005,O271,'GSTR-2B'!$N$6:$N$2005))</f>
        <v/>
      </c>
      <c r="S271" s="15">
        <f>IF(A271="","",K271-R271)</f>
        <v/>
      </c>
      <c r="T271" s="16">
        <f>IF(OR(A271="",D271="",L271&lt;&gt;"",E271="Credit note"),"",IF(Settings!$B$5-D271&gt;180,"Unpaid over 180 days: reverse proportionate ITC with interest",""))</f>
        <v/>
      </c>
      <c r="U271" s="16">
        <f>IF(M271="No","Supplier has not filed GSTR-3B: if still unfiled on 30 Sep after the year you claimed it, reverse by 30 Nov","")</f>
        <v/>
      </c>
      <c r="V271" s="16">
        <f>IF(AND(Q271="In books, not in GSTR-2B",D271&lt;&gt;"",D271&gt;=DATE(2025,4,1),D271&lt;=DATE(2026,3,31)),"FY 2025-26 document not in GSTR-2B: last date for the ITC is 30 Nov 2026","")</f>
        <v/>
      </c>
    </row>
    <row r="272">
      <c r="A272" s="10" t="n"/>
      <c r="B272" s="10" t="n"/>
      <c r="C272" s="10" t="n"/>
      <c r="D272" s="9" t="n"/>
      <c r="E272" s="10" t="n"/>
      <c r="F272" s="8" t="n"/>
      <c r="G272" s="8" t="n"/>
      <c r="H272" s="8" t="n"/>
      <c r="I272" s="8" t="n"/>
      <c r="J272" s="8" t="n"/>
      <c r="K272" s="15">
        <f>IF(A272="","",SUM(G272:J272))</f>
        <v/>
      </c>
      <c r="L272" s="9" t="n"/>
      <c r="M272" s="10" t="n"/>
      <c r="N272" s="10" t="n"/>
      <c r="O272" s="16">
        <f>IF(A272="","",UPPER(TRIM(A272))&amp;"|"&amp;UPPER(SUBSTITUTE(SUBSTITUTE(SUBSTITUTE(TRIM(C272),"/",""),"-","")," ","")))</f>
        <v/>
      </c>
      <c r="P272" s="16">
        <f>IF(A272="","",UPPER(SUBSTITUTE(SUBSTITUTE(SUBSTITUTE(TRIM(C272),"/",""),"-","")," ","")))</f>
        <v/>
      </c>
      <c r="Q272" s="16">
        <f>IF(A272="","",IF(COUNTIF('GSTR-2B'!$P$6:$P$2005,O272)&gt;0,IF(ABS(S272)&lt;=Settings!$B$4,"Matched","Amount differs"),IF(COUNTIF('GSTR-2B'!$Q$6:$Q$2005,P272)&gt;0,"Invoice no matches, GSTIN differs","In books, not in GSTR-2B")))</f>
        <v/>
      </c>
      <c r="R272" s="15">
        <f>IF(A272="","",SUMIF('GSTR-2B'!$P$6:$P$2005,O272,'GSTR-2B'!$N$6:$N$2005))</f>
        <v/>
      </c>
      <c r="S272" s="15">
        <f>IF(A272="","",K272-R272)</f>
        <v/>
      </c>
      <c r="T272" s="16">
        <f>IF(OR(A272="",D272="",L272&lt;&gt;"",E272="Credit note"),"",IF(Settings!$B$5-D272&gt;180,"Unpaid over 180 days: reverse proportionate ITC with interest",""))</f>
        <v/>
      </c>
      <c r="U272" s="16">
        <f>IF(M272="No","Supplier has not filed GSTR-3B: if still unfiled on 30 Sep after the year you claimed it, reverse by 30 Nov","")</f>
        <v/>
      </c>
      <c r="V272" s="16">
        <f>IF(AND(Q272="In books, not in GSTR-2B",D272&lt;&gt;"",D272&gt;=DATE(2025,4,1),D272&lt;=DATE(2026,3,31)),"FY 2025-26 document not in GSTR-2B: last date for the ITC is 30 Nov 2026","")</f>
        <v/>
      </c>
    </row>
    <row r="273">
      <c r="A273" s="10" t="n"/>
      <c r="B273" s="10" t="n"/>
      <c r="C273" s="10" t="n"/>
      <c r="D273" s="9" t="n"/>
      <c r="E273" s="10" t="n"/>
      <c r="F273" s="8" t="n"/>
      <c r="G273" s="8" t="n"/>
      <c r="H273" s="8" t="n"/>
      <c r="I273" s="8" t="n"/>
      <c r="J273" s="8" t="n"/>
      <c r="K273" s="15">
        <f>IF(A273="","",SUM(G273:J273))</f>
        <v/>
      </c>
      <c r="L273" s="9" t="n"/>
      <c r="M273" s="10" t="n"/>
      <c r="N273" s="10" t="n"/>
      <c r="O273" s="16">
        <f>IF(A273="","",UPPER(TRIM(A273))&amp;"|"&amp;UPPER(SUBSTITUTE(SUBSTITUTE(SUBSTITUTE(TRIM(C273),"/",""),"-","")," ","")))</f>
        <v/>
      </c>
      <c r="P273" s="16">
        <f>IF(A273="","",UPPER(SUBSTITUTE(SUBSTITUTE(SUBSTITUTE(TRIM(C273),"/",""),"-","")," ","")))</f>
        <v/>
      </c>
      <c r="Q273" s="16">
        <f>IF(A273="","",IF(COUNTIF('GSTR-2B'!$P$6:$P$2005,O273)&gt;0,IF(ABS(S273)&lt;=Settings!$B$4,"Matched","Amount differs"),IF(COUNTIF('GSTR-2B'!$Q$6:$Q$2005,P273)&gt;0,"Invoice no matches, GSTIN differs","In books, not in GSTR-2B")))</f>
        <v/>
      </c>
      <c r="R273" s="15">
        <f>IF(A273="","",SUMIF('GSTR-2B'!$P$6:$P$2005,O273,'GSTR-2B'!$N$6:$N$2005))</f>
        <v/>
      </c>
      <c r="S273" s="15">
        <f>IF(A273="","",K273-R273)</f>
        <v/>
      </c>
      <c r="T273" s="16">
        <f>IF(OR(A273="",D273="",L273&lt;&gt;"",E273="Credit note"),"",IF(Settings!$B$5-D273&gt;180,"Unpaid over 180 days: reverse proportionate ITC with interest",""))</f>
        <v/>
      </c>
      <c r="U273" s="16">
        <f>IF(M273="No","Supplier has not filed GSTR-3B: if still unfiled on 30 Sep after the year you claimed it, reverse by 30 Nov","")</f>
        <v/>
      </c>
      <c r="V273" s="16">
        <f>IF(AND(Q273="In books, not in GSTR-2B",D273&lt;&gt;"",D273&gt;=DATE(2025,4,1),D273&lt;=DATE(2026,3,31)),"FY 2025-26 document not in GSTR-2B: last date for the ITC is 30 Nov 2026","")</f>
        <v/>
      </c>
    </row>
    <row r="274">
      <c r="A274" s="10" t="n"/>
      <c r="B274" s="10" t="n"/>
      <c r="C274" s="10" t="n"/>
      <c r="D274" s="9" t="n"/>
      <c r="E274" s="10" t="n"/>
      <c r="F274" s="8" t="n"/>
      <c r="G274" s="8" t="n"/>
      <c r="H274" s="8" t="n"/>
      <c r="I274" s="8" t="n"/>
      <c r="J274" s="8" t="n"/>
      <c r="K274" s="15">
        <f>IF(A274="","",SUM(G274:J274))</f>
        <v/>
      </c>
      <c r="L274" s="9" t="n"/>
      <c r="M274" s="10" t="n"/>
      <c r="N274" s="10" t="n"/>
      <c r="O274" s="16">
        <f>IF(A274="","",UPPER(TRIM(A274))&amp;"|"&amp;UPPER(SUBSTITUTE(SUBSTITUTE(SUBSTITUTE(TRIM(C274),"/",""),"-","")," ","")))</f>
        <v/>
      </c>
      <c r="P274" s="16">
        <f>IF(A274="","",UPPER(SUBSTITUTE(SUBSTITUTE(SUBSTITUTE(TRIM(C274),"/",""),"-","")," ","")))</f>
        <v/>
      </c>
      <c r="Q274" s="16">
        <f>IF(A274="","",IF(COUNTIF('GSTR-2B'!$P$6:$P$2005,O274)&gt;0,IF(ABS(S274)&lt;=Settings!$B$4,"Matched","Amount differs"),IF(COUNTIF('GSTR-2B'!$Q$6:$Q$2005,P274)&gt;0,"Invoice no matches, GSTIN differs","In books, not in GSTR-2B")))</f>
        <v/>
      </c>
      <c r="R274" s="15">
        <f>IF(A274="","",SUMIF('GSTR-2B'!$P$6:$P$2005,O274,'GSTR-2B'!$N$6:$N$2005))</f>
        <v/>
      </c>
      <c r="S274" s="15">
        <f>IF(A274="","",K274-R274)</f>
        <v/>
      </c>
      <c r="T274" s="16">
        <f>IF(OR(A274="",D274="",L274&lt;&gt;"",E274="Credit note"),"",IF(Settings!$B$5-D274&gt;180,"Unpaid over 180 days: reverse proportionate ITC with interest",""))</f>
        <v/>
      </c>
      <c r="U274" s="16">
        <f>IF(M274="No","Supplier has not filed GSTR-3B: if still unfiled on 30 Sep after the year you claimed it, reverse by 30 Nov","")</f>
        <v/>
      </c>
      <c r="V274" s="16">
        <f>IF(AND(Q274="In books, not in GSTR-2B",D274&lt;&gt;"",D274&gt;=DATE(2025,4,1),D274&lt;=DATE(2026,3,31)),"FY 2025-26 document not in GSTR-2B: last date for the ITC is 30 Nov 2026","")</f>
        <v/>
      </c>
    </row>
    <row r="275">
      <c r="A275" s="10" t="n"/>
      <c r="B275" s="10" t="n"/>
      <c r="C275" s="10" t="n"/>
      <c r="D275" s="9" t="n"/>
      <c r="E275" s="10" t="n"/>
      <c r="F275" s="8" t="n"/>
      <c r="G275" s="8" t="n"/>
      <c r="H275" s="8" t="n"/>
      <c r="I275" s="8" t="n"/>
      <c r="J275" s="8" t="n"/>
      <c r="K275" s="15">
        <f>IF(A275="","",SUM(G275:J275))</f>
        <v/>
      </c>
      <c r="L275" s="9" t="n"/>
      <c r="M275" s="10" t="n"/>
      <c r="N275" s="10" t="n"/>
      <c r="O275" s="16">
        <f>IF(A275="","",UPPER(TRIM(A275))&amp;"|"&amp;UPPER(SUBSTITUTE(SUBSTITUTE(SUBSTITUTE(TRIM(C275),"/",""),"-","")," ","")))</f>
        <v/>
      </c>
      <c r="P275" s="16">
        <f>IF(A275="","",UPPER(SUBSTITUTE(SUBSTITUTE(SUBSTITUTE(TRIM(C275),"/",""),"-","")," ","")))</f>
        <v/>
      </c>
      <c r="Q275" s="16">
        <f>IF(A275="","",IF(COUNTIF('GSTR-2B'!$P$6:$P$2005,O275)&gt;0,IF(ABS(S275)&lt;=Settings!$B$4,"Matched","Amount differs"),IF(COUNTIF('GSTR-2B'!$Q$6:$Q$2005,P275)&gt;0,"Invoice no matches, GSTIN differs","In books, not in GSTR-2B")))</f>
        <v/>
      </c>
      <c r="R275" s="15">
        <f>IF(A275="","",SUMIF('GSTR-2B'!$P$6:$P$2005,O275,'GSTR-2B'!$N$6:$N$2005))</f>
        <v/>
      </c>
      <c r="S275" s="15">
        <f>IF(A275="","",K275-R275)</f>
        <v/>
      </c>
      <c r="T275" s="16">
        <f>IF(OR(A275="",D275="",L275&lt;&gt;"",E275="Credit note"),"",IF(Settings!$B$5-D275&gt;180,"Unpaid over 180 days: reverse proportionate ITC with interest",""))</f>
        <v/>
      </c>
      <c r="U275" s="16">
        <f>IF(M275="No","Supplier has not filed GSTR-3B: if still unfiled on 30 Sep after the year you claimed it, reverse by 30 Nov","")</f>
        <v/>
      </c>
      <c r="V275" s="16">
        <f>IF(AND(Q275="In books, not in GSTR-2B",D275&lt;&gt;"",D275&gt;=DATE(2025,4,1),D275&lt;=DATE(2026,3,31)),"FY 2025-26 document not in GSTR-2B: last date for the ITC is 30 Nov 2026","")</f>
        <v/>
      </c>
    </row>
    <row r="276">
      <c r="A276" s="10" t="n"/>
      <c r="B276" s="10" t="n"/>
      <c r="C276" s="10" t="n"/>
      <c r="D276" s="9" t="n"/>
      <c r="E276" s="10" t="n"/>
      <c r="F276" s="8" t="n"/>
      <c r="G276" s="8" t="n"/>
      <c r="H276" s="8" t="n"/>
      <c r="I276" s="8" t="n"/>
      <c r="J276" s="8" t="n"/>
      <c r="K276" s="15">
        <f>IF(A276="","",SUM(G276:J276))</f>
        <v/>
      </c>
      <c r="L276" s="9" t="n"/>
      <c r="M276" s="10" t="n"/>
      <c r="N276" s="10" t="n"/>
      <c r="O276" s="16">
        <f>IF(A276="","",UPPER(TRIM(A276))&amp;"|"&amp;UPPER(SUBSTITUTE(SUBSTITUTE(SUBSTITUTE(TRIM(C276),"/",""),"-","")," ","")))</f>
        <v/>
      </c>
      <c r="P276" s="16">
        <f>IF(A276="","",UPPER(SUBSTITUTE(SUBSTITUTE(SUBSTITUTE(TRIM(C276),"/",""),"-","")," ","")))</f>
        <v/>
      </c>
      <c r="Q276" s="16">
        <f>IF(A276="","",IF(COUNTIF('GSTR-2B'!$P$6:$P$2005,O276)&gt;0,IF(ABS(S276)&lt;=Settings!$B$4,"Matched","Amount differs"),IF(COUNTIF('GSTR-2B'!$Q$6:$Q$2005,P276)&gt;0,"Invoice no matches, GSTIN differs","In books, not in GSTR-2B")))</f>
        <v/>
      </c>
      <c r="R276" s="15">
        <f>IF(A276="","",SUMIF('GSTR-2B'!$P$6:$P$2005,O276,'GSTR-2B'!$N$6:$N$2005))</f>
        <v/>
      </c>
      <c r="S276" s="15">
        <f>IF(A276="","",K276-R276)</f>
        <v/>
      </c>
      <c r="T276" s="16">
        <f>IF(OR(A276="",D276="",L276&lt;&gt;"",E276="Credit note"),"",IF(Settings!$B$5-D276&gt;180,"Unpaid over 180 days: reverse proportionate ITC with interest",""))</f>
        <v/>
      </c>
      <c r="U276" s="16">
        <f>IF(M276="No","Supplier has not filed GSTR-3B: if still unfiled on 30 Sep after the year you claimed it, reverse by 30 Nov","")</f>
        <v/>
      </c>
      <c r="V276" s="16">
        <f>IF(AND(Q276="In books, not in GSTR-2B",D276&lt;&gt;"",D276&gt;=DATE(2025,4,1),D276&lt;=DATE(2026,3,31)),"FY 2025-26 document not in GSTR-2B: last date for the ITC is 30 Nov 2026","")</f>
        <v/>
      </c>
    </row>
    <row r="277">
      <c r="A277" s="10" t="n"/>
      <c r="B277" s="10" t="n"/>
      <c r="C277" s="10" t="n"/>
      <c r="D277" s="9" t="n"/>
      <c r="E277" s="10" t="n"/>
      <c r="F277" s="8" t="n"/>
      <c r="G277" s="8" t="n"/>
      <c r="H277" s="8" t="n"/>
      <c r="I277" s="8" t="n"/>
      <c r="J277" s="8" t="n"/>
      <c r="K277" s="15">
        <f>IF(A277="","",SUM(G277:J277))</f>
        <v/>
      </c>
      <c r="L277" s="9" t="n"/>
      <c r="M277" s="10" t="n"/>
      <c r="N277" s="10" t="n"/>
      <c r="O277" s="16">
        <f>IF(A277="","",UPPER(TRIM(A277))&amp;"|"&amp;UPPER(SUBSTITUTE(SUBSTITUTE(SUBSTITUTE(TRIM(C277),"/",""),"-","")," ","")))</f>
        <v/>
      </c>
      <c r="P277" s="16">
        <f>IF(A277="","",UPPER(SUBSTITUTE(SUBSTITUTE(SUBSTITUTE(TRIM(C277),"/",""),"-","")," ","")))</f>
        <v/>
      </c>
      <c r="Q277" s="16">
        <f>IF(A277="","",IF(COUNTIF('GSTR-2B'!$P$6:$P$2005,O277)&gt;0,IF(ABS(S277)&lt;=Settings!$B$4,"Matched","Amount differs"),IF(COUNTIF('GSTR-2B'!$Q$6:$Q$2005,P277)&gt;0,"Invoice no matches, GSTIN differs","In books, not in GSTR-2B")))</f>
        <v/>
      </c>
      <c r="R277" s="15">
        <f>IF(A277="","",SUMIF('GSTR-2B'!$P$6:$P$2005,O277,'GSTR-2B'!$N$6:$N$2005))</f>
        <v/>
      </c>
      <c r="S277" s="15">
        <f>IF(A277="","",K277-R277)</f>
        <v/>
      </c>
      <c r="T277" s="16">
        <f>IF(OR(A277="",D277="",L277&lt;&gt;"",E277="Credit note"),"",IF(Settings!$B$5-D277&gt;180,"Unpaid over 180 days: reverse proportionate ITC with interest",""))</f>
        <v/>
      </c>
      <c r="U277" s="16">
        <f>IF(M277="No","Supplier has not filed GSTR-3B: if still unfiled on 30 Sep after the year you claimed it, reverse by 30 Nov","")</f>
        <v/>
      </c>
      <c r="V277" s="16">
        <f>IF(AND(Q277="In books, not in GSTR-2B",D277&lt;&gt;"",D277&gt;=DATE(2025,4,1),D277&lt;=DATE(2026,3,31)),"FY 2025-26 document not in GSTR-2B: last date for the ITC is 30 Nov 2026","")</f>
        <v/>
      </c>
    </row>
    <row r="278">
      <c r="A278" s="10" t="n"/>
      <c r="B278" s="10" t="n"/>
      <c r="C278" s="10" t="n"/>
      <c r="D278" s="9" t="n"/>
      <c r="E278" s="10" t="n"/>
      <c r="F278" s="8" t="n"/>
      <c r="G278" s="8" t="n"/>
      <c r="H278" s="8" t="n"/>
      <c r="I278" s="8" t="n"/>
      <c r="J278" s="8" t="n"/>
      <c r="K278" s="15">
        <f>IF(A278="","",SUM(G278:J278))</f>
        <v/>
      </c>
      <c r="L278" s="9" t="n"/>
      <c r="M278" s="10" t="n"/>
      <c r="N278" s="10" t="n"/>
      <c r="O278" s="16">
        <f>IF(A278="","",UPPER(TRIM(A278))&amp;"|"&amp;UPPER(SUBSTITUTE(SUBSTITUTE(SUBSTITUTE(TRIM(C278),"/",""),"-","")," ","")))</f>
        <v/>
      </c>
      <c r="P278" s="16">
        <f>IF(A278="","",UPPER(SUBSTITUTE(SUBSTITUTE(SUBSTITUTE(TRIM(C278),"/",""),"-","")," ","")))</f>
        <v/>
      </c>
      <c r="Q278" s="16">
        <f>IF(A278="","",IF(COUNTIF('GSTR-2B'!$P$6:$P$2005,O278)&gt;0,IF(ABS(S278)&lt;=Settings!$B$4,"Matched","Amount differs"),IF(COUNTIF('GSTR-2B'!$Q$6:$Q$2005,P278)&gt;0,"Invoice no matches, GSTIN differs","In books, not in GSTR-2B")))</f>
        <v/>
      </c>
      <c r="R278" s="15">
        <f>IF(A278="","",SUMIF('GSTR-2B'!$P$6:$P$2005,O278,'GSTR-2B'!$N$6:$N$2005))</f>
        <v/>
      </c>
      <c r="S278" s="15">
        <f>IF(A278="","",K278-R278)</f>
        <v/>
      </c>
      <c r="T278" s="16">
        <f>IF(OR(A278="",D278="",L278&lt;&gt;"",E278="Credit note"),"",IF(Settings!$B$5-D278&gt;180,"Unpaid over 180 days: reverse proportionate ITC with interest",""))</f>
        <v/>
      </c>
      <c r="U278" s="16">
        <f>IF(M278="No","Supplier has not filed GSTR-3B: if still unfiled on 30 Sep after the year you claimed it, reverse by 30 Nov","")</f>
        <v/>
      </c>
      <c r="V278" s="16">
        <f>IF(AND(Q278="In books, not in GSTR-2B",D278&lt;&gt;"",D278&gt;=DATE(2025,4,1),D278&lt;=DATE(2026,3,31)),"FY 2025-26 document not in GSTR-2B: last date for the ITC is 30 Nov 2026","")</f>
        <v/>
      </c>
    </row>
    <row r="279">
      <c r="A279" s="10" t="n"/>
      <c r="B279" s="10" t="n"/>
      <c r="C279" s="10" t="n"/>
      <c r="D279" s="9" t="n"/>
      <c r="E279" s="10" t="n"/>
      <c r="F279" s="8" t="n"/>
      <c r="G279" s="8" t="n"/>
      <c r="H279" s="8" t="n"/>
      <c r="I279" s="8" t="n"/>
      <c r="J279" s="8" t="n"/>
      <c r="K279" s="15">
        <f>IF(A279="","",SUM(G279:J279))</f>
        <v/>
      </c>
      <c r="L279" s="9" t="n"/>
      <c r="M279" s="10" t="n"/>
      <c r="N279" s="10" t="n"/>
      <c r="O279" s="16">
        <f>IF(A279="","",UPPER(TRIM(A279))&amp;"|"&amp;UPPER(SUBSTITUTE(SUBSTITUTE(SUBSTITUTE(TRIM(C279),"/",""),"-","")," ","")))</f>
        <v/>
      </c>
      <c r="P279" s="16">
        <f>IF(A279="","",UPPER(SUBSTITUTE(SUBSTITUTE(SUBSTITUTE(TRIM(C279),"/",""),"-","")," ","")))</f>
        <v/>
      </c>
      <c r="Q279" s="16">
        <f>IF(A279="","",IF(COUNTIF('GSTR-2B'!$P$6:$P$2005,O279)&gt;0,IF(ABS(S279)&lt;=Settings!$B$4,"Matched","Amount differs"),IF(COUNTIF('GSTR-2B'!$Q$6:$Q$2005,P279)&gt;0,"Invoice no matches, GSTIN differs","In books, not in GSTR-2B")))</f>
        <v/>
      </c>
      <c r="R279" s="15">
        <f>IF(A279="","",SUMIF('GSTR-2B'!$P$6:$P$2005,O279,'GSTR-2B'!$N$6:$N$2005))</f>
        <v/>
      </c>
      <c r="S279" s="15">
        <f>IF(A279="","",K279-R279)</f>
        <v/>
      </c>
      <c r="T279" s="16">
        <f>IF(OR(A279="",D279="",L279&lt;&gt;"",E279="Credit note"),"",IF(Settings!$B$5-D279&gt;180,"Unpaid over 180 days: reverse proportionate ITC with interest",""))</f>
        <v/>
      </c>
      <c r="U279" s="16">
        <f>IF(M279="No","Supplier has not filed GSTR-3B: if still unfiled on 30 Sep after the year you claimed it, reverse by 30 Nov","")</f>
        <v/>
      </c>
      <c r="V279" s="16">
        <f>IF(AND(Q279="In books, not in GSTR-2B",D279&lt;&gt;"",D279&gt;=DATE(2025,4,1),D279&lt;=DATE(2026,3,31)),"FY 2025-26 document not in GSTR-2B: last date for the ITC is 30 Nov 2026","")</f>
        <v/>
      </c>
    </row>
    <row r="280">
      <c r="A280" s="10" t="n"/>
      <c r="B280" s="10" t="n"/>
      <c r="C280" s="10" t="n"/>
      <c r="D280" s="9" t="n"/>
      <c r="E280" s="10" t="n"/>
      <c r="F280" s="8" t="n"/>
      <c r="G280" s="8" t="n"/>
      <c r="H280" s="8" t="n"/>
      <c r="I280" s="8" t="n"/>
      <c r="J280" s="8" t="n"/>
      <c r="K280" s="15">
        <f>IF(A280="","",SUM(G280:J280))</f>
        <v/>
      </c>
      <c r="L280" s="9" t="n"/>
      <c r="M280" s="10" t="n"/>
      <c r="N280" s="10" t="n"/>
      <c r="O280" s="16">
        <f>IF(A280="","",UPPER(TRIM(A280))&amp;"|"&amp;UPPER(SUBSTITUTE(SUBSTITUTE(SUBSTITUTE(TRIM(C280),"/",""),"-","")," ","")))</f>
        <v/>
      </c>
      <c r="P280" s="16">
        <f>IF(A280="","",UPPER(SUBSTITUTE(SUBSTITUTE(SUBSTITUTE(TRIM(C280),"/",""),"-","")," ","")))</f>
        <v/>
      </c>
      <c r="Q280" s="16">
        <f>IF(A280="","",IF(COUNTIF('GSTR-2B'!$P$6:$P$2005,O280)&gt;0,IF(ABS(S280)&lt;=Settings!$B$4,"Matched","Amount differs"),IF(COUNTIF('GSTR-2B'!$Q$6:$Q$2005,P280)&gt;0,"Invoice no matches, GSTIN differs","In books, not in GSTR-2B")))</f>
        <v/>
      </c>
      <c r="R280" s="15">
        <f>IF(A280="","",SUMIF('GSTR-2B'!$P$6:$P$2005,O280,'GSTR-2B'!$N$6:$N$2005))</f>
        <v/>
      </c>
      <c r="S280" s="15">
        <f>IF(A280="","",K280-R280)</f>
        <v/>
      </c>
      <c r="T280" s="16">
        <f>IF(OR(A280="",D280="",L280&lt;&gt;"",E280="Credit note"),"",IF(Settings!$B$5-D280&gt;180,"Unpaid over 180 days: reverse proportionate ITC with interest",""))</f>
        <v/>
      </c>
      <c r="U280" s="16">
        <f>IF(M280="No","Supplier has not filed GSTR-3B: if still unfiled on 30 Sep after the year you claimed it, reverse by 30 Nov","")</f>
        <v/>
      </c>
      <c r="V280" s="16">
        <f>IF(AND(Q280="In books, not in GSTR-2B",D280&lt;&gt;"",D280&gt;=DATE(2025,4,1),D280&lt;=DATE(2026,3,31)),"FY 2025-26 document not in GSTR-2B: last date for the ITC is 30 Nov 2026","")</f>
        <v/>
      </c>
    </row>
    <row r="281">
      <c r="A281" s="10" t="n"/>
      <c r="B281" s="10" t="n"/>
      <c r="C281" s="10" t="n"/>
      <c r="D281" s="9" t="n"/>
      <c r="E281" s="10" t="n"/>
      <c r="F281" s="8" t="n"/>
      <c r="G281" s="8" t="n"/>
      <c r="H281" s="8" t="n"/>
      <c r="I281" s="8" t="n"/>
      <c r="J281" s="8" t="n"/>
      <c r="K281" s="15">
        <f>IF(A281="","",SUM(G281:J281))</f>
        <v/>
      </c>
      <c r="L281" s="9" t="n"/>
      <c r="M281" s="10" t="n"/>
      <c r="N281" s="10" t="n"/>
      <c r="O281" s="16">
        <f>IF(A281="","",UPPER(TRIM(A281))&amp;"|"&amp;UPPER(SUBSTITUTE(SUBSTITUTE(SUBSTITUTE(TRIM(C281),"/",""),"-","")," ","")))</f>
        <v/>
      </c>
      <c r="P281" s="16">
        <f>IF(A281="","",UPPER(SUBSTITUTE(SUBSTITUTE(SUBSTITUTE(TRIM(C281),"/",""),"-","")," ","")))</f>
        <v/>
      </c>
      <c r="Q281" s="16">
        <f>IF(A281="","",IF(COUNTIF('GSTR-2B'!$P$6:$P$2005,O281)&gt;0,IF(ABS(S281)&lt;=Settings!$B$4,"Matched","Amount differs"),IF(COUNTIF('GSTR-2B'!$Q$6:$Q$2005,P281)&gt;0,"Invoice no matches, GSTIN differs","In books, not in GSTR-2B")))</f>
        <v/>
      </c>
      <c r="R281" s="15">
        <f>IF(A281="","",SUMIF('GSTR-2B'!$P$6:$P$2005,O281,'GSTR-2B'!$N$6:$N$2005))</f>
        <v/>
      </c>
      <c r="S281" s="15">
        <f>IF(A281="","",K281-R281)</f>
        <v/>
      </c>
      <c r="T281" s="16">
        <f>IF(OR(A281="",D281="",L281&lt;&gt;"",E281="Credit note"),"",IF(Settings!$B$5-D281&gt;180,"Unpaid over 180 days: reverse proportionate ITC with interest",""))</f>
        <v/>
      </c>
      <c r="U281" s="16">
        <f>IF(M281="No","Supplier has not filed GSTR-3B: if still unfiled on 30 Sep after the year you claimed it, reverse by 30 Nov","")</f>
        <v/>
      </c>
      <c r="V281" s="16">
        <f>IF(AND(Q281="In books, not in GSTR-2B",D281&lt;&gt;"",D281&gt;=DATE(2025,4,1),D281&lt;=DATE(2026,3,31)),"FY 2025-26 document not in GSTR-2B: last date for the ITC is 30 Nov 2026","")</f>
        <v/>
      </c>
    </row>
    <row r="282">
      <c r="A282" s="10" t="n"/>
      <c r="B282" s="10" t="n"/>
      <c r="C282" s="10" t="n"/>
      <c r="D282" s="9" t="n"/>
      <c r="E282" s="10" t="n"/>
      <c r="F282" s="8" t="n"/>
      <c r="G282" s="8" t="n"/>
      <c r="H282" s="8" t="n"/>
      <c r="I282" s="8" t="n"/>
      <c r="J282" s="8" t="n"/>
      <c r="K282" s="15">
        <f>IF(A282="","",SUM(G282:J282))</f>
        <v/>
      </c>
      <c r="L282" s="9" t="n"/>
      <c r="M282" s="10" t="n"/>
      <c r="N282" s="10" t="n"/>
      <c r="O282" s="16">
        <f>IF(A282="","",UPPER(TRIM(A282))&amp;"|"&amp;UPPER(SUBSTITUTE(SUBSTITUTE(SUBSTITUTE(TRIM(C282),"/",""),"-","")," ","")))</f>
        <v/>
      </c>
      <c r="P282" s="16">
        <f>IF(A282="","",UPPER(SUBSTITUTE(SUBSTITUTE(SUBSTITUTE(TRIM(C282),"/",""),"-","")," ","")))</f>
        <v/>
      </c>
      <c r="Q282" s="16">
        <f>IF(A282="","",IF(COUNTIF('GSTR-2B'!$P$6:$P$2005,O282)&gt;0,IF(ABS(S282)&lt;=Settings!$B$4,"Matched","Amount differs"),IF(COUNTIF('GSTR-2B'!$Q$6:$Q$2005,P282)&gt;0,"Invoice no matches, GSTIN differs","In books, not in GSTR-2B")))</f>
        <v/>
      </c>
      <c r="R282" s="15">
        <f>IF(A282="","",SUMIF('GSTR-2B'!$P$6:$P$2005,O282,'GSTR-2B'!$N$6:$N$2005))</f>
        <v/>
      </c>
      <c r="S282" s="15">
        <f>IF(A282="","",K282-R282)</f>
        <v/>
      </c>
      <c r="T282" s="16">
        <f>IF(OR(A282="",D282="",L282&lt;&gt;"",E282="Credit note"),"",IF(Settings!$B$5-D282&gt;180,"Unpaid over 180 days: reverse proportionate ITC with interest",""))</f>
        <v/>
      </c>
      <c r="U282" s="16">
        <f>IF(M282="No","Supplier has not filed GSTR-3B: if still unfiled on 30 Sep after the year you claimed it, reverse by 30 Nov","")</f>
        <v/>
      </c>
      <c r="V282" s="16">
        <f>IF(AND(Q282="In books, not in GSTR-2B",D282&lt;&gt;"",D282&gt;=DATE(2025,4,1),D282&lt;=DATE(2026,3,31)),"FY 2025-26 document not in GSTR-2B: last date for the ITC is 30 Nov 2026","")</f>
        <v/>
      </c>
    </row>
    <row r="283">
      <c r="A283" s="10" t="n"/>
      <c r="B283" s="10" t="n"/>
      <c r="C283" s="10" t="n"/>
      <c r="D283" s="9" t="n"/>
      <c r="E283" s="10" t="n"/>
      <c r="F283" s="8" t="n"/>
      <c r="G283" s="8" t="n"/>
      <c r="H283" s="8" t="n"/>
      <c r="I283" s="8" t="n"/>
      <c r="J283" s="8" t="n"/>
      <c r="K283" s="15">
        <f>IF(A283="","",SUM(G283:J283))</f>
        <v/>
      </c>
      <c r="L283" s="9" t="n"/>
      <c r="M283" s="10" t="n"/>
      <c r="N283" s="10" t="n"/>
      <c r="O283" s="16">
        <f>IF(A283="","",UPPER(TRIM(A283))&amp;"|"&amp;UPPER(SUBSTITUTE(SUBSTITUTE(SUBSTITUTE(TRIM(C283),"/",""),"-","")," ","")))</f>
        <v/>
      </c>
      <c r="P283" s="16">
        <f>IF(A283="","",UPPER(SUBSTITUTE(SUBSTITUTE(SUBSTITUTE(TRIM(C283),"/",""),"-","")," ","")))</f>
        <v/>
      </c>
      <c r="Q283" s="16">
        <f>IF(A283="","",IF(COUNTIF('GSTR-2B'!$P$6:$P$2005,O283)&gt;0,IF(ABS(S283)&lt;=Settings!$B$4,"Matched","Amount differs"),IF(COUNTIF('GSTR-2B'!$Q$6:$Q$2005,P283)&gt;0,"Invoice no matches, GSTIN differs","In books, not in GSTR-2B")))</f>
        <v/>
      </c>
      <c r="R283" s="15">
        <f>IF(A283="","",SUMIF('GSTR-2B'!$P$6:$P$2005,O283,'GSTR-2B'!$N$6:$N$2005))</f>
        <v/>
      </c>
      <c r="S283" s="15">
        <f>IF(A283="","",K283-R283)</f>
        <v/>
      </c>
      <c r="T283" s="16">
        <f>IF(OR(A283="",D283="",L283&lt;&gt;"",E283="Credit note"),"",IF(Settings!$B$5-D283&gt;180,"Unpaid over 180 days: reverse proportionate ITC with interest",""))</f>
        <v/>
      </c>
      <c r="U283" s="16">
        <f>IF(M283="No","Supplier has not filed GSTR-3B: if still unfiled on 30 Sep after the year you claimed it, reverse by 30 Nov","")</f>
        <v/>
      </c>
      <c r="V283" s="16">
        <f>IF(AND(Q283="In books, not in GSTR-2B",D283&lt;&gt;"",D283&gt;=DATE(2025,4,1),D283&lt;=DATE(2026,3,31)),"FY 2025-26 document not in GSTR-2B: last date for the ITC is 30 Nov 2026","")</f>
        <v/>
      </c>
    </row>
    <row r="284">
      <c r="A284" s="10" t="n"/>
      <c r="B284" s="10" t="n"/>
      <c r="C284" s="10" t="n"/>
      <c r="D284" s="9" t="n"/>
      <c r="E284" s="10" t="n"/>
      <c r="F284" s="8" t="n"/>
      <c r="G284" s="8" t="n"/>
      <c r="H284" s="8" t="n"/>
      <c r="I284" s="8" t="n"/>
      <c r="J284" s="8" t="n"/>
      <c r="K284" s="15">
        <f>IF(A284="","",SUM(G284:J284))</f>
        <v/>
      </c>
      <c r="L284" s="9" t="n"/>
      <c r="M284" s="10" t="n"/>
      <c r="N284" s="10" t="n"/>
      <c r="O284" s="16">
        <f>IF(A284="","",UPPER(TRIM(A284))&amp;"|"&amp;UPPER(SUBSTITUTE(SUBSTITUTE(SUBSTITUTE(TRIM(C284),"/",""),"-","")," ","")))</f>
        <v/>
      </c>
      <c r="P284" s="16">
        <f>IF(A284="","",UPPER(SUBSTITUTE(SUBSTITUTE(SUBSTITUTE(TRIM(C284),"/",""),"-","")," ","")))</f>
        <v/>
      </c>
      <c r="Q284" s="16">
        <f>IF(A284="","",IF(COUNTIF('GSTR-2B'!$P$6:$P$2005,O284)&gt;0,IF(ABS(S284)&lt;=Settings!$B$4,"Matched","Amount differs"),IF(COUNTIF('GSTR-2B'!$Q$6:$Q$2005,P284)&gt;0,"Invoice no matches, GSTIN differs","In books, not in GSTR-2B")))</f>
        <v/>
      </c>
      <c r="R284" s="15">
        <f>IF(A284="","",SUMIF('GSTR-2B'!$P$6:$P$2005,O284,'GSTR-2B'!$N$6:$N$2005))</f>
        <v/>
      </c>
      <c r="S284" s="15">
        <f>IF(A284="","",K284-R284)</f>
        <v/>
      </c>
      <c r="T284" s="16">
        <f>IF(OR(A284="",D284="",L284&lt;&gt;"",E284="Credit note"),"",IF(Settings!$B$5-D284&gt;180,"Unpaid over 180 days: reverse proportionate ITC with interest",""))</f>
        <v/>
      </c>
      <c r="U284" s="16">
        <f>IF(M284="No","Supplier has not filed GSTR-3B: if still unfiled on 30 Sep after the year you claimed it, reverse by 30 Nov","")</f>
        <v/>
      </c>
      <c r="V284" s="16">
        <f>IF(AND(Q284="In books, not in GSTR-2B",D284&lt;&gt;"",D284&gt;=DATE(2025,4,1),D284&lt;=DATE(2026,3,31)),"FY 2025-26 document not in GSTR-2B: last date for the ITC is 30 Nov 2026","")</f>
        <v/>
      </c>
    </row>
    <row r="285">
      <c r="A285" s="10" t="n"/>
      <c r="B285" s="10" t="n"/>
      <c r="C285" s="10" t="n"/>
      <c r="D285" s="9" t="n"/>
      <c r="E285" s="10" t="n"/>
      <c r="F285" s="8" t="n"/>
      <c r="G285" s="8" t="n"/>
      <c r="H285" s="8" t="n"/>
      <c r="I285" s="8" t="n"/>
      <c r="J285" s="8" t="n"/>
      <c r="K285" s="15">
        <f>IF(A285="","",SUM(G285:J285))</f>
        <v/>
      </c>
      <c r="L285" s="9" t="n"/>
      <c r="M285" s="10" t="n"/>
      <c r="N285" s="10" t="n"/>
      <c r="O285" s="16">
        <f>IF(A285="","",UPPER(TRIM(A285))&amp;"|"&amp;UPPER(SUBSTITUTE(SUBSTITUTE(SUBSTITUTE(TRIM(C285),"/",""),"-","")," ","")))</f>
        <v/>
      </c>
      <c r="P285" s="16">
        <f>IF(A285="","",UPPER(SUBSTITUTE(SUBSTITUTE(SUBSTITUTE(TRIM(C285),"/",""),"-","")," ","")))</f>
        <v/>
      </c>
      <c r="Q285" s="16">
        <f>IF(A285="","",IF(COUNTIF('GSTR-2B'!$P$6:$P$2005,O285)&gt;0,IF(ABS(S285)&lt;=Settings!$B$4,"Matched","Amount differs"),IF(COUNTIF('GSTR-2B'!$Q$6:$Q$2005,P285)&gt;0,"Invoice no matches, GSTIN differs","In books, not in GSTR-2B")))</f>
        <v/>
      </c>
      <c r="R285" s="15">
        <f>IF(A285="","",SUMIF('GSTR-2B'!$P$6:$P$2005,O285,'GSTR-2B'!$N$6:$N$2005))</f>
        <v/>
      </c>
      <c r="S285" s="15">
        <f>IF(A285="","",K285-R285)</f>
        <v/>
      </c>
      <c r="T285" s="16">
        <f>IF(OR(A285="",D285="",L285&lt;&gt;"",E285="Credit note"),"",IF(Settings!$B$5-D285&gt;180,"Unpaid over 180 days: reverse proportionate ITC with interest",""))</f>
        <v/>
      </c>
      <c r="U285" s="16">
        <f>IF(M285="No","Supplier has not filed GSTR-3B: if still unfiled on 30 Sep after the year you claimed it, reverse by 30 Nov","")</f>
        <v/>
      </c>
      <c r="V285" s="16">
        <f>IF(AND(Q285="In books, not in GSTR-2B",D285&lt;&gt;"",D285&gt;=DATE(2025,4,1),D285&lt;=DATE(2026,3,31)),"FY 2025-26 document not in GSTR-2B: last date for the ITC is 30 Nov 2026","")</f>
        <v/>
      </c>
    </row>
    <row r="286">
      <c r="A286" s="10" t="n"/>
      <c r="B286" s="10" t="n"/>
      <c r="C286" s="10" t="n"/>
      <c r="D286" s="9" t="n"/>
      <c r="E286" s="10" t="n"/>
      <c r="F286" s="8" t="n"/>
      <c r="G286" s="8" t="n"/>
      <c r="H286" s="8" t="n"/>
      <c r="I286" s="8" t="n"/>
      <c r="J286" s="8" t="n"/>
      <c r="K286" s="15">
        <f>IF(A286="","",SUM(G286:J286))</f>
        <v/>
      </c>
      <c r="L286" s="9" t="n"/>
      <c r="M286" s="10" t="n"/>
      <c r="N286" s="10" t="n"/>
      <c r="O286" s="16">
        <f>IF(A286="","",UPPER(TRIM(A286))&amp;"|"&amp;UPPER(SUBSTITUTE(SUBSTITUTE(SUBSTITUTE(TRIM(C286),"/",""),"-","")," ","")))</f>
        <v/>
      </c>
      <c r="P286" s="16">
        <f>IF(A286="","",UPPER(SUBSTITUTE(SUBSTITUTE(SUBSTITUTE(TRIM(C286),"/",""),"-","")," ","")))</f>
        <v/>
      </c>
      <c r="Q286" s="16">
        <f>IF(A286="","",IF(COUNTIF('GSTR-2B'!$P$6:$P$2005,O286)&gt;0,IF(ABS(S286)&lt;=Settings!$B$4,"Matched","Amount differs"),IF(COUNTIF('GSTR-2B'!$Q$6:$Q$2005,P286)&gt;0,"Invoice no matches, GSTIN differs","In books, not in GSTR-2B")))</f>
        <v/>
      </c>
      <c r="R286" s="15">
        <f>IF(A286="","",SUMIF('GSTR-2B'!$P$6:$P$2005,O286,'GSTR-2B'!$N$6:$N$2005))</f>
        <v/>
      </c>
      <c r="S286" s="15">
        <f>IF(A286="","",K286-R286)</f>
        <v/>
      </c>
      <c r="T286" s="16">
        <f>IF(OR(A286="",D286="",L286&lt;&gt;"",E286="Credit note"),"",IF(Settings!$B$5-D286&gt;180,"Unpaid over 180 days: reverse proportionate ITC with interest",""))</f>
        <v/>
      </c>
      <c r="U286" s="16">
        <f>IF(M286="No","Supplier has not filed GSTR-3B: if still unfiled on 30 Sep after the year you claimed it, reverse by 30 Nov","")</f>
        <v/>
      </c>
      <c r="V286" s="16">
        <f>IF(AND(Q286="In books, not in GSTR-2B",D286&lt;&gt;"",D286&gt;=DATE(2025,4,1),D286&lt;=DATE(2026,3,31)),"FY 2025-26 document not in GSTR-2B: last date for the ITC is 30 Nov 2026","")</f>
        <v/>
      </c>
    </row>
    <row r="287">
      <c r="A287" s="10" t="n"/>
      <c r="B287" s="10" t="n"/>
      <c r="C287" s="10" t="n"/>
      <c r="D287" s="9" t="n"/>
      <c r="E287" s="10" t="n"/>
      <c r="F287" s="8" t="n"/>
      <c r="G287" s="8" t="n"/>
      <c r="H287" s="8" t="n"/>
      <c r="I287" s="8" t="n"/>
      <c r="J287" s="8" t="n"/>
      <c r="K287" s="15">
        <f>IF(A287="","",SUM(G287:J287))</f>
        <v/>
      </c>
      <c r="L287" s="9" t="n"/>
      <c r="M287" s="10" t="n"/>
      <c r="N287" s="10" t="n"/>
      <c r="O287" s="16">
        <f>IF(A287="","",UPPER(TRIM(A287))&amp;"|"&amp;UPPER(SUBSTITUTE(SUBSTITUTE(SUBSTITUTE(TRIM(C287),"/",""),"-","")," ","")))</f>
        <v/>
      </c>
      <c r="P287" s="16">
        <f>IF(A287="","",UPPER(SUBSTITUTE(SUBSTITUTE(SUBSTITUTE(TRIM(C287),"/",""),"-","")," ","")))</f>
        <v/>
      </c>
      <c r="Q287" s="16">
        <f>IF(A287="","",IF(COUNTIF('GSTR-2B'!$P$6:$P$2005,O287)&gt;0,IF(ABS(S287)&lt;=Settings!$B$4,"Matched","Amount differs"),IF(COUNTIF('GSTR-2B'!$Q$6:$Q$2005,P287)&gt;0,"Invoice no matches, GSTIN differs","In books, not in GSTR-2B")))</f>
        <v/>
      </c>
      <c r="R287" s="15">
        <f>IF(A287="","",SUMIF('GSTR-2B'!$P$6:$P$2005,O287,'GSTR-2B'!$N$6:$N$2005))</f>
        <v/>
      </c>
      <c r="S287" s="15">
        <f>IF(A287="","",K287-R287)</f>
        <v/>
      </c>
      <c r="T287" s="16">
        <f>IF(OR(A287="",D287="",L287&lt;&gt;"",E287="Credit note"),"",IF(Settings!$B$5-D287&gt;180,"Unpaid over 180 days: reverse proportionate ITC with interest",""))</f>
        <v/>
      </c>
      <c r="U287" s="16">
        <f>IF(M287="No","Supplier has not filed GSTR-3B: if still unfiled on 30 Sep after the year you claimed it, reverse by 30 Nov","")</f>
        <v/>
      </c>
      <c r="V287" s="16">
        <f>IF(AND(Q287="In books, not in GSTR-2B",D287&lt;&gt;"",D287&gt;=DATE(2025,4,1),D287&lt;=DATE(2026,3,31)),"FY 2025-26 document not in GSTR-2B: last date for the ITC is 30 Nov 2026","")</f>
        <v/>
      </c>
    </row>
    <row r="288">
      <c r="A288" s="10" t="n"/>
      <c r="B288" s="10" t="n"/>
      <c r="C288" s="10" t="n"/>
      <c r="D288" s="9" t="n"/>
      <c r="E288" s="10" t="n"/>
      <c r="F288" s="8" t="n"/>
      <c r="G288" s="8" t="n"/>
      <c r="H288" s="8" t="n"/>
      <c r="I288" s="8" t="n"/>
      <c r="J288" s="8" t="n"/>
      <c r="K288" s="15">
        <f>IF(A288="","",SUM(G288:J288))</f>
        <v/>
      </c>
      <c r="L288" s="9" t="n"/>
      <c r="M288" s="10" t="n"/>
      <c r="N288" s="10" t="n"/>
      <c r="O288" s="16">
        <f>IF(A288="","",UPPER(TRIM(A288))&amp;"|"&amp;UPPER(SUBSTITUTE(SUBSTITUTE(SUBSTITUTE(TRIM(C288),"/",""),"-","")," ","")))</f>
        <v/>
      </c>
      <c r="P288" s="16">
        <f>IF(A288="","",UPPER(SUBSTITUTE(SUBSTITUTE(SUBSTITUTE(TRIM(C288),"/",""),"-","")," ","")))</f>
        <v/>
      </c>
      <c r="Q288" s="16">
        <f>IF(A288="","",IF(COUNTIF('GSTR-2B'!$P$6:$P$2005,O288)&gt;0,IF(ABS(S288)&lt;=Settings!$B$4,"Matched","Amount differs"),IF(COUNTIF('GSTR-2B'!$Q$6:$Q$2005,P288)&gt;0,"Invoice no matches, GSTIN differs","In books, not in GSTR-2B")))</f>
        <v/>
      </c>
      <c r="R288" s="15">
        <f>IF(A288="","",SUMIF('GSTR-2B'!$P$6:$P$2005,O288,'GSTR-2B'!$N$6:$N$2005))</f>
        <v/>
      </c>
      <c r="S288" s="15">
        <f>IF(A288="","",K288-R288)</f>
        <v/>
      </c>
      <c r="T288" s="16">
        <f>IF(OR(A288="",D288="",L288&lt;&gt;"",E288="Credit note"),"",IF(Settings!$B$5-D288&gt;180,"Unpaid over 180 days: reverse proportionate ITC with interest",""))</f>
        <v/>
      </c>
      <c r="U288" s="16">
        <f>IF(M288="No","Supplier has not filed GSTR-3B: if still unfiled on 30 Sep after the year you claimed it, reverse by 30 Nov","")</f>
        <v/>
      </c>
      <c r="V288" s="16">
        <f>IF(AND(Q288="In books, not in GSTR-2B",D288&lt;&gt;"",D288&gt;=DATE(2025,4,1),D288&lt;=DATE(2026,3,31)),"FY 2025-26 document not in GSTR-2B: last date for the ITC is 30 Nov 2026","")</f>
        <v/>
      </c>
    </row>
    <row r="289">
      <c r="A289" s="10" t="n"/>
      <c r="B289" s="10" t="n"/>
      <c r="C289" s="10" t="n"/>
      <c r="D289" s="9" t="n"/>
      <c r="E289" s="10" t="n"/>
      <c r="F289" s="8" t="n"/>
      <c r="G289" s="8" t="n"/>
      <c r="H289" s="8" t="n"/>
      <c r="I289" s="8" t="n"/>
      <c r="J289" s="8" t="n"/>
      <c r="K289" s="15">
        <f>IF(A289="","",SUM(G289:J289))</f>
        <v/>
      </c>
      <c r="L289" s="9" t="n"/>
      <c r="M289" s="10" t="n"/>
      <c r="N289" s="10" t="n"/>
      <c r="O289" s="16">
        <f>IF(A289="","",UPPER(TRIM(A289))&amp;"|"&amp;UPPER(SUBSTITUTE(SUBSTITUTE(SUBSTITUTE(TRIM(C289),"/",""),"-","")," ","")))</f>
        <v/>
      </c>
      <c r="P289" s="16">
        <f>IF(A289="","",UPPER(SUBSTITUTE(SUBSTITUTE(SUBSTITUTE(TRIM(C289),"/",""),"-","")," ","")))</f>
        <v/>
      </c>
      <c r="Q289" s="16">
        <f>IF(A289="","",IF(COUNTIF('GSTR-2B'!$P$6:$P$2005,O289)&gt;0,IF(ABS(S289)&lt;=Settings!$B$4,"Matched","Amount differs"),IF(COUNTIF('GSTR-2B'!$Q$6:$Q$2005,P289)&gt;0,"Invoice no matches, GSTIN differs","In books, not in GSTR-2B")))</f>
        <v/>
      </c>
      <c r="R289" s="15">
        <f>IF(A289="","",SUMIF('GSTR-2B'!$P$6:$P$2005,O289,'GSTR-2B'!$N$6:$N$2005))</f>
        <v/>
      </c>
      <c r="S289" s="15">
        <f>IF(A289="","",K289-R289)</f>
        <v/>
      </c>
      <c r="T289" s="16">
        <f>IF(OR(A289="",D289="",L289&lt;&gt;"",E289="Credit note"),"",IF(Settings!$B$5-D289&gt;180,"Unpaid over 180 days: reverse proportionate ITC with interest",""))</f>
        <v/>
      </c>
      <c r="U289" s="16">
        <f>IF(M289="No","Supplier has not filed GSTR-3B: if still unfiled on 30 Sep after the year you claimed it, reverse by 30 Nov","")</f>
        <v/>
      </c>
      <c r="V289" s="16">
        <f>IF(AND(Q289="In books, not in GSTR-2B",D289&lt;&gt;"",D289&gt;=DATE(2025,4,1),D289&lt;=DATE(2026,3,31)),"FY 2025-26 document not in GSTR-2B: last date for the ITC is 30 Nov 2026","")</f>
        <v/>
      </c>
    </row>
    <row r="290">
      <c r="A290" s="10" t="n"/>
      <c r="B290" s="10" t="n"/>
      <c r="C290" s="10" t="n"/>
      <c r="D290" s="9" t="n"/>
      <c r="E290" s="10" t="n"/>
      <c r="F290" s="8" t="n"/>
      <c r="G290" s="8" t="n"/>
      <c r="H290" s="8" t="n"/>
      <c r="I290" s="8" t="n"/>
      <c r="J290" s="8" t="n"/>
      <c r="K290" s="15">
        <f>IF(A290="","",SUM(G290:J290))</f>
        <v/>
      </c>
      <c r="L290" s="9" t="n"/>
      <c r="M290" s="10" t="n"/>
      <c r="N290" s="10" t="n"/>
      <c r="O290" s="16">
        <f>IF(A290="","",UPPER(TRIM(A290))&amp;"|"&amp;UPPER(SUBSTITUTE(SUBSTITUTE(SUBSTITUTE(TRIM(C290),"/",""),"-","")," ","")))</f>
        <v/>
      </c>
      <c r="P290" s="16">
        <f>IF(A290="","",UPPER(SUBSTITUTE(SUBSTITUTE(SUBSTITUTE(TRIM(C290),"/",""),"-","")," ","")))</f>
        <v/>
      </c>
      <c r="Q290" s="16">
        <f>IF(A290="","",IF(COUNTIF('GSTR-2B'!$P$6:$P$2005,O290)&gt;0,IF(ABS(S290)&lt;=Settings!$B$4,"Matched","Amount differs"),IF(COUNTIF('GSTR-2B'!$Q$6:$Q$2005,P290)&gt;0,"Invoice no matches, GSTIN differs","In books, not in GSTR-2B")))</f>
        <v/>
      </c>
      <c r="R290" s="15">
        <f>IF(A290="","",SUMIF('GSTR-2B'!$P$6:$P$2005,O290,'GSTR-2B'!$N$6:$N$2005))</f>
        <v/>
      </c>
      <c r="S290" s="15">
        <f>IF(A290="","",K290-R290)</f>
        <v/>
      </c>
      <c r="T290" s="16">
        <f>IF(OR(A290="",D290="",L290&lt;&gt;"",E290="Credit note"),"",IF(Settings!$B$5-D290&gt;180,"Unpaid over 180 days: reverse proportionate ITC with interest",""))</f>
        <v/>
      </c>
      <c r="U290" s="16">
        <f>IF(M290="No","Supplier has not filed GSTR-3B: if still unfiled on 30 Sep after the year you claimed it, reverse by 30 Nov","")</f>
        <v/>
      </c>
      <c r="V290" s="16">
        <f>IF(AND(Q290="In books, not in GSTR-2B",D290&lt;&gt;"",D290&gt;=DATE(2025,4,1),D290&lt;=DATE(2026,3,31)),"FY 2025-26 document not in GSTR-2B: last date for the ITC is 30 Nov 2026","")</f>
        <v/>
      </c>
    </row>
    <row r="291">
      <c r="A291" s="10" t="n"/>
      <c r="B291" s="10" t="n"/>
      <c r="C291" s="10" t="n"/>
      <c r="D291" s="9" t="n"/>
      <c r="E291" s="10" t="n"/>
      <c r="F291" s="8" t="n"/>
      <c r="G291" s="8" t="n"/>
      <c r="H291" s="8" t="n"/>
      <c r="I291" s="8" t="n"/>
      <c r="J291" s="8" t="n"/>
      <c r="K291" s="15">
        <f>IF(A291="","",SUM(G291:J291))</f>
        <v/>
      </c>
      <c r="L291" s="9" t="n"/>
      <c r="M291" s="10" t="n"/>
      <c r="N291" s="10" t="n"/>
      <c r="O291" s="16">
        <f>IF(A291="","",UPPER(TRIM(A291))&amp;"|"&amp;UPPER(SUBSTITUTE(SUBSTITUTE(SUBSTITUTE(TRIM(C291),"/",""),"-","")," ","")))</f>
        <v/>
      </c>
      <c r="P291" s="16">
        <f>IF(A291="","",UPPER(SUBSTITUTE(SUBSTITUTE(SUBSTITUTE(TRIM(C291),"/",""),"-","")," ","")))</f>
        <v/>
      </c>
      <c r="Q291" s="16">
        <f>IF(A291="","",IF(COUNTIF('GSTR-2B'!$P$6:$P$2005,O291)&gt;0,IF(ABS(S291)&lt;=Settings!$B$4,"Matched","Amount differs"),IF(COUNTIF('GSTR-2B'!$Q$6:$Q$2005,P291)&gt;0,"Invoice no matches, GSTIN differs","In books, not in GSTR-2B")))</f>
        <v/>
      </c>
      <c r="R291" s="15">
        <f>IF(A291="","",SUMIF('GSTR-2B'!$P$6:$P$2005,O291,'GSTR-2B'!$N$6:$N$2005))</f>
        <v/>
      </c>
      <c r="S291" s="15">
        <f>IF(A291="","",K291-R291)</f>
        <v/>
      </c>
      <c r="T291" s="16">
        <f>IF(OR(A291="",D291="",L291&lt;&gt;"",E291="Credit note"),"",IF(Settings!$B$5-D291&gt;180,"Unpaid over 180 days: reverse proportionate ITC with interest",""))</f>
        <v/>
      </c>
      <c r="U291" s="16">
        <f>IF(M291="No","Supplier has not filed GSTR-3B: if still unfiled on 30 Sep after the year you claimed it, reverse by 30 Nov","")</f>
        <v/>
      </c>
      <c r="V291" s="16">
        <f>IF(AND(Q291="In books, not in GSTR-2B",D291&lt;&gt;"",D291&gt;=DATE(2025,4,1),D291&lt;=DATE(2026,3,31)),"FY 2025-26 document not in GSTR-2B: last date for the ITC is 30 Nov 2026","")</f>
        <v/>
      </c>
    </row>
    <row r="292">
      <c r="A292" s="10" t="n"/>
      <c r="B292" s="10" t="n"/>
      <c r="C292" s="10" t="n"/>
      <c r="D292" s="9" t="n"/>
      <c r="E292" s="10" t="n"/>
      <c r="F292" s="8" t="n"/>
      <c r="G292" s="8" t="n"/>
      <c r="H292" s="8" t="n"/>
      <c r="I292" s="8" t="n"/>
      <c r="J292" s="8" t="n"/>
      <c r="K292" s="15">
        <f>IF(A292="","",SUM(G292:J292))</f>
        <v/>
      </c>
      <c r="L292" s="9" t="n"/>
      <c r="M292" s="10" t="n"/>
      <c r="N292" s="10" t="n"/>
      <c r="O292" s="16">
        <f>IF(A292="","",UPPER(TRIM(A292))&amp;"|"&amp;UPPER(SUBSTITUTE(SUBSTITUTE(SUBSTITUTE(TRIM(C292),"/",""),"-","")," ","")))</f>
        <v/>
      </c>
      <c r="P292" s="16">
        <f>IF(A292="","",UPPER(SUBSTITUTE(SUBSTITUTE(SUBSTITUTE(TRIM(C292),"/",""),"-","")," ","")))</f>
        <v/>
      </c>
      <c r="Q292" s="16">
        <f>IF(A292="","",IF(COUNTIF('GSTR-2B'!$P$6:$P$2005,O292)&gt;0,IF(ABS(S292)&lt;=Settings!$B$4,"Matched","Amount differs"),IF(COUNTIF('GSTR-2B'!$Q$6:$Q$2005,P292)&gt;0,"Invoice no matches, GSTIN differs","In books, not in GSTR-2B")))</f>
        <v/>
      </c>
      <c r="R292" s="15">
        <f>IF(A292="","",SUMIF('GSTR-2B'!$P$6:$P$2005,O292,'GSTR-2B'!$N$6:$N$2005))</f>
        <v/>
      </c>
      <c r="S292" s="15">
        <f>IF(A292="","",K292-R292)</f>
        <v/>
      </c>
      <c r="T292" s="16">
        <f>IF(OR(A292="",D292="",L292&lt;&gt;"",E292="Credit note"),"",IF(Settings!$B$5-D292&gt;180,"Unpaid over 180 days: reverse proportionate ITC with interest",""))</f>
        <v/>
      </c>
      <c r="U292" s="16">
        <f>IF(M292="No","Supplier has not filed GSTR-3B: if still unfiled on 30 Sep after the year you claimed it, reverse by 30 Nov","")</f>
        <v/>
      </c>
      <c r="V292" s="16">
        <f>IF(AND(Q292="In books, not in GSTR-2B",D292&lt;&gt;"",D292&gt;=DATE(2025,4,1),D292&lt;=DATE(2026,3,31)),"FY 2025-26 document not in GSTR-2B: last date for the ITC is 30 Nov 2026","")</f>
        <v/>
      </c>
    </row>
    <row r="293">
      <c r="A293" s="10" t="n"/>
      <c r="B293" s="10" t="n"/>
      <c r="C293" s="10" t="n"/>
      <c r="D293" s="9" t="n"/>
      <c r="E293" s="10" t="n"/>
      <c r="F293" s="8" t="n"/>
      <c r="G293" s="8" t="n"/>
      <c r="H293" s="8" t="n"/>
      <c r="I293" s="8" t="n"/>
      <c r="J293" s="8" t="n"/>
      <c r="K293" s="15">
        <f>IF(A293="","",SUM(G293:J293))</f>
        <v/>
      </c>
      <c r="L293" s="9" t="n"/>
      <c r="M293" s="10" t="n"/>
      <c r="N293" s="10" t="n"/>
      <c r="O293" s="16">
        <f>IF(A293="","",UPPER(TRIM(A293))&amp;"|"&amp;UPPER(SUBSTITUTE(SUBSTITUTE(SUBSTITUTE(TRIM(C293),"/",""),"-","")," ","")))</f>
        <v/>
      </c>
      <c r="P293" s="16">
        <f>IF(A293="","",UPPER(SUBSTITUTE(SUBSTITUTE(SUBSTITUTE(TRIM(C293),"/",""),"-","")," ","")))</f>
        <v/>
      </c>
      <c r="Q293" s="16">
        <f>IF(A293="","",IF(COUNTIF('GSTR-2B'!$P$6:$P$2005,O293)&gt;0,IF(ABS(S293)&lt;=Settings!$B$4,"Matched","Amount differs"),IF(COUNTIF('GSTR-2B'!$Q$6:$Q$2005,P293)&gt;0,"Invoice no matches, GSTIN differs","In books, not in GSTR-2B")))</f>
        <v/>
      </c>
      <c r="R293" s="15">
        <f>IF(A293="","",SUMIF('GSTR-2B'!$P$6:$P$2005,O293,'GSTR-2B'!$N$6:$N$2005))</f>
        <v/>
      </c>
      <c r="S293" s="15">
        <f>IF(A293="","",K293-R293)</f>
        <v/>
      </c>
      <c r="T293" s="16">
        <f>IF(OR(A293="",D293="",L293&lt;&gt;"",E293="Credit note"),"",IF(Settings!$B$5-D293&gt;180,"Unpaid over 180 days: reverse proportionate ITC with interest",""))</f>
        <v/>
      </c>
      <c r="U293" s="16">
        <f>IF(M293="No","Supplier has not filed GSTR-3B: if still unfiled on 30 Sep after the year you claimed it, reverse by 30 Nov","")</f>
        <v/>
      </c>
      <c r="V293" s="16">
        <f>IF(AND(Q293="In books, not in GSTR-2B",D293&lt;&gt;"",D293&gt;=DATE(2025,4,1),D293&lt;=DATE(2026,3,31)),"FY 2025-26 document not in GSTR-2B: last date for the ITC is 30 Nov 2026","")</f>
        <v/>
      </c>
    </row>
    <row r="294">
      <c r="A294" s="10" t="n"/>
      <c r="B294" s="10" t="n"/>
      <c r="C294" s="10" t="n"/>
      <c r="D294" s="9" t="n"/>
      <c r="E294" s="10" t="n"/>
      <c r="F294" s="8" t="n"/>
      <c r="G294" s="8" t="n"/>
      <c r="H294" s="8" t="n"/>
      <c r="I294" s="8" t="n"/>
      <c r="J294" s="8" t="n"/>
      <c r="K294" s="15">
        <f>IF(A294="","",SUM(G294:J294))</f>
        <v/>
      </c>
      <c r="L294" s="9" t="n"/>
      <c r="M294" s="10" t="n"/>
      <c r="N294" s="10" t="n"/>
      <c r="O294" s="16">
        <f>IF(A294="","",UPPER(TRIM(A294))&amp;"|"&amp;UPPER(SUBSTITUTE(SUBSTITUTE(SUBSTITUTE(TRIM(C294),"/",""),"-","")," ","")))</f>
        <v/>
      </c>
      <c r="P294" s="16">
        <f>IF(A294="","",UPPER(SUBSTITUTE(SUBSTITUTE(SUBSTITUTE(TRIM(C294),"/",""),"-","")," ","")))</f>
        <v/>
      </c>
      <c r="Q294" s="16">
        <f>IF(A294="","",IF(COUNTIF('GSTR-2B'!$P$6:$P$2005,O294)&gt;0,IF(ABS(S294)&lt;=Settings!$B$4,"Matched","Amount differs"),IF(COUNTIF('GSTR-2B'!$Q$6:$Q$2005,P294)&gt;0,"Invoice no matches, GSTIN differs","In books, not in GSTR-2B")))</f>
        <v/>
      </c>
      <c r="R294" s="15">
        <f>IF(A294="","",SUMIF('GSTR-2B'!$P$6:$P$2005,O294,'GSTR-2B'!$N$6:$N$2005))</f>
        <v/>
      </c>
      <c r="S294" s="15">
        <f>IF(A294="","",K294-R294)</f>
        <v/>
      </c>
      <c r="T294" s="16">
        <f>IF(OR(A294="",D294="",L294&lt;&gt;"",E294="Credit note"),"",IF(Settings!$B$5-D294&gt;180,"Unpaid over 180 days: reverse proportionate ITC with interest",""))</f>
        <v/>
      </c>
      <c r="U294" s="16">
        <f>IF(M294="No","Supplier has not filed GSTR-3B: if still unfiled on 30 Sep after the year you claimed it, reverse by 30 Nov","")</f>
        <v/>
      </c>
      <c r="V294" s="16">
        <f>IF(AND(Q294="In books, not in GSTR-2B",D294&lt;&gt;"",D294&gt;=DATE(2025,4,1),D294&lt;=DATE(2026,3,31)),"FY 2025-26 document not in GSTR-2B: last date for the ITC is 30 Nov 2026","")</f>
        <v/>
      </c>
    </row>
    <row r="295">
      <c r="A295" s="10" t="n"/>
      <c r="B295" s="10" t="n"/>
      <c r="C295" s="10" t="n"/>
      <c r="D295" s="9" t="n"/>
      <c r="E295" s="10" t="n"/>
      <c r="F295" s="8" t="n"/>
      <c r="G295" s="8" t="n"/>
      <c r="H295" s="8" t="n"/>
      <c r="I295" s="8" t="n"/>
      <c r="J295" s="8" t="n"/>
      <c r="K295" s="15">
        <f>IF(A295="","",SUM(G295:J295))</f>
        <v/>
      </c>
      <c r="L295" s="9" t="n"/>
      <c r="M295" s="10" t="n"/>
      <c r="N295" s="10" t="n"/>
      <c r="O295" s="16">
        <f>IF(A295="","",UPPER(TRIM(A295))&amp;"|"&amp;UPPER(SUBSTITUTE(SUBSTITUTE(SUBSTITUTE(TRIM(C295),"/",""),"-","")," ","")))</f>
        <v/>
      </c>
      <c r="P295" s="16">
        <f>IF(A295="","",UPPER(SUBSTITUTE(SUBSTITUTE(SUBSTITUTE(TRIM(C295),"/",""),"-","")," ","")))</f>
        <v/>
      </c>
      <c r="Q295" s="16">
        <f>IF(A295="","",IF(COUNTIF('GSTR-2B'!$P$6:$P$2005,O295)&gt;0,IF(ABS(S295)&lt;=Settings!$B$4,"Matched","Amount differs"),IF(COUNTIF('GSTR-2B'!$Q$6:$Q$2005,P295)&gt;0,"Invoice no matches, GSTIN differs","In books, not in GSTR-2B")))</f>
        <v/>
      </c>
      <c r="R295" s="15">
        <f>IF(A295="","",SUMIF('GSTR-2B'!$P$6:$P$2005,O295,'GSTR-2B'!$N$6:$N$2005))</f>
        <v/>
      </c>
      <c r="S295" s="15">
        <f>IF(A295="","",K295-R295)</f>
        <v/>
      </c>
      <c r="T295" s="16">
        <f>IF(OR(A295="",D295="",L295&lt;&gt;"",E295="Credit note"),"",IF(Settings!$B$5-D295&gt;180,"Unpaid over 180 days: reverse proportionate ITC with interest",""))</f>
        <v/>
      </c>
      <c r="U295" s="16">
        <f>IF(M295="No","Supplier has not filed GSTR-3B: if still unfiled on 30 Sep after the year you claimed it, reverse by 30 Nov","")</f>
        <v/>
      </c>
      <c r="V295" s="16">
        <f>IF(AND(Q295="In books, not in GSTR-2B",D295&lt;&gt;"",D295&gt;=DATE(2025,4,1),D295&lt;=DATE(2026,3,31)),"FY 2025-26 document not in GSTR-2B: last date for the ITC is 30 Nov 2026","")</f>
        <v/>
      </c>
    </row>
    <row r="296">
      <c r="A296" s="10" t="n"/>
      <c r="B296" s="10" t="n"/>
      <c r="C296" s="10" t="n"/>
      <c r="D296" s="9" t="n"/>
      <c r="E296" s="10" t="n"/>
      <c r="F296" s="8" t="n"/>
      <c r="G296" s="8" t="n"/>
      <c r="H296" s="8" t="n"/>
      <c r="I296" s="8" t="n"/>
      <c r="J296" s="8" t="n"/>
      <c r="K296" s="15">
        <f>IF(A296="","",SUM(G296:J296))</f>
        <v/>
      </c>
      <c r="L296" s="9" t="n"/>
      <c r="M296" s="10" t="n"/>
      <c r="N296" s="10" t="n"/>
      <c r="O296" s="16">
        <f>IF(A296="","",UPPER(TRIM(A296))&amp;"|"&amp;UPPER(SUBSTITUTE(SUBSTITUTE(SUBSTITUTE(TRIM(C296),"/",""),"-","")," ","")))</f>
        <v/>
      </c>
      <c r="P296" s="16">
        <f>IF(A296="","",UPPER(SUBSTITUTE(SUBSTITUTE(SUBSTITUTE(TRIM(C296),"/",""),"-","")," ","")))</f>
        <v/>
      </c>
      <c r="Q296" s="16">
        <f>IF(A296="","",IF(COUNTIF('GSTR-2B'!$P$6:$P$2005,O296)&gt;0,IF(ABS(S296)&lt;=Settings!$B$4,"Matched","Amount differs"),IF(COUNTIF('GSTR-2B'!$Q$6:$Q$2005,P296)&gt;0,"Invoice no matches, GSTIN differs","In books, not in GSTR-2B")))</f>
        <v/>
      </c>
      <c r="R296" s="15">
        <f>IF(A296="","",SUMIF('GSTR-2B'!$P$6:$P$2005,O296,'GSTR-2B'!$N$6:$N$2005))</f>
        <v/>
      </c>
      <c r="S296" s="15">
        <f>IF(A296="","",K296-R296)</f>
        <v/>
      </c>
      <c r="T296" s="16">
        <f>IF(OR(A296="",D296="",L296&lt;&gt;"",E296="Credit note"),"",IF(Settings!$B$5-D296&gt;180,"Unpaid over 180 days: reverse proportionate ITC with interest",""))</f>
        <v/>
      </c>
      <c r="U296" s="16">
        <f>IF(M296="No","Supplier has not filed GSTR-3B: if still unfiled on 30 Sep after the year you claimed it, reverse by 30 Nov","")</f>
        <v/>
      </c>
      <c r="V296" s="16">
        <f>IF(AND(Q296="In books, not in GSTR-2B",D296&lt;&gt;"",D296&gt;=DATE(2025,4,1),D296&lt;=DATE(2026,3,31)),"FY 2025-26 document not in GSTR-2B: last date for the ITC is 30 Nov 2026","")</f>
        <v/>
      </c>
    </row>
    <row r="297">
      <c r="A297" s="10" t="n"/>
      <c r="B297" s="10" t="n"/>
      <c r="C297" s="10" t="n"/>
      <c r="D297" s="9" t="n"/>
      <c r="E297" s="10" t="n"/>
      <c r="F297" s="8" t="n"/>
      <c r="G297" s="8" t="n"/>
      <c r="H297" s="8" t="n"/>
      <c r="I297" s="8" t="n"/>
      <c r="J297" s="8" t="n"/>
      <c r="K297" s="15">
        <f>IF(A297="","",SUM(G297:J297))</f>
        <v/>
      </c>
      <c r="L297" s="9" t="n"/>
      <c r="M297" s="10" t="n"/>
      <c r="N297" s="10" t="n"/>
      <c r="O297" s="16">
        <f>IF(A297="","",UPPER(TRIM(A297))&amp;"|"&amp;UPPER(SUBSTITUTE(SUBSTITUTE(SUBSTITUTE(TRIM(C297),"/",""),"-","")," ","")))</f>
        <v/>
      </c>
      <c r="P297" s="16">
        <f>IF(A297="","",UPPER(SUBSTITUTE(SUBSTITUTE(SUBSTITUTE(TRIM(C297),"/",""),"-","")," ","")))</f>
        <v/>
      </c>
      <c r="Q297" s="16">
        <f>IF(A297="","",IF(COUNTIF('GSTR-2B'!$P$6:$P$2005,O297)&gt;0,IF(ABS(S297)&lt;=Settings!$B$4,"Matched","Amount differs"),IF(COUNTIF('GSTR-2B'!$Q$6:$Q$2005,P297)&gt;0,"Invoice no matches, GSTIN differs","In books, not in GSTR-2B")))</f>
        <v/>
      </c>
      <c r="R297" s="15">
        <f>IF(A297="","",SUMIF('GSTR-2B'!$P$6:$P$2005,O297,'GSTR-2B'!$N$6:$N$2005))</f>
        <v/>
      </c>
      <c r="S297" s="15">
        <f>IF(A297="","",K297-R297)</f>
        <v/>
      </c>
      <c r="T297" s="16">
        <f>IF(OR(A297="",D297="",L297&lt;&gt;"",E297="Credit note"),"",IF(Settings!$B$5-D297&gt;180,"Unpaid over 180 days: reverse proportionate ITC with interest",""))</f>
        <v/>
      </c>
      <c r="U297" s="16">
        <f>IF(M297="No","Supplier has not filed GSTR-3B: if still unfiled on 30 Sep after the year you claimed it, reverse by 30 Nov","")</f>
        <v/>
      </c>
      <c r="V297" s="16">
        <f>IF(AND(Q297="In books, not in GSTR-2B",D297&lt;&gt;"",D297&gt;=DATE(2025,4,1),D297&lt;=DATE(2026,3,31)),"FY 2025-26 document not in GSTR-2B: last date for the ITC is 30 Nov 2026","")</f>
        <v/>
      </c>
    </row>
    <row r="298">
      <c r="A298" s="10" t="n"/>
      <c r="B298" s="10" t="n"/>
      <c r="C298" s="10" t="n"/>
      <c r="D298" s="9" t="n"/>
      <c r="E298" s="10" t="n"/>
      <c r="F298" s="8" t="n"/>
      <c r="G298" s="8" t="n"/>
      <c r="H298" s="8" t="n"/>
      <c r="I298" s="8" t="n"/>
      <c r="J298" s="8" t="n"/>
      <c r="K298" s="15">
        <f>IF(A298="","",SUM(G298:J298))</f>
        <v/>
      </c>
      <c r="L298" s="9" t="n"/>
      <c r="M298" s="10" t="n"/>
      <c r="N298" s="10" t="n"/>
      <c r="O298" s="16">
        <f>IF(A298="","",UPPER(TRIM(A298))&amp;"|"&amp;UPPER(SUBSTITUTE(SUBSTITUTE(SUBSTITUTE(TRIM(C298),"/",""),"-","")," ","")))</f>
        <v/>
      </c>
      <c r="P298" s="16">
        <f>IF(A298="","",UPPER(SUBSTITUTE(SUBSTITUTE(SUBSTITUTE(TRIM(C298),"/",""),"-","")," ","")))</f>
        <v/>
      </c>
      <c r="Q298" s="16">
        <f>IF(A298="","",IF(COUNTIF('GSTR-2B'!$P$6:$P$2005,O298)&gt;0,IF(ABS(S298)&lt;=Settings!$B$4,"Matched","Amount differs"),IF(COUNTIF('GSTR-2B'!$Q$6:$Q$2005,P298)&gt;0,"Invoice no matches, GSTIN differs","In books, not in GSTR-2B")))</f>
        <v/>
      </c>
      <c r="R298" s="15">
        <f>IF(A298="","",SUMIF('GSTR-2B'!$P$6:$P$2005,O298,'GSTR-2B'!$N$6:$N$2005))</f>
        <v/>
      </c>
      <c r="S298" s="15">
        <f>IF(A298="","",K298-R298)</f>
        <v/>
      </c>
      <c r="T298" s="16">
        <f>IF(OR(A298="",D298="",L298&lt;&gt;"",E298="Credit note"),"",IF(Settings!$B$5-D298&gt;180,"Unpaid over 180 days: reverse proportionate ITC with interest",""))</f>
        <v/>
      </c>
      <c r="U298" s="16">
        <f>IF(M298="No","Supplier has not filed GSTR-3B: if still unfiled on 30 Sep after the year you claimed it, reverse by 30 Nov","")</f>
        <v/>
      </c>
      <c r="V298" s="16">
        <f>IF(AND(Q298="In books, not in GSTR-2B",D298&lt;&gt;"",D298&gt;=DATE(2025,4,1),D298&lt;=DATE(2026,3,31)),"FY 2025-26 document not in GSTR-2B: last date for the ITC is 30 Nov 2026","")</f>
        <v/>
      </c>
    </row>
    <row r="299">
      <c r="A299" s="10" t="n"/>
      <c r="B299" s="10" t="n"/>
      <c r="C299" s="10" t="n"/>
      <c r="D299" s="9" t="n"/>
      <c r="E299" s="10" t="n"/>
      <c r="F299" s="8" t="n"/>
      <c r="G299" s="8" t="n"/>
      <c r="H299" s="8" t="n"/>
      <c r="I299" s="8" t="n"/>
      <c r="J299" s="8" t="n"/>
      <c r="K299" s="15">
        <f>IF(A299="","",SUM(G299:J299))</f>
        <v/>
      </c>
      <c r="L299" s="9" t="n"/>
      <c r="M299" s="10" t="n"/>
      <c r="N299" s="10" t="n"/>
      <c r="O299" s="16">
        <f>IF(A299="","",UPPER(TRIM(A299))&amp;"|"&amp;UPPER(SUBSTITUTE(SUBSTITUTE(SUBSTITUTE(TRIM(C299),"/",""),"-","")," ","")))</f>
        <v/>
      </c>
      <c r="P299" s="16">
        <f>IF(A299="","",UPPER(SUBSTITUTE(SUBSTITUTE(SUBSTITUTE(TRIM(C299),"/",""),"-","")," ","")))</f>
        <v/>
      </c>
      <c r="Q299" s="16">
        <f>IF(A299="","",IF(COUNTIF('GSTR-2B'!$P$6:$P$2005,O299)&gt;0,IF(ABS(S299)&lt;=Settings!$B$4,"Matched","Amount differs"),IF(COUNTIF('GSTR-2B'!$Q$6:$Q$2005,P299)&gt;0,"Invoice no matches, GSTIN differs","In books, not in GSTR-2B")))</f>
        <v/>
      </c>
      <c r="R299" s="15">
        <f>IF(A299="","",SUMIF('GSTR-2B'!$P$6:$P$2005,O299,'GSTR-2B'!$N$6:$N$2005))</f>
        <v/>
      </c>
      <c r="S299" s="15">
        <f>IF(A299="","",K299-R299)</f>
        <v/>
      </c>
      <c r="T299" s="16">
        <f>IF(OR(A299="",D299="",L299&lt;&gt;"",E299="Credit note"),"",IF(Settings!$B$5-D299&gt;180,"Unpaid over 180 days: reverse proportionate ITC with interest",""))</f>
        <v/>
      </c>
      <c r="U299" s="16">
        <f>IF(M299="No","Supplier has not filed GSTR-3B: if still unfiled on 30 Sep after the year you claimed it, reverse by 30 Nov","")</f>
        <v/>
      </c>
      <c r="V299" s="16">
        <f>IF(AND(Q299="In books, not in GSTR-2B",D299&lt;&gt;"",D299&gt;=DATE(2025,4,1),D299&lt;=DATE(2026,3,31)),"FY 2025-26 document not in GSTR-2B: last date for the ITC is 30 Nov 2026","")</f>
        <v/>
      </c>
    </row>
    <row r="300">
      <c r="A300" s="10" t="n"/>
      <c r="B300" s="10" t="n"/>
      <c r="C300" s="10" t="n"/>
      <c r="D300" s="9" t="n"/>
      <c r="E300" s="10" t="n"/>
      <c r="F300" s="8" t="n"/>
      <c r="G300" s="8" t="n"/>
      <c r="H300" s="8" t="n"/>
      <c r="I300" s="8" t="n"/>
      <c r="J300" s="8" t="n"/>
      <c r="K300" s="15">
        <f>IF(A300="","",SUM(G300:J300))</f>
        <v/>
      </c>
      <c r="L300" s="9" t="n"/>
      <c r="M300" s="10" t="n"/>
      <c r="N300" s="10" t="n"/>
      <c r="O300" s="16">
        <f>IF(A300="","",UPPER(TRIM(A300))&amp;"|"&amp;UPPER(SUBSTITUTE(SUBSTITUTE(SUBSTITUTE(TRIM(C300),"/",""),"-","")," ","")))</f>
        <v/>
      </c>
      <c r="P300" s="16">
        <f>IF(A300="","",UPPER(SUBSTITUTE(SUBSTITUTE(SUBSTITUTE(TRIM(C300),"/",""),"-","")," ","")))</f>
        <v/>
      </c>
      <c r="Q300" s="16">
        <f>IF(A300="","",IF(COUNTIF('GSTR-2B'!$P$6:$P$2005,O300)&gt;0,IF(ABS(S300)&lt;=Settings!$B$4,"Matched","Amount differs"),IF(COUNTIF('GSTR-2B'!$Q$6:$Q$2005,P300)&gt;0,"Invoice no matches, GSTIN differs","In books, not in GSTR-2B")))</f>
        <v/>
      </c>
      <c r="R300" s="15">
        <f>IF(A300="","",SUMIF('GSTR-2B'!$P$6:$P$2005,O300,'GSTR-2B'!$N$6:$N$2005))</f>
        <v/>
      </c>
      <c r="S300" s="15">
        <f>IF(A300="","",K300-R300)</f>
        <v/>
      </c>
      <c r="T300" s="16">
        <f>IF(OR(A300="",D300="",L300&lt;&gt;"",E300="Credit note"),"",IF(Settings!$B$5-D300&gt;180,"Unpaid over 180 days: reverse proportionate ITC with interest",""))</f>
        <v/>
      </c>
      <c r="U300" s="16">
        <f>IF(M300="No","Supplier has not filed GSTR-3B: if still unfiled on 30 Sep after the year you claimed it, reverse by 30 Nov","")</f>
        <v/>
      </c>
      <c r="V300" s="16">
        <f>IF(AND(Q300="In books, not in GSTR-2B",D300&lt;&gt;"",D300&gt;=DATE(2025,4,1),D300&lt;=DATE(2026,3,31)),"FY 2025-26 document not in GSTR-2B: last date for the ITC is 30 Nov 2026","")</f>
        <v/>
      </c>
    </row>
    <row r="301">
      <c r="A301" s="10" t="n"/>
      <c r="B301" s="10" t="n"/>
      <c r="C301" s="10" t="n"/>
      <c r="D301" s="9" t="n"/>
      <c r="E301" s="10" t="n"/>
      <c r="F301" s="8" t="n"/>
      <c r="G301" s="8" t="n"/>
      <c r="H301" s="8" t="n"/>
      <c r="I301" s="8" t="n"/>
      <c r="J301" s="8" t="n"/>
      <c r="K301" s="15">
        <f>IF(A301="","",SUM(G301:J301))</f>
        <v/>
      </c>
      <c r="L301" s="9" t="n"/>
      <c r="M301" s="10" t="n"/>
      <c r="N301" s="10" t="n"/>
      <c r="O301" s="16">
        <f>IF(A301="","",UPPER(TRIM(A301))&amp;"|"&amp;UPPER(SUBSTITUTE(SUBSTITUTE(SUBSTITUTE(TRIM(C301),"/",""),"-","")," ","")))</f>
        <v/>
      </c>
      <c r="P301" s="16">
        <f>IF(A301="","",UPPER(SUBSTITUTE(SUBSTITUTE(SUBSTITUTE(TRIM(C301),"/",""),"-","")," ","")))</f>
        <v/>
      </c>
      <c r="Q301" s="16">
        <f>IF(A301="","",IF(COUNTIF('GSTR-2B'!$P$6:$P$2005,O301)&gt;0,IF(ABS(S301)&lt;=Settings!$B$4,"Matched","Amount differs"),IF(COUNTIF('GSTR-2B'!$Q$6:$Q$2005,P301)&gt;0,"Invoice no matches, GSTIN differs","In books, not in GSTR-2B")))</f>
        <v/>
      </c>
      <c r="R301" s="15">
        <f>IF(A301="","",SUMIF('GSTR-2B'!$P$6:$P$2005,O301,'GSTR-2B'!$N$6:$N$2005))</f>
        <v/>
      </c>
      <c r="S301" s="15">
        <f>IF(A301="","",K301-R301)</f>
        <v/>
      </c>
      <c r="T301" s="16">
        <f>IF(OR(A301="",D301="",L301&lt;&gt;"",E301="Credit note"),"",IF(Settings!$B$5-D301&gt;180,"Unpaid over 180 days: reverse proportionate ITC with interest",""))</f>
        <v/>
      </c>
      <c r="U301" s="16">
        <f>IF(M301="No","Supplier has not filed GSTR-3B: if still unfiled on 30 Sep after the year you claimed it, reverse by 30 Nov","")</f>
        <v/>
      </c>
      <c r="V301" s="16">
        <f>IF(AND(Q301="In books, not in GSTR-2B",D301&lt;&gt;"",D301&gt;=DATE(2025,4,1),D301&lt;=DATE(2026,3,31)),"FY 2025-26 document not in GSTR-2B: last date for the ITC is 30 Nov 2026","")</f>
        <v/>
      </c>
    </row>
    <row r="302">
      <c r="A302" s="10" t="n"/>
      <c r="B302" s="10" t="n"/>
      <c r="C302" s="10" t="n"/>
      <c r="D302" s="9" t="n"/>
      <c r="E302" s="10" t="n"/>
      <c r="F302" s="8" t="n"/>
      <c r="G302" s="8" t="n"/>
      <c r="H302" s="8" t="n"/>
      <c r="I302" s="8" t="n"/>
      <c r="J302" s="8" t="n"/>
      <c r="K302" s="15">
        <f>IF(A302="","",SUM(G302:J302))</f>
        <v/>
      </c>
      <c r="L302" s="9" t="n"/>
      <c r="M302" s="10" t="n"/>
      <c r="N302" s="10" t="n"/>
      <c r="O302" s="16">
        <f>IF(A302="","",UPPER(TRIM(A302))&amp;"|"&amp;UPPER(SUBSTITUTE(SUBSTITUTE(SUBSTITUTE(TRIM(C302),"/",""),"-","")," ","")))</f>
        <v/>
      </c>
      <c r="P302" s="16">
        <f>IF(A302="","",UPPER(SUBSTITUTE(SUBSTITUTE(SUBSTITUTE(TRIM(C302),"/",""),"-","")," ","")))</f>
        <v/>
      </c>
      <c r="Q302" s="16">
        <f>IF(A302="","",IF(COUNTIF('GSTR-2B'!$P$6:$P$2005,O302)&gt;0,IF(ABS(S302)&lt;=Settings!$B$4,"Matched","Amount differs"),IF(COUNTIF('GSTR-2B'!$Q$6:$Q$2005,P302)&gt;0,"Invoice no matches, GSTIN differs","In books, not in GSTR-2B")))</f>
        <v/>
      </c>
      <c r="R302" s="15">
        <f>IF(A302="","",SUMIF('GSTR-2B'!$P$6:$P$2005,O302,'GSTR-2B'!$N$6:$N$2005))</f>
        <v/>
      </c>
      <c r="S302" s="15">
        <f>IF(A302="","",K302-R302)</f>
        <v/>
      </c>
      <c r="T302" s="16">
        <f>IF(OR(A302="",D302="",L302&lt;&gt;"",E302="Credit note"),"",IF(Settings!$B$5-D302&gt;180,"Unpaid over 180 days: reverse proportionate ITC with interest",""))</f>
        <v/>
      </c>
      <c r="U302" s="16">
        <f>IF(M302="No","Supplier has not filed GSTR-3B: if still unfiled on 30 Sep after the year you claimed it, reverse by 30 Nov","")</f>
        <v/>
      </c>
      <c r="V302" s="16">
        <f>IF(AND(Q302="In books, not in GSTR-2B",D302&lt;&gt;"",D302&gt;=DATE(2025,4,1),D302&lt;=DATE(2026,3,31)),"FY 2025-26 document not in GSTR-2B: last date for the ITC is 30 Nov 2026","")</f>
        <v/>
      </c>
    </row>
    <row r="303">
      <c r="A303" s="10" t="n"/>
      <c r="B303" s="10" t="n"/>
      <c r="C303" s="10" t="n"/>
      <c r="D303" s="9" t="n"/>
      <c r="E303" s="10" t="n"/>
      <c r="F303" s="8" t="n"/>
      <c r="G303" s="8" t="n"/>
      <c r="H303" s="8" t="n"/>
      <c r="I303" s="8" t="n"/>
      <c r="J303" s="8" t="n"/>
      <c r="K303" s="15">
        <f>IF(A303="","",SUM(G303:J303))</f>
        <v/>
      </c>
      <c r="L303" s="9" t="n"/>
      <c r="M303" s="10" t="n"/>
      <c r="N303" s="10" t="n"/>
      <c r="O303" s="16">
        <f>IF(A303="","",UPPER(TRIM(A303))&amp;"|"&amp;UPPER(SUBSTITUTE(SUBSTITUTE(SUBSTITUTE(TRIM(C303),"/",""),"-","")," ","")))</f>
        <v/>
      </c>
      <c r="P303" s="16">
        <f>IF(A303="","",UPPER(SUBSTITUTE(SUBSTITUTE(SUBSTITUTE(TRIM(C303),"/",""),"-","")," ","")))</f>
        <v/>
      </c>
      <c r="Q303" s="16">
        <f>IF(A303="","",IF(COUNTIF('GSTR-2B'!$P$6:$P$2005,O303)&gt;0,IF(ABS(S303)&lt;=Settings!$B$4,"Matched","Amount differs"),IF(COUNTIF('GSTR-2B'!$Q$6:$Q$2005,P303)&gt;0,"Invoice no matches, GSTIN differs","In books, not in GSTR-2B")))</f>
        <v/>
      </c>
      <c r="R303" s="15">
        <f>IF(A303="","",SUMIF('GSTR-2B'!$P$6:$P$2005,O303,'GSTR-2B'!$N$6:$N$2005))</f>
        <v/>
      </c>
      <c r="S303" s="15">
        <f>IF(A303="","",K303-R303)</f>
        <v/>
      </c>
      <c r="T303" s="16">
        <f>IF(OR(A303="",D303="",L303&lt;&gt;"",E303="Credit note"),"",IF(Settings!$B$5-D303&gt;180,"Unpaid over 180 days: reverse proportionate ITC with interest",""))</f>
        <v/>
      </c>
      <c r="U303" s="16">
        <f>IF(M303="No","Supplier has not filed GSTR-3B: if still unfiled on 30 Sep after the year you claimed it, reverse by 30 Nov","")</f>
        <v/>
      </c>
      <c r="V303" s="16">
        <f>IF(AND(Q303="In books, not in GSTR-2B",D303&lt;&gt;"",D303&gt;=DATE(2025,4,1),D303&lt;=DATE(2026,3,31)),"FY 2025-26 document not in GSTR-2B: last date for the ITC is 30 Nov 2026","")</f>
        <v/>
      </c>
    </row>
    <row r="304">
      <c r="A304" s="10" t="n"/>
      <c r="B304" s="10" t="n"/>
      <c r="C304" s="10" t="n"/>
      <c r="D304" s="9" t="n"/>
      <c r="E304" s="10" t="n"/>
      <c r="F304" s="8" t="n"/>
      <c r="G304" s="8" t="n"/>
      <c r="H304" s="8" t="n"/>
      <c r="I304" s="8" t="n"/>
      <c r="J304" s="8" t="n"/>
      <c r="K304" s="15">
        <f>IF(A304="","",SUM(G304:J304))</f>
        <v/>
      </c>
      <c r="L304" s="9" t="n"/>
      <c r="M304" s="10" t="n"/>
      <c r="N304" s="10" t="n"/>
      <c r="O304" s="16">
        <f>IF(A304="","",UPPER(TRIM(A304))&amp;"|"&amp;UPPER(SUBSTITUTE(SUBSTITUTE(SUBSTITUTE(TRIM(C304),"/",""),"-","")," ","")))</f>
        <v/>
      </c>
      <c r="P304" s="16">
        <f>IF(A304="","",UPPER(SUBSTITUTE(SUBSTITUTE(SUBSTITUTE(TRIM(C304),"/",""),"-","")," ","")))</f>
        <v/>
      </c>
      <c r="Q304" s="16">
        <f>IF(A304="","",IF(COUNTIF('GSTR-2B'!$P$6:$P$2005,O304)&gt;0,IF(ABS(S304)&lt;=Settings!$B$4,"Matched","Amount differs"),IF(COUNTIF('GSTR-2B'!$Q$6:$Q$2005,P304)&gt;0,"Invoice no matches, GSTIN differs","In books, not in GSTR-2B")))</f>
        <v/>
      </c>
      <c r="R304" s="15">
        <f>IF(A304="","",SUMIF('GSTR-2B'!$P$6:$P$2005,O304,'GSTR-2B'!$N$6:$N$2005))</f>
        <v/>
      </c>
      <c r="S304" s="15">
        <f>IF(A304="","",K304-R304)</f>
        <v/>
      </c>
      <c r="T304" s="16">
        <f>IF(OR(A304="",D304="",L304&lt;&gt;"",E304="Credit note"),"",IF(Settings!$B$5-D304&gt;180,"Unpaid over 180 days: reverse proportionate ITC with interest",""))</f>
        <v/>
      </c>
      <c r="U304" s="16">
        <f>IF(M304="No","Supplier has not filed GSTR-3B: if still unfiled on 30 Sep after the year you claimed it, reverse by 30 Nov","")</f>
        <v/>
      </c>
      <c r="V304" s="16">
        <f>IF(AND(Q304="In books, not in GSTR-2B",D304&lt;&gt;"",D304&gt;=DATE(2025,4,1),D304&lt;=DATE(2026,3,31)),"FY 2025-26 document not in GSTR-2B: last date for the ITC is 30 Nov 2026","")</f>
        <v/>
      </c>
    </row>
    <row r="305">
      <c r="A305" s="10" t="n"/>
      <c r="B305" s="10" t="n"/>
      <c r="C305" s="10" t="n"/>
      <c r="D305" s="9" t="n"/>
      <c r="E305" s="10" t="n"/>
      <c r="F305" s="8" t="n"/>
      <c r="G305" s="8" t="n"/>
      <c r="H305" s="8" t="n"/>
      <c r="I305" s="8" t="n"/>
      <c r="J305" s="8" t="n"/>
      <c r="K305" s="15">
        <f>IF(A305="","",SUM(G305:J305))</f>
        <v/>
      </c>
      <c r="L305" s="9" t="n"/>
      <c r="M305" s="10" t="n"/>
      <c r="N305" s="10" t="n"/>
      <c r="O305" s="16">
        <f>IF(A305="","",UPPER(TRIM(A305))&amp;"|"&amp;UPPER(SUBSTITUTE(SUBSTITUTE(SUBSTITUTE(TRIM(C305),"/",""),"-","")," ","")))</f>
        <v/>
      </c>
      <c r="P305" s="16">
        <f>IF(A305="","",UPPER(SUBSTITUTE(SUBSTITUTE(SUBSTITUTE(TRIM(C305),"/",""),"-","")," ","")))</f>
        <v/>
      </c>
      <c r="Q305" s="16">
        <f>IF(A305="","",IF(COUNTIF('GSTR-2B'!$P$6:$P$2005,O305)&gt;0,IF(ABS(S305)&lt;=Settings!$B$4,"Matched","Amount differs"),IF(COUNTIF('GSTR-2B'!$Q$6:$Q$2005,P305)&gt;0,"Invoice no matches, GSTIN differs","In books, not in GSTR-2B")))</f>
        <v/>
      </c>
      <c r="R305" s="15">
        <f>IF(A305="","",SUMIF('GSTR-2B'!$P$6:$P$2005,O305,'GSTR-2B'!$N$6:$N$2005))</f>
        <v/>
      </c>
      <c r="S305" s="15">
        <f>IF(A305="","",K305-R305)</f>
        <v/>
      </c>
      <c r="T305" s="16">
        <f>IF(OR(A305="",D305="",L305&lt;&gt;"",E305="Credit note"),"",IF(Settings!$B$5-D305&gt;180,"Unpaid over 180 days: reverse proportionate ITC with interest",""))</f>
        <v/>
      </c>
      <c r="U305" s="16">
        <f>IF(M305="No","Supplier has not filed GSTR-3B: if still unfiled on 30 Sep after the year you claimed it, reverse by 30 Nov","")</f>
        <v/>
      </c>
      <c r="V305" s="16">
        <f>IF(AND(Q305="In books, not in GSTR-2B",D305&lt;&gt;"",D305&gt;=DATE(2025,4,1),D305&lt;=DATE(2026,3,31)),"FY 2025-26 document not in GSTR-2B: last date for the ITC is 30 Nov 2026","")</f>
        <v/>
      </c>
    </row>
    <row r="306">
      <c r="A306" s="10" t="n"/>
      <c r="B306" s="10" t="n"/>
      <c r="C306" s="10" t="n"/>
      <c r="D306" s="9" t="n"/>
      <c r="E306" s="10" t="n"/>
      <c r="F306" s="8" t="n"/>
      <c r="G306" s="8" t="n"/>
      <c r="H306" s="8" t="n"/>
      <c r="I306" s="8" t="n"/>
      <c r="J306" s="8" t="n"/>
      <c r="K306" s="15">
        <f>IF(A306="","",SUM(G306:J306))</f>
        <v/>
      </c>
      <c r="L306" s="9" t="n"/>
      <c r="M306" s="10" t="n"/>
      <c r="N306" s="10" t="n"/>
      <c r="O306" s="16">
        <f>IF(A306="","",UPPER(TRIM(A306))&amp;"|"&amp;UPPER(SUBSTITUTE(SUBSTITUTE(SUBSTITUTE(TRIM(C306),"/",""),"-","")," ","")))</f>
        <v/>
      </c>
      <c r="P306" s="16">
        <f>IF(A306="","",UPPER(SUBSTITUTE(SUBSTITUTE(SUBSTITUTE(TRIM(C306),"/",""),"-","")," ","")))</f>
        <v/>
      </c>
      <c r="Q306" s="16">
        <f>IF(A306="","",IF(COUNTIF('GSTR-2B'!$P$6:$P$2005,O306)&gt;0,IF(ABS(S306)&lt;=Settings!$B$4,"Matched","Amount differs"),IF(COUNTIF('GSTR-2B'!$Q$6:$Q$2005,P306)&gt;0,"Invoice no matches, GSTIN differs","In books, not in GSTR-2B")))</f>
        <v/>
      </c>
      <c r="R306" s="15">
        <f>IF(A306="","",SUMIF('GSTR-2B'!$P$6:$P$2005,O306,'GSTR-2B'!$N$6:$N$2005))</f>
        <v/>
      </c>
      <c r="S306" s="15">
        <f>IF(A306="","",K306-R306)</f>
        <v/>
      </c>
      <c r="T306" s="16">
        <f>IF(OR(A306="",D306="",L306&lt;&gt;"",E306="Credit note"),"",IF(Settings!$B$5-D306&gt;180,"Unpaid over 180 days: reverse proportionate ITC with interest",""))</f>
        <v/>
      </c>
      <c r="U306" s="16">
        <f>IF(M306="No","Supplier has not filed GSTR-3B: if still unfiled on 30 Sep after the year you claimed it, reverse by 30 Nov","")</f>
        <v/>
      </c>
      <c r="V306" s="16">
        <f>IF(AND(Q306="In books, not in GSTR-2B",D306&lt;&gt;"",D306&gt;=DATE(2025,4,1),D306&lt;=DATE(2026,3,31)),"FY 2025-26 document not in GSTR-2B: last date for the ITC is 30 Nov 2026","")</f>
        <v/>
      </c>
    </row>
    <row r="307">
      <c r="A307" s="10" t="n"/>
      <c r="B307" s="10" t="n"/>
      <c r="C307" s="10" t="n"/>
      <c r="D307" s="9" t="n"/>
      <c r="E307" s="10" t="n"/>
      <c r="F307" s="8" t="n"/>
      <c r="G307" s="8" t="n"/>
      <c r="H307" s="8" t="n"/>
      <c r="I307" s="8" t="n"/>
      <c r="J307" s="8" t="n"/>
      <c r="K307" s="15">
        <f>IF(A307="","",SUM(G307:J307))</f>
        <v/>
      </c>
      <c r="L307" s="9" t="n"/>
      <c r="M307" s="10" t="n"/>
      <c r="N307" s="10" t="n"/>
      <c r="O307" s="16">
        <f>IF(A307="","",UPPER(TRIM(A307))&amp;"|"&amp;UPPER(SUBSTITUTE(SUBSTITUTE(SUBSTITUTE(TRIM(C307),"/",""),"-","")," ","")))</f>
        <v/>
      </c>
      <c r="P307" s="16">
        <f>IF(A307="","",UPPER(SUBSTITUTE(SUBSTITUTE(SUBSTITUTE(TRIM(C307),"/",""),"-","")," ","")))</f>
        <v/>
      </c>
      <c r="Q307" s="16">
        <f>IF(A307="","",IF(COUNTIF('GSTR-2B'!$P$6:$P$2005,O307)&gt;0,IF(ABS(S307)&lt;=Settings!$B$4,"Matched","Amount differs"),IF(COUNTIF('GSTR-2B'!$Q$6:$Q$2005,P307)&gt;0,"Invoice no matches, GSTIN differs","In books, not in GSTR-2B")))</f>
        <v/>
      </c>
      <c r="R307" s="15">
        <f>IF(A307="","",SUMIF('GSTR-2B'!$P$6:$P$2005,O307,'GSTR-2B'!$N$6:$N$2005))</f>
        <v/>
      </c>
      <c r="S307" s="15">
        <f>IF(A307="","",K307-R307)</f>
        <v/>
      </c>
      <c r="T307" s="16">
        <f>IF(OR(A307="",D307="",L307&lt;&gt;"",E307="Credit note"),"",IF(Settings!$B$5-D307&gt;180,"Unpaid over 180 days: reverse proportionate ITC with interest",""))</f>
        <v/>
      </c>
      <c r="U307" s="16">
        <f>IF(M307="No","Supplier has not filed GSTR-3B: if still unfiled on 30 Sep after the year you claimed it, reverse by 30 Nov","")</f>
        <v/>
      </c>
      <c r="V307" s="16">
        <f>IF(AND(Q307="In books, not in GSTR-2B",D307&lt;&gt;"",D307&gt;=DATE(2025,4,1),D307&lt;=DATE(2026,3,31)),"FY 2025-26 document not in GSTR-2B: last date for the ITC is 30 Nov 2026","")</f>
        <v/>
      </c>
    </row>
    <row r="308">
      <c r="A308" s="10" t="n"/>
      <c r="B308" s="10" t="n"/>
      <c r="C308" s="10" t="n"/>
      <c r="D308" s="9" t="n"/>
      <c r="E308" s="10" t="n"/>
      <c r="F308" s="8" t="n"/>
      <c r="G308" s="8" t="n"/>
      <c r="H308" s="8" t="n"/>
      <c r="I308" s="8" t="n"/>
      <c r="J308" s="8" t="n"/>
      <c r="K308" s="15">
        <f>IF(A308="","",SUM(G308:J308))</f>
        <v/>
      </c>
      <c r="L308" s="9" t="n"/>
      <c r="M308" s="10" t="n"/>
      <c r="N308" s="10" t="n"/>
      <c r="O308" s="16">
        <f>IF(A308="","",UPPER(TRIM(A308))&amp;"|"&amp;UPPER(SUBSTITUTE(SUBSTITUTE(SUBSTITUTE(TRIM(C308),"/",""),"-","")," ","")))</f>
        <v/>
      </c>
      <c r="P308" s="16">
        <f>IF(A308="","",UPPER(SUBSTITUTE(SUBSTITUTE(SUBSTITUTE(TRIM(C308),"/",""),"-","")," ","")))</f>
        <v/>
      </c>
      <c r="Q308" s="16">
        <f>IF(A308="","",IF(COUNTIF('GSTR-2B'!$P$6:$P$2005,O308)&gt;0,IF(ABS(S308)&lt;=Settings!$B$4,"Matched","Amount differs"),IF(COUNTIF('GSTR-2B'!$Q$6:$Q$2005,P308)&gt;0,"Invoice no matches, GSTIN differs","In books, not in GSTR-2B")))</f>
        <v/>
      </c>
      <c r="R308" s="15">
        <f>IF(A308="","",SUMIF('GSTR-2B'!$P$6:$P$2005,O308,'GSTR-2B'!$N$6:$N$2005))</f>
        <v/>
      </c>
      <c r="S308" s="15">
        <f>IF(A308="","",K308-R308)</f>
        <v/>
      </c>
      <c r="T308" s="16">
        <f>IF(OR(A308="",D308="",L308&lt;&gt;"",E308="Credit note"),"",IF(Settings!$B$5-D308&gt;180,"Unpaid over 180 days: reverse proportionate ITC with interest",""))</f>
        <v/>
      </c>
      <c r="U308" s="16">
        <f>IF(M308="No","Supplier has not filed GSTR-3B: if still unfiled on 30 Sep after the year you claimed it, reverse by 30 Nov","")</f>
        <v/>
      </c>
      <c r="V308" s="16">
        <f>IF(AND(Q308="In books, not in GSTR-2B",D308&lt;&gt;"",D308&gt;=DATE(2025,4,1),D308&lt;=DATE(2026,3,31)),"FY 2025-26 document not in GSTR-2B: last date for the ITC is 30 Nov 2026","")</f>
        <v/>
      </c>
    </row>
    <row r="309">
      <c r="A309" s="10" t="n"/>
      <c r="B309" s="10" t="n"/>
      <c r="C309" s="10" t="n"/>
      <c r="D309" s="9" t="n"/>
      <c r="E309" s="10" t="n"/>
      <c r="F309" s="8" t="n"/>
      <c r="G309" s="8" t="n"/>
      <c r="H309" s="8" t="n"/>
      <c r="I309" s="8" t="n"/>
      <c r="J309" s="8" t="n"/>
      <c r="K309" s="15">
        <f>IF(A309="","",SUM(G309:J309))</f>
        <v/>
      </c>
      <c r="L309" s="9" t="n"/>
      <c r="M309" s="10" t="n"/>
      <c r="N309" s="10" t="n"/>
      <c r="O309" s="16">
        <f>IF(A309="","",UPPER(TRIM(A309))&amp;"|"&amp;UPPER(SUBSTITUTE(SUBSTITUTE(SUBSTITUTE(TRIM(C309),"/",""),"-","")," ","")))</f>
        <v/>
      </c>
      <c r="P309" s="16">
        <f>IF(A309="","",UPPER(SUBSTITUTE(SUBSTITUTE(SUBSTITUTE(TRIM(C309),"/",""),"-","")," ","")))</f>
        <v/>
      </c>
      <c r="Q309" s="16">
        <f>IF(A309="","",IF(COUNTIF('GSTR-2B'!$P$6:$P$2005,O309)&gt;0,IF(ABS(S309)&lt;=Settings!$B$4,"Matched","Amount differs"),IF(COUNTIF('GSTR-2B'!$Q$6:$Q$2005,P309)&gt;0,"Invoice no matches, GSTIN differs","In books, not in GSTR-2B")))</f>
        <v/>
      </c>
      <c r="R309" s="15">
        <f>IF(A309="","",SUMIF('GSTR-2B'!$P$6:$P$2005,O309,'GSTR-2B'!$N$6:$N$2005))</f>
        <v/>
      </c>
      <c r="S309" s="15">
        <f>IF(A309="","",K309-R309)</f>
        <v/>
      </c>
      <c r="T309" s="16">
        <f>IF(OR(A309="",D309="",L309&lt;&gt;"",E309="Credit note"),"",IF(Settings!$B$5-D309&gt;180,"Unpaid over 180 days: reverse proportionate ITC with interest",""))</f>
        <v/>
      </c>
      <c r="U309" s="16">
        <f>IF(M309="No","Supplier has not filed GSTR-3B: if still unfiled on 30 Sep after the year you claimed it, reverse by 30 Nov","")</f>
        <v/>
      </c>
      <c r="V309" s="16">
        <f>IF(AND(Q309="In books, not in GSTR-2B",D309&lt;&gt;"",D309&gt;=DATE(2025,4,1),D309&lt;=DATE(2026,3,31)),"FY 2025-26 document not in GSTR-2B: last date for the ITC is 30 Nov 2026","")</f>
        <v/>
      </c>
    </row>
    <row r="310">
      <c r="A310" s="10" t="n"/>
      <c r="B310" s="10" t="n"/>
      <c r="C310" s="10" t="n"/>
      <c r="D310" s="9" t="n"/>
      <c r="E310" s="10" t="n"/>
      <c r="F310" s="8" t="n"/>
      <c r="G310" s="8" t="n"/>
      <c r="H310" s="8" t="n"/>
      <c r="I310" s="8" t="n"/>
      <c r="J310" s="8" t="n"/>
      <c r="K310" s="15">
        <f>IF(A310="","",SUM(G310:J310))</f>
        <v/>
      </c>
      <c r="L310" s="9" t="n"/>
      <c r="M310" s="10" t="n"/>
      <c r="N310" s="10" t="n"/>
      <c r="O310" s="16">
        <f>IF(A310="","",UPPER(TRIM(A310))&amp;"|"&amp;UPPER(SUBSTITUTE(SUBSTITUTE(SUBSTITUTE(TRIM(C310),"/",""),"-","")," ","")))</f>
        <v/>
      </c>
      <c r="P310" s="16">
        <f>IF(A310="","",UPPER(SUBSTITUTE(SUBSTITUTE(SUBSTITUTE(TRIM(C310),"/",""),"-","")," ","")))</f>
        <v/>
      </c>
      <c r="Q310" s="16">
        <f>IF(A310="","",IF(COUNTIF('GSTR-2B'!$P$6:$P$2005,O310)&gt;0,IF(ABS(S310)&lt;=Settings!$B$4,"Matched","Amount differs"),IF(COUNTIF('GSTR-2B'!$Q$6:$Q$2005,P310)&gt;0,"Invoice no matches, GSTIN differs","In books, not in GSTR-2B")))</f>
        <v/>
      </c>
      <c r="R310" s="15">
        <f>IF(A310="","",SUMIF('GSTR-2B'!$P$6:$P$2005,O310,'GSTR-2B'!$N$6:$N$2005))</f>
        <v/>
      </c>
      <c r="S310" s="15">
        <f>IF(A310="","",K310-R310)</f>
        <v/>
      </c>
      <c r="T310" s="16">
        <f>IF(OR(A310="",D310="",L310&lt;&gt;"",E310="Credit note"),"",IF(Settings!$B$5-D310&gt;180,"Unpaid over 180 days: reverse proportionate ITC with interest",""))</f>
        <v/>
      </c>
      <c r="U310" s="16">
        <f>IF(M310="No","Supplier has not filed GSTR-3B: if still unfiled on 30 Sep after the year you claimed it, reverse by 30 Nov","")</f>
        <v/>
      </c>
      <c r="V310" s="16">
        <f>IF(AND(Q310="In books, not in GSTR-2B",D310&lt;&gt;"",D310&gt;=DATE(2025,4,1),D310&lt;=DATE(2026,3,31)),"FY 2025-26 document not in GSTR-2B: last date for the ITC is 30 Nov 2026","")</f>
        <v/>
      </c>
    </row>
    <row r="311">
      <c r="A311" s="10" t="n"/>
      <c r="B311" s="10" t="n"/>
      <c r="C311" s="10" t="n"/>
      <c r="D311" s="9" t="n"/>
      <c r="E311" s="10" t="n"/>
      <c r="F311" s="8" t="n"/>
      <c r="G311" s="8" t="n"/>
      <c r="H311" s="8" t="n"/>
      <c r="I311" s="8" t="n"/>
      <c r="J311" s="8" t="n"/>
      <c r="K311" s="15">
        <f>IF(A311="","",SUM(G311:J311))</f>
        <v/>
      </c>
      <c r="L311" s="9" t="n"/>
      <c r="M311" s="10" t="n"/>
      <c r="N311" s="10" t="n"/>
      <c r="O311" s="16">
        <f>IF(A311="","",UPPER(TRIM(A311))&amp;"|"&amp;UPPER(SUBSTITUTE(SUBSTITUTE(SUBSTITUTE(TRIM(C311),"/",""),"-","")," ","")))</f>
        <v/>
      </c>
      <c r="P311" s="16">
        <f>IF(A311="","",UPPER(SUBSTITUTE(SUBSTITUTE(SUBSTITUTE(TRIM(C311),"/",""),"-","")," ","")))</f>
        <v/>
      </c>
      <c r="Q311" s="16">
        <f>IF(A311="","",IF(COUNTIF('GSTR-2B'!$P$6:$P$2005,O311)&gt;0,IF(ABS(S311)&lt;=Settings!$B$4,"Matched","Amount differs"),IF(COUNTIF('GSTR-2B'!$Q$6:$Q$2005,P311)&gt;0,"Invoice no matches, GSTIN differs","In books, not in GSTR-2B")))</f>
        <v/>
      </c>
      <c r="R311" s="15">
        <f>IF(A311="","",SUMIF('GSTR-2B'!$P$6:$P$2005,O311,'GSTR-2B'!$N$6:$N$2005))</f>
        <v/>
      </c>
      <c r="S311" s="15">
        <f>IF(A311="","",K311-R311)</f>
        <v/>
      </c>
      <c r="T311" s="16">
        <f>IF(OR(A311="",D311="",L311&lt;&gt;"",E311="Credit note"),"",IF(Settings!$B$5-D311&gt;180,"Unpaid over 180 days: reverse proportionate ITC with interest",""))</f>
        <v/>
      </c>
      <c r="U311" s="16">
        <f>IF(M311="No","Supplier has not filed GSTR-3B: if still unfiled on 30 Sep after the year you claimed it, reverse by 30 Nov","")</f>
        <v/>
      </c>
      <c r="V311" s="16">
        <f>IF(AND(Q311="In books, not in GSTR-2B",D311&lt;&gt;"",D311&gt;=DATE(2025,4,1),D311&lt;=DATE(2026,3,31)),"FY 2025-26 document not in GSTR-2B: last date for the ITC is 30 Nov 2026","")</f>
        <v/>
      </c>
    </row>
    <row r="312">
      <c r="A312" s="10" t="n"/>
      <c r="B312" s="10" t="n"/>
      <c r="C312" s="10" t="n"/>
      <c r="D312" s="9" t="n"/>
      <c r="E312" s="10" t="n"/>
      <c r="F312" s="8" t="n"/>
      <c r="G312" s="8" t="n"/>
      <c r="H312" s="8" t="n"/>
      <c r="I312" s="8" t="n"/>
      <c r="J312" s="8" t="n"/>
      <c r="K312" s="15">
        <f>IF(A312="","",SUM(G312:J312))</f>
        <v/>
      </c>
      <c r="L312" s="9" t="n"/>
      <c r="M312" s="10" t="n"/>
      <c r="N312" s="10" t="n"/>
      <c r="O312" s="16">
        <f>IF(A312="","",UPPER(TRIM(A312))&amp;"|"&amp;UPPER(SUBSTITUTE(SUBSTITUTE(SUBSTITUTE(TRIM(C312),"/",""),"-","")," ","")))</f>
        <v/>
      </c>
      <c r="P312" s="16">
        <f>IF(A312="","",UPPER(SUBSTITUTE(SUBSTITUTE(SUBSTITUTE(TRIM(C312),"/",""),"-","")," ","")))</f>
        <v/>
      </c>
      <c r="Q312" s="16">
        <f>IF(A312="","",IF(COUNTIF('GSTR-2B'!$P$6:$P$2005,O312)&gt;0,IF(ABS(S312)&lt;=Settings!$B$4,"Matched","Amount differs"),IF(COUNTIF('GSTR-2B'!$Q$6:$Q$2005,P312)&gt;0,"Invoice no matches, GSTIN differs","In books, not in GSTR-2B")))</f>
        <v/>
      </c>
      <c r="R312" s="15">
        <f>IF(A312="","",SUMIF('GSTR-2B'!$P$6:$P$2005,O312,'GSTR-2B'!$N$6:$N$2005))</f>
        <v/>
      </c>
      <c r="S312" s="15">
        <f>IF(A312="","",K312-R312)</f>
        <v/>
      </c>
      <c r="T312" s="16">
        <f>IF(OR(A312="",D312="",L312&lt;&gt;"",E312="Credit note"),"",IF(Settings!$B$5-D312&gt;180,"Unpaid over 180 days: reverse proportionate ITC with interest",""))</f>
        <v/>
      </c>
      <c r="U312" s="16">
        <f>IF(M312="No","Supplier has not filed GSTR-3B: if still unfiled on 30 Sep after the year you claimed it, reverse by 30 Nov","")</f>
        <v/>
      </c>
      <c r="V312" s="16">
        <f>IF(AND(Q312="In books, not in GSTR-2B",D312&lt;&gt;"",D312&gt;=DATE(2025,4,1),D312&lt;=DATE(2026,3,31)),"FY 2025-26 document not in GSTR-2B: last date for the ITC is 30 Nov 2026","")</f>
        <v/>
      </c>
    </row>
    <row r="313">
      <c r="A313" s="10" t="n"/>
      <c r="B313" s="10" t="n"/>
      <c r="C313" s="10" t="n"/>
      <c r="D313" s="9" t="n"/>
      <c r="E313" s="10" t="n"/>
      <c r="F313" s="8" t="n"/>
      <c r="G313" s="8" t="n"/>
      <c r="H313" s="8" t="n"/>
      <c r="I313" s="8" t="n"/>
      <c r="J313" s="8" t="n"/>
      <c r="K313" s="15">
        <f>IF(A313="","",SUM(G313:J313))</f>
        <v/>
      </c>
      <c r="L313" s="9" t="n"/>
      <c r="M313" s="10" t="n"/>
      <c r="N313" s="10" t="n"/>
      <c r="O313" s="16">
        <f>IF(A313="","",UPPER(TRIM(A313))&amp;"|"&amp;UPPER(SUBSTITUTE(SUBSTITUTE(SUBSTITUTE(TRIM(C313),"/",""),"-","")," ","")))</f>
        <v/>
      </c>
      <c r="P313" s="16">
        <f>IF(A313="","",UPPER(SUBSTITUTE(SUBSTITUTE(SUBSTITUTE(TRIM(C313),"/",""),"-","")," ","")))</f>
        <v/>
      </c>
      <c r="Q313" s="16">
        <f>IF(A313="","",IF(COUNTIF('GSTR-2B'!$P$6:$P$2005,O313)&gt;0,IF(ABS(S313)&lt;=Settings!$B$4,"Matched","Amount differs"),IF(COUNTIF('GSTR-2B'!$Q$6:$Q$2005,P313)&gt;0,"Invoice no matches, GSTIN differs","In books, not in GSTR-2B")))</f>
        <v/>
      </c>
      <c r="R313" s="15">
        <f>IF(A313="","",SUMIF('GSTR-2B'!$P$6:$P$2005,O313,'GSTR-2B'!$N$6:$N$2005))</f>
        <v/>
      </c>
      <c r="S313" s="15">
        <f>IF(A313="","",K313-R313)</f>
        <v/>
      </c>
      <c r="T313" s="16">
        <f>IF(OR(A313="",D313="",L313&lt;&gt;"",E313="Credit note"),"",IF(Settings!$B$5-D313&gt;180,"Unpaid over 180 days: reverse proportionate ITC with interest",""))</f>
        <v/>
      </c>
      <c r="U313" s="16">
        <f>IF(M313="No","Supplier has not filed GSTR-3B: if still unfiled on 30 Sep after the year you claimed it, reverse by 30 Nov","")</f>
        <v/>
      </c>
      <c r="V313" s="16">
        <f>IF(AND(Q313="In books, not in GSTR-2B",D313&lt;&gt;"",D313&gt;=DATE(2025,4,1),D313&lt;=DATE(2026,3,31)),"FY 2025-26 document not in GSTR-2B: last date for the ITC is 30 Nov 2026","")</f>
        <v/>
      </c>
    </row>
    <row r="314">
      <c r="A314" s="10" t="n"/>
      <c r="B314" s="10" t="n"/>
      <c r="C314" s="10" t="n"/>
      <c r="D314" s="9" t="n"/>
      <c r="E314" s="10" t="n"/>
      <c r="F314" s="8" t="n"/>
      <c r="G314" s="8" t="n"/>
      <c r="H314" s="8" t="n"/>
      <c r="I314" s="8" t="n"/>
      <c r="J314" s="8" t="n"/>
      <c r="K314" s="15">
        <f>IF(A314="","",SUM(G314:J314))</f>
        <v/>
      </c>
      <c r="L314" s="9" t="n"/>
      <c r="M314" s="10" t="n"/>
      <c r="N314" s="10" t="n"/>
      <c r="O314" s="16">
        <f>IF(A314="","",UPPER(TRIM(A314))&amp;"|"&amp;UPPER(SUBSTITUTE(SUBSTITUTE(SUBSTITUTE(TRIM(C314),"/",""),"-","")," ","")))</f>
        <v/>
      </c>
      <c r="P314" s="16">
        <f>IF(A314="","",UPPER(SUBSTITUTE(SUBSTITUTE(SUBSTITUTE(TRIM(C314),"/",""),"-","")," ","")))</f>
        <v/>
      </c>
      <c r="Q314" s="16">
        <f>IF(A314="","",IF(COUNTIF('GSTR-2B'!$P$6:$P$2005,O314)&gt;0,IF(ABS(S314)&lt;=Settings!$B$4,"Matched","Amount differs"),IF(COUNTIF('GSTR-2B'!$Q$6:$Q$2005,P314)&gt;0,"Invoice no matches, GSTIN differs","In books, not in GSTR-2B")))</f>
        <v/>
      </c>
      <c r="R314" s="15">
        <f>IF(A314="","",SUMIF('GSTR-2B'!$P$6:$P$2005,O314,'GSTR-2B'!$N$6:$N$2005))</f>
        <v/>
      </c>
      <c r="S314" s="15">
        <f>IF(A314="","",K314-R314)</f>
        <v/>
      </c>
      <c r="T314" s="16">
        <f>IF(OR(A314="",D314="",L314&lt;&gt;"",E314="Credit note"),"",IF(Settings!$B$5-D314&gt;180,"Unpaid over 180 days: reverse proportionate ITC with interest",""))</f>
        <v/>
      </c>
      <c r="U314" s="16">
        <f>IF(M314="No","Supplier has not filed GSTR-3B: if still unfiled on 30 Sep after the year you claimed it, reverse by 30 Nov","")</f>
        <v/>
      </c>
      <c r="V314" s="16">
        <f>IF(AND(Q314="In books, not in GSTR-2B",D314&lt;&gt;"",D314&gt;=DATE(2025,4,1),D314&lt;=DATE(2026,3,31)),"FY 2025-26 document not in GSTR-2B: last date for the ITC is 30 Nov 2026","")</f>
        <v/>
      </c>
    </row>
    <row r="315">
      <c r="A315" s="10" t="n"/>
      <c r="B315" s="10" t="n"/>
      <c r="C315" s="10" t="n"/>
      <c r="D315" s="9" t="n"/>
      <c r="E315" s="10" t="n"/>
      <c r="F315" s="8" t="n"/>
      <c r="G315" s="8" t="n"/>
      <c r="H315" s="8" t="n"/>
      <c r="I315" s="8" t="n"/>
      <c r="J315" s="8" t="n"/>
      <c r="K315" s="15">
        <f>IF(A315="","",SUM(G315:J315))</f>
        <v/>
      </c>
      <c r="L315" s="9" t="n"/>
      <c r="M315" s="10" t="n"/>
      <c r="N315" s="10" t="n"/>
      <c r="O315" s="16">
        <f>IF(A315="","",UPPER(TRIM(A315))&amp;"|"&amp;UPPER(SUBSTITUTE(SUBSTITUTE(SUBSTITUTE(TRIM(C315),"/",""),"-","")," ","")))</f>
        <v/>
      </c>
      <c r="P315" s="16">
        <f>IF(A315="","",UPPER(SUBSTITUTE(SUBSTITUTE(SUBSTITUTE(TRIM(C315),"/",""),"-","")," ","")))</f>
        <v/>
      </c>
      <c r="Q315" s="16">
        <f>IF(A315="","",IF(COUNTIF('GSTR-2B'!$P$6:$P$2005,O315)&gt;0,IF(ABS(S315)&lt;=Settings!$B$4,"Matched","Amount differs"),IF(COUNTIF('GSTR-2B'!$Q$6:$Q$2005,P315)&gt;0,"Invoice no matches, GSTIN differs","In books, not in GSTR-2B")))</f>
        <v/>
      </c>
      <c r="R315" s="15">
        <f>IF(A315="","",SUMIF('GSTR-2B'!$P$6:$P$2005,O315,'GSTR-2B'!$N$6:$N$2005))</f>
        <v/>
      </c>
      <c r="S315" s="15">
        <f>IF(A315="","",K315-R315)</f>
        <v/>
      </c>
      <c r="T315" s="16">
        <f>IF(OR(A315="",D315="",L315&lt;&gt;"",E315="Credit note"),"",IF(Settings!$B$5-D315&gt;180,"Unpaid over 180 days: reverse proportionate ITC with interest",""))</f>
        <v/>
      </c>
      <c r="U315" s="16">
        <f>IF(M315="No","Supplier has not filed GSTR-3B: if still unfiled on 30 Sep after the year you claimed it, reverse by 30 Nov","")</f>
        <v/>
      </c>
      <c r="V315" s="16">
        <f>IF(AND(Q315="In books, not in GSTR-2B",D315&lt;&gt;"",D315&gt;=DATE(2025,4,1),D315&lt;=DATE(2026,3,31)),"FY 2025-26 document not in GSTR-2B: last date for the ITC is 30 Nov 2026","")</f>
        <v/>
      </c>
    </row>
    <row r="316">
      <c r="A316" s="10" t="n"/>
      <c r="B316" s="10" t="n"/>
      <c r="C316" s="10" t="n"/>
      <c r="D316" s="9" t="n"/>
      <c r="E316" s="10" t="n"/>
      <c r="F316" s="8" t="n"/>
      <c r="G316" s="8" t="n"/>
      <c r="H316" s="8" t="n"/>
      <c r="I316" s="8" t="n"/>
      <c r="J316" s="8" t="n"/>
      <c r="K316" s="15">
        <f>IF(A316="","",SUM(G316:J316))</f>
        <v/>
      </c>
      <c r="L316" s="9" t="n"/>
      <c r="M316" s="10" t="n"/>
      <c r="N316" s="10" t="n"/>
      <c r="O316" s="16">
        <f>IF(A316="","",UPPER(TRIM(A316))&amp;"|"&amp;UPPER(SUBSTITUTE(SUBSTITUTE(SUBSTITUTE(TRIM(C316),"/",""),"-","")," ","")))</f>
        <v/>
      </c>
      <c r="P316" s="16">
        <f>IF(A316="","",UPPER(SUBSTITUTE(SUBSTITUTE(SUBSTITUTE(TRIM(C316),"/",""),"-","")," ","")))</f>
        <v/>
      </c>
      <c r="Q316" s="16">
        <f>IF(A316="","",IF(COUNTIF('GSTR-2B'!$P$6:$P$2005,O316)&gt;0,IF(ABS(S316)&lt;=Settings!$B$4,"Matched","Amount differs"),IF(COUNTIF('GSTR-2B'!$Q$6:$Q$2005,P316)&gt;0,"Invoice no matches, GSTIN differs","In books, not in GSTR-2B")))</f>
        <v/>
      </c>
      <c r="R316" s="15">
        <f>IF(A316="","",SUMIF('GSTR-2B'!$P$6:$P$2005,O316,'GSTR-2B'!$N$6:$N$2005))</f>
        <v/>
      </c>
      <c r="S316" s="15">
        <f>IF(A316="","",K316-R316)</f>
        <v/>
      </c>
      <c r="T316" s="16">
        <f>IF(OR(A316="",D316="",L316&lt;&gt;"",E316="Credit note"),"",IF(Settings!$B$5-D316&gt;180,"Unpaid over 180 days: reverse proportionate ITC with interest",""))</f>
        <v/>
      </c>
      <c r="U316" s="16">
        <f>IF(M316="No","Supplier has not filed GSTR-3B: if still unfiled on 30 Sep after the year you claimed it, reverse by 30 Nov","")</f>
        <v/>
      </c>
      <c r="V316" s="16">
        <f>IF(AND(Q316="In books, not in GSTR-2B",D316&lt;&gt;"",D316&gt;=DATE(2025,4,1),D316&lt;=DATE(2026,3,31)),"FY 2025-26 document not in GSTR-2B: last date for the ITC is 30 Nov 2026","")</f>
        <v/>
      </c>
    </row>
    <row r="317">
      <c r="A317" s="10" t="n"/>
      <c r="B317" s="10" t="n"/>
      <c r="C317" s="10" t="n"/>
      <c r="D317" s="9" t="n"/>
      <c r="E317" s="10" t="n"/>
      <c r="F317" s="8" t="n"/>
      <c r="G317" s="8" t="n"/>
      <c r="H317" s="8" t="n"/>
      <c r="I317" s="8" t="n"/>
      <c r="J317" s="8" t="n"/>
      <c r="K317" s="15">
        <f>IF(A317="","",SUM(G317:J317))</f>
        <v/>
      </c>
      <c r="L317" s="9" t="n"/>
      <c r="M317" s="10" t="n"/>
      <c r="N317" s="10" t="n"/>
      <c r="O317" s="16">
        <f>IF(A317="","",UPPER(TRIM(A317))&amp;"|"&amp;UPPER(SUBSTITUTE(SUBSTITUTE(SUBSTITUTE(TRIM(C317),"/",""),"-","")," ","")))</f>
        <v/>
      </c>
      <c r="P317" s="16">
        <f>IF(A317="","",UPPER(SUBSTITUTE(SUBSTITUTE(SUBSTITUTE(TRIM(C317),"/",""),"-","")," ","")))</f>
        <v/>
      </c>
      <c r="Q317" s="16">
        <f>IF(A317="","",IF(COUNTIF('GSTR-2B'!$P$6:$P$2005,O317)&gt;0,IF(ABS(S317)&lt;=Settings!$B$4,"Matched","Amount differs"),IF(COUNTIF('GSTR-2B'!$Q$6:$Q$2005,P317)&gt;0,"Invoice no matches, GSTIN differs","In books, not in GSTR-2B")))</f>
        <v/>
      </c>
      <c r="R317" s="15">
        <f>IF(A317="","",SUMIF('GSTR-2B'!$P$6:$P$2005,O317,'GSTR-2B'!$N$6:$N$2005))</f>
        <v/>
      </c>
      <c r="S317" s="15">
        <f>IF(A317="","",K317-R317)</f>
        <v/>
      </c>
      <c r="T317" s="16">
        <f>IF(OR(A317="",D317="",L317&lt;&gt;"",E317="Credit note"),"",IF(Settings!$B$5-D317&gt;180,"Unpaid over 180 days: reverse proportionate ITC with interest",""))</f>
        <v/>
      </c>
      <c r="U317" s="16">
        <f>IF(M317="No","Supplier has not filed GSTR-3B: if still unfiled on 30 Sep after the year you claimed it, reverse by 30 Nov","")</f>
        <v/>
      </c>
      <c r="V317" s="16">
        <f>IF(AND(Q317="In books, not in GSTR-2B",D317&lt;&gt;"",D317&gt;=DATE(2025,4,1),D317&lt;=DATE(2026,3,31)),"FY 2025-26 document not in GSTR-2B: last date for the ITC is 30 Nov 2026","")</f>
        <v/>
      </c>
    </row>
    <row r="318">
      <c r="A318" s="10" t="n"/>
      <c r="B318" s="10" t="n"/>
      <c r="C318" s="10" t="n"/>
      <c r="D318" s="9" t="n"/>
      <c r="E318" s="10" t="n"/>
      <c r="F318" s="8" t="n"/>
      <c r="G318" s="8" t="n"/>
      <c r="H318" s="8" t="n"/>
      <c r="I318" s="8" t="n"/>
      <c r="J318" s="8" t="n"/>
      <c r="K318" s="15">
        <f>IF(A318="","",SUM(G318:J318))</f>
        <v/>
      </c>
      <c r="L318" s="9" t="n"/>
      <c r="M318" s="10" t="n"/>
      <c r="N318" s="10" t="n"/>
      <c r="O318" s="16">
        <f>IF(A318="","",UPPER(TRIM(A318))&amp;"|"&amp;UPPER(SUBSTITUTE(SUBSTITUTE(SUBSTITUTE(TRIM(C318),"/",""),"-","")," ","")))</f>
        <v/>
      </c>
      <c r="P318" s="16">
        <f>IF(A318="","",UPPER(SUBSTITUTE(SUBSTITUTE(SUBSTITUTE(TRIM(C318),"/",""),"-","")," ","")))</f>
        <v/>
      </c>
      <c r="Q318" s="16">
        <f>IF(A318="","",IF(COUNTIF('GSTR-2B'!$P$6:$P$2005,O318)&gt;0,IF(ABS(S318)&lt;=Settings!$B$4,"Matched","Amount differs"),IF(COUNTIF('GSTR-2B'!$Q$6:$Q$2005,P318)&gt;0,"Invoice no matches, GSTIN differs","In books, not in GSTR-2B")))</f>
        <v/>
      </c>
      <c r="R318" s="15">
        <f>IF(A318="","",SUMIF('GSTR-2B'!$P$6:$P$2005,O318,'GSTR-2B'!$N$6:$N$2005))</f>
        <v/>
      </c>
      <c r="S318" s="15">
        <f>IF(A318="","",K318-R318)</f>
        <v/>
      </c>
      <c r="T318" s="16">
        <f>IF(OR(A318="",D318="",L318&lt;&gt;"",E318="Credit note"),"",IF(Settings!$B$5-D318&gt;180,"Unpaid over 180 days: reverse proportionate ITC with interest",""))</f>
        <v/>
      </c>
      <c r="U318" s="16">
        <f>IF(M318="No","Supplier has not filed GSTR-3B: if still unfiled on 30 Sep after the year you claimed it, reverse by 30 Nov","")</f>
        <v/>
      </c>
      <c r="V318" s="16">
        <f>IF(AND(Q318="In books, not in GSTR-2B",D318&lt;&gt;"",D318&gt;=DATE(2025,4,1),D318&lt;=DATE(2026,3,31)),"FY 2025-26 document not in GSTR-2B: last date for the ITC is 30 Nov 2026","")</f>
        <v/>
      </c>
    </row>
    <row r="319">
      <c r="A319" s="10" t="n"/>
      <c r="B319" s="10" t="n"/>
      <c r="C319" s="10" t="n"/>
      <c r="D319" s="9" t="n"/>
      <c r="E319" s="10" t="n"/>
      <c r="F319" s="8" t="n"/>
      <c r="G319" s="8" t="n"/>
      <c r="H319" s="8" t="n"/>
      <c r="I319" s="8" t="n"/>
      <c r="J319" s="8" t="n"/>
      <c r="K319" s="15">
        <f>IF(A319="","",SUM(G319:J319))</f>
        <v/>
      </c>
      <c r="L319" s="9" t="n"/>
      <c r="M319" s="10" t="n"/>
      <c r="N319" s="10" t="n"/>
      <c r="O319" s="16">
        <f>IF(A319="","",UPPER(TRIM(A319))&amp;"|"&amp;UPPER(SUBSTITUTE(SUBSTITUTE(SUBSTITUTE(TRIM(C319),"/",""),"-","")," ","")))</f>
        <v/>
      </c>
      <c r="P319" s="16">
        <f>IF(A319="","",UPPER(SUBSTITUTE(SUBSTITUTE(SUBSTITUTE(TRIM(C319),"/",""),"-","")," ","")))</f>
        <v/>
      </c>
      <c r="Q319" s="16">
        <f>IF(A319="","",IF(COUNTIF('GSTR-2B'!$P$6:$P$2005,O319)&gt;0,IF(ABS(S319)&lt;=Settings!$B$4,"Matched","Amount differs"),IF(COUNTIF('GSTR-2B'!$Q$6:$Q$2005,P319)&gt;0,"Invoice no matches, GSTIN differs","In books, not in GSTR-2B")))</f>
        <v/>
      </c>
      <c r="R319" s="15">
        <f>IF(A319="","",SUMIF('GSTR-2B'!$P$6:$P$2005,O319,'GSTR-2B'!$N$6:$N$2005))</f>
        <v/>
      </c>
      <c r="S319" s="15">
        <f>IF(A319="","",K319-R319)</f>
        <v/>
      </c>
      <c r="T319" s="16">
        <f>IF(OR(A319="",D319="",L319&lt;&gt;"",E319="Credit note"),"",IF(Settings!$B$5-D319&gt;180,"Unpaid over 180 days: reverse proportionate ITC with interest",""))</f>
        <v/>
      </c>
      <c r="U319" s="16">
        <f>IF(M319="No","Supplier has not filed GSTR-3B: if still unfiled on 30 Sep after the year you claimed it, reverse by 30 Nov","")</f>
        <v/>
      </c>
      <c r="V319" s="16">
        <f>IF(AND(Q319="In books, not in GSTR-2B",D319&lt;&gt;"",D319&gt;=DATE(2025,4,1),D319&lt;=DATE(2026,3,31)),"FY 2025-26 document not in GSTR-2B: last date for the ITC is 30 Nov 2026","")</f>
        <v/>
      </c>
    </row>
    <row r="320">
      <c r="A320" s="10" t="n"/>
      <c r="B320" s="10" t="n"/>
      <c r="C320" s="10" t="n"/>
      <c r="D320" s="9" t="n"/>
      <c r="E320" s="10" t="n"/>
      <c r="F320" s="8" t="n"/>
      <c r="G320" s="8" t="n"/>
      <c r="H320" s="8" t="n"/>
      <c r="I320" s="8" t="n"/>
      <c r="J320" s="8" t="n"/>
      <c r="K320" s="15">
        <f>IF(A320="","",SUM(G320:J320))</f>
        <v/>
      </c>
      <c r="L320" s="9" t="n"/>
      <c r="M320" s="10" t="n"/>
      <c r="N320" s="10" t="n"/>
      <c r="O320" s="16">
        <f>IF(A320="","",UPPER(TRIM(A320))&amp;"|"&amp;UPPER(SUBSTITUTE(SUBSTITUTE(SUBSTITUTE(TRIM(C320),"/",""),"-","")," ","")))</f>
        <v/>
      </c>
      <c r="P320" s="16">
        <f>IF(A320="","",UPPER(SUBSTITUTE(SUBSTITUTE(SUBSTITUTE(TRIM(C320),"/",""),"-","")," ","")))</f>
        <v/>
      </c>
      <c r="Q320" s="16">
        <f>IF(A320="","",IF(COUNTIF('GSTR-2B'!$P$6:$P$2005,O320)&gt;0,IF(ABS(S320)&lt;=Settings!$B$4,"Matched","Amount differs"),IF(COUNTIF('GSTR-2B'!$Q$6:$Q$2005,P320)&gt;0,"Invoice no matches, GSTIN differs","In books, not in GSTR-2B")))</f>
        <v/>
      </c>
      <c r="R320" s="15">
        <f>IF(A320="","",SUMIF('GSTR-2B'!$P$6:$P$2005,O320,'GSTR-2B'!$N$6:$N$2005))</f>
        <v/>
      </c>
      <c r="S320" s="15">
        <f>IF(A320="","",K320-R320)</f>
        <v/>
      </c>
      <c r="T320" s="16">
        <f>IF(OR(A320="",D320="",L320&lt;&gt;"",E320="Credit note"),"",IF(Settings!$B$5-D320&gt;180,"Unpaid over 180 days: reverse proportionate ITC with interest",""))</f>
        <v/>
      </c>
      <c r="U320" s="16">
        <f>IF(M320="No","Supplier has not filed GSTR-3B: if still unfiled on 30 Sep after the year you claimed it, reverse by 30 Nov","")</f>
        <v/>
      </c>
      <c r="V320" s="16">
        <f>IF(AND(Q320="In books, not in GSTR-2B",D320&lt;&gt;"",D320&gt;=DATE(2025,4,1),D320&lt;=DATE(2026,3,31)),"FY 2025-26 document not in GSTR-2B: last date for the ITC is 30 Nov 2026","")</f>
        <v/>
      </c>
    </row>
    <row r="321">
      <c r="A321" s="10" t="n"/>
      <c r="B321" s="10" t="n"/>
      <c r="C321" s="10" t="n"/>
      <c r="D321" s="9" t="n"/>
      <c r="E321" s="10" t="n"/>
      <c r="F321" s="8" t="n"/>
      <c r="G321" s="8" t="n"/>
      <c r="H321" s="8" t="n"/>
      <c r="I321" s="8" t="n"/>
      <c r="J321" s="8" t="n"/>
      <c r="K321" s="15">
        <f>IF(A321="","",SUM(G321:J321))</f>
        <v/>
      </c>
      <c r="L321" s="9" t="n"/>
      <c r="M321" s="10" t="n"/>
      <c r="N321" s="10" t="n"/>
      <c r="O321" s="16">
        <f>IF(A321="","",UPPER(TRIM(A321))&amp;"|"&amp;UPPER(SUBSTITUTE(SUBSTITUTE(SUBSTITUTE(TRIM(C321),"/",""),"-","")," ","")))</f>
        <v/>
      </c>
      <c r="P321" s="16">
        <f>IF(A321="","",UPPER(SUBSTITUTE(SUBSTITUTE(SUBSTITUTE(TRIM(C321),"/",""),"-","")," ","")))</f>
        <v/>
      </c>
      <c r="Q321" s="16">
        <f>IF(A321="","",IF(COUNTIF('GSTR-2B'!$P$6:$P$2005,O321)&gt;0,IF(ABS(S321)&lt;=Settings!$B$4,"Matched","Amount differs"),IF(COUNTIF('GSTR-2B'!$Q$6:$Q$2005,P321)&gt;0,"Invoice no matches, GSTIN differs","In books, not in GSTR-2B")))</f>
        <v/>
      </c>
      <c r="R321" s="15">
        <f>IF(A321="","",SUMIF('GSTR-2B'!$P$6:$P$2005,O321,'GSTR-2B'!$N$6:$N$2005))</f>
        <v/>
      </c>
      <c r="S321" s="15">
        <f>IF(A321="","",K321-R321)</f>
        <v/>
      </c>
      <c r="T321" s="16">
        <f>IF(OR(A321="",D321="",L321&lt;&gt;"",E321="Credit note"),"",IF(Settings!$B$5-D321&gt;180,"Unpaid over 180 days: reverse proportionate ITC with interest",""))</f>
        <v/>
      </c>
      <c r="U321" s="16">
        <f>IF(M321="No","Supplier has not filed GSTR-3B: if still unfiled on 30 Sep after the year you claimed it, reverse by 30 Nov","")</f>
        <v/>
      </c>
      <c r="V321" s="16">
        <f>IF(AND(Q321="In books, not in GSTR-2B",D321&lt;&gt;"",D321&gt;=DATE(2025,4,1),D321&lt;=DATE(2026,3,31)),"FY 2025-26 document not in GSTR-2B: last date for the ITC is 30 Nov 2026","")</f>
        <v/>
      </c>
    </row>
    <row r="322">
      <c r="A322" s="10" t="n"/>
      <c r="B322" s="10" t="n"/>
      <c r="C322" s="10" t="n"/>
      <c r="D322" s="9" t="n"/>
      <c r="E322" s="10" t="n"/>
      <c r="F322" s="8" t="n"/>
      <c r="G322" s="8" t="n"/>
      <c r="H322" s="8" t="n"/>
      <c r="I322" s="8" t="n"/>
      <c r="J322" s="8" t="n"/>
      <c r="K322" s="15">
        <f>IF(A322="","",SUM(G322:J322))</f>
        <v/>
      </c>
      <c r="L322" s="9" t="n"/>
      <c r="M322" s="10" t="n"/>
      <c r="N322" s="10" t="n"/>
      <c r="O322" s="16">
        <f>IF(A322="","",UPPER(TRIM(A322))&amp;"|"&amp;UPPER(SUBSTITUTE(SUBSTITUTE(SUBSTITUTE(TRIM(C322),"/",""),"-","")," ","")))</f>
        <v/>
      </c>
      <c r="P322" s="16">
        <f>IF(A322="","",UPPER(SUBSTITUTE(SUBSTITUTE(SUBSTITUTE(TRIM(C322),"/",""),"-","")," ","")))</f>
        <v/>
      </c>
      <c r="Q322" s="16">
        <f>IF(A322="","",IF(COUNTIF('GSTR-2B'!$P$6:$P$2005,O322)&gt;0,IF(ABS(S322)&lt;=Settings!$B$4,"Matched","Amount differs"),IF(COUNTIF('GSTR-2B'!$Q$6:$Q$2005,P322)&gt;0,"Invoice no matches, GSTIN differs","In books, not in GSTR-2B")))</f>
        <v/>
      </c>
      <c r="R322" s="15">
        <f>IF(A322="","",SUMIF('GSTR-2B'!$P$6:$P$2005,O322,'GSTR-2B'!$N$6:$N$2005))</f>
        <v/>
      </c>
      <c r="S322" s="15">
        <f>IF(A322="","",K322-R322)</f>
        <v/>
      </c>
      <c r="T322" s="16">
        <f>IF(OR(A322="",D322="",L322&lt;&gt;"",E322="Credit note"),"",IF(Settings!$B$5-D322&gt;180,"Unpaid over 180 days: reverse proportionate ITC with interest",""))</f>
        <v/>
      </c>
      <c r="U322" s="16">
        <f>IF(M322="No","Supplier has not filed GSTR-3B: if still unfiled on 30 Sep after the year you claimed it, reverse by 30 Nov","")</f>
        <v/>
      </c>
      <c r="V322" s="16">
        <f>IF(AND(Q322="In books, not in GSTR-2B",D322&lt;&gt;"",D322&gt;=DATE(2025,4,1),D322&lt;=DATE(2026,3,31)),"FY 2025-26 document not in GSTR-2B: last date for the ITC is 30 Nov 2026","")</f>
        <v/>
      </c>
    </row>
    <row r="323">
      <c r="A323" s="10" t="n"/>
      <c r="B323" s="10" t="n"/>
      <c r="C323" s="10" t="n"/>
      <c r="D323" s="9" t="n"/>
      <c r="E323" s="10" t="n"/>
      <c r="F323" s="8" t="n"/>
      <c r="G323" s="8" t="n"/>
      <c r="H323" s="8" t="n"/>
      <c r="I323" s="8" t="n"/>
      <c r="J323" s="8" t="n"/>
      <c r="K323" s="15">
        <f>IF(A323="","",SUM(G323:J323))</f>
        <v/>
      </c>
      <c r="L323" s="9" t="n"/>
      <c r="M323" s="10" t="n"/>
      <c r="N323" s="10" t="n"/>
      <c r="O323" s="16">
        <f>IF(A323="","",UPPER(TRIM(A323))&amp;"|"&amp;UPPER(SUBSTITUTE(SUBSTITUTE(SUBSTITUTE(TRIM(C323),"/",""),"-","")," ","")))</f>
        <v/>
      </c>
      <c r="P323" s="16">
        <f>IF(A323="","",UPPER(SUBSTITUTE(SUBSTITUTE(SUBSTITUTE(TRIM(C323),"/",""),"-","")," ","")))</f>
        <v/>
      </c>
      <c r="Q323" s="16">
        <f>IF(A323="","",IF(COUNTIF('GSTR-2B'!$P$6:$P$2005,O323)&gt;0,IF(ABS(S323)&lt;=Settings!$B$4,"Matched","Amount differs"),IF(COUNTIF('GSTR-2B'!$Q$6:$Q$2005,P323)&gt;0,"Invoice no matches, GSTIN differs","In books, not in GSTR-2B")))</f>
        <v/>
      </c>
      <c r="R323" s="15">
        <f>IF(A323="","",SUMIF('GSTR-2B'!$P$6:$P$2005,O323,'GSTR-2B'!$N$6:$N$2005))</f>
        <v/>
      </c>
      <c r="S323" s="15">
        <f>IF(A323="","",K323-R323)</f>
        <v/>
      </c>
      <c r="T323" s="16">
        <f>IF(OR(A323="",D323="",L323&lt;&gt;"",E323="Credit note"),"",IF(Settings!$B$5-D323&gt;180,"Unpaid over 180 days: reverse proportionate ITC with interest",""))</f>
        <v/>
      </c>
      <c r="U323" s="16">
        <f>IF(M323="No","Supplier has not filed GSTR-3B: if still unfiled on 30 Sep after the year you claimed it, reverse by 30 Nov","")</f>
        <v/>
      </c>
      <c r="V323" s="16">
        <f>IF(AND(Q323="In books, not in GSTR-2B",D323&lt;&gt;"",D323&gt;=DATE(2025,4,1),D323&lt;=DATE(2026,3,31)),"FY 2025-26 document not in GSTR-2B: last date for the ITC is 30 Nov 2026","")</f>
        <v/>
      </c>
    </row>
    <row r="324">
      <c r="A324" s="10" t="n"/>
      <c r="B324" s="10" t="n"/>
      <c r="C324" s="10" t="n"/>
      <c r="D324" s="9" t="n"/>
      <c r="E324" s="10" t="n"/>
      <c r="F324" s="8" t="n"/>
      <c r="G324" s="8" t="n"/>
      <c r="H324" s="8" t="n"/>
      <c r="I324" s="8" t="n"/>
      <c r="J324" s="8" t="n"/>
      <c r="K324" s="15">
        <f>IF(A324="","",SUM(G324:J324))</f>
        <v/>
      </c>
      <c r="L324" s="9" t="n"/>
      <c r="M324" s="10" t="n"/>
      <c r="N324" s="10" t="n"/>
      <c r="O324" s="16">
        <f>IF(A324="","",UPPER(TRIM(A324))&amp;"|"&amp;UPPER(SUBSTITUTE(SUBSTITUTE(SUBSTITUTE(TRIM(C324),"/",""),"-","")," ","")))</f>
        <v/>
      </c>
      <c r="P324" s="16">
        <f>IF(A324="","",UPPER(SUBSTITUTE(SUBSTITUTE(SUBSTITUTE(TRIM(C324),"/",""),"-","")," ","")))</f>
        <v/>
      </c>
      <c r="Q324" s="16">
        <f>IF(A324="","",IF(COUNTIF('GSTR-2B'!$P$6:$P$2005,O324)&gt;0,IF(ABS(S324)&lt;=Settings!$B$4,"Matched","Amount differs"),IF(COUNTIF('GSTR-2B'!$Q$6:$Q$2005,P324)&gt;0,"Invoice no matches, GSTIN differs","In books, not in GSTR-2B")))</f>
        <v/>
      </c>
      <c r="R324" s="15">
        <f>IF(A324="","",SUMIF('GSTR-2B'!$P$6:$P$2005,O324,'GSTR-2B'!$N$6:$N$2005))</f>
        <v/>
      </c>
      <c r="S324" s="15">
        <f>IF(A324="","",K324-R324)</f>
        <v/>
      </c>
      <c r="T324" s="16">
        <f>IF(OR(A324="",D324="",L324&lt;&gt;"",E324="Credit note"),"",IF(Settings!$B$5-D324&gt;180,"Unpaid over 180 days: reverse proportionate ITC with interest",""))</f>
        <v/>
      </c>
      <c r="U324" s="16">
        <f>IF(M324="No","Supplier has not filed GSTR-3B: if still unfiled on 30 Sep after the year you claimed it, reverse by 30 Nov","")</f>
        <v/>
      </c>
      <c r="V324" s="16">
        <f>IF(AND(Q324="In books, not in GSTR-2B",D324&lt;&gt;"",D324&gt;=DATE(2025,4,1),D324&lt;=DATE(2026,3,31)),"FY 2025-26 document not in GSTR-2B: last date for the ITC is 30 Nov 2026","")</f>
        <v/>
      </c>
    </row>
    <row r="325">
      <c r="A325" s="10" t="n"/>
      <c r="B325" s="10" t="n"/>
      <c r="C325" s="10" t="n"/>
      <c r="D325" s="9" t="n"/>
      <c r="E325" s="10" t="n"/>
      <c r="F325" s="8" t="n"/>
      <c r="G325" s="8" t="n"/>
      <c r="H325" s="8" t="n"/>
      <c r="I325" s="8" t="n"/>
      <c r="J325" s="8" t="n"/>
      <c r="K325" s="15">
        <f>IF(A325="","",SUM(G325:J325))</f>
        <v/>
      </c>
      <c r="L325" s="9" t="n"/>
      <c r="M325" s="10" t="n"/>
      <c r="N325" s="10" t="n"/>
      <c r="O325" s="16">
        <f>IF(A325="","",UPPER(TRIM(A325))&amp;"|"&amp;UPPER(SUBSTITUTE(SUBSTITUTE(SUBSTITUTE(TRIM(C325),"/",""),"-","")," ","")))</f>
        <v/>
      </c>
      <c r="P325" s="16">
        <f>IF(A325="","",UPPER(SUBSTITUTE(SUBSTITUTE(SUBSTITUTE(TRIM(C325),"/",""),"-","")," ","")))</f>
        <v/>
      </c>
      <c r="Q325" s="16">
        <f>IF(A325="","",IF(COUNTIF('GSTR-2B'!$P$6:$P$2005,O325)&gt;0,IF(ABS(S325)&lt;=Settings!$B$4,"Matched","Amount differs"),IF(COUNTIF('GSTR-2B'!$Q$6:$Q$2005,P325)&gt;0,"Invoice no matches, GSTIN differs","In books, not in GSTR-2B")))</f>
        <v/>
      </c>
      <c r="R325" s="15">
        <f>IF(A325="","",SUMIF('GSTR-2B'!$P$6:$P$2005,O325,'GSTR-2B'!$N$6:$N$2005))</f>
        <v/>
      </c>
      <c r="S325" s="15">
        <f>IF(A325="","",K325-R325)</f>
        <v/>
      </c>
      <c r="T325" s="16">
        <f>IF(OR(A325="",D325="",L325&lt;&gt;"",E325="Credit note"),"",IF(Settings!$B$5-D325&gt;180,"Unpaid over 180 days: reverse proportionate ITC with interest",""))</f>
        <v/>
      </c>
      <c r="U325" s="16">
        <f>IF(M325="No","Supplier has not filed GSTR-3B: if still unfiled on 30 Sep after the year you claimed it, reverse by 30 Nov","")</f>
        <v/>
      </c>
      <c r="V325" s="16">
        <f>IF(AND(Q325="In books, not in GSTR-2B",D325&lt;&gt;"",D325&gt;=DATE(2025,4,1),D325&lt;=DATE(2026,3,31)),"FY 2025-26 document not in GSTR-2B: last date for the ITC is 30 Nov 2026","")</f>
        <v/>
      </c>
    </row>
    <row r="326">
      <c r="A326" s="10" t="n"/>
      <c r="B326" s="10" t="n"/>
      <c r="C326" s="10" t="n"/>
      <c r="D326" s="9" t="n"/>
      <c r="E326" s="10" t="n"/>
      <c r="F326" s="8" t="n"/>
      <c r="G326" s="8" t="n"/>
      <c r="H326" s="8" t="n"/>
      <c r="I326" s="8" t="n"/>
      <c r="J326" s="8" t="n"/>
      <c r="K326" s="15">
        <f>IF(A326="","",SUM(G326:J326))</f>
        <v/>
      </c>
      <c r="L326" s="9" t="n"/>
      <c r="M326" s="10" t="n"/>
      <c r="N326" s="10" t="n"/>
      <c r="O326" s="16">
        <f>IF(A326="","",UPPER(TRIM(A326))&amp;"|"&amp;UPPER(SUBSTITUTE(SUBSTITUTE(SUBSTITUTE(TRIM(C326),"/",""),"-","")," ","")))</f>
        <v/>
      </c>
      <c r="P326" s="16">
        <f>IF(A326="","",UPPER(SUBSTITUTE(SUBSTITUTE(SUBSTITUTE(TRIM(C326),"/",""),"-","")," ","")))</f>
        <v/>
      </c>
      <c r="Q326" s="16">
        <f>IF(A326="","",IF(COUNTIF('GSTR-2B'!$P$6:$P$2005,O326)&gt;0,IF(ABS(S326)&lt;=Settings!$B$4,"Matched","Amount differs"),IF(COUNTIF('GSTR-2B'!$Q$6:$Q$2005,P326)&gt;0,"Invoice no matches, GSTIN differs","In books, not in GSTR-2B")))</f>
        <v/>
      </c>
      <c r="R326" s="15">
        <f>IF(A326="","",SUMIF('GSTR-2B'!$P$6:$P$2005,O326,'GSTR-2B'!$N$6:$N$2005))</f>
        <v/>
      </c>
      <c r="S326" s="15">
        <f>IF(A326="","",K326-R326)</f>
        <v/>
      </c>
      <c r="T326" s="16">
        <f>IF(OR(A326="",D326="",L326&lt;&gt;"",E326="Credit note"),"",IF(Settings!$B$5-D326&gt;180,"Unpaid over 180 days: reverse proportionate ITC with interest",""))</f>
        <v/>
      </c>
      <c r="U326" s="16">
        <f>IF(M326="No","Supplier has not filed GSTR-3B: if still unfiled on 30 Sep after the year you claimed it, reverse by 30 Nov","")</f>
        <v/>
      </c>
      <c r="V326" s="16">
        <f>IF(AND(Q326="In books, not in GSTR-2B",D326&lt;&gt;"",D326&gt;=DATE(2025,4,1),D326&lt;=DATE(2026,3,31)),"FY 2025-26 document not in GSTR-2B: last date for the ITC is 30 Nov 2026","")</f>
        <v/>
      </c>
    </row>
    <row r="327">
      <c r="A327" s="10" t="n"/>
      <c r="B327" s="10" t="n"/>
      <c r="C327" s="10" t="n"/>
      <c r="D327" s="9" t="n"/>
      <c r="E327" s="10" t="n"/>
      <c r="F327" s="8" t="n"/>
      <c r="G327" s="8" t="n"/>
      <c r="H327" s="8" t="n"/>
      <c r="I327" s="8" t="n"/>
      <c r="J327" s="8" t="n"/>
      <c r="K327" s="15">
        <f>IF(A327="","",SUM(G327:J327))</f>
        <v/>
      </c>
      <c r="L327" s="9" t="n"/>
      <c r="M327" s="10" t="n"/>
      <c r="N327" s="10" t="n"/>
      <c r="O327" s="16">
        <f>IF(A327="","",UPPER(TRIM(A327))&amp;"|"&amp;UPPER(SUBSTITUTE(SUBSTITUTE(SUBSTITUTE(TRIM(C327),"/",""),"-","")," ","")))</f>
        <v/>
      </c>
      <c r="P327" s="16">
        <f>IF(A327="","",UPPER(SUBSTITUTE(SUBSTITUTE(SUBSTITUTE(TRIM(C327),"/",""),"-","")," ","")))</f>
        <v/>
      </c>
      <c r="Q327" s="16">
        <f>IF(A327="","",IF(COUNTIF('GSTR-2B'!$P$6:$P$2005,O327)&gt;0,IF(ABS(S327)&lt;=Settings!$B$4,"Matched","Amount differs"),IF(COUNTIF('GSTR-2B'!$Q$6:$Q$2005,P327)&gt;0,"Invoice no matches, GSTIN differs","In books, not in GSTR-2B")))</f>
        <v/>
      </c>
      <c r="R327" s="15">
        <f>IF(A327="","",SUMIF('GSTR-2B'!$P$6:$P$2005,O327,'GSTR-2B'!$N$6:$N$2005))</f>
        <v/>
      </c>
      <c r="S327" s="15">
        <f>IF(A327="","",K327-R327)</f>
        <v/>
      </c>
      <c r="T327" s="16">
        <f>IF(OR(A327="",D327="",L327&lt;&gt;"",E327="Credit note"),"",IF(Settings!$B$5-D327&gt;180,"Unpaid over 180 days: reverse proportionate ITC with interest",""))</f>
        <v/>
      </c>
      <c r="U327" s="16">
        <f>IF(M327="No","Supplier has not filed GSTR-3B: if still unfiled on 30 Sep after the year you claimed it, reverse by 30 Nov","")</f>
        <v/>
      </c>
      <c r="V327" s="16">
        <f>IF(AND(Q327="In books, not in GSTR-2B",D327&lt;&gt;"",D327&gt;=DATE(2025,4,1),D327&lt;=DATE(2026,3,31)),"FY 2025-26 document not in GSTR-2B: last date for the ITC is 30 Nov 2026","")</f>
        <v/>
      </c>
    </row>
    <row r="328">
      <c r="A328" s="10" t="n"/>
      <c r="B328" s="10" t="n"/>
      <c r="C328" s="10" t="n"/>
      <c r="D328" s="9" t="n"/>
      <c r="E328" s="10" t="n"/>
      <c r="F328" s="8" t="n"/>
      <c r="G328" s="8" t="n"/>
      <c r="H328" s="8" t="n"/>
      <c r="I328" s="8" t="n"/>
      <c r="J328" s="8" t="n"/>
      <c r="K328" s="15">
        <f>IF(A328="","",SUM(G328:J328))</f>
        <v/>
      </c>
      <c r="L328" s="9" t="n"/>
      <c r="M328" s="10" t="n"/>
      <c r="N328" s="10" t="n"/>
      <c r="O328" s="16">
        <f>IF(A328="","",UPPER(TRIM(A328))&amp;"|"&amp;UPPER(SUBSTITUTE(SUBSTITUTE(SUBSTITUTE(TRIM(C328),"/",""),"-","")," ","")))</f>
        <v/>
      </c>
      <c r="P328" s="16">
        <f>IF(A328="","",UPPER(SUBSTITUTE(SUBSTITUTE(SUBSTITUTE(TRIM(C328),"/",""),"-","")," ","")))</f>
        <v/>
      </c>
      <c r="Q328" s="16">
        <f>IF(A328="","",IF(COUNTIF('GSTR-2B'!$P$6:$P$2005,O328)&gt;0,IF(ABS(S328)&lt;=Settings!$B$4,"Matched","Amount differs"),IF(COUNTIF('GSTR-2B'!$Q$6:$Q$2005,P328)&gt;0,"Invoice no matches, GSTIN differs","In books, not in GSTR-2B")))</f>
        <v/>
      </c>
      <c r="R328" s="15">
        <f>IF(A328="","",SUMIF('GSTR-2B'!$P$6:$P$2005,O328,'GSTR-2B'!$N$6:$N$2005))</f>
        <v/>
      </c>
      <c r="S328" s="15">
        <f>IF(A328="","",K328-R328)</f>
        <v/>
      </c>
      <c r="T328" s="16">
        <f>IF(OR(A328="",D328="",L328&lt;&gt;"",E328="Credit note"),"",IF(Settings!$B$5-D328&gt;180,"Unpaid over 180 days: reverse proportionate ITC with interest",""))</f>
        <v/>
      </c>
      <c r="U328" s="16">
        <f>IF(M328="No","Supplier has not filed GSTR-3B: if still unfiled on 30 Sep after the year you claimed it, reverse by 30 Nov","")</f>
        <v/>
      </c>
      <c r="V328" s="16">
        <f>IF(AND(Q328="In books, not in GSTR-2B",D328&lt;&gt;"",D328&gt;=DATE(2025,4,1),D328&lt;=DATE(2026,3,31)),"FY 2025-26 document not in GSTR-2B: last date for the ITC is 30 Nov 2026","")</f>
        <v/>
      </c>
    </row>
    <row r="329">
      <c r="A329" s="10" t="n"/>
      <c r="B329" s="10" t="n"/>
      <c r="C329" s="10" t="n"/>
      <c r="D329" s="9" t="n"/>
      <c r="E329" s="10" t="n"/>
      <c r="F329" s="8" t="n"/>
      <c r="G329" s="8" t="n"/>
      <c r="H329" s="8" t="n"/>
      <c r="I329" s="8" t="n"/>
      <c r="J329" s="8" t="n"/>
      <c r="K329" s="15">
        <f>IF(A329="","",SUM(G329:J329))</f>
        <v/>
      </c>
      <c r="L329" s="9" t="n"/>
      <c r="M329" s="10" t="n"/>
      <c r="N329" s="10" t="n"/>
      <c r="O329" s="16">
        <f>IF(A329="","",UPPER(TRIM(A329))&amp;"|"&amp;UPPER(SUBSTITUTE(SUBSTITUTE(SUBSTITUTE(TRIM(C329),"/",""),"-","")," ","")))</f>
        <v/>
      </c>
      <c r="P329" s="16">
        <f>IF(A329="","",UPPER(SUBSTITUTE(SUBSTITUTE(SUBSTITUTE(TRIM(C329),"/",""),"-","")," ","")))</f>
        <v/>
      </c>
      <c r="Q329" s="16">
        <f>IF(A329="","",IF(COUNTIF('GSTR-2B'!$P$6:$P$2005,O329)&gt;0,IF(ABS(S329)&lt;=Settings!$B$4,"Matched","Amount differs"),IF(COUNTIF('GSTR-2B'!$Q$6:$Q$2005,P329)&gt;0,"Invoice no matches, GSTIN differs","In books, not in GSTR-2B")))</f>
        <v/>
      </c>
      <c r="R329" s="15">
        <f>IF(A329="","",SUMIF('GSTR-2B'!$P$6:$P$2005,O329,'GSTR-2B'!$N$6:$N$2005))</f>
        <v/>
      </c>
      <c r="S329" s="15">
        <f>IF(A329="","",K329-R329)</f>
        <v/>
      </c>
      <c r="T329" s="16">
        <f>IF(OR(A329="",D329="",L329&lt;&gt;"",E329="Credit note"),"",IF(Settings!$B$5-D329&gt;180,"Unpaid over 180 days: reverse proportionate ITC with interest",""))</f>
        <v/>
      </c>
      <c r="U329" s="16">
        <f>IF(M329="No","Supplier has not filed GSTR-3B: if still unfiled on 30 Sep after the year you claimed it, reverse by 30 Nov","")</f>
        <v/>
      </c>
      <c r="V329" s="16">
        <f>IF(AND(Q329="In books, not in GSTR-2B",D329&lt;&gt;"",D329&gt;=DATE(2025,4,1),D329&lt;=DATE(2026,3,31)),"FY 2025-26 document not in GSTR-2B: last date for the ITC is 30 Nov 2026","")</f>
        <v/>
      </c>
    </row>
    <row r="330">
      <c r="A330" s="10" t="n"/>
      <c r="B330" s="10" t="n"/>
      <c r="C330" s="10" t="n"/>
      <c r="D330" s="9" t="n"/>
      <c r="E330" s="10" t="n"/>
      <c r="F330" s="8" t="n"/>
      <c r="G330" s="8" t="n"/>
      <c r="H330" s="8" t="n"/>
      <c r="I330" s="8" t="n"/>
      <c r="J330" s="8" t="n"/>
      <c r="K330" s="15">
        <f>IF(A330="","",SUM(G330:J330))</f>
        <v/>
      </c>
      <c r="L330" s="9" t="n"/>
      <c r="M330" s="10" t="n"/>
      <c r="N330" s="10" t="n"/>
      <c r="O330" s="16">
        <f>IF(A330="","",UPPER(TRIM(A330))&amp;"|"&amp;UPPER(SUBSTITUTE(SUBSTITUTE(SUBSTITUTE(TRIM(C330),"/",""),"-","")," ","")))</f>
        <v/>
      </c>
      <c r="P330" s="16">
        <f>IF(A330="","",UPPER(SUBSTITUTE(SUBSTITUTE(SUBSTITUTE(TRIM(C330),"/",""),"-","")," ","")))</f>
        <v/>
      </c>
      <c r="Q330" s="16">
        <f>IF(A330="","",IF(COUNTIF('GSTR-2B'!$P$6:$P$2005,O330)&gt;0,IF(ABS(S330)&lt;=Settings!$B$4,"Matched","Amount differs"),IF(COUNTIF('GSTR-2B'!$Q$6:$Q$2005,P330)&gt;0,"Invoice no matches, GSTIN differs","In books, not in GSTR-2B")))</f>
        <v/>
      </c>
      <c r="R330" s="15">
        <f>IF(A330="","",SUMIF('GSTR-2B'!$P$6:$P$2005,O330,'GSTR-2B'!$N$6:$N$2005))</f>
        <v/>
      </c>
      <c r="S330" s="15">
        <f>IF(A330="","",K330-R330)</f>
        <v/>
      </c>
      <c r="T330" s="16">
        <f>IF(OR(A330="",D330="",L330&lt;&gt;"",E330="Credit note"),"",IF(Settings!$B$5-D330&gt;180,"Unpaid over 180 days: reverse proportionate ITC with interest",""))</f>
        <v/>
      </c>
      <c r="U330" s="16">
        <f>IF(M330="No","Supplier has not filed GSTR-3B: if still unfiled on 30 Sep after the year you claimed it, reverse by 30 Nov","")</f>
        <v/>
      </c>
      <c r="V330" s="16">
        <f>IF(AND(Q330="In books, not in GSTR-2B",D330&lt;&gt;"",D330&gt;=DATE(2025,4,1),D330&lt;=DATE(2026,3,31)),"FY 2025-26 document not in GSTR-2B: last date for the ITC is 30 Nov 2026","")</f>
        <v/>
      </c>
    </row>
    <row r="331">
      <c r="A331" s="10" t="n"/>
      <c r="B331" s="10" t="n"/>
      <c r="C331" s="10" t="n"/>
      <c r="D331" s="9" t="n"/>
      <c r="E331" s="10" t="n"/>
      <c r="F331" s="8" t="n"/>
      <c r="G331" s="8" t="n"/>
      <c r="H331" s="8" t="n"/>
      <c r="I331" s="8" t="n"/>
      <c r="J331" s="8" t="n"/>
      <c r="K331" s="15">
        <f>IF(A331="","",SUM(G331:J331))</f>
        <v/>
      </c>
      <c r="L331" s="9" t="n"/>
      <c r="M331" s="10" t="n"/>
      <c r="N331" s="10" t="n"/>
      <c r="O331" s="16">
        <f>IF(A331="","",UPPER(TRIM(A331))&amp;"|"&amp;UPPER(SUBSTITUTE(SUBSTITUTE(SUBSTITUTE(TRIM(C331),"/",""),"-","")," ","")))</f>
        <v/>
      </c>
      <c r="P331" s="16">
        <f>IF(A331="","",UPPER(SUBSTITUTE(SUBSTITUTE(SUBSTITUTE(TRIM(C331),"/",""),"-","")," ","")))</f>
        <v/>
      </c>
      <c r="Q331" s="16">
        <f>IF(A331="","",IF(COUNTIF('GSTR-2B'!$P$6:$P$2005,O331)&gt;0,IF(ABS(S331)&lt;=Settings!$B$4,"Matched","Amount differs"),IF(COUNTIF('GSTR-2B'!$Q$6:$Q$2005,P331)&gt;0,"Invoice no matches, GSTIN differs","In books, not in GSTR-2B")))</f>
        <v/>
      </c>
      <c r="R331" s="15">
        <f>IF(A331="","",SUMIF('GSTR-2B'!$P$6:$P$2005,O331,'GSTR-2B'!$N$6:$N$2005))</f>
        <v/>
      </c>
      <c r="S331" s="15">
        <f>IF(A331="","",K331-R331)</f>
        <v/>
      </c>
      <c r="T331" s="16">
        <f>IF(OR(A331="",D331="",L331&lt;&gt;"",E331="Credit note"),"",IF(Settings!$B$5-D331&gt;180,"Unpaid over 180 days: reverse proportionate ITC with interest",""))</f>
        <v/>
      </c>
      <c r="U331" s="16">
        <f>IF(M331="No","Supplier has not filed GSTR-3B: if still unfiled on 30 Sep after the year you claimed it, reverse by 30 Nov","")</f>
        <v/>
      </c>
      <c r="V331" s="16">
        <f>IF(AND(Q331="In books, not in GSTR-2B",D331&lt;&gt;"",D331&gt;=DATE(2025,4,1),D331&lt;=DATE(2026,3,31)),"FY 2025-26 document not in GSTR-2B: last date for the ITC is 30 Nov 2026","")</f>
        <v/>
      </c>
    </row>
    <row r="332">
      <c r="A332" s="10" t="n"/>
      <c r="B332" s="10" t="n"/>
      <c r="C332" s="10" t="n"/>
      <c r="D332" s="9" t="n"/>
      <c r="E332" s="10" t="n"/>
      <c r="F332" s="8" t="n"/>
      <c r="G332" s="8" t="n"/>
      <c r="H332" s="8" t="n"/>
      <c r="I332" s="8" t="n"/>
      <c r="J332" s="8" t="n"/>
      <c r="K332" s="15">
        <f>IF(A332="","",SUM(G332:J332))</f>
        <v/>
      </c>
      <c r="L332" s="9" t="n"/>
      <c r="M332" s="10" t="n"/>
      <c r="N332" s="10" t="n"/>
      <c r="O332" s="16">
        <f>IF(A332="","",UPPER(TRIM(A332))&amp;"|"&amp;UPPER(SUBSTITUTE(SUBSTITUTE(SUBSTITUTE(TRIM(C332),"/",""),"-","")," ","")))</f>
        <v/>
      </c>
      <c r="P332" s="16">
        <f>IF(A332="","",UPPER(SUBSTITUTE(SUBSTITUTE(SUBSTITUTE(TRIM(C332),"/",""),"-","")," ","")))</f>
        <v/>
      </c>
      <c r="Q332" s="16">
        <f>IF(A332="","",IF(COUNTIF('GSTR-2B'!$P$6:$P$2005,O332)&gt;0,IF(ABS(S332)&lt;=Settings!$B$4,"Matched","Amount differs"),IF(COUNTIF('GSTR-2B'!$Q$6:$Q$2005,P332)&gt;0,"Invoice no matches, GSTIN differs","In books, not in GSTR-2B")))</f>
        <v/>
      </c>
      <c r="R332" s="15">
        <f>IF(A332="","",SUMIF('GSTR-2B'!$P$6:$P$2005,O332,'GSTR-2B'!$N$6:$N$2005))</f>
        <v/>
      </c>
      <c r="S332" s="15">
        <f>IF(A332="","",K332-R332)</f>
        <v/>
      </c>
      <c r="T332" s="16">
        <f>IF(OR(A332="",D332="",L332&lt;&gt;"",E332="Credit note"),"",IF(Settings!$B$5-D332&gt;180,"Unpaid over 180 days: reverse proportionate ITC with interest",""))</f>
        <v/>
      </c>
      <c r="U332" s="16">
        <f>IF(M332="No","Supplier has not filed GSTR-3B: if still unfiled on 30 Sep after the year you claimed it, reverse by 30 Nov","")</f>
        <v/>
      </c>
      <c r="V332" s="16">
        <f>IF(AND(Q332="In books, not in GSTR-2B",D332&lt;&gt;"",D332&gt;=DATE(2025,4,1),D332&lt;=DATE(2026,3,31)),"FY 2025-26 document not in GSTR-2B: last date for the ITC is 30 Nov 2026","")</f>
        <v/>
      </c>
    </row>
    <row r="333">
      <c r="A333" s="10" t="n"/>
      <c r="B333" s="10" t="n"/>
      <c r="C333" s="10" t="n"/>
      <c r="D333" s="9" t="n"/>
      <c r="E333" s="10" t="n"/>
      <c r="F333" s="8" t="n"/>
      <c r="G333" s="8" t="n"/>
      <c r="H333" s="8" t="n"/>
      <c r="I333" s="8" t="n"/>
      <c r="J333" s="8" t="n"/>
      <c r="K333" s="15">
        <f>IF(A333="","",SUM(G333:J333))</f>
        <v/>
      </c>
      <c r="L333" s="9" t="n"/>
      <c r="M333" s="10" t="n"/>
      <c r="N333" s="10" t="n"/>
      <c r="O333" s="16">
        <f>IF(A333="","",UPPER(TRIM(A333))&amp;"|"&amp;UPPER(SUBSTITUTE(SUBSTITUTE(SUBSTITUTE(TRIM(C333),"/",""),"-","")," ","")))</f>
        <v/>
      </c>
      <c r="P333" s="16">
        <f>IF(A333="","",UPPER(SUBSTITUTE(SUBSTITUTE(SUBSTITUTE(TRIM(C333),"/",""),"-","")," ","")))</f>
        <v/>
      </c>
      <c r="Q333" s="16">
        <f>IF(A333="","",IF(COUNTIF('GSTR-2B'!$P$6:$P$2005,O333)&gt;0,IF(ABS(S333)&lt;=Settings!$B$4,"Matched","Amount differs"),IF(COUNTIF('GSTR-2B'!$Q$6:$Q$2005,P333)&gt;0,"Invoice no matches, GSTIN differs","In books, not in GSTR-2B")))</f>
        <v/>
      </c>
      <c r="R333" s="15">
        <f>IF(A333="","",SUMIF('GSTR-2B'!$P$6:$P$2005,O333,'GSTR-2B'!$N$6:$N$2005))</f>
        <v/>
      </c>
      <c r="S333" s="15">
        <f>IF(A333="","",K333-R333)</f>
        <v/>
      </c>
      <c r="T333" s="16">
        <f>IF(OR(A333="",D333="",L333&lt;&gt;"",E333="Credit note"),"",IF(Settings!$B$5-D333&gt;180,"Unpaid over 180 days: reverse proportionate ITC with interest",""))</f>
        <v/>
      </c>
      <c r="U333" s="16">
        <f>IF(M333="No","Supplier has not filed GSTR-3B: if still unfiled on 30 Sep after the year you claimed it, reverse by 30 Nov","")</f>
        <v/>
      </c>
      <c r="V333" s="16">
        <f>IF(AND(Q333="In books, not in GSTR-2B",D333&lt;&gt;"",D333&gt;=DATE(2025,4,1),D333&lt;=DATE(2026,3,31)),"FY 2025-26 document not in GSTR-2B: last date for the ITC is 30 Nov 2026","")</f>
        <v/>
      </c>
    </row>
    <row r="334">
      <c r="A334" s="10" t="n"/>
      <c r="B334" s="10" t="n"/>
      <c r="C334" s="10" t="n"/>
      <c r="D334" s="9" t="n"/>
      <c r="E334" s="10" t="n"/>
      <c r="F334" s="8" t="n"/>
      <c r="G334" s="8" t="n"/>
      <c r="H334" s="8" t="n"/>
      <c r="I334" s="8" t="n"/>
      <c r="J334" s="8" t="n"/>
      <c r="K334" s="15">
        <f>IF(A334="","",SUM(G334:J334))</f>
        <v/>
      </c>
      <c r="L334" s="9" t="n"/>
      <c r="M334" s="10" t="n"/>
      <c r="N334" s="10" t="n"/>
      <c r="O334" s="16">
        <f>IF(A334="","",UPPER(TRIM(A334))&amp;"|"&amp;UPPER(SUBSTITUTE(SUBSTITUTE(SUBSTITUTE(TRIM(C334),"/",""),"-","")," ","")))</f>
        <v/>
      </c>
      <c r="P334" s="16">
        <f>IF(A334="","",UPPER(SUBSTITUTE(SUBSTITUTE(SUBSTITUTE(TRIM(C334),"/",""),"-","")," ","")))</f>
        <v/>
      </c>
      <c r="Q334" s="16">
        <f>IF(A334="","",IF(COUNTIF('GSTR-2B'!$P$6:$P$2005,O334)&gt;0,IF(ABS(S334)&lt;=Settings!$B$4,"Matched","Amount differs"),IF(COUNTIF('GSTR-2B'!$Q$6:$Q$2005,P334)&gt;0,"Invoice no matches, GSTIN differs","In books, not in GSTR-2B")))</f>
        <v/>
      </c>
      <c r="R334" s="15">
        <f>IF(A334="","",SUMIF('GSTR-2B'!$P$6:$P$2005,O334,'GSTR-2B'!$N$6:$N$2005))</f>
        <v/>
      </c>
      <c r="S334" s="15">
        <f>IF(A334="","",K334-R334)</f>
        <v/>
      </c>
      <c r="T334" s="16">
        <f>IF(OR(A334="",D334="",L334&lt;&gt;"",E334="Credit note"),"",IF(Settings!$B$5-D334&gt;180,"Unpaid over 180 days: reverse proportionate ITC with interest",""))</f>
        <v/>
      </c>
      <c r="U334" s="16">
        <f>IF(M334="No","Supplier has not filed GSTR-3B: if still unfiled on 30 Sep after the year you claimed it, reverse by 30 Nov","")</f>
        <v/>
      </c>
      <c r="V334" s="16">
        <f>IF(AND(Q334="In books, not in GSTR-2B",D334&lt;&gt;"",D334&gt;=DATE(2025,4,1),D334&lt;=DATE(2026,3,31)),"FY 2025-26 document not in GSTR-2B: last date for the ITC is 30 Nov 2026","")</f>
        <v/>
      </c>
    </row>
    <row r="335">
      <c r="A335" s="10" t="n"/>
      <c r="B335" s="10" t="n"/>
      <c r="C335" s="10" t="n"/>
      <c r="D335" s="9" t="n"/>
      <c r="E335" s="10" t="n"/>
      <c r="F335" s="8" t="n"/>
      <c r="G335" s="8" t="n"/>
      <c r="H335" s="8" t="n"/>
      <c r="I335" s="8" t="n"/>
      <c r="J335" s="8" t="n"/>
      <c r="K335" s="15">
        <f>IF(A335="","",SUM(G335:J335))</f>
        <v/>
      </c>
      <c r="L335" s="9" t="n"/>
      <c r="M335" s="10" t="n"/>
      <c r="N335" s="10" t="n"/>
      <c r="O335" s="16">
        <f>IF(A335="","",UPPER(TRIM(A335))&amp;"|"&amp;UPPER(SUBSTITUTE(SUBSTITUTE(SUBSTITUTE(TRIM(C335),"/",""),"-","")," ","")))</f>
        <v/>
      </c>
      <c r="P335" s="16">
        <f>IF(A335="","",UPPER(SUBSTITUTE(SUBSTITUTE(SUBSTITUTE(TRIM(C335),"/",""),"-","")," ","")))</f>
        <v/>
      </c>
      <c r="Q335" s="16">
        <f>IF(A335="","",IF(COUNTIF('GSTR-2B'!$P$6:$P$2005,O335)&gt;0,IF(ABS(S335)&lt;=Settings!$B$4,"Matched","Amount differs"),IF(COUNTIF('GSTR-2B'!$Q$6:$Q$2005,P335)&gt;0,"Invoice no matches, GSTIN differs","In books, not in GSTR-2B")))</f>
        <v/>
      </c>
      <c r="R335" s="15">
        <f>IF(A335="","",SUMIF('GSTR-2B'!$P$6:$P$2005,O335,'GSTR-2B'!$N$6:$N$2005))</f>
        <v/>
      </c>
      <c r="S335" s="15">
        <f>IF(A335="","",K335-R335)</f>
        <v/>
      </c>
      <c r="T335" s="16">
        <f>IF(OR(A335="",D335="",L335&lt;&gt;"",E335="Credit note"),"",IF(Settings!$B$5-D335&gt;180,"Unpaid over 180 days: reverse proportionate ITC with interest",""))</f>
        <v/>
      </c>
      <c r="U335" s="16">
        <f>IF(M335="No","Supplier has not filed GSTR-3B: if still unfiled on 30 Sep after the year you claimed it, reverse by 30 Nov","")</f>
        <v/>
      </c>
      <c r="V335" s="16">
        <f>IF(AND(Q335="In books, not in GSTR-2B",D335&lt;&gt;"",D335&gt;=DATE(2025,4,1),D335&lt;=DATE(2026,3,31)),"FY 2025-26 document not in GSTR-2B: last date for the ITC is 30 Nov 2026","")</f>
        <v/>
      </c>
    </row>
    <row r="336">
      <c r="A336" s="10" t="n"/>
      <c r="B336" s="10" t="n"/>
      <c r="C336" s="10" t="n"/>
      <c r="D336" s="9" t="n"/>
      <c r="E336" s="10" t="n"/>
      <c r="F336" s="8" t="n"/>
      <c r="G336" s="8" t="n"/>
      <c r="H336" s="8" t="n"/>
      <c r="I336" s="8" t="n"/>
      <c r="J336" s="8" t="n"/>
      <c r="K336" s="15">
        <f>IF(A336="","",SUM(G336:J336))</f>
        <v/>
      </c>
      <c r="L336" s="9" t="n"/>
      <c r="M336" s="10" t="n"/>
      <c r="N336" s="10" t="n"/>
      <c r="O336" s="16">
        <f>IF(A336="","",UPPER(TRIM(A336))&amp;"|"&amp;UPPER(SUBSTITUTE(SUBSTITUTE(SUBSTITUTE(TRIM(C336),"/",""),"-","")," ","")))</f>
        <v/>
      </c>
      <c r="P336" s="16">
        <f>IF(A336="","",UPPER(SUBSTITUTE(SUBSTITUTE(SUBSTITUTE(TRIM(C336),"/",""),"-","")," ","")))</f>
        <v/>
      </c>
      <c r="Q336" s="16">
        <f>IF(A336="","",IF(COUNTIF('GSTR-2B'!$P$6:$P$2005,O336)&gt;0,IF(ABS(S336)&lt;=Settings!$B$4,"Matched","Amount differs"),IF(COUNTIF('GSTR-2B'!$Q$6:$Q$2005,P336)&gt;0,"Invoice no matches, GSTIN differs","In books, not in GSTR-2B")))</f>
        <v/>
      </c>
      <c r="R336" s="15">
        <f>IF(A336="","",SUMIF('GSTR-2B'!$P$6:$P$2005,O336,'GSTR-2B'!$N$6:$N$2005))</f>
        <v/>
      </c>
      <c r="S336" s="15">
        <f>IF(A336="","",K336-R336)</f>
        <v/>
      </c>
      <c r="T336" s="16">
        <f>IF(OR(A336="",D336="",L336&lt;&gt;"",E336="Credit note"),"",IF(Settings!$B$5-D336&gt;180,"Unpaid over 180 days: reverse proportionate ITC with interest",""))</f>
        <v/>
      </c>
      <c r="U336" s="16">
        <f>IF(M336="No","Supplier has not filed GSTR-3B: if still unfiled on 30 Sep after the year you claimed it, reverse by 30 Nov","")</f>
        <v/>
      </c>
      <c r="V336" s="16">
        <f>IF(AND(Q336="In books, not in GSTR-2B",D336&lt;&gt;"",D336&gt;=DATE(2025,4,1),D336&lt;=DATE(2026,3,31)),"FY 2025-26 document not in GSTR-2B: last date for the ITC is 30 Nov 2026","")</f>
        <v/>
      </c>
    </row>
    <row r="337">
      <c r="A337" s="10" t="n"/>
      <c r="B337" s="10" t="n"/>
      <c r="C337" s="10" t="n"/>
      <c r="D337" s="9" t="n"/>
      <c r="E337" s="10" t="n"/>
      <c r="F337" s="8" t="n"/>
      <c r="G337" s="8" t="n"/>
      <c r="H337" s="8" t="n"/>
      <c r="I337" s="8" t="n"/>
      <c r="J337" s="8" t="n"/>
      <c r="K337" s="15">
        <f>IF(A337="","",SUM(G337:J337))</f>
        <v/>
      </c>
      <c r="L337" s="9" t="n"/>
      <c r="M337" s="10" t="n"/>
      <c r="N337" s="10" t="n"/>
      <c r="O337" s="16">
        <f>IF(A337="","",UPPER(TRIM(A337))&amp;"|"&amp;UPPER(SUBSTITUTE(SUBSTITUTE(SUBSTITUTE(TRIM(C337),"/",""),"-","")," ","")))</f>
        <v/>
      </c>
      <c r="P337" s="16">
        <f>IF(A337="","",UPPER(SUBSTITUTE(SUBSTITUTE(SUBSTITUTE(TRIM(C337),"/",""),"-","")," ","")))</f>
        <v/>
      </c>
      <c r="Q337" s="16">
        <f>IF(A337="","",IF(COUNTIF('GSTR-2B'!$P$6:$P$2005,O337)&gt;0,IF(ABS(S337)&lt;=Settings!$B$4,"Matched","Amount differs"),IF(COUNTIF('GSTR-2B'!$Q$6:$Q$2005,P337)&gt;0,"Invoice no matches, GSTIN differs","In books, not in GSTR-2B")))</f>
        <v/>
      </c>
      <c r="R337" s="15">
        <f>IF(A337="","",SUMIF('GSTR-2B'!$P$6:$P$2005,O337,'GSTR-2B'!$N$6:$N$2005))</f>
        <v/>
      </c>
      <c r="S337" s="15">
        <f>IF(A337="","",K337-R337)</f>
        <v/>
      </c>
      <c r="T337" s="16">
        <f>IF(OR(A337="",D337="",L337&lt;&gt;"",E337="Credit note"),"",IF(Settings!$B$5-D337&gt;180,"Unpaid over 180 days: reverse proportionate ITC with interest",""))</f>
        <v/>
      </c>
      <c r="U337" s="16">
        <f>IF(M337="No","Supplier has not filed GSTR-3B: if still unfiled on 30 Sep after the year you claimed it, reverse by 30 Nov","")</f>
        <v/>
      </c>
      <c r="V337" s="16">
        <f>IF(AND(Q337="In books, not in GSTR-2B",D337&lt;&gt;"",D337&gt;=DATE(2025,4,1),D337&lt;=DATE(2026,3,31)),"FY 2025-26 document not in GSTR-2B: last date for the ITC is 30 Nov 2026","")</f>
        <v/>
      </c>
    </row>
    <row r="338">
      <c r="A338" s="10" t="n"/>
      <c r="B338" s="10" t="n"/>
      <c r="C338" s="10" t="n"/>
      <c r="D338" s="9" t="n"/>
      <c r="E338" s="10" t="n"/>
      <c r="F338" s="8" t="n"/>
      <c r="G338" s="8" t="n"/>
      <c r="H338" s="8" t="n"/>
      <c r="I338" s="8" t="n"/>
      <c r="J338" s="8" t="n"/>
      <c r="K338" s="15">
        <f>IF(A338="","",SUM(G338:J338))</f>
        <v/>
      </c>
      <c r="L338" s="9" t="n"/>
      <c r="M338" s="10" t="n"/>
      <c r="N338" s="10" t="n"/>
      <c r="O338" s="16">
        <f>IF(A338="","",UPPER(TRIM(A338))&amp;"|"&amp;UPPER(SUBSTITUTE(SUBSTITUTE(SUBSTITUTE(TRIM(C338),"/",""),"-","")," ","")))</f>
        <v/>
      </c>
      <c r="P338" s="16">
        <f>IF(A338="","",UPPER(SUBSTITUTE(SUBSTITUTE(SUBSTITUTE(TRIM(C338),"/",""),"-","")," ","")))</f>
        <v/>
      </c>
      <c r="Q338" s="16">
        <f>IF(A338="","",IF(COUNTIF('GSTR-2B'!$P$6:$P$2005,O338)&gt;0,IF(ABS(S338)&lt;=Settings!$B$4,"Matched","Amount differs"),IF(COUNTIF('GSTR-2B'!$Q$6:$Q$2005,P338)&gt;0,"Invoice no matches, GSTIN differs","In books, not in GSTR-2B")))</f>
        <v/>
      </c>
      <c r="R338" s="15">
        <f>IF(A338="","",SUMIF('GSTR-2B'!$P$6:$P$2005,O338,'GSTR-2B'!$N$6:$N$2005))</f>
        <v/>
      </c>
      <c r="S338" s="15">
        <f>IF(A338="","",K338-R338)</f>
        <v/>
      </c>
      <c r="T338" s="16">
        <f>IF(OR(A338="",D338="",L338&lt;&gt;"",E338="Credit note"),"",IF(Settings!$B$5-D338&gt;180,"Unpaid over 180 days: reverse proportionate ITC with interest",""))</f>
        <v/>
      </c>
      <c r="U338" s="16">
        <f>IF(M338="No","Supplier has not filed GSTR-3B: if still unfiled on 30 Sep after the year you claimed it, reverse by 30 Nov","")</f>
        <v/>
      </c>
      <c r="V338" s="16">
        <f>IF(AND(Q338="In books, not in GSTR-2B",D338&lt;&gt;"",D338&gt;=DATE(2025,4,1),D338&lt;=DATE(2026,3,31)),"FY 2025-26 document not in GSTR-2B: last date for the ITC is 30 Nov 2026","")</f>
        <v/>
      </c>
    </row>
    <row r="339">
      <c r="A339" s="10" t="n"/>
      <c r="B339" s="10" t="n"/>
      <c r="C339" s="10" t="n"/>
      <c r="D339" s="9" t="n"/>
      <c r="E339" s="10" t="n"/>
      <c r="F339" s="8" t="n"/>
      <c r="G339" s="8" t="n"/>
      <c r="H339" s="8" t="n"/>
      <c r="I339" s="8" t="n"/>
      <c r="J339" s="8" t="n"/>
      <c r="K339" s="15">
        <f>IF(A339="","",SUM(G339:J339))</f>
        <v/>
      </c>
      <c r="L339" s="9" t="n"/>
      <c r="M339" s="10" t="n"/>
      <c r="N339" s="10" t="n"/>
      <c r="O339" s="16">
        <f>IF(A339="","",UPPER(TRIM(A339))&amp;"|"&amp;UPPER(SUBSTITUTE(SUBSTITUTE(SUBSTITUTE(TRIM(C339),"/",""),"-","")," ","")))</f>
        <v/>
      </c>
      <c r="P339" s="16">
        <f>IF(A339="","",UPPER(SUBSTITUTE(SUBSTITUTE(SUBSTITUTE(TRIM(C339),"/",""),"-","")," ","")))</f>
        <v/>
      </c>
      <c r="Q339" s="16">
        <f>IF(A339="","",IF(COUNTIF('GSTR-2B'!$P$6:$P$2005,O339)&gt;0,IF(ABS(S339)&lt;=Settings!$B$4,"Matched","Amount differs"),IF(COUNTIF('GSTR-2B'!$Q$6:$Q$2005,P339)&gt;0,"Invoice no matches, GSTIN differs","In books, not in GSTR-2B")))</f>
        <v/>
      </c>
      <c r="R339" s="15">
        <f>IF(A339="","",SUMIF('GSTR-2B'!$P$6:$P$2005,O339,'GSTR-2B'!$N$6:$N$2005))</f>
        <v/>
      </c>
      <c r="S339" s="15">
        <f>IF(A339="","",K339-R339)</f>
        <v/>
      </c>
      <c r="T339" s="16">
        <f>IF(OR(A339="",D339="",L339&lt;&gt;"",E339="Credit note"),"",IF(Settings!$B$5-D339&gt;180,"Unpaid over 180 days: reverse proportionate ITC with interest",""))</f>
        <v/>
      </c>
      <c r="U339" s="16">
        <f>IF(M339="No","Supplier has not filed GSTR-3B: if still unfiled on 30 Sep after the year you claimed it, reverse by 30 Nov","")</f>
        <v/>
      </c>
      <c r="V339" s="16">
        <f>IF(AND(Q339="In books, not in GSTR-2B",D339&lt;&gt;"",D339&gt;=DATE(2025,4,1),D339&lt;=DATE(2026,3,31)),"FY 2025-26 document not in GSTR-2B: last date for the ITC is 30 Nov 2026","")</f>
        <v/>
      </c>
    </row>
    <row r="340">
      <c r="A340" s="10" t="n"/>
      <c r="B340" s="10" t="n"/>
      <c r="C340" s="10" t="n"/>
      <c r="D340" s="9" t="n"/>
      <c r="E340" s="10" t="n"/>
      <c r="F340" s="8" t="n"/>
      <c r="G340" s="8" t="n"/>
      <c r="H340" s="8" t="n"/>
      <c r="I340" s="8" t="n"/>
      <c r="J340" s="8" t="n"/>
      <c r="K340" s="15">
        <f>IF(A340="","",SUM(G340:J340))</f>
        <v/>
      </c>
      <c r="L340" s="9" t="n"/>
      <c r="M340" s="10" t="n"/>
      <c r="N340" s="10" t="n"/>
      <c r="O340" s="16">
        <f>IF(A340="","",UPPER(TRIM(A340))&amp;"|"&amp;UPPER(SUBSTITUTE(SUBSTITUTE(SUBSTITUTE(TRIM(C340),"/",""),"-","")," ","")))</f>
        <v/>
      </c>
      <c r="P340" s="16">
        <f>IF(A340="","",UPPER(SUBSTITUTE(SUBSTITUTE(SUBSTITUTE(TRIM(C340),"/",""),"-","")," ","")))</f>
        <v/>
      </c>
      <c r="Q340" s="16">
        <f>IF(A340="","",IF(COUNTIF('GSTR-2B'!$P$6:$P$2005,O340)&gt;0,IF(ABS(S340)&lt;=Settings!$B$4,"Matched","Amount differs"),IF(COUNTIF('GSTR-2B'!$Q$6:$Q$2005,P340)&gt;0,"Invoice no matches, GSTIN differs","In books, not in GSTR-2B")))</f>
        <v/>
      </c>
      <c r="R340" s="15">
        <f>IF(A340="","",SUMIF('GSTR-2B'!$P$6:$P$2005,O340,'GSTR-2B'!$N$6:$N$2005))</f>
        <v/>
      </c>
      <c r="S340" s="15">
        <f>IF(A340="","",K340-R340)</f>
        <v/>
      </c>
      <c r="T340" s="16">
        <f>IF(OR(A340="",D340="",L340&lt;&gt;"",E340="Credit note"),"",IF(Settings!$B$5-D340&gt;180,"Unpaid over 180 days: reverse proportionate ITC with interest",""))</f>
        <v/>
      </c>
      <c r="U340" s="16">
        <f>IF(M340="No","Supplier has not filed GSTR-3B: if still unfiled on 30 Sep after the year you claimed it, reverse by 30 Nov","")</f>
        <v/>
      </c>
      <c r="V340" s="16">
        <f>IF(AND(Q340="In books, not in GSTR-2B",D340&lt;&gt;"",D340&gt;=DATE(2025,4,1),D340&lt;=DATE(2026,3,31)),"FY 2025-26 document not in GSTR-2B: last date for the ITC is 30 Nov 2026","")</f>
        <v/>
      </c>
    </row>
    <row r="341">
      <c r="A341" s="10" t="n"/>
      <c r="B341" s="10" t="n"/>
      <c r="C341" s="10" t="n"/>
      <c r="D341" s="9" t="n"/>
      <c r="E341" s="10" t="n"/>
      <c r="F341" s="8" t="n"/>
      <c r="G341" s="8" t="n"/>
      <c r="H341" s="8" t="n"/>
      <c r="I341" s="8" t="n"/>
      <c r="J341" s="8" t="n"/>
      <c r="K341" s="15">
        <f>IF(A341="","",SUM(G341:J341))</f>
        <v/>
      </c>
      <c r="L341" s="9" t="n"/>
      <c r="M341" s="10" t="n"/>
      <c r="N341" s="10" t="n"/>
      <c r="O341" s="16">
        <f>IF(A341="","",UPPER(TRIM(A341))&amp;"|"&amp;UPPER(SUBSTITUTE(SUBSTITUTE(SUBSTITUTE(TRIM(C341),"/",""),"-","")," ","")))</f>
        <v/>
      </c>
      <c r="P341" s="16">
        <f>IF(A341="","",UPPER(SUBSTITUTE(SUBSTITUTE(SUBSTITUTE(TRIM(C341),"/",""),"-","")," ","")))</f>
        <v/>
      </c>
      <c r="Q341" s="16">
        <f>IF(A341="","",IF(COUNTIF('GSTR-2B'!$P$6:$P$2005,O341)&gt;0,IF(ABS(S341)&lt;=Settings!$B$4,"Matched","Amount differs"),IF(COUNTIF('GSTR-2B'!$Q$6:$Q$2005,P341)&gt;0,"Invoice no matches, GSTIN differs","In books, not in GSTR-2B")))</f>
        <v/>
      </c>
      <c r="R341" s="15">
        <f>IF(A341="","",SUMIF('GSTR-2B'!$P$6:$P$2005,O341,'GSTR-2B'!$N$6:$N$2005))</f>
        <v/>
      </c>
      <c r="S341" s="15">
        <f>IF(A341="","",K341-R341)</f>
        <v/>
      </c>
      <c r="T341" s="16">
        <f>IF(OR(A341="",D341="",L341&lt;&gt;"",E341="Credit note"),"",IF(Settings!$B$5-D341&gt;180,"Unpaid over 180 days: reverse proportionate ITC with interest",""))</f>
        <v/>
      </c>
      <c r="U341" s="16">
        <f>IF(M341="No","Supplier has not filed GSTR-3B: if still unfiled on 30 Sep after the year you claimed it, reverse by 30 Nov","")</f>
        <v/>
      </c>
      <c r="V341" s="16">
        <f>IF(AND(Q341="In books, not in GSTR-2B",D341&lt;&gt;"",D341&gt;=DATE(2025,4,1),D341&lt;=DATE(2026,3,31)),"FY 2025-26 document not in GSTR-2B: last date for the ITC is 30 Nov 2026","")</f>
        <v/>
      </c>
    </row>
    <row r="342">
      <c r="A342" s="10" t="n"/>
      <c r="B342" s="10" t="n"/>
      <c r="C342" s="10" t="n"/>
      <c r="D342" s="9" t="n"/>
      <c r="E342" s="10" t="n"/>
      <c r="F342" s="8" t="n"/>
      <c r="G342" s="8" t="n"/>
      <c r="H342" s="8" t="n"/>
      <c r="I342" s="8" t="n"/>
      <c r="J342" s="8" t="n"/>
      <c r="K342" s="15">
        <f>IF(A342="","",SUM(G342:J342))</f>
        <v/>
      </c>
      <c r="L342" s="9" t="n"/>
      <c r="M342" s="10" t="n"/>
      <c r="N342" s="10" t="n"/>
      <c r="O342" s="16">
        <f>IF(A342="","",UPPER(TRIM(A342))&amp;"|"&amp;UPPER(SUBSTITUTE(SUBSTITUTE(SUBSTITUTE(TRIM(C342),"/",""),"-","")," ","")))</f>
        <v/>
      </c>
      <c r="P342" s="16">
        <f>IF(A342="","",UPPER(SUBSTITUTE(SUBSTITUTE(SUBSTITUTE(TRIM(C342),"/",""),"-","")," ","")))</f>
        <v/>
      </c>
      <c r="Q342" s="16">
        <f>IF(A342="","",IF(COUNTIF('GSTR-2B'!$P$6:$P$2005,O342)&gt;0,IF(ABS(S342)&lt;=Settings!$B$4,"Matched","Amount differs"),IF(COUNTIF('GSTR-2B'!$Q$6:$Q$2005,P342)&gt;0,"Invoice no matches, GSTIN differs","In books, not in GSTR-2B")))</f>
        <v/>
      </c>
      <c r="R342" s="15">
        <f>IF(A342="","",SUMIF('GSTR-2B'!$P$6:$P$2005,O342,'GSTR-2B'!$N$6:$N$2005))</f>
        <v/>
      </c>
      <c r="S342" s="15">
        <f>IF(A342="","",K342-R342)</f>
        <v/>
      </c>
      <c r="T342" s="16">
        <f>IF(OR(A342="",D342="",L342&lt;&gt;"",E342="Credit note"),"",IF(Settings!$B$5-D342&gt;180,"Unpaid over 180 days: reverse proportionate ITC with interest",""))</f>
        <v/>
      </c>
      <c r="U342" s="16">
        <f>IF(M342="No","Supplier has not filed GSTR-3B: if still unfiled on 30 Sep after the year you claimed it, reverse by 30 Nov","")</f>
        <v/>
      </c>
      <c r="V342" s="16">
        <f>IF(AND(Q342="In books, not in GSTR-2B",D342&lt;&gt;"",D342&gt;=DATE(2025,4,1),D342&lt;=DATE(2026,3,31)),"FY 2025-26 document not in GSTR-2B: last date for the ITC is 30 Nov 2026","")</f>
        <v/>
      </c>
    </row>
    <row r="343">
      <c r="A343" s="10" t="n"/>
      <c r="B343" s="10" t="n"/>
      <c r="C343" s="10" t="n"/>
      <c r="D343" s="9" t="n"/>
      <c r="E343" s="10" t="n"/>
      <c r="F343" s="8" t="n"/>
      <c r="G343" s="8" t="n"/>
      <c r="H343" s="8" t="n"/>
      <c r="I343" s="8" t="n"/>
      <c r="J343" s="8" t="n"/>
      <c r="K343" s="15">
        <f>IF(A343="","",SUM(G343:J343))</f>
        <v/>
      </c>
      <c r="L343" s="9" t="n"/>
      <c r="M343" s="10" t="n"/>
      <c r="N343" s="10" t="n"/>
      <c r="O343" s="16">
        <f>IF(A343="","",UPPER(TRIM(A343))&amp;"|"&amp;UPPER(SUBSTITUTE(SUBSTITUTE(SUBSTITUTE(TRIM(C343),"/",""),"-","")," ","")))</f>
        <v/>
      </c>
      <c r="P343" s="16">
        <f>IF(A343="","",UPPER(SUBSTITUTE(SUBSTITUTE(SUBSTITUTE(TRIM(C343),"/",""),"-","")," ","")))</f>
        <v/>
      </c>
      <c r="Q343" s="16">
        <f>IF(A343="","",IF(COUNTIF('GSTR-2B'!$P$6:$P$2005,O343)&gt;0,IF(ABS(S343)&lt;=Settings!$B$4,"Matched","Amount differs"),IF(COUNTIF('GSTR-2B'!$Q$6:$Q$2005,P343)&gt;0,"Invoice no matches, GSTIN differs","In books, not in GSTR-2B")))</f>
        <v/>
      </c>
      <c r="R343" s="15">
        <f>IF(A343="","",SUMIF('GSTR-2B'!$P$6:$P$2005,O343,'GSTR-2B'!$N$6:$N$2005))</f>
        <v/>
      </c>
      <c r="S343" s="15">
        <f>IF(A343="","",K343-R343)</f>
        <v/>
      </c>
      <c r="T343" s="16">
        <f>IF(OR(A343="",D343="",L343&lt;&gt;"",E343="Credit note"),"",IF(Settings!$B$5-D343&gt;180,"Unpaid over 180 days: reverse proportionate ITC with interest",""))</f>
        <v/>
      </c>
      <c r="U343" s="16">
        <f>IF(M343="No","Supplier has not filed GSTR-3B: if still unfiled on 30 Sep after the year you claimed it, reverse by 30 Nov","")</f>
        <v/>
      </c>
      <c r="V343" s="16">
        <f>IF(AND(Q343="In books, not in GSTR-2B",D343&lt;&gt;"",D343&gt;=DATE(2025,4,1),D343&lt;=DATE(2026,3,31)),"FY 2025-26 document not in GSTR-2B: last date for the ITC is 30 Nov 2026","")</f>
        <v/>
      </c>
    </row>
    <row r="344">
      <c r="A344" s="10" t="n"/>
      <c r="B344" s="10" t="n"/>
      <c r="C344" s="10" t="n"/>
      <c r="D344" s="9" t="n"/>
      <c r="E344" s="10" t="n"/>
      <c r="F344" s="8" t="n"/>
      <c r="G344" s="8" t="n"/>
      <c r="H344" s="8" t="n"/>
      <c r="I344" s="8" t="n"/>
      <c r="J344" s="8" t="n"/>
      <c r="K344" s="15">
        <f>IF(A344="","",SUM(G344:J344))</f>
        <v/>
      </c>
      <c r="L344" s="9" t="n"/>
      <c r="M344" s="10" t="n"/>
      <c r="N344" s="10" t="n"/>
      <c r="O344" s="16">
        <f>IF(A344="","",UPPER(TRIM(A344))&amp;"|"&amp;UPPER(SUBSTITUTE(SUBSTITUTE(SUBSTITUTE(TRIM(C344),"/",""),"-","")," ","")))</f>
        <v/>
      </c>
      <c r="P344" s="16">
        <f>IF(A344="","",UPPER(SUBSTITUTE(SUBSTITUTE(SUBSTITUTE(TRIM(C344),"/",""),"-","")," ","")))</f>
        <v/>
      </c>
      <c r="Q344" s="16">
        <f>IF(A344="","",IF(COUNTIF('GSTR-2B'!$P$6:$P$2005,O344)&gt;0,IF(ABS(S344)&lt;=Settings!$B$4,"Matched","Amount differs"),IF(COUNTIF('GSTR-2B'!$Q$6:$Q$2005,P344)&gt;0,"Invoice no matches, GSTIN differs","In books, not in GSTR-2B")))</f>
        <v/>
      </c>
      <c r="R344" s="15">
        <f>IF(A344="","",SUMIF('GSTR-2B'!$P$6:$P$2005,O344,'GSTR-2B'!$N$6:$N$2005))</f>
        <v/>
      </c>
      <c r="S344" s="15">
        <f>IF(A344="","",K344-R344)</f>
        <v/>
      </c>
      <c r="T344" s="16">
        <f>IF(OR(A344="",D344="",L344&lt;&gt;"",E344="Credit note"),"",IF(Settings!$B$5-D344&gt;180,"Unpaid over 180 days: reverse proportionate ITC with interest",""))</f>
        <v/>
      </c>
      <c r="U344" s="16">
        <f>IF(M344="No","Supplier has not filed GSTR-3B: if still unfiled on 30 Sep after the year you claimed it, reverse by 30 Nov","")</f>
        <v/>
      </c>
      <c r="V344" s="16">
        <f>IF(AND(Q344="In books, not in GSTR-2B",D344&lt;&gt;"",D344&gt;=DATE(2025,4,1),D344&lt;=DATE(2026,3,31)),"FY 2025-26 document not in GSTR-2B: last date for the ITC is 30 Nov 2026","")</f>
        <v/>
      </c>
    </row>
    <row r="345">
      <c r="A345" s="10" t="n"/>
      <c r="B345" s="10" t="n"/>
      <c r="C345" s="10" t="n"/>
      <c r="D345" s="9" t="n"/>
      <c r="E345" s="10" t="n"/>
      <c r="F345" s="8" t="n"/>
      <c r="G345" s="8" t="n"/>
      <c r="H345" s="8" t="n"/>
      <c r="I345" s="8" t="n"/>
      <c r="J345" s="8" t="n"/>
      <c r="K345" s="15">
        <f>IF(A345="","",SUM(G345:J345))</f>
        <v/>
      </c>
      <c r="L345" s="9" t="n"/>
      <c r="M345" s="10" t="n"/>
      <c r="N345" s="10" t="n"/>
      <c r="O345" s="16">
        <f>IF(A345="","",UPPER(TRIM(A345))&amp;"|"&amp;UPPER(SUBSTITUTE(SUBSTITUTE(SUBSTITUTE(TRIM(C345),"/",""),"-","")," ","")))</f>
        <v/>
      </c>
      <c r="P345" s="16">
        <f>IF(A345="","",UPPER(SUBSTITUTE(SUBSTITUTE(SUBSTITUTE(TRIM(C345),"/",""),"-","")," ","")))</f>
        <v/>
      </c>
      <c r="Q345" s="16">
        <f>IF(A345="","",IF(COUNTIF('GSTR-2B'!$P$6:$P$2005,O345)&gt;0,IF(ABS(S345)&lt;=Settings!$B$4,"Matched","Amount differs"),IF(COUNTIF('GSTR-2B'!$Q$6:$Q$2005,P345)&gt;0,"Invoice no matches, GSTIN differs","In books, not in GSTR-2B")))</f>
        <v/>
      </c>
      <c r="R345" s="15">
        <f>IF(A345="","",SUMIF('GSTR-2B'!$P$6:$P$2005,O345,'GSTR-2B'!$N$6:$N$2005))</f>
        <v/>
      </c>
      <c r="S345" s="15">
        <f>IF(A345="","",K345-R345)</f>
        <v/>
      </c>
      <c r="T345" s="16">
        <f>IF(OR(A345="",D345="",L345&lt;&gt;"",E345="Credit note"),"",IF(Settings!$B$5-D345&gt;180,"Unpaid over 180 days: reverse proportionate ITC with interest",""))</f>
        <v/>
      </c>
      <c r="U345" s="16">
        <f>IF(M345="No","Supplier has not filed GSTR-3B: if still unfiled on 30 Sep after the year you claimed it, reverse by 30 Nov","")</f>
        <v/>
      </c>
      <c r="V345" s="16">
        <f>IF(AND(Q345="In books, not in GSTR-2B",D345&lt;&gt;"",D345&gt;=DATE(2025,4,1),D345&lt;=DATE(2026,3,31)),"FY 2025-26 document not in GSTR-2B: last date for the ITC is 30 Nov 2026","")</f>
        <v/>
      </c>
    </row>
    <row r="346">
      <c r="A346" s="10" t="n"/>
      <c r="B346" s="10" t="n"/>
      <c r="C346" s="10" t="n"/>
      <c r="D346" s="9" t="n"/>
      <c r="E346" s="10" t="n"/>
      <c r="F346" s="8" t="n"/>
      <c r="G346" s="8" t="n"/>
      <c r="H346" s="8" t="n"/>
      <c r="I346" s="8" t="n"/>
      <c r="J346" s="8" t="n"/>
      <c r="K346" s="15">
        <f>IF(A346="","",SUM(G346:J346))</f>
        <v/>
      </c>
      <c r="L346" s="9" t="n"/>
      <c r="M346" s="10" t="n"/>
      <c r="N346" s="10" t="n"/>
      <c r="O346" s="16">
        <f>IF(A346="","",UPPER(TRIM(A346))&amp;"|"&amp;UPPER(SUBSTITUTE(SUBSTITUTE(SUBSTITUTE(TRIM(C346),"/",""),"-","")," ","")))</f>
        <v/>
      </c>
      <c r="P346" s="16">
        <f>IF(A346="","",UPPER(SUBSTITUTE(SUBSTITUTE(SUBSTITUTE(TRIM(C346),"/",""),"-","")," ","")))</f>
        <v/>
      </c>
      <c r="Q346" s="16">
        <f>IF(A346="","",IF(COUNTIF('GSTR-2B'!$P$6:$P$2005,O346)&gt;0,IF(ABS(S346)&lt;=Settings!$B$4,"Matched","Amount differs"),IF(COUNTIF('GSTR-2B'!$Q$6:$Q$2005,P346)&gt;0,"Invoice no matches, GSTIN differs","In books, not in GSTR-2B")))</f>
        <v/>
      </c>
      <c r="R346" s="15">
        <f>IF(A346="","",SUMIF('GSTR-2B'!$P$6:$P$2005,O346,'GSTR-2B'!$N$6:$N$2005))</f>
        <v/>
      </c>
      <c r="S346" s="15">
        <f>IF(A346="","",K346-R346)</f>
        <v/>
      </c>
      <c r="T346" s="16">
        <f>IF(OR(A346="",D346="",L346&lt;&gt;"",E346="Credit note"),"",IF(Settings!$B$5-D346&gt;180,"Unpaid over 180 days: reverse proportionate ITC with interest",""))</f>
        <v/>
      </c>
      <c r="U346" s="16">
        <f>IF(M346="No","Supplier has not filed GSTR-3B: if still unfiled on 30 Sep after the year you claimed it, reverse by 30 Nov","")</f>
        <v/>
      </c>
      <c r="V346" s="16">
        <f>IF(AND(Q346="In books, not in GSTR-2B",D346&lt;&gt;"",D346&gt;=DATE(2025,4,1),D346&lt;=DATE(2026,3,31)),"FY 2025-26 document not in GSTR-2B: last date for the ITC is 30 Nov 2026","")</f>
        <v/>
      </c>
    </row>
    <row r="347">
      <c r="A347" s="10" t="n"/>
      <c r="B347" s="10" t="n"/>
      <c r="C347" s="10" t="n"/>
      <c r="D347" s="9" t="n"/>
      <c r="E347" s="10" t="n"/>
      <c r="F347" s="8" t="n"/>
      <c r="G347" s="8" t="n"/>
      <c r="H347" s="8" t="n"/>
      <c r="I347" s="8" t="n"/>
      <c r="J347" s="8" t="n"/>
      <c r="K347" s="15">
        <f>IF(A347="","",SUM(G347:J347))</f>
        <v/>
      </c>
      <c r="L347" s="9" t="n"/>
      <c r="M347" s="10" t="n"/>
      <c r="N347" s="10" t="n"/>
      <c r="O347" s="16">
        <f>IF(A347="","",UPPER(TRIM(A347))&amp;"|"&amp;UPPER(SUBSTITUTE(SUBSTITUTE(SUBSTITUTE(TRIM(C347),"/",""),"-","")," ","")))</f>
        <v/>
      </c>
      <c r="P347" s="16">
        <f>IF(A347="","",UPPER(SUBSTITUTE(SUBSTITUTE(SUBSTITUTE(TRIM(C347),"/",""),"-","")," ","")))</f>
        <v/>
      </c>
      <c r="Q347" s="16">
        <f>IF(A347="","",IF(COUNTIF('GSTR-2B'!$P$6:$P$2005,O347)&gt;0,IF(ABS(S347)&lt;=Settings!$B$4,"Matched","Amount differs"),IF(COUNTIF('GSTR-2B'!$Q$6:$Q$2005,P347)&gt;0,"Invoice no matches, GSTIN differs","In books, not in GSTR-2B")))</f>
        <v/>
      </c>
      <c r="R347" s="15">
        <f>IF(A347="","",SUMIF('GSTR-2B'!$P$6:$P$2005,O347,'GSTR-2B'!$N$6:$N$2005))</f>
        <v/>
      </c>
      <c r="S347" s="15">
        <f>IF(A347="","",K347-R347)</f>
        <v/>
      </c>
      <c r="T347" s="16">
        <f>IF(OR(A347="",D347="",L347&lt;&gt;"",E347="Credit note"),"",IF(Settings!$B$5-D347&gt;180,"Unpaid over 180 days: reverse proportionate ITC with interest",""))</f>
        <v/>
      </c>
      <c r="U347" s="16">
        <f>IF(M347="No","Supplier has not filed GSTR-3B: if still unfiled on 30 Sep after the year you claimed it, reverse by 30 Nov","")</f>
        <v/>
      </c>
      <c r="V347" s="16">
        <f>IF(AND(Q347="In books, not in GSTR-2B",D347&lt;&gt;"",D347&gt;=DATE(2025,4,1),D347&lt;=DATE(2026,3,31)),"FY 2025-26 document not in GSTR-2B: last date for the ITC is 30 Nov 2026","")</f>
        <v/>
      </c>
    </row>
    <row r="348">
      <c r="A348" s="10" t="n"/>
      <c r="B348" s="10" t="n"/>
      <c r="C348" s="10" t="n"/>
      <c r="D348" s="9" t="n"/>
      <c r="E348" s="10" t="n"/>
      <c r="F348" s="8" t="n"/>
      <c r="G348" s="8" t="n"/>
      <c r="H348" s="8" t="n"/>
      <c r="I348" s="8" t="n"/>
      <c r="J348" s="8" t="n"/>
      <c r="K348" s="15">
        <f>IF(A348="","",SUM(G348:J348))</f>
        <v/>
      </c>
      <c r="L348" s="9" t="n"/>
      <c r="M348" s="10" t="n"/>
      <c r="N348" s="10" t="n"/>
      <c r="O348" s="16">
        <f>IF(A348="","",UPPER(TRIM(A348))&amp;"|"&amp;UPPER(SUBSTITUTE(SUBSTITUTE(SUBSTITUTE(TRIM(C348),"/",""),"-","")," ","")))</f>
        <v/>
      </c>
      <c r="P348" s="16">
        <f>IF(A348="","",UPPER(SUBSTITUTE(SUBSTITUTE(SUBSTITUTE(TRIM(C348),"/",""),"-","")," ","")))</f>
        <v/>
      </c>
      <c r="Q348" s="16">
        <f>IF(A348="","",IF(COUNTIF('GSTR-2B'!$P$6:$P$2005,O348)&gt;0,IF(ABS(S348)&lt;=Settings!$B$4,"Matched","Amount differs"),IF(COUNTIF('GSTR-2B'!$Q$6:$Q$2005,P348)&gt;0,"Invoice no matches, GSTIN differs","In books, not in GSTR-2B")))</f>
        <v/>
      </c>
      <c r="R348" s="15">
        <f>IF(A348="","",SUMIF('GSTR-2B'!$P$6:$P$2005,O348,'GSTR-2B'!$N$6:$N$2005))</f>
        <v/>
      </c>
      <c r="S348" s="15">
        <f>IF(A348="","",K348-R348)</f>
        <v/>
      </c>
      <c r="T348" s="16">
        <f>IF(OR(A348="",D348="",L348&lt;&gt;"",E348="Credit note"),"",IF(Settings!$B$5-D348&gt;180,"Unpaid over 180 days: reverse proportionate ITC with interest",""))</f>
        <v/>
      </c>
      <c r="U348" s="16">
        <f>IF(M348="No","Supplier has not filed GSTR-3B: if still unfiled on 30 Sep after the year you claimed it, reverse by 30 Nov","")</f>
        <v/>
      </c>
      <c r="V348" s="16">
        <f>IF(AND(Q348="In books, not in GSTR-2B",D348&lt;&gt;"",D348&gt;=DATE(2025,4,1),D348&lt;=DATE(2026,3,31)),"FY 2025-26 document not in GSTR-2B: last date for the ITC is 30 Nov 2026","")</f>
        <v/>
      </c>
    </row>
    <row r="349">
      <c r="A349" s="10" t="n"/>
      <c r="B349" s="10" t="n"/>
      <c r="C349" s="10" t="n"/>
      <c r="D349" s="9" t="n"/>
      <c r="E349" s="10" t="n"/>
      <c r="F349" s="8" t="n"/>
      <c r="G349" s="8" t="n"/>
      <c r="H349" s="8" t="n"/>
      <c r="I349" s="8" t="n"/>
      <c r="J349" s="8" t="n"/>
      <c r="K349" s="15">
        <f>IF(A349="","",SUM(G349:J349))</f>
        <v/>
      </c>
      <c r="L349" s="9" t="n"/>
      <c r="M349" s="10" t="n"/>
      <c r="N349" s="10" t="n"/>
      <c r="O349" s="16">
        <f>IF(A349="","",UPPER(TRIM(A349))&amp;"|"&amp;UPPER(SUBSTITUTE(SUBSTITUTE(SUBSTITUTE(TRIM(C349),"/",""),"-","")," ","")))</f>
        <v/>
      </c>
      <c r="P349" s="16">
        <f>IF(A349="","",UPPER(SUBSTITUTE(SUBSTITUTE(SUBSTITUTE(TRIM(C349),"/",""),"-","")," ","")))</f>
        <v/>
      </c>
      <c r="Q349" s="16">
        <f>IF(A349="","",IF(COUNTIF('GSTR-2B'!$P$6:$P$2005,O349)&gt;0,IF(ABS(S349)&lt;=Settings!$B$4,"Matched","Amount differs"),IF(COUNTIF('GSTR-2B'!$Q$6:$Q$2005,P349)&gt;0,"Invoice no matches, GSTIN differs","In books, not in GSTR-2B")))</f>
        <v/>
      </c>
      <c r="R349" s="15">
        <f>IF(A349="","",SUMIF('GSTR-2B'!$P$6:$P$2005,O349,'GSTR-2B'!$N$6:$N$2005))</f>
        <v/>
      </c>
      <c r="S349" s="15">
        <f>IF(A349="","",K349-R349)</f>
        <v/>
      </c>
      <c r="T349" s="16">
        <f>IF(OR(A349="",D349="",L349&lt;&gt;"",E349="Credit note"),"",IF(Settings!$B$5-D349&gt;180,"Unpaid over 180 days: reverse proportionate ITC with interest",""))</f>
        <v/>
      </c>
      <c r="U349" s="16">
        <f>IF(M349="No","Supplier has not filed GSTR-3B: if still unfiled on 30 Sep after the year you claimed it, reverse by 30 Nov","")</f>
        <v/>
      </c>
      <c r="V349" s="16">
        <f>IF(AND(Q349="In books, not in GSTR-2B",D349&lt;&gt;"",D349&gt;=DATE(2025,4,1),D349&lt;=DATE(2026,3,31)),"FY 2025-26 document not in GSTR-2B: last date for the ITC is 30 Nov 2026","")</f>
        <v/>
      </c>
    </row>
    <row r="350">
      <c r="A350" s="10" t="n"/>
      <c r="B350" s="10" t="n"/>
      <c r="C350" s="10" t="n"/>
      <c r="D350" s="9" t="n"/>
      <c r="E350" s="10" t="n"/>
      <c r="F350" s="8" t="n"/>
      <c r="G350" s="8" t="n"/>
      <c r="H350" s="8" t="n"/>
      <c r="I350" s="8" t="n"/>
      <c r="J350" s="8" t="n"/>
      <c r="K350" s="15">
        <f>IF(A350="","",SUM(G350:J350))</f>
        <v/>
      </c>
      <c r="L350" s="9" t="n"/>
      <c r="M350" s="10" t="n"/>
      <c r="N350" s="10" t="n"/>
      <c r="O350" s="16">
        <f>IF(A350="","",UPPER(TRIM(A350))&amp;"|"&amp;UPPER(SUBSTITUTE(SUBSTITUTE(SUBSTITUTE(TRIM(C350),"/",""),"-","")," ","")))</f>
        <v/>
      </c>
      <c r="P350" s="16">
        <f>IF(A350="","",UPPER(SUBSTITUTE(SUBSTITUTE(SUBSTITUTE(TRIM(C350),"/",""),"-","")," ","")))</f>
        <v/>
      </c>
      <c r="Q350" s="16">
        <f>IF(A350="","",IF(COUNTIF('GSTR-2B'!$P$6:$P$2005,O350)&gt;0,IF(ABS(S350)&lt;=Settings!$B$4,"Matched","Amount differs"),IF(COUNTIF('GSTR-2B'!$Q$6:$Q$2005,P350)&gt;0,"Invoice no matches, GSTIN differs","In books, not in GSTR-2B")))</f>
        <v/>
      </c>
      <c r="R350" s="15">
        <f>IF(A350="","",SUMIF('GSTR-2B'!$P$6:$P$2005,O350,'GSTR-2B'!$N$6:$N$2005))</f>
        <v/>
      </c>
      <c r="S350" s="15">
        <f>IF(A350="","",K350-R350)</f>
        <v/>
      </c>
      <c r="T350" s="16">
        <f>IF(OR(A350="",D350="",L350&lt;&gt;"",E350="Credit note"),"",IF(Settings!$B$5-D350&gt;180,"Unpaid over 180 days: reverse proportionate ITC with interest",""))</f>
        <v/>
      </c>
      <c r="U350" s="16">
        <f>IF(M350="No","Supplier has not filed GSTR-3B: if still unfiled on 30 Sep after the year you claimed it, reverse by 30 Nov","")</f>
        <v/>
      </c>
      <c r="V350" s="16">
        <f>IF(AND(Q350="In books, not in GSTR-2B",D350&lt;&gt;"",D350&gt;=DATE(2025,4,1),D350&lt;=DATE(2026,3,31)),"FY 2025-26 document not in GSTR-2B: last date for the ITC is 30 Nov 2026","")</f>
        <v/>
      </c>
    </row>
    <row r="351">
      <c r="A351" s="10" t="n"/>
      <c r="B351" s="10" t="n"/>
      <c r="C351" s="10" t="n"/>
      <c r="D351" s="9" t="n"/>
      <c r="E351" s="10" t="n"/>
      <c r="F351" s="8" t="n"/>
      <c r="G351" s="8" t="n"/>
      <c r="H351" s="8" t="n"/>
      <c r="I351" s="8" t="n"/>
      <c r="J351" s="8" t="n"/>
      <c r="K351" s="15">
        <f>IF(A351="","",SUM(G351:J351))</f>
        <v/>
      </c>
      <c r="L351" s="9" t="n"/>
      <c r="M351" s="10" t="n"/>
      <c r="N351" s="10" t="n"/>
      <c r="O351" s="16">
        <f>IF(A351="","",UPPER(TRIM(A351))&amp;"|"&amp;UPPER(SUBSTITUTE(SUBSTITUTE(SUBSTITUTE(TRIM(C351),"/",""),"-","")," ","")))</f>
        <v/>
      </c>
      <c r="P351" s="16">
        <f>IF(A351="","",UPPER(SUBSTITUTE(SUBSTITUTE(SUBSTITUTE(TRIM(C351),"/",""),"-","")," ","")))</f>
        <v/>
      </c>
      <c r="Q351" s="16">
        <f>IF(A351="","",IF(COUNTIF('GSTR-2B'!$P$6:$P$2005,O351)&gt;0,IF(ABS(S351)&lt;=Settings!$B$4,"Matched","Amount differs"),IF(COUNTIF('GSTR-2B'!$Q$6:$Q$2005,P351)&gt;0,"Invoice no matches, GSTIN differs","In books, not in GSTR-2B")))</f>
        <v/>
      </c>
      <c r="R351" s="15">
        <f>IF(A351="","",SUMIF('GSTR-2B'!$P$6:$P$2005,O351,'GSTR-2B'!$N$6:$N$2005))</f>
        <v/>
      </c>
      <c r="S351" s="15">
        <f>IF(A351="","",K351-R351)</f>
        <v/>
      </c>
      <c r="T351" s="16">
        <f>IF(OR(A351="",D351="",L351&lt;&gt;"",E351="Credit note"),"",IF(Settings!$B$5-D351&gt;180,"Unpaid over 180 days: reverse proportionate ITC with interest",""))</f>
        <v/>
      </c>
      <c r="U351" s="16">
        <f>IF(M351="No","Supplier has not filed GSTR-3B: if still unfiled on 30 Sep after the year you claimed it, reverse by 30 Nov","")</f>
        <v/>
      </c>
      <c r="V351" s="16">
        <f>IF(AND(Q351="In books, not in GSTR-2B",D351&lt;&gt;"",D351&gt;=DATE(2025,4,1),D351&lt;=DATE(2026,3,31)),"FY 2025-26 document not in GSTR-2B: last date for the ITC is 30 Nov 2026","")</f>
        <v/>
      </c>
    </row>
    <row r="352">
      <c r="A352" s="10" t="n"/>
      <c r="B352" s="10" t="n"/>
      <c r="C352" s="10" t="n"/>
      <c r="D352" s="9" t="n"/>
      <c r="E352" s="10" t="n"/>
      <c r="F352" s="8" t="n"/>
      <c r="G352" s="8" t="n"/>
      <c r="H352" s="8" t="n"/>
      <c r="I352" s="8" t="n"/>
      <c r="J352" s="8" t="n"/>
      <c r="K352" s="15">
        <f>IF(A352="","",SUM(G352:J352))</f>
        <v/>
      </c>
      <c r="L352" s="9" t="n"/>
      <c r="M352" s="10" t="n"/>
      <c r="N352" s="10" t="n"/>
      <c r="O352" s="16">
        <f>IF(A352="","",UPPER(TRIM(A352))&amp;"|"&amp;UPPER(SUBSTITUTE(SUBSTITUTE(SUBSTITUTE(TRIM(C352),"/",""),"-","")," ","")))</f>
        <v/>
      </c>
      <c r="P352" s="16">
        <f>IF(A352="","",UPPER(SUBSTITUTE(SUBSTITUTE(SUBSTITUTE(TRIM(C352),"/",""),"-","")," ","")))</f>
        <v/>
      </c>
      <c r="Q352" s="16">
        <f>IF(A352="","",IF(COUNTIF('GSTR-2B'!$P$6:$P$2005,O352)&gt;0,IF(ABS(S352)&lt;=Settings!$B$4,"Matched","Amount differs"),IF(COUNTIF('GSTR-2B'!$Q$6:$Q$2005,P352)&gt;0,"Invoice no matches, GSTIN differs","In books, not in GSTR-2B")))</f>
        <v/>
      </c>
      <c r="R352" s="15">
        <f>IF(A352="","",SUMIF('GSTR-2B'!$P$6:$P$2005,O352,'GSTR-2B'!$N$6:$N$2005))</f>
        <v/>
      </c>
      <c r="S352" s="15">
        <f>IF(A352="","",K352-R352)</f>
        <v/>
      </c>
      <c r="T352" s="16">
        <f>IF(OR(A352="",D352="",L352&lt;&gt;"",E352="Credit note"),"",IF(Settings!$B$5-D352&gt;180,"Unpaid over 180 days: reverse proportionate ITC with interest",""))</f>
        <v/>
      </c>
      <c r="U352" s="16">
        <f>IF(M352="No","Supplier has not filed GSTR-3B: if still unfiled on 30 Sep after the year you claimed it, reverse by 30 Nov","")</f>
        <v/>
      </c>
      <c r="V352" s="16">
        <f>IF(AND(Q352="In books, not in GSTR-2B",D352&lt;&gt;"",D352&gt;=DATE(2025,4,1),D352&lt;=DATE(2026,3,31)),"FY 2025-26 document not in GSTR-2B: last date for the ITC is 30 Nov 2026","")</f>
        <v/>
      </c>
    </row>
    <row r="353">
      <c r="A353" s="10" t="n"/>
      <c r="B353" s="10" t="n"/>
      <c r="C353" s="10" t="n"/>
      <c r="D353" s="9" t="n"/>
      <c r="E353" s="10" t="n"/>
      <c r="F353" s="8" t="n"/>
      <c r="G353" s="8" t="n"/>
      <c r="H353" s="8" t="n"/>
      <c r="I353" s="8" t="n"/>
      <c r="J353" s="8" t="n"/>
      <c r="K353" s="15">
        <f>IF(A353="","",SUM(G353:J353))</f>
        <v/>
      </c>
      <c r="L353" s="9" t="n"/>
      <c r="M353" s="10" t="n"/>
      <c r="N353" s="10" t="n"/>
      <c r="O353" s="16">
        <f>IF(A353="","",UPPER(TRIM(A353))&amp;"|"&amp;UPPER(SUBSTITUTE(SUBSTITUTE(SUBSTITUTE(TRIM(C353),"/",""),"-","")," ","")))</f>
        <v/>
      </c>
      <c r="P353" s="16">
        <f>IF(A353="","",UPPER(SUBSTITUTE(SUBSTITUTE(SUBSTITUTE(TRIM(C353),"/",""),"-","")," ","")))</f>
        <v/>
      </c>
      <c r="Q353" s="16">
        <f>IF(A353="","",IF(COUNTIF('GSTR-2B'!$P$6:$P$2005,O353)&gt;0,IF(ABS(S353)&lt;=Settings!$B$4,"Matched","Amount differs"),IF(COUNTIF('GSTR-2B'!$Q$6:$Q$2005,P353)&gt;0,"Invoice no matches, GSTIN differs","In books, not in GSTR-2B")))</f>
        <v/>
      </c>
      <c r="R353" s="15">
        <f>IF(A353="","",SUMIF('GSTR-2B'!$P$6:$P$2005,O353,'GSTR-2B'!$N$6:$N$2005))</f>
        <v/>
      </c>
      <c r="S353" s="15">
        <f>IF(A353="","",K353-R353)</f>
        <v/>
      </c>
      <c r="T353" s="16">
        <f>IF(OR(A353="",D353="",L353&lt;&gt;"",E353="Credit note"),"",IF(Settings!$B$5-D353&gt;180,"Unpaid over 180 days: reverse proportionate ITC with interest",""))</f>
        <v/>
      </c>
      <c r="U353" s="16">
        <f>IF(M353="No","Supplier has not filed GSTR-3B: if still unfiled on 30 Sep after the year you claimed it, reverse by 30 Nov","")</f>
        <v/>
      </c>
      <c r="V353" s="16">
        <f>IF(AND(Q353="In books, not in GSTR-2B",D353&lt;&gt;"",D353&gt;=DATE(2025,4,1),D353&lt;=DATE(2026,3,31)),"FY 2025-26 document not in GSTR-2B: last date for the ITC is 30 Nov 2026","")</f>
        <v/>
      </c>
    </row>
    <row r="354">
      <c r="A354" s="10" t="n"/>
      <c r="B354" s="10" t="n"/>
      <c r="C354" s="10" t="n"/>
      <c r="D354" s="9" t="n"/>
      <c r="E354" s="10" t="n"/>
      <c r="F354" s="8" t="n"/>
      <c r="G354" s="8" t="n"/>
      <c r="H354" s="8" t="n"/>
      <c r="I354" s="8" t="n"/>
      <c r="J354" s="8" t="n"/>
      <c r="K354" s="15">
        <f>IF(A354="","",SUM(G354:J354))</f>
        <v/>
      </c>
      <c r="L354" s="9" t="n"/>
      <c r="M354" s="10" t="n"/>
      <c r="N354" s="10" t="n"/>
      <c r="O354" s="16">
        <f>IF(A354="","",UPPER(TRIM(A354))&amp;"|"&amp;UPPER(SUBSTITUTE(SUBSTITUTE(SUBSTITUTE(TRIM(C354),"/",""),"-","")," ","")))</f>
        <v/>
      </c>
      <c r="P354" s="16">
        <f>IF(A354="","",UPPER(SUBSTITUTE(SUBSTITUTE(SUBSTITUTE(TRIM(C354),"/",""),"-","")," ","")))</f>
        <v/>
      </c>
      <c r="Q354" s="16">
        <f>IF(A354="","",IF(COUNTIF('GSTR-2B'!$P$6:$P$2005,O354)&gt;0,IF(ABS(S354)&lt;=Settings!$B$4,"Matched","Amount differs"),IF(COUNTIF('GSTR-2B'!$Q$6:$Q$2005,P354)&gt;0,"Invoice no matches, GSTIN differs","In books, not in GSTR-2B")))</f>
        <v/>
      </c>
      <c r="R354" s="15">
        <f>IF(A354="","",SUMIF('GSTR-2B'!$P$6:$P$2005,O354,'GSTR-2B'!$N$6:$N$2005))</f>
        <v/>
      </c>
      <c r="S354" s="15">
        <f>IF(A354="","",K354-R354)</f>
        <v/>
      </c>
      <c r="T354" s="16">
        <f>IF(OR(A354="",D354="",L354&lt;&gt;"",E354="Credit note"),"",IF(Settings!$B$5-D354&gt;180,"Unpaid over 180 days: reverse proportionate ITC with interest",""))</f>
        <v/>
      </c>
      <c r="U354" s="16">
        <f>IF(M354="No","Supplier has not filed GSTR-3B: if still unfiled on 30 Sep after the year you claimed it, reverse by 30 Nov","")</f>
        <v/>
      </c>
      <c r="V354" s="16">
        <f>IF(AND(Q354="In books, not in GSTR-2B",D354&lt;&gt;"",D354&gt;=DATE(2025,4,1),D354&lt;=DATE(2026,3,31)),"FY 2025-26 document not in GSTR-2B: last date for the ITC is 30 Nov 2026","")</f>
        <v/>
      </c>
    </row>
    <row r="355">
      <c r="A355" s="10" t="n"/>
      <c r="B355" s="10" t="n"/>
      <c r="C355" s="10" t="n"/>
      <c r="D355" s="9" t="n"/>
      <c r="E355" s="10" t="n"/>
      <c r="F355" s="8" t="n"/>
      <c r="G355" s="8" t="n"/>
      <c r="H355" s="8" t="n"/>
      <c r="I355" s="8" t="n"/>
      <c r="J355" s="8" t="n"/>
      <c r="K355" s="15">
        <f>IF(A355="","",SUM(G355:J355))</f>
        <v/>
      </c>
      <c r="L355" s="9" t="n"/>
      <c r="M355" s="10" t="n"/>
      <c r="N355" s="10" t="n"/>
      <c r="O355" s="16">
        <f>IF(A355="","",UPPER(TRIM(A355))&amp;"|"&amp;UPPER(SUBSTITUTE(SUBSTITUTE(SUBSTITUTE(TRIM(C355),"/",""),"-","")," ","")))</f>
        <v/>
      </c>
      <c r="P355" s="16">
        <f>IF(A355="","",UPPER(SUBSTITUTE(SUBSTITUTE(SUBSTITUTE(TRIM(C355),"/",""),"-","")," ","")))</f>
        <v/>
      </c>
      <c r="Q355" s="16">
        <f>IF(A355="","",IF(COUNTIF('GSTR-2B'!$P$6:$P$2005,O355)&gt;0,IF(ABS(S355)&lt;=Settings!$B$4,"Matched","Amount differs"),IF(COUNTIF('GSTR-2B'!$Q$6:$Q$2005,P355)&gt;0,"Invoice no matches, GSTIN differs","In books, not in GSTR-2B")))</f>
        <v/>
      </c>
      <c r="R355" s="15">
        <f>IF(A355="","",SUMIF('GSTR-2B'!$P$6:$P$2005,O355,'GSTR-2B'!$N$6:$N$2005))</f>
        <v/>
      </c>
      <c r="S355" s="15">
        <f>IF(A355="","",K355-R355)</f>
        <v/>
      </c>
      <c r="T355" s="16">
        <f>IF(OR(A355="",D355="",L355&lt;&gt;"",E355="Credit note"),"",IF(Settings!$B$5-D355&gt;180,"Unpaid over 180 days: reverse proportionate ITC with interest",""))</f>
        <v/>
      </c>
      <c r="U355" s="16">
        <f>IF(M355="No","Supplier has not filed GSTR-3B: if still unfiled on 30 Sep after the year you claimed it, reverse by 30 Nov","")</f>
        <v/>
      </c>
      <c r="V355" s="16">
        <f>IF(AND(Q355="In books, not in GSTR-2B",D355&lt;&gt;"",D355&gt;=DATE(2025,4,1),D355&lt;=DATE(2026,3,31)),"FY 2025-26 document not in GSTR-2B: last date for the ITC is 30 Nov 2026","")</f>
        <v/>
      </c>
    </row>
    <row r="356">
      <c r="A356" s="10" t="n"/>
      <c r="B356" s="10" t="n"/>
      <c r="C356" s="10" t="n"/>
      <c r="D356" s="9" t="n"/>
      <c r="E356" s="10" t="n"/>
      <c r="F356" s="8" t="n"/>
      <c r="G356" s="8" t="n"/>
      <c r="H356" s="8" t="n"/>
      <c r="I356" s="8" t="n"/>
      <c r="J356" s="8" t="n"/>
      <c r="K356" s="15">
        <f>IF(A356="","",SUM(G356:J356))</f>
        <v/>
      </c>
      <c r="L356" s="9" t="n"/>
      <c r="M356" s="10" t="n"/>
      <c r="N356" s="10" t="n"/>
      <c r="O356" s="16">
        <f>IF(A356="","",UPPER(TRIM(A356))&amp;"|"&amp;UPPER(SUBSTITUTE(SUBSTITUTE(SUBSTITUTE(TRIM(C356),"/",""),"-","")," ","")))</f>
        <v/>
      </c>
      <c r="P356" s="16">
        <f>IF(A356="","",UPPER(SUBSTITUTE(SUBSTITUTE(SUBSTITUTE(TRIM(C356),"/",""),"-","")," ","")))</f>
        <v/>
      </c>
      <c r="Q356" s="16">
        <f>IF(A356="","",IF(COUNTIF('GSTR-2B'!$P$6:$P$2005,O356)&gt;0,IF(ABS(S356)&lt;=Settings!$B$4,"Matched","Amount differs"),IF(COUNTIF('GSTR-2B'!$Q$6:$Q$2005,P356)&gt;0,"Invoice no matches, GSTIN differs","In books, not in GSTR-2B")))</f>
        <v/>
      </c>
      <c r="R356" s="15">
        <f>IF(A356="","",SUMIF('GSTR-2B'!$P$6:$P$2005,O356,'GSTR-2B'!$N$6:$N$2005))</f>
        <v/>
      </c>
      <c r="S356" s="15">
        <f>IF(A356="","",K356-R356)</f>
        <v/>
      </c>
      <c r="T356" s="16">
        <f>IF(OR(A356="",D356="",L356&lt;&gt;"",E356="Credit note"),"",IF(Settings!$B$5-D356&gt;180,"Unpaid over 180 days: reverse proportionate ITC with interest",""))</f>
        <v/>
      </c>
      <c r="U356" s="16">
        <f>IF(M356="No","Supplier has not filed GSTR-3B: if still unfiled on 30 Sep after the year you claimed it, reverse by 30 Nov","")</f>
        <v/>
      </c>
      <c r="V356" s="16">
        <f>IF(AND(Q356="In books, not in GSTR-2B",D356&lt;&gt;"",D356&gt;=DATE(2025,4,1),D356&lt;=DATE(2026,3,31)),"FY 2025-26 document not in GSTR-2B: last date for the ITC is 30 Nov 2026","")</f>
        <v/>
      </c>
    </row>
    <row r="357">
      <c r="A357" s="10" t="n"/>
      <c r="B357" s="10" t="n"/>
      <c r="C357" s="10" t="n"/>
      <c r="D357" s="9" t="n"/>
      <c r="E357" s="10" t="n"/>
      <c r="F357" s="8" t="n"/>
      <c r="G357" s="8" t="n"/>
      <c r="H357" s="8" t="n"/>
      <c r="I357" s="8" t="n"/>
      <c r="J357" s="8" t="n"/>
      <c r="K357" s="15">
        <f>IF(A357="","",SUM(G357:J357))</f>
        <v/>
      </c>
      <c r="L357" s="9" t="n"/>
      <c r="M357" s="10" t="n"/>
      <c r="N357" s="10" t="n"/>
      <c r="O357" s="16">
        <f>IF(A357="","",UPPER(TRIM(A357))&amp;"|"&amp;UPPER(SUBSTITUTE(SUBSTITUTE(SUBSTITUTE(TRIM(C357),"/",""),"-","")," ","")))</f>
        <v/>
      </c>
      <c r="P357" s="16">
        <f>IF(A357="","",UPPER(SUBSTITUTE(SUBSTITUTE(SUBSTITUTE(TRIM(C357),"/",""),"-","")," ","")))</f>
        <v/>
      </c>
      <c r="Q357" s="16">
        <f>IF(A357="","",IF(COUNTIF('GSTR-2B'!$P$6:$P$2005,O357)&gt;0,IF(ABS(S357)&lt;=Settings!$B$4,"Matched","Amount differs"),IF(COUNTIF('GSTR-2B'!$Q$6:$Q$2005,P357)&gt;0,"Invoice no matches, GSTIN differs","In books, not in GSTR-2B")))</f>
        <v/>
      </c>
      <c r="R357" s="15">
        <f>IF(A357="","",SUMIF('GSTR-2B'!$P$6:$P$2005,O357,'GSTR-2B'!$N$6:$N$2005))</f>
        <v/>
      </c>
      <c r="S357" s="15">
        <f>IF(A357="","",K357-R357)</f>
        <v/>
      </c>
      <c r="T357" s="16">
        <f>IF(OR(A357="",D357="",L357&lt;&gt;"",E357="Credit note"),"",IF(Settings!$B$5-D357&gt;180,"Unpaid over 180 days: reverse proportionate ITC with interest",""))</f>
        <v/>
      </c>
      <c r="U357" s="16">
        <f>IF(M357="No","Supplier has not filed GSTR-3B: if still unfiled on 30 Sep after the year you claimed it, reverse by 30 Nov","")</f>
        <v/>
      </c>
      <c r="V357" s="16">
        <f>IF(AND(Q357="In books, not in GSTR-2B",D357&lt;&gt;"",D357&gt;=DATE(2025,4,1),D357&lt;=DATE(2026,3,31)),"FY 2025-26 document not in GSTR-2B: last date for the ITC is 30 Nov 2026","")</f>
        <v/>
      </c>
    </row>
    <row r="358">
      <c r="A358" s="10" t="n"/>
      <c r="B358" s="10" t="n"/>
      <c r="C358" s="10" t="n"/>
      <c r="D358" s="9" t="n"/>
      <c r="E358" s="10" t="n"/>
      <c r="F358" s="8" t="n"/>
      <c r="G358" s="8" t="n"/>
      <c r="H358" s="8" t="n"/>
      <c r="I358" s="8" t="n"/>
      <c r="J358" s="8" t="n"/>
      <c r="K358" s="15">
        <f>IF(A358="","",SUM(G358:J358))</f>
        <v/>
      </c>
      <c r="L358" s="9" t="n"/>
      <c r="M358" s="10" t="n"/>
      <c r="N358" s="10" t="n"/>
      <c r="O358" s="16">
        <f>IF(A358="","",UPPER(TRIM(A358))&amp;"|"&amp;UPPER(SUBSTITUTE(SUBSTITUTE(SUBSTITUTE(TRIM(C358),"/",""),"-","")," ","")))</f>
        <v/>
      </c>
      <c r="P358" s="16">
        <f>IF(A358="","",UPPER(SUBSTITUTE(SUBSTITUTE(SUBSTITUTE(TRIM(C358),"/",""),"-","")," ","")))</f>
        <v/>
      </c>
      <c r="Q358" s="16">
        <f>IF(A358="","",IF(COUNTIF('GSTR-2B'!$P$6:$P$2005,O358)&gt;0,IF(ABS(S358)&lt;=Settings!$B$4,"Matched","Amount differs"),IF(COUNTIF('GSTR-2B'!$Q$6:$Q$2005,P358)&gt;0,"Invoice no matches, GSTIN differs","In books, not in GSTR-2B")))</f>
        <v/>
      </c>
      <c r="R358" s="15">
        <f>IF(A358="","",SUMIF('GSTR-2B'!$P$6:$P$2005,O358,'GSTR-2B'!$N$6:$N$2005))</f>
        <v/>
      </c>
      <c r="S358" s="15">
        <f>IF(A358="","",K358-R358)</f>
        <v/>
      </c>
      <c r="T358" s="16">
        <f>IF(OR(A358="",D358="",L358&lt;&gt;"",E358="Credit note"),"",IF(Settings!$B$5-D358&gt;180,"Unpaid over 180 days: reverse proportionate ITC with interest",""))</f>
        <v/>
      </c>
      <c r="U358" s="16">
        <f>IF(M358="No","Supplier has not filed GSTR-3B: if still unfiled on 30 Sep after the year you claimed it, reverse by 30 Nov","")</f>
        <v/>
      </c>
      <c r="V358" s="16">
        <f>IF(AND(Q358="In books, not in GSTR-2B",D358&lt;&gt;"",D358&gt;=DATE(2025,4,1),D358&lt;=DATE(2026,3,31)),"FY 2025-26 document not in GSTR-2B: last date for the ITC is 30 Nov 2026","")</f>
        <v/>
      </c>
    </row>
    <row r="359">
      <c r="A359" s="10" t="n"/>
      <c r="B359" s="10" t="n"/>
      <c r="C359" s="10" t="n"/>
      <c r="D359" s="9" t="n"/>
      <c r="E359" s="10" t="n"/>
      <c r="F359" s="8" t="n"/>
      <c r="G359" s="8" t="n"/>
      <c r="H359" s="8" t="n"/>
      <c r="I359" s="8" t="n"/>
      <c r="J359" s="8" t="n"/>
      <c r="K359" s="15">
        <f>IF(A359="","",SUM(G359:J359))</f>
        <v/>
      </c>
      <c r="L359" s="9" t="n"/>
      <c r="M359" s="10" t="n"/>
      <c r="N359" s="10" t="n"/>
      <c r="O359" s="16">
        <f>IF(A359="","",UPPER(TRIM(A359))&amp;"|"&amp;UPPER(SUBSTITUTE(SUBSTITUTE(SUBSTITUTE(TRIM(C359),"/",""),"-","")," ","")))</f>
        <v/>
      </c>
      <c r="P359" s="16">
        <f>IF(A359="","",UPPER(SUBSTITUTE(SUBSTITUTE(SUBSTITUTE(TRIM(C359),"/",""),"-","")," ","")))</f>
        <v/>
      </c>
      <c r="Q359" s="16">
        <f>IF(A359="","",IF(COUNTIF('GSTR-2B'!$P$6:$P$2005,O359)&gt;0,IF(ABS(S359)&lt;=Settings!$B$4,"Matched","Amount differs"),IF(COUNTIF('GSTR-2B'!$Q$6:$Q$2005,P359)&gt;0,"Invoice no matches, GSTIN differs","In books, not in GSTR-2B")))</f>
        <v/>
      </c>
      <c r="R359" s="15">
        <f>IF(A359="","",SUMIF('GSTR-2B'!$P$6:$P$2005,O359,'GSTR-2B'!$N$6:$N$2005))</f>
        <v/>
      </c>
      <c r="S359" s="15">
        <f>IF(A359="","",K359-R359)</f>
        <v/>
      </c>
      <c r="T359" s="16">
        <f>IF(OR(A359="",D359="",L359&lt;&gt;"",E359="Credit note"),"",IF(Settings!$B$5-D359&gt;180,"Unpaid over 180 days: reverse proportionate ITC with interest",""))</f>
        <v/>
      </c>
      <c r="U359" s="16">
        <f>IF(M359="No","Supplier has not filed GSTR-3B: if still unfiled on 30 Sep after the year you claimed it, reverse by 30 Nov","")</f>
        <v/>
      </c>
      <c r="V359" s="16">
        <f>IF(AND(Q359="In books, not in GSTR-2B",D359&lt;&gt;"",D359&gt;=DATE(2025,4,1),D359&lt;=DATE(2026,3,31)),"FY 2025-26 document not in GSTR-2B: last date for the ITC is 30 Nov 2026","")</f>
        <v/>
      </c>
    </row>
    <row r="360">
      <c r="A360" s="10" t="n"/>
      <c r="B360" s="10" t="n"/>
      <c r="C360" s="10" t="n"/>
      <c r="D360" s="9" t="n"/>
      <c r="E360" s="10" t="n"/>
      <c r="F360" s="8" t="n"/>
      <c r="G360" s="8" t="n"/>
      <c r="H360" s="8" t="n"/>
      <c r="I360" s="8" t="n"/>
      <c r="J360" s="8" t="n"/>
      <c r="K360" s="15">
        <f>IF(A360="","",SUM(G360:J360))</f>
        <v/>
      </c>
      <c r="L360" s="9" t="n"/>
      <c r="M360" s="10" t="n"/>
      <c r="N360" s="10" t="n"/>
      <c r="O360" s="16">
        <f>IF(A360="","",UPPER(TRIM(A360))&amp;"|"&amp;UPPER(SUBSTITUTE(SUBSTITUTE(SUBSTITUTE(TRIM(C360),"/",""),"-","")," ","")))</f>
        <v/>
      </c>
      <c r="P360" s="16">
        <f>IF(A360="","",UPPER(SUBSTITUTE(SUBSTITUTE(SUBSTITUTE(TRIM(C360),"/",""),"-","")," ","")))</f>
        <v/>
      </c>
      <c r="Q360" s="16">
        <f>IF(A360="","",IF(COUNTIF('GSTR-2B'!$P$6:$P$2005,O360)&gt;0,IF(ABS(S360)&lt;=Settings!$B$4,"Matched","Amount differs"),IF(COUNTIF('GSTR-2B'!$Q$6:$Q$2005,P360)&gt;0,"Invoice no matches, GSTIN differs","In books, not in GSTR-2B")))</f>
        <v/>
      </c>
      <c r="R360" s="15">
        <f>IF(A360="","",SUMIF('GSTR-2B'!$P$6:$P$2005,O360,'GSTR-2B'!$N$6:$N$2005))</f>
        <v/>
      </c>
      <c r="S360" s="15">
        <f>IF(A360="","",K360-R360)</f>
        <v/>
      </c>
      <c r="T360" s="16">
        <f>IF(OR(A360="",D360="",L360&lt;&gt;"",E360="Credit note"),"",IF(Settings!$B$5-D360&gt;180,"Unpaid over 180 days: reverse proportionate ITC with interest",""))</f>
        <v/>
      </c>
      <c r="U360" s="16">
        <f>IF(M360="No","Supplier has not filed GSTR-3B: if still unfiled on 30 Sep after the year you claimed it, reverse by 30 Nov","")</f>
        <v/>
      </c>
      <c r="V360" s="16">
        <f>IF(AND(Q360="In books, not in GSTR-2B",D360&lt;&gt;"",D360&gt;=DATE(2025,4,1),D360&lt;=DATE(2026,3,31)),"FY 2025-26 document not in GSTR-2B: last date for the ITC is 30 Nov 2026","")</f>
        <v/>
      </c>
    </row>
    <row r="361">
      <c r="A361" s="10" t="n"/>
      <c r="B361" s="10" t="n"/>
      <c r="C361" s="10" t="n"/>
      <c r="D361" s="9" t="n"/>
      <c r="E361" s="10" t="n"/>
      <c r="F361" s="8" t="n"/>
      <c r="G361" s="8" t="n"/>
      <c r="H361" s="8" t="n"/>
      <c r="I361" s="8" t="n"/>
      <c r="J361" s="8" t="n"/>
      <c r="K361" s="15">
        <f>IF(A361="","",SUM(G361:J361))</f>
        <v/>
      </c>
      <c r="L361" s="9" t="n"/>
      <c r="M361" s="10" t="n"/>
      <c r="N361" s="10" t="n"/>
      <c r="O361" s="16">
        <f>IF(A361="","",UPPER(TRIM(A361))&amp;"|"&amp;UPPER(SUBSTITUTE(SUBSTITUTE(SUBSTITUTE(TRIM(C361),"/",""),"-","")," ","")))</f>
        <v/>
      </c>
      <c r="P361" s="16">
        <f>IF(A361="","",UPPER(SUBSTITUTE(SUBSTITUTE(SUBSTITUTE(TRIM(C361),"/",""),"-","")," ","")))</f>
        <v/>
      </c>
      <c r="Q361" s="16">
        <f>IF(A361="","",IF(COUNTIF('GSTR-2B'!$P$6:$P$2005,O361)&gt;0,IF(ABS(S361)&lt;=Settings!$B$4,"Matched","Amount differs"),IF(COUNTIF('GSTR-2B'!$Q$6:$Q$2005,P361)&gt;0,"Invoice no matches, GSTIN differs","In books, not in GSTR-2B")))</f>
        <v/>
      </c>
      <c r="R361" s="15">
        <f>IF(A361="","",SUMIF('GSTR-2B'!$P$6:$P$2005,O361,'GSTR-2B'!$N$6:$N$2005))</f>
        <v/>
      </c>
      <c r="S361" s="15">
        <f>IF(A361="","",K361-R361)</f>
        <v/>
      </c>
      <c r="T361" s="16">
        <f>IF(OR(A361="",D361="",L361&lt;&gt;"",E361="Credit note"),"",IF(Settings!$B$5-D361&gt;180,"Unpaid over 180 days: reverse proportionate ITC with interest",""))</f>
        <v/>
      </c>
      <c r="U361" s="16">
        <f>IF(M361="No","Supplier has not filed GSTR-3B: if still unfiled on 30 Sep after the year you claimed it, reverse by 30 Nov","")</f>
        <v/>
      </c>
      <c r="V361" s="16">
        <f>IF(AND(Q361="In books, not in GSTR-2B",D361&lt;&gt;"",D361&gt;=DATE(2025,4,1),D361&lt;=DATE(2026,3,31)),"FY 2025-26 document not in GSTR-2B: last date for the ITC is 30 Nov 2026","")</f>
        <v/>
      </c>
    </row>
    <row r="362">
      <c r="A362" s="10" t="n"/>
      <c r="B362" s="10" t="n"/>
      <c r="C362" s="10" t="n"/>
      <c r="D362" s="9" t="n"/>
      <c r="E362" s="10" t="n"/>
      <c r="F362" s="8" t="n"/>
      <c r="G362" s="8" t="n"/>
      <c r="H362" s="8" t="n"/>
      <c r="I362" s="8" t="n"/>
      <c r="J362" s="8" t="n"/>
      <c r="K362" s="15">
        <f>IF(A362="","",SUM(G362:J362))</f>
        <v/>
      </c>
      <c r="L362" s="9" t="n"/>
      <c r="M362" s="10" t="n"/>
      <c r="N362" s="10" t="n"/>
      <c r="O362" s="16">
        <f>IF(A362="","",UPPER(TRIM(A362))&amp;"|"&amp;UPPER(SUBSTITUTE(SUBSTITUTE(SUBSTITUTE(TRIM(C362),"/",""),"-","")," ","")))</f>
        <v/>
      </c>
      <c r="P362" s="16">
        <f>IF(A362="","",UPPER(SUBSTITUTE(SUBSTITUTE(SUBSTITUTE(TRIM(C362),"/",""),"-","")," ","")))</f>
        <v/>
      </c>
      <c r="Q362" s="16">
        <f>IF(A362="","",IF(COUNTIF('GSTR-2B'!$P$6:$P$2005,O362)&gt;0,IF(ABS(S362)&lt;=Settings!$B$4,"Matched","Amount differs"),IF(COUNTIF('GSTR-2B'!$Q$6:$Q$2005,P362)&gt;0,"Invoice no matches, GSTIN differs","In books, not in GSTR-2B")))</f>
        <v/>
      </c>
      <c r="R362" s="15">
        <f>IF(A362="","",SUMIF('GSTR-2B'!$P$6:$P$2005,O362,'GSTR-2B'!$N$6:$N$2005))</f>
        <v/>
      </c>
      <c r="S362" s="15">
        <f>IF(A362="","",K362-R362)</f>
        <v/>
      </c>
      <c r="T362" s="16">
        <f>IF(OR(A362="",D362="",L362&lt;&gt;"",E362="Credit note"),"",IF(Settings!$B$5-D362&gt;180,"Unpaid over 180 days: reverse proportionate ITC with interest",""))</f>
        <v/>
      </c>
      <c r="U362" s="16">
        <f>IF(M362="No","Supplier has not filed GSTR-3B: if still unfiled on 30 Sep after the year you claimed it, reverse by 30 Nov","")</f>
        <v/>
      </c>
      <c r="V362" s="16">
        <f>IF(AND(Q362="In books, not in GSTR-2B",D362&lt;&gt;"",D362&gt;=DATE(2025,4,1),D362&lt;=DATE(2026,3,31)),"FY 2025-26 document not in GSTR-2B: last date for the ITC is 30 Nov 2026","")</f>
        <v/>
      </c>
    </row>
    <row r="363">
      <c r="A363" s="10" t="n"/>
      <c r="B363" s="10" t="n"/>
      <c r="C363" s="10" t="n"/>
      <c r="D363" s="9" t="n"/>
      <c r="E363" s="10" t="n"/>
      <c r="F363" s="8" t="n"/>
      <c r="G363" s="8" t="n"/>
      <c r="H363" s="8" t="n"/>
      <c r="I363" s="8" t="n"/>
      <c r="J363" s="8" t="n"/>
      <c r="K363" s="15">
        <f>IF(A363="","",SUM(G363:J363))</f>
        <v/>
      </c>
      <c r="L363" s="9" t="n"/>
      <c r="M363" s="10" t="n"/>
      <c r="N363" s="10" t="n"/>
      <c r="O363" s="16">
        <f>IF(A363="","",UPPER(TRIM(A363))&amp;"|"&amp;UPPER(SUBSTITUTE(SUBSTITUTE(SUBSTITUTE(TRIM(C363),"/",""),"-","")," ","")))</f>
        <v/>
      </c>
      <c r="P363" s="16">
        <f>IF(A363="","",UPPER(SUBSTITUTE(SUBSTITUTE(SUBSTITUTE(TRIM(C363),"/",""),"-","")," ","")))</f>
        <v/>
      </c>
      <c r="Q363" s="16">
        <f>IF(A363="","",IF(COUNTIF('GSTR-2B'!$P$6:$P$2005,O363)&gt;0,IF(ABS(S363)&lt;=Settings!$B$4,"Matched","Amount differs"),IF(COUNTIF('GSTR-2B'!$Q$6:$Q$2005,P363)&gt;0,"Invoice no matches, GSTIN differs","In books, not in GSTR-2B")))</f>
        <v/>
      </c>
      <c r="R363" s="15">
        <f>IF(A363="","",SUMIF('GSTR-2B'!$P$6:$P$2005,O363,'GSTR-2B'!$N$6:$N$2005))</f>
        <v/>
      </c>
      <c r="S363" s="15">
        <f>IF(A363="","",K363-R363)</f>
        <v/>
      </c>
      <c r="T363" s="16">
        <f>IF(OR(A363="",D363="",L363&lt;&gt;"",E363="Credit note"),"",IF(Settings!$B$5-D363&gt;180,"Unpaid over 180 days: reverse proportionate ITC with interest",""))</f>
        <v/>
      </c>
      <c r="U363" s="16">
        <f>IF(M363="No","Supplier has not filed GSTR-3B: if still unfiled on 30 Sep after the year you claimed it, reverse by 30 Nov","")</f>
        <v/>
      </c>
      <c r="V363" s="16">
        <f>IF(AND(Q363="In books, not in GSTR-2B",D363&lt;&gt;"",D363&gt;=DATE(2025,4,1),D363&lt;=DATE(2026,3,31)),"FY 2025-26 document not in GSTR-2B: last date for the ITC is 30 Nov 2026","")</f>
        <v/>
      </c>
    </row>
    <row r="364">
      <c r="A364" s="10" t="n"/>
      <c r="B364" s="10" t="n"/>
      <c r="C364" s="10" t="n"/>
      <c r="D364" s="9" t="n"/>
      <c r="E364" s="10" t="n"/>
      <c r="F364" s="8" t="n"/>
      <c r="G364" s="8" t="n"/>
      <c r="H364" s="8" t="n"/>
      <c r="I364" s="8" t="n"/>
      <c r="J364" s="8" t="n"/>
      <c r="K364" s="15">
        <f>IF(A364="","",SUM(G364:J364))</f>
        <v/>
      </c>
      <c r="L364" s="9" t="n"/>
      <c r="M364" s="10" t="n"/>
      <c r="N364" s="10" t="n"/>
      <c r="O364" s="16">
        <f>IF(A364="","",UPPER(TRIM(A364))&amp;"|"&amp;UPPER(SUBSTITUTE(SUBSTITUTE(SUBSTITUTE(TRIM(C364),"/",""),"-","")," ","")))</f>
        <v/>
      </c>
      <c r="P364" s="16">
        <f>IF(A364="","",UPPER(SUBSTITUTE(SUBSTITUTE(SUBSTITUTE(TRIM(C364),"/",""),"-","")," ","")))</f>
        <v/>
      </c>
      <c r="Q364" s="16">
        <f>IF(A364="","",IF(COUNTIF('GSTR-2B'!$P$6:$P$2005,O364)&gt;0,IF(ABS(S364)&lt;=Settings!$B$4,"Matched","Amount differs"),IF(COUNTIF('GSTR-2B'!$Q$6:$Q$2005,P364)&gt;0,"Invoice no matches, GSTIN differs","In books, not in GSTR-2B")))</f>
        <v/>
      </c>
      <c r="R364" s="15">
        <f>IF(A364="","",SUMIF('GSTR-2B'!$P$6:$P$2005,O364,'GSTR-2B'!$N$6:$N$2005))</f>
        <v/>
      </c>
      <c r="S364" s="15">
        <f>IF(A364="","",K364-R364)</f>
        <v/>
      </c>
      <c r="T364" s="16">
        <f>IF(OR(A364="",D364="",L364&lt;&gt;"",E364="Credit note"),"",IF(Settings!$B$5-D364&gt;180,"Unpaid over 180 days: reverse proportionate ITC with interest",""))</f>
        <v/>
      </c>
      <c r="U364" s="16">
        <f>IF(M364="No","Supplier has not filed GSTR-3B: if still unfiled on 30 Sep after the year you claimed it, reverse by 30 Nov","")</f>
        <v/>
      </c>
      <c r="V364" s="16">
        <f>IF(AND(Q364="In books, not in GSTR-2B",D364&lt;&gt;"",D364&gt;=DATE(2025,4,1),D364&lt;=DATE(2026,3,31)),"FY 2025-26 document not in GSTR-2B: last date for the ITC is 30 Nov 2026","")</f>
        <v/>
      </c>
    </row>
    <row r="365">
      <c r="A365" s="10" t="n"/>
      <c r="B365" s="10" t="n"/>
      <c r="C365" s="10" t="n"/>
      <c r="D365" s="9" t="n"/>
      <c r="E365" s="10" t="n"/>
      <c r="F365" s="8" t="n"/>
      <c r="G365" s="8" t="n"/>
      <c r="H365" s="8" t="n"/>
      <c r="I365" s="8" t="n"/>
      <c r="J365" s="8" t="n"/>
      <c r="K365" s="15">
        <f>IF(A365="","",SUM(G365:J365))</f>
        <v/>
      </c>
      <c r="L365" s="9" t="n"/>
      <c r="M365" s="10" t="n"/>
      <c r="N365" s="10" t="n"/>
      <c r="O365" s="16">
        <f>IF(A365="","",UPPER(TRIM(A365))&amp;"|"&amp;UPPER(SUBSTITUTE(SUBSTITUTE(SUBSTITUTE(TRIM(C365),"/",""),"-","")," ","")))</f>
        <v/>
      </c>
      <c r="P365" s="16">
        <f>IF(A365="","",UPPER(SUBSTITUTE(SUBSTITUTE(SUBSTITUTE(TRIM(C365),"/",""),"-","")," ","")))</f>
        <v/>
      </c>
      <c r="Q365" s="16">
        <f>IF(A365="","",IF(COUNTIF('GSTR-2B'!$P$6:$P$2005,O365)&gt;0,IF(ABS(S365)&lt;=Settings!$B$4,"Matched","Amount differs"),IF(COUNTIF('GSTR-2B'!$Q$6:$Q$2005,P365)&gt;0,"Invoice no matches, GSTIN differs","In books, not in GSTR-2B")))</f>
        <v/>
      </c>
      <c r="R365" s="15">
        <f>IF(A365="","",SUMIF('GSTR-2B'!$P$6:$P$2005,O365,'GSTR-2B'!$N$6:$N$2005))</f>
        <v/>
      </c>
      <c r="S365" s="15">
        <f>IF(A365="","",K365-R365)</f>
        <v/>
      </c>
      <c r="T365" s="16">
        <f>IF(OR(A365="",D365="",L365&lt;&gt;"",E365="Credit note"),"",IF(Settings!$B$5-D365&gt;180,"Unpaid over 180 days: reverse proportionate ITC with interest",""))</f>
        <v/>
      </c>
      <c r="U365" s="16">
        <f>IF(M365="No","Supplier has not filed GSTR-3B: if still unfiled on 30 Sep after the year you claimed it, reverse by 30 Nov","")</f>
        <v/>
      </c>
      <c r="V365" s="16">
        <f>IF(AND(Q365="In books, not in GSTR-2B",D365&lt;&gt;"",D365&gt;=DATE(2025,4,1),D365&lt;=DATE(2026,3,31)),"FY 2025-26 document not in GSTR-2B: last date for the ITC is 30 Nov 2026","")</f>
        <v/>
      </c>
    </row>
    <row r="366">
      <c r="A366" s="10" t="n"/>
      <c r="B366" s="10" t="n"/>
      <c r="C366" s="10" t="n"/>
      <c r="D366" s="9" t="n"/>
      <c r="E366" s="10" t="n"/>
      <c r="F366" s="8" t="n"/>
      <c r="G366" s="8" t="n"/>
      <c r="H366" s="8" t="n"/>
      <c r="I366" s="8" t="n"/>
      <c r="J366" s="8" t="n"/>
      <c r="K366" s="15">
        <f>IF(A366="","",SUM(G366:J366))</f>
        <v/>
      </c>
      <c r="L366" s="9" t="n"/>
      <c r="M366" s="10" t="n"/>
      <c r="N366" s="10" t="n"/>
      <c r="O366" s="16">
        <f>IF(A366="","",UPPER(TRIM(A366))&amp;"|"&amp;UPPER(SUBSTITUTE(SUBSTITUTE(SUBSTITUTE(TRIM(C366),"/",""),"-","")," ","")))</f>
        <v/>
      </c>
      <c r="P366" s="16">
        <f>IF(A366="","",UPPER(SUBSTITUTE(SUBSTITUTE(SUBSTITUTE(TRIM(C366),"/",""),"-","")," ","")))</f>
        <v/>
      </c>
      <c r="Q366" s="16">
        <f>IF(A366="","",IF(COUNTIF('GSTR-2B'!$P$6:$P$2005,O366)&gt;0,IF(ABS(S366)&lt;=Settings!$B$4,"Matched","Amount differs"),IF(COUNTIF('GSTR-2B'!$Q$6:$Q$2005,P366)&gt;0,"Invoice no matches, GSTIN differs","In books, not in GSTR-2B")))</f>
        <v/>
      </c>
      <c r="R366" s="15">
        <f>IF(A366="","",SUMIF('GSTR-2B'!$P$6:$P$2005,O366,'GSTR-2B'!$N$6:$N$2005))</f>
        <v/>
      </c>
      <c r="S366" s="15">
        <f>IF(A366="","",K366-R366)</f>
        <v/>
      </c>
      <c r="T366" s="16">
        <f>IF(OR(A366="",D366="",L366&lt;&gt;"",E366="Credit note"),"",IF(Settings!$B$5-D366&gt;180,"Unpaid over 180 days: reverse proportionate ITC with interest",""))</f>
        <v/>
      </c>
      <c r="U366" s="16">
        <f>IF(M366="No","Supplier has not filed GSTR-3B: if still unfiled on 30 Sep after the year you claimed it, reverse by 30 Nov","")</f>
        <v/>
      </c>
      <c r="V366" s="16">
        <f>IF(AND(Q366="In books, not in GSTR-2B",D366&lt;&gt;"",D366&gt;=DATE(2025,4,1),D366&lt;=DATE(2026,3,31)),"FY 2025-26 document not in GSTR-2B: last date for the ITC is 30 Nov 2026","")</f>
        <v/>
      </c>
    </row>
    <row r="367">
      <c r="A367" s="10" t="n"/>
      <c r="B367" s="10" t="n"/>
      <c r="C367" s="10" t="n"/>
      <c r="D367" s="9" t="n"/>
      <c r="E367" s="10" t="n"/>
      <c r="F367" s="8" t="n"/>
      <c r="G367" s="8" t="n"/>
      <c r="H367" s="8" t="n"/>
      <c r="I367" s="8" t="n"/>
      <c r="J367" s="8" t="n"/>
      <c r="K367" s="15">
        <f>IF(A367="","",SUM(G367:J367))</f>
        <v/>
      </c>
      <c r="L367" s="9" t="n"/>
      <c r="M367" s="10" t="n"/>
      <c r="N367" s="10" t="n"/>
      <c r="O367" s="16">
        <f>IF(A367="","",UPPER(TRIM(A367))&amp;"|"&amp;UPPER(SUBSTITUTE(SUBSTITUTE(SUBSTITUTE(TRIM(C367),"/",""),"-","")," ","")))</f>
        <v/>
      </c>
      <c r="P367" s="16">
        <f>IF(A367="","",UPPER(SUBSTITUTE(SUBSTITUTE(SUBSTITUTE(TRIM(C367),"/",""),"-","")," ","")))</f>
        <v/>
      </c>
      <c r="Q367" s="16">
        <f>IF(A367="","",IF(COUNTIF('GSTR-2B'!$P$6:$P$2005,O367)&gt;0,IF(ABS(S367)&lt;=Settings!$B$4,"Matched","Amount differs"),IF(COUNTIF('GSTR-2B'!$Q$6:$Q$2005,P367)&gt;0,"Invoice no matches, GSTIN differs","In books, not in GSTR-2B")))</f>
        <v/>
      </c>
      <c r="R367" s="15">
        <f>IF(A367="","",SUMIF('GSTR-2B'!$P$6:$P$2005,O367,'GSTR-2B'!$N$6:$N$2005))</f>
        <v/>
      </c>
      <c r="S367" s="15">
        <f>IF(A367="","",K367-R367)</f>
        <v/>
      </c>
      <c r="T367" s="16">
        <f>IF(OR(A367="",D367="",L367&lt;&gt;"",E367="Credit note"),"",IF(Settings!$B$5-D367&gt;180,"Unpaid over 180 days: reverse proportionate ITC with interest",""))</f>
        <v/>
      </c>
      <c r="U367" s="16">
        <f>IF(M367="No","Supplier has not filed GSTR-3B: if still unfiled on 30 Sep after the year you claimed it, reverse by 30 Nov","")</f>
        <v/>
      </c>
      <c r="V367" s="16">
        <f>IF(AND(Q367="In books, not in GSTR-2B",D367&lt;&gt;"",D367&gt;=DATE(2025,4,1),D367&lt;=DATE(2026,3,31)),"FY 2025-26 document not in GSTR-2B: last date for the ITC is 30 Nov 2026","")</f>
        <v/>
      </c>
    </row>
    <row r="368">
      <c r="A368" s="10" t="n"/>
      <c r="B368" s="10" t="n"/>
      <c r="C368" s="10" t="n"/>
      <c r="D368" s="9" t="n"/>
      <c r="E368" s="10" t="n"/>
      <c r="F368" s="8" t="n"/>
      <c r="G368" s="8" t="n"/>
      <c r="H368" s="8" t="n"/>
      <c r="I368" s="8" t="n"/>
      <c r="J368" s="8" t="n"/>
      <c r="K368" s="15">
        <f>IF(A368="","",SUM(G368:J368))</f>
        <v/>
      </c>
      <c r="L368" s="9" t="n"/>
      <c r="M368" s="10" t="n"/>
      <c r="N368" s="10" t="n"/>
      <c r="O368" s="16">
        <f>IF(A368="","",UPPER(TRIM(A368))&amp;"|"&amp;UPPER(SUBSTITUTE(SUBSTITUTE(SUBSTITUTE(TRIM(C368),"/",""),"-","")," ","")))</f>
        <v/>
      </c>
      <c r="P368" s="16">
        <f>IF(A368="","",UPPER(SUBSTITUTE(SUBSTITUTE(SUBSTITUTE(TRIM(C368),"/",""),"-","")," ","")))</f>
        <v/>
      </c>
      <c r="Q368" s="16">
        <f>IF(A368="","",IF(COUNTIF('GSTR-2B'!$P$6:$P$2005,O368)&gt;0,IF(ABS(S368)&lt;=Settings!$B$4,"Matched","Amount differs"),IF(COUNTIF('GSTR-2B'!$Q$6:$Q$2005,P368)&gt;0,"Invoice no matches, GSTIN differs","In books, not in GSTR-2B")))</f>
        <v/>
      </c>
      <c r="R368" s="15">
        <f>IF(A368="","",SUMIF('GSTR-2B'!$P$6:$P$2005,O368,'GSTR-2B'!$N$6:$N$2005))</f>
        <v/>
      </c>
      <c r="S368" s="15">
        <f>IF(A368="","",K368-R368)</f>
        <v/>
      </c>
      <c r="T368" s="16">
        <f>IF(OR(A368="",D368="",L368&lt;&gt;"",E368="Credit note"),"",IF(Settings!$B$5-D368&gt;180,"Unpaid over 180 days: reverse proportionate ITC with interest",""))</f>
        <v/>
      </c>
      <c r="U368" s="16">
        <f>IF(M368="No","Supplier has not filed GSTR-3B: if still unfiled on 30 Sep after the year you claimed it, reverse by 30 Nov","")</f>
        <v/>
      </c>
      <c r="V368" s="16">
        <f>IF(AND(Q368="In books, not in GSTR-2B",D368&lt;&gt;"",D368&gt;=DATE(2025,4,1),D368&lt;=DATE(2026,3,31)),"FY 2025-26 document not in GSTR-2B: last date for the ITC is 30 Nov 2026","")</f>
        <v/>
      </c>
    </row>
    <row r="369">
      <c r="A369" s="10" t="n"/>
      <c r="B369" s="10" t="n"/>
      <c r="C369" s="10" t="n"/>
      <c r="D369" s="9" t="n"/>
      <c r="E369" s="10" t="n"/>
      <c r="F369" s="8" t="n"/>
      <c r="G369" s="8" t="n"/>
      <c r="H369" s="8" t="n"/>
      <c r="I369" s="8" t="n"/>
      <c r="J369" s="8" t="n"/>
      <c r="K369" s="15">
        <f>IF(A369="","",SUM(G369:J369))</f>
        <v/>
      </c>
      <c r="L369" s="9" t="n"/>
      <c r="M369" s="10" t="n"/>
      <c r="N369" s="10" t="n"/>
      <c r="O369" s="16">
        <f>IF(A369="","",UPPER(TRIM(A369))&amp;"|"&amp;UPPER(SUBSTITUTE(SUBSTITUTE(SUBSTITUTE(TRIM(C369),"/",""),"-","")," ","")))</f>
        <v/>
      </c>
      <c r="P369" s="16">
        <f>IF(A369="","",UPPER(SUBSTITUTE(SUBSTITUTE(SUBSTITUTE(TRIM(C369),"/",""),"-","")," ","")))</f>
        <v/>
      </c>
      <c r="Q369" s="16">
        <f>IF(A369="","",IF(COUNTIF('GSTR-2B'!$P$6:$P$2005,O369)&gt;0,IF(ABS(S369)&lt;=Settings!$B$4,"Matched","Amount differs"),IF(COUNTIF('GSTR-2B'!$Q$6:$Q$2005,P369)&gt;0,"Invoice no matches, GSTIN differs","In books, not in GSTR-2B")))</f>
        <v/>
      </c>
      <c r="R369" s="15">
        <f>IF(A369="","",SUMIF('GSTR-2B'!$P$6:$P$2005,O369,'GSTR-2B'!$N$6:$N$2005))</f>
        <v/>
      </c>
      <c r="S369" s="15">
        <f>IF(A369="","",K369-R369)</f>
        <v/>
      </c>
      <c r="T369" s="16">
        <f>IF(OR(A369="",D369="",L369&lt;&gt;"",E369="Credit note"),"",IF(Settings!$B$5-D369&gt;180,"Unpaid over 180 days: reverse proportionate ITC with interest",""))</f>
        <v/>
      </c>
      <c r="U369" s="16">
        <f>IF(M369="No","Supplier has not filed GSTR-3B: if still unfiled on 30 Sep after the year you claimed it, reverse by 30 Nov","")</f>
        <v/>
      </c>
      <c r="V369" s="16">
        <f>IF(AND(Q369="In books, not in GSTR-2B",D369&lt;&gt;"",D369&gt;=DATE(2025,4,1),D369&lt;=DATE(2026,3,31)),"FY 2025-26 document not in GSTR-2B: last date for the ITC is 30 Nov 2026","")</f>
        <v/>
      </c>
    </row>
    <row r="370">
      <c r="A370" s="10" t="n"/>
      <c r="B370" s="10" t="n"/>
      <c r="C370" s="10" t="n"/>
      <c r="D370" s="9" t="n"/>
      <c r="E370" s="10" t="n"/>
      <c r="F370" s="8" t="n"/>
      <c r="G370" s="8" t="n"/>
      <c r="H370" s="8" t="n"/>
      <c r="I370" s="8" t="n"/>
      <c r="J370" s="8" t="n"/>
      <c r="K370" s="15">
        <f>IF(A370="","",SUM(G370:J370))</f>
        <v/>
      </c>
      <c r="L370" s="9" t="n"/>
      <c r="M370" s="10" t="n"/>
      <c r="N370" s="10" t="n"/>
      <c r="O370" s="16">
        <f>IF(A370="","",UPPER(TRIM(A370))&amp;"|"&amp;UPPER(SUBSTITUTE(SUBSTITUTE(SUBSTITUTE(TRIM(C370),"/",""),"-","")," ","")))</f>
        <v/>
      </c>
      <c r="P370" s="16">
        <f>IF(A370="","",UPPER(SUBSTITUTE(SUBSTITUTE(SUBSTITUTE(TRIM(C370),"/",""),"-","")," ","")))</f>
        <v/>
      </c>
      <c r="Q370" s="16">
        <f>IF(A370="","",IF(COUNTIF('GSTR-2B'!$P$6:$P$2005,O370)&gt;0,IF(ABS(S370)&lt;=Settings!$B$4,"Matched","Amount differs"),IF(COUNTIF('GSTR-2B'!$Q$6:$Q$2005,P370)&gt;0,"Invoice no matches, GSTIN differs","In books, not in GSTR-2B")))</f>
        <v/>
      </c>
      <c r="R370" s="15">
        <f>IF(A370="","",SUMIF('GSTR-2B'!$P$6:$P$2005,O370,'GSTR-2B'!$N$6:$N$2005))</f>
        <v/>
      </c>
      <c r="S370" s="15">
        <f>IF(A370="","",K370-R370)</f>
        <v/>
      </c>
      <c r="T370" s="16">
        <f>IF(OR(A370="",D370="",L370&lt;&gt;"",E370="Credit note"),"",IF(Settings!$B$5-D370&gt;180,"Unpaid over 180 days: reverse proportionate ITC with interest",""))</f>
        <v/>
      </c>
      <c r="U370" s="16">
        <f>IF(M370="No","Supplier has not filed GSTR-3B: if still unfiled on 30 Sep after the year you claimed it, reverse by 30 Nov","")</f>
        <v/>
      </c>
      <c r="V370" s="16">
        <f>IF(AND(Q370="In books, not in GSTR-2B",D370&lt;&gt;"",D370&gt;=DATE(2025,4,1),D370&lt;=DATE(2026,3,31)),"FY 2025-26 document not in GSTR-2B: last date for the ITC is 30 Nov 2026","")</f>
        <v/>
      </c>
    </row>
    <row r="371">
      <c r="A371" s="10" t="n"/>
      <c r="B371" s="10" t="n"/>
      <c r="C371" s="10" t="n"/>
      <c r="D371" s="9" t="n"/>
      <c r="E371" s="10" t="n"/>
      <c r="F371" s="8" t="n"/>
      <c r="G371" s="8" t="n"/>
      <c r="H371" s="8" t="n"/>
      <c r="I371" s="8" t="n"/>
      <c r="J371" s="8" t="n"/>
      <c r="K371" s="15">
        <f>IF(A371="","",SUM(G371:J371))</f>
        <v/>
      </c>
      <c r="L371" s="9" t="n"/>
      <c r="M371" s="10" t="n"/>
      <c r="N371" s="10" t="n"/>
      <c r="O371" s="16">
        <f>IF(A371="","",UPPER(TRIM(A371))&amp;"|"&amp;UPPER(SUBSTITUTE(SUBSTITUTE(SUBSTITUTE(TRIM(C371),"/",""),"-","")," ","")))</f>
        <v/>
      </c>
      <c r="P371" s="16">
        <f>IF(A371="","",UPPER(SUBSTITUTE(SUBSTITUTE(SUBSTITUTE(TRIM(C371),"/",""),"-","")," ","")))</f>
        <v/>
      </c>
      <c r="Q371" s="16">
        <f>IF(A371="","",IF(COUNTIF('GSTR-2B'!$P$6:$P$2005,O371)&gt;0,IF(ABS(S371)&lt;=Settings!$B$4,"Matched","Amount differs"),IF(COUNTIF('GSTR-2B'!$Q$6:$Q$2005,P371)&gt;0,"Invoice no matches, GSTIN differs","In books, not in GSTR-2B")))</f>
        <v/>
      </c>
      <c r="R371" s="15">
        <f>IF(A371="","",SUMIF('GSTR-2B'!$P$6:$P$2005,O371,'GSTR-2B'!$N$6:$N$2005))</f>
        <v/>
      </c>
      <c r="S371" s="15">
        <f>IF(A371="","",K371-R371)</f>
        <v/>
      </c>
      <c r="T371" s="16">
        <f>IF(OR(A371="",D371="",L371&lt;&gt;"",E371="Credit note"),"",IF(Settings!$B$5-D371&gt;180,"Unpaid over 180 days: reverse proportionate ITC with interest",""))</f>
        <v/>
      </c>
      <c r="U371" s="16">
        <f>IF(M371="No","Supplier has not filed GSTR-3B: if still unfiled on 30 Sep after the year you claimed it, reverse by 30 Nov","")</f>
        <v/>
      </c>
      <c r="V371" s="16">
        <f>IF(AND(Q371="In books, not in GSTR-2B",D371&lt;&gt;"",D371&gt;=DATE(2025,4,1),D371&lt;=DATE(2026,3,31)),"FY 2025-26 document not in GSTR-2B: last date for the ITC is 30 Nov 2026","")</f>
        <v/>
      </c>
    </row>
    <row r="372">
      <c r="A372" s="10" t="n"/>
      <c r="B372" s="10" t="n"/>
      <c r="C372" s="10" t="n"/>
      <c r="D372" s="9" t="n"/>
      <c r="E372" s="10" t="n"/>
      <c r="F372" s="8" t="n"/>
      <c r="G372" s="8" t="n"/>
      <c r="H372" s="8" t="n"/>
      <c r="I372" s="8" t="n"/>
      <c r="J372" s="8" t="n"/>
      <c r="K372" s="15">
        <f>IF(A372="","",SUM(G372:J372))</f>
        <v/>
      </c>
      <c r="L372" s="9" t="n"/>
      <c r="M372" s="10" t="n"/>
      <c r="N372" s="10" t="n"/>
      <c r="O372" s="16">
        <f>IF(A372="","",UPPER(TRIM(A372))&amp;"|"&amp;UPPER(SUBSTITUTE(SUBSTITUTE(SUBSTITUTE(TRIM(C372),"/",""),"-","")," ","")))</f>
        <v/>
      </c>
      <c r="P372" s="16">
        <f>IF(A372="","",UPPER(SUBSTITUTE(SUBSTITUTE(SUBSTITUTE(TRIM(C372),"/",""),"-","")," ","")))</f>
        <v/>
      </c>
      <c r="Q372" s="16">
        <f>IF(A372="","",IF(COUNTIF('GSTR-2B'!$P$6:$P$2005,O372)&gt;0,IF(ABS(S372)&lt;=Settings!$B$4,"Matched","Amount differs"),IF(COUNTIF('GSTR-2B'!$Q$6:$Q$2005,P372)&gt;0,"Invoice no matches, GSTIN differs","In books, not in GSTR-2B")))</f>
        <v/>
      </c>
      <c r="R372" s="15">
        <f>IF(A372="","",SUMIF('GSTR-2B'!$P$6:$P$2005,O372,'GSTR-2B'!$N$6:$N$2005))</f>
        <v/>
      </c>
      <c r="S372" s="15">
        <f>IF(A372="","",K372-R372)</f>
        <v/>
      </c>
      <c r="T372" s="16">
        <f>IF(OR(A372="",D372="",L372&lt;&gt;"",E372="Credit note"),"",IF(Settings!$B$5-D372&gt;180,"Unpaid over 180 days: reverse proportionate ITC with interest",""))</f>
        <v/>
      </c>
      <c r="U372" s="16">
        <f>IF(M372="No","Supplier has not filed GSTR-3B: if still unfiled on 30 Sep after the year you claimed it, reverse by 30 Nov","")</f>
        <v/>
      </c>
      <c r="V372" s="16">
        <f>IF(AND(Q372="In books, not in GSTR-2B",D372&lt;&gt;"",D372&gt;=DATE(2025,4,1),D372&lt;=DATE(2026,3,31)),"FY 2025-26 document not in GSTR-2B: last date for the ITC is 30 Nov 2026","")</f>
        <v/>
      </c>
    </row>
    <row r="373">
      <c r="A373" s="10" t="n"/>
      <c r="B373" s="10" t="n"/>
      <c r="C373" s="10" t="n"/>
      <c r="D373" s="9" t="n"/>
      <c r="E373" s="10" t="n"/>
      <c r="F373" s="8" t="n"/>
      <c r="G373" s="8" t="n"/>
      <c r="H373" s="8" t="n"/>
      <c r="I373" s="8" t="n"/>
      <c r="J373" s="8" t="n"/>
      <c r="K373" s="15">
        <f>IF(A373="","",SUM(G373:J373))</f>
        <v/>
      </c>
      <c r="L373" s="9" t="n"/>
      <c r="M373" s="10" t="n"/>
      <c r="N373" s="10" t="n"/>
      <c r="O373" s="16">
        <f>IF(A373="","",UPPER(TRIM(A373))&amp;"|"&amp;UPPER(SUBSTITUTE(SUBSTITUTE(SUBSTITUTE(TRIM(C373),"/",""),"-","")," ","")))</f>
        <v/>
      </c>
      <c r="P373" s="16">
        <f>IF(A373="","",UPPER(SUBSTITUTE(SUBSTITUTE(SUBSTITUTE(TRIM(C373),"/",""),"-","")," ","")))</f>
        <v/>
      </c>
      <c r="Q373" s="16">
        <f>IF(A373="","",IF(COUNTIF('GSTR-2B'!$P$6:$P$2005,O373)&gt;0,IF(ABS(S373)&lt;=Settings!$B$4,"Matched","Amount differs"),IF(COUNTIF('GSTR-2B'!$Q$6:$Q$2005,P373)&gt;0,"Invoice no matches, GSTIN differs","In books, not in GSTR-2B")))</f>
        <v/>
      </c>
      <c r="R373" s="15">
        <f>IF(A373="","",SUMIF('GSTR-2B'!$P$6:$P$2005,O373,'GSTR-2B'!$N$6:$N$2005))</f>
        <v/>
      </c>
      <c r="S373" s="15">
        <f>IF(A373="","",K373-R373)</f>
        <v/>
      </c>
      <c r="T373" s="16">
        <f>IF(OR(A373="",D373="",L373&lt;&gt;"",E373="Credit note"),"",IF(Settings!$B$5-D373&gt;180,"Unpaid over 180 days: reverse proportionate ITC with interest",""))</f>
        <v/>
      </c>
      <c r="U373" s="16">
        <f>IF(M373="No","Supplier has not filed GSTR-3B: if still unfiled on 30 Sep after the year you claimed it, reverse by 30 Nov","")</f>
        <v/>
      </c>
      <c r="V373" s="16">
        <f>IF(AND(Q373="In books, not in GSTR-2B",D373&lt;&gt;"",D373&gt;=DATE(2025,4,1),D373&lt;=DATE(2026,3,31)),"FY 2025-26 document not in GSTR-2B: last date for the ITC is 30 Nov 2026","")</f>
        <v/>
      </c>
    </row>
    <row r="374">
      <c r="A374" s="10" t="n"/>
      <c r="B374" s="10" t="n"/>
      <c r="C374" s="10" t="n"/>
      <c r="D374" s="9" t="n"/>
      <c r="E374" s="10" t="n"/>
      <c r="F374" s="8" t="n"/>
      <c r="G374" s="8" t="n"/>
      <c r="H374" s="8" t="n"/>
      <c r="I374" s="8" t="n"/>
      <c r="J374" s="8" t="n"/>
      <c r="K374" s="15">
        <f>IF(A374="","",SUM(G374:J374))</f>
        <v/>
      </c>
      <c r="L374" s="9" t="n"/>
      <c r="M374" s="10" t="n"/>
      <c r="N374" s="10" t="n"/>
      <c r="O374" s="16">
        <f>IF(A374="","",UPPER(TRIM(A374))&amp;"|"&amp;UPPER(SUBSTITUTE(SUBSTITUTE(SUBSTITUTE(TRIM(C374),"/",""),"-","")," ","")))</f>
        <v/>
      </c>
      <c r="P374" s="16">
        <f>IF(A374="","",UPPER(SUBSTITUTE(SUBSTITUTE(SUBSTITUTE(TRIM(C374),"/",""),"-","")," ","")))</f>
        <v/>
      </c>
      <c r="Q374" s="16">
        <f>IF(A374="","",IF(COUNTIF('GSTR-2B'!$P$6:$P$2005,O374)&gt;0,IF(ABS(S374)&lt;=Settings!$B$4,"Matched","Amount differs"),IF(COUNTIF('GSTR-2B'!$Q$6:$Q$2005,P374)&gt;0,"Invoice no matches, GSTIN differs","In books, not in GSTR-2B")))</f>
        <v/>
      </c>
      <c r="R374" s="15">
        <f>IF(A374="","",SUMIF('GSTR-2B'!$P$6:$P$2005,O374,'GSTR-2B'!$N$6:$N$2005))</f>
        <v/>
      </c>
      <c r="S374" s="15">
        <f>IF(A374="","",K374-R374)</f>
        <v/>
      </c>
      <c r="T374" s="16">
        <f>IF(OR(A374="",D374="",L374&lt;&gt;"",E374="Credit note"),"",IF(Settings!$B$5-D374&gt;180,"Unpaid over 180 days: reverse proportionate ITC with interest",""))</f>
        <v/>
      </c>
      <c r="U374" s="16">
        <f>IF(M374="No","Supplier has not filed GSTR-3B: if still unfiled on 30 Sep after the year you claimed it, reverse by 30 Nov","")</f>
        <v/>
      </c>
      <c r="V374" s="16">
        <f>IF(AND(Q374="In books, not in GSTR-2B",D374&lt;&gt;"",D374&gt;=DATE(2025,4,1),D374&lt;=DATE(2026,3,31)),"FY 2025-26 document not in GSTR-2B: last date for the ITC is 30 Nov 2026","")</f>
        <v/>
      </c>
    </row>
    <row r="375">
      <c r="A375" s="10" t="n"/>
      <c r="B375" s="10" t="n"/>
      <c r="C375" s="10" t="n"/>
      <c r="D375" s="9" t="n"/>
      <c r="E375" s="10" t="n"/>
      <c r="F375" s="8" t="n"/>
      <c r="G375" s="8" t="n"/>
      <c r="H375" s="8" t="n"/>
      <c r="I375" s="8" t="n"/>
      <c r="J375" s="8" t="n"/>
      <c r="K375" s="15">
        <f>IF(A375="","",SUM(G375:J375))</f>
        <v/>
      </c>
      <c r="L375" s="9" t="n"/>
      <c r="M375" s="10" t="n"/>
      <c r="N375" s="10" t="n"/>
      <c r="O375" s="16">
        <f>IF(A375="","",UPPER(TRIM(A375))&amp;"|"&amp;UPPER(SUBSTITUTE(SUBSTITUTE(SUBSTITUTE(TRIM(C375),"/",""),"-","")," ","")))</f>
        <v/>
      </c>
      <c r="P375" s="16">
        <f>IF(A375="","",UPPER(SUBSTITUTE(SUBSTITUTE(SUBSTITUTE(TRIM(C375),"/",""),"-","")," ","")))</f>
        <v/>
      </c>
      <c r="Q375" s="16">
        <f>IF(A375="","",IF(COUNTIF('GSTR-2B'!$P$6:$P$2005,O375)&gt;0,IF(ABS(S375)&lt;=Settings!$B$4,"Matched","Amount differs"),IF(COUNTIF('GSTR-2B'!$Q$6:$Q$2005,P375)&gt;0,"Invoice no matches, GSTIN differs","In books, not in GSTR-2B")))</f>
        <v/>
      </c>
      <c r="R375" s="15">
        <f>IF(A375="","",SUMIF('GSTR-2B'!$P$6:$P$2005,O375,'GSTR-2B'!$N$6:$N$2005))</f>
        <v/>
      </c>
      <c r="S375" s="15">
        <f>IF(A375="","",K375-R375)</f>
        <v/>
      </c>
      <c r="T375" s="16">
        <f>IF(OR(A375="",D375="",L375&lt;&gt;"",E375="Credit note"),"",IF(Settings!$B$5-D375&gt;180,"Unpaid over 180 days: reverse proportionate ITC with interest",""))</f>
        <v/>
      </c>
      <c r="U375" s="16">
        <f>IF(M375="No","Supplier has not filed GSTR-3B: if still unfiled on 30 Sep after the year you claimed it, reverse by 30 Nov","")</f>
        <v/>
      </c>
      <c r="V375" s="16">
        <f>IF(AND(Q375="In books, not in GSTR-2B",D375&lt;&gt;"",D375&gt;=DATE(2025,4,1),D375&lt;=DATE(2026,3,31)),"FY 2025-26 document not in GSTR-2B: last date for the ITC is 30 Nov 2026","")</f>
        <v/>
      </c>
    </row>
    <row r="376">
      <c r="A376" s="10" t="n"/>
      <c r="B376" s="10" t="n"/>
      <c r="C376" s="10" t="n"/>
      <c r="D376" s="9" t="n"/>
      <c r="E376" s="10" t="n"/>
      <c r="F376" s="8" t="n"/>
      <c r="G376" s="8" t="n"/>
      <c r="H376" s="8" t="n"/>
      <c r="I376" s="8" t="n"/>
      <c r="J376" s="8" t="n"/>
      <c r="K376" s="15">
        <f>IF(A376="","",SUM(G376:J376))</f>
        <v/>
      </c>
      <c r="L376" s="9" t="n"/>
      <c r="M376" s="10" t="n"/>
      <c r="N376" s="10" t="n"/>
      <c r="O376" s="16">
        <f>IF(A376="","",UPPER(TRIM(A376))&amp;"|"&amp;UPPER(SUBSTITUTE(SUBSTITUTE(SUBSTITUTE(TRIM(C376),"/",""),"-","")," ","")))</f>
        <v/>
      </c>
      <c r="P376" s="16">
        <f>IF(A376="","",UPPER(SUBSTITUTE(SUBSTITUTE(SUBSTITUTE(TRIM(C376),"/",""),"-","")," ","")))</f>
        <v/>
      </c>
      <c r="Q376" s="16">
        <f>IF(A376="","",IF(COUNTIF('GSTR-2B'!$P$6:$P$2005,O376)&gt;0,IF(ABS(S376)&lt;=Settings!$B$4,"Matched","Amount differs"),IF(COUNTIF('GSTR-2B'!$Q$6:$Q$2005,P376)&gt;0,"Invoice no matches, GSTIN differs","In books, not in GSTR-2B")))</f>
        <v/>
      </c>
      <c r="R376" s="15">
        <f>IF(A376="","",SUMIF('GSTR-2B'!$P$6:$P$2005,O376,'GSTR-2B'!$N$6:$N$2005))</f>
        <v/>
      </c>
      <c r="S376" s="15">
        <f>IF(A376="","",K376-R376)</f>
        <v/>
      </c>
      <c r="T376" s="16">
        <f>IF(OR(A376="",D376="",L376&lt;&gt;"",E376="Credit note"),"",IF(Settings!$B$5-D376&gt;180,"Unpaid over 180 days: reverse proportionate ITC with interest",""))</f>
        <v/>
      </c>
      <c r="U376" s="16">
        <f>IF(M376="No","Supplier has not filed GSTR-3B: if still unfiled on 30 Sep after the year you claimed it, reverse by 30 Nov","")</f>
        <v/>
      </c>
      <c r="V376" s="16">
        <f>IF(AND(Q376="In books, not in GSTR-2B",D376&lt;&gt;"",D376&gt;=DATE(2025,4,1),D376&lt;=DATE(2026,3,31)),"FY 2025-26 document not in GSTR-2B: last date for the ITC is 30 Nov 2026","")</f>
        <v/>
      </c>
    </row>
    <row r="377">
      <c r="A377" s="10" t="n"/>
      <c r="B377" s="10" t="n"/>
      <c r="C377" s="10" t="n"/>
      <c r="D377" s="9" t="n"/>
      <c r="E377" s="10" t="n"/>
      <c r="F377" s="8" t="n"/>
      <c r="G377" s="8" t="n"/>
      <c r="H377" s="8" t="n"/>
      <c r="I377" s="8" t="n"/>
      <c r="J377" s="8" t="n"/>
      <c r="K377" s="15">
        <f>IF(A377="","",SUM(G377:J377))</f>
        <v/>
      </c>
      <c r="L377" s="9" t="n"/>
      <c r="M377" s="10" t="n"/>
      <c r="N377" s="10" t="n"/>
      <c r="O377" s="16">
        <f>IF(A377="","",UPPER(TRIM(A377))&amp;"|"&amp;UPPER(SUBSTITUTE(SUBSTITUTE(SUBSTITUTE(TRIM(C377),"/",""),"-","")," ","")))</f>
        <v/>
      </c>
      <c r="P377" s="16">
        <f>IF(A377="","",UPPER(SUBSTITUTE(SUBSTITUTE(SUBSTITUTE(TRIM(C377),"/",""),"-","")," ","")))</f>
        <v/>
      </c>
      <c r="Q377" s="16">
        <f>IF(A377="","",IF(COUNTIF('GSTR-2B'!$P$6:$P$2005,O377)&gt;0,IF(ABS(S377)&lt;=Settings!$B$4,"Matched","Amount differs"),IF(COUNTIF('GSTR-2B'!$Q$6:$Q$2005,P377)&gt;0,"Invoice no matches, GSTIN differs","In books, not in GSTR-2B")))</f>
        <v/>
      </c>
      <c r="R377" s="15">
        <f>IF(A377="","",SUMIF('GSTR-2B'!$P$6:$P$2005,O377,'GSTR-2B'!$N$6:$N$2005))</f>
        <v/>
      </c>
      <c r="S377" s="15">
        <f>IF(A377="","",K377-R377)</f>
        <v/>
      </c>
      <c r="T377" s="16">
        <f>IF(OR(A377="",D377="",L377&lt;&gt;"",E377="Credit note"),"",IF(Settings!$B$5-D377&gt;180,"Unpaid over 180 days: reverse proportionate ITC with interest",""))</f>
        <v/>
      </c>
      <c r="U377" s="16">
        <f>IF(M377="No","Supplier has not filed GSTR-3B: if still unfiled on 30 Sep after the year you claimed it, reverse by 30 Nov","")</f>
        <v/>
      </c>
      <c r="V377" s="16">
        <f>IF(AND(Q377="In books, not in GSTR-2B",D377&lt;&gt;"",D377&gt;=DATE(2025,4,1),D377&lt;=DATE(2026,3,31)),"FY 2025-26 document not in GSTR-2B: last date for the ITC is 30 Nov 2026","")</f>
        <v/>
      </c>
    </row>
    <row r="378">
      <c r="A378" s="10" t="n"/>
      <c r="B378" s="10" t="n"/>
      <c r="C378" s="10" t="n"/>
      <c r="D378" s="9" t="n"/>
      <c r="E378" s="10" t="n"/>
      <c r="F378" s="8" t="n"/>
      <c r="G378" s="8" t="n"/>
      <c r="H378" s="8" t="n"/>
      <c r="I378" s="8" t="n"/>
      <c r="J378" s="8" t="n"/>
      <c r="K378" s="15">
        <f>IF(A378="","",SUM(G378:J378))</f>
        <v/>
      </c>
      <c r="L378" s="9" t="n"/>
      <c r="M378" s="10" t="n"/>
      <c r="N378" s="10" t="n"/>
      <c r="O378" s="16">
        <f>IF(A378="","",UPPER(TRIM(A378))&amp;"|"&amp;UPPER(SUBSTITUTE(SUBSTITUTE(SUBSTITUTE(TRIM(C378),"/",""),"-","")," ","")))</f>
        <v/>
      </c>
      <c r="P378" s="16">
        <f>IF(A378="","",UPPER(SUBSTITUTE(SUBSTITUTE(SUBSTITUTE(TRIM(C378),"/",""),"-","")," ","")))</f>
        <v/>
      </c>
      <c r="Q378" s="16">
        <f>IF(A378="","",IF(COUNTIF('GSTR-2B'!$P$6:$P$2005,O378)&gt;0,IF(ABS(S378)&lt;=Settings!$B$4,"Matched","Amount differs"),IF(COUNTIF('GSTR-2B'!$Q$6:$Q$2005,P378)&gt;0,"Invoice no matches, GSTIN differs","In books, not in GSTR-2B")))</f>
        <v/>
      </c>
      <c r="R378" s="15">
        <f>IF(A378="","",SUMIF('GSTR-2B'!$P$6:$P$2005,O378,'GSTR-2B'!$N$6:$N$2005))</f>
        <v/>
      </c>
      <c r="S378" s="15">
        <f>IF(A378="","",K378-R378)</f>
        <v/>
      </c>
      <c r="T378" s="16">
        <f>IF(OR(A378="",D378="",L378&lt;&gt;"",E378="Credit note"),"",IF(Settings!$B$5-D378&gt;180,"Unpaid over 180 days: reverse proportionate ITC with interest",""))</f>
        <v/>
      </c>
      <c r="U378" s="16">
        <f>IF(M378="No","Supplier has not filed GSTR-3B: if still unfiled on 30 Sep after the year you claimed it, reverse by 30 Nov","")</f>
        <v/>
      </c>
      <c r="V378" s="16">
        <f>IF(AND(Q378="In books, not in GSTR-2B",D378&lt;&gt;"",D378&gt;=DATE(2025,4,1),D378&lt;=DATE(2026,3,31)),"FY 2025-26 document not in GSTR-2B: last date for the ITC is 30 Nov 2026","")</f>
        <v/>
      </c>
    </row>
    <row r="379">
      <c r="A379" s="10" t="n"/>
      <c r="B379" s="10" t="n"/>
      <c r="C379" s="10" t="n"/>
      <c r="D379" s="9" t="n"/>
      <c r="E379" s="10" t="n"/>
      <c r="F379" s="8" t="n"/>
      <c r="G379" s="8" t="n"/>
      <c r="H379" s="8" t="n"/>
      <c r="I379" s="8" t="n"/>
      <c r="J379" s="8" t="n"/>
      <c r="K379" s="15">
        <f>IF(A379="","",SUM(G379:J379))</f>
        <v/>
      </c>
      <c r="L379" s="9" t="n"/>
      <c r="M379" s="10" t="n"/>
      <c r="N379" s="10" t="n"/>
      <c r="O379" s="16">
        <f>IF(A379="","",UPPER(TRIM(A379))&amp;"|"&amp;UPPER(SUBSTITUTE(SUBSTITUTE(SUBSTITUTE(TRIM(C379),"/",""),"-","")," ","")))</f>
        <v/>
      </c>
      <c r="P379" s="16">
        <f>IF(A379="","",UPPER(SUBSTITUTE(SUBSTITUTE(SUBSTITUTE(TRIM(C379),"/",""),"-","")," ","")))</f>
        <v/>
      </c>
      <c r="Q379" s="16">
        <f>IF(A379="","",IF(COUNTIF('GSTR-2B'!$P$6:$P$2005,O379)&gt;0,IF(ABS(S379)&lt;=Settings!$B$4,"Matched","Amount differs"),IF(COUNTIF('GSTR-2B'!$Q$6:$Q$2005,P379)&gt;0,"Invoice no matches, GSTIN differs","In books, not in GSTR-2B")))</f>
        <v/>
      </c>
      <c r="R379" s="15">
        <f>IF(A379="","",SUMIF('GSTR-2B'!$P$6:$P$2005,O379,'GSTR-2B'!$N$6:$N$2005))</f>
        <v/>
      </c>
      <c r="S379" s="15">
        <f>IF(A379="","",K379-R379)</f>
        <v/>
      </c>
      <c r="T379" s="16">
        <f>IF(OR(A379="",D379="",L379&lt;&gt;"",E379="Credit note"),"",IF(Settings!$B$5-D379&gt;180,"Unpaid over 180 days: reverse proportionate ITC with interest",""))</f>
        <v/>
      </c>
      <c r="U379" s="16">
        <f>IF(M379="No","Supplier has not filed GSTR-3B: if still unfiled on 30 Sep after the year you claimed it, reverse by 30 Nov","")</f>
        <v/>
      </c>
      <c r="V379" s="16">
        <f>IF(AND(Q379="In books, not in GSTR-2B",D379&lt;&gt;"",D379&gt;=DATE(2025,4,1),D379&lt;=DATE(2026,3,31)),"FY 2025-26 document not in GSTR-2B: last date for the ITC is 30 Nov 2026","")</f>
        <v/>
      </c>
    </row>
    <row r="380">
      <c r="A380" s="10" t="n"/>
      <c r="B380" s="10" t="n"/>
      <c r="C380" s="10" t="n"/>
      <c r="D380" s="9" t="n"/>
      <c r="E380" s="10" t="n"/>
      <c r="F380" s="8" t="n"/>
      <c r="G380" s="8" t="n"/>
      <c r="H380" s="8" t="n"/>
      <c r="I380" s="8" t="n"/>
      <c r="J380" s="8" t="n"/>
      <c r="K380" s="15">
        <f>IF(A380="","",SUM(G380:J380))</f>
        <v/>
      </c>
      <c r="L380" s="9" t="n"/>
      <c r="M380" s="10" t="n"/>
      <c r="N380" s="10" t="n"/>
      <c r="O380" s="16">
        <f>IF(A380="","",UPPER(TRIM(A380))&amp;"|"&amp;UPPER(SUBSTITUTE(SUBSTITUTE(SUBSTITUTE(TRIM(C380),"/",""),"-","")," ","")))</f>
        <v/>
      </c>
      <c r="P380" s="16">
        <f>IF(A380="","",UPPER(SUBSTITUTE(SUBSTITUTE(SUBSTITUTE(TRIM(C380),"/",""),"-","")," ","")))</f>
        <v/>
      </c>
      <c r="Q380" s="16">
        <f>IF(A380="","",IF(COUNTIF('GSTR-2B'!$P$6:$P$2005,O380)&gt;0,IF(ABS(S380)&lt;=Settings!$B$4,"Matched","Amount differs"),IF(COUNTIF('GSTR-2B'!$Q$6:$Q$2005,P380)&gt;0,"Invoice no matches, GSTIN differs","In books, not in GSTR-2B")))</f>
        <v/>
      </c>
      <c r="R380" s="15">
        <f>IF(A380="","",SUMIF('GSTR-2B'!$P$6:$P$2005,O380,'GSTR-2B'!$N$6:$N$2005))</f>
        <v/>
      </c>
      <c r="S380" s="15">
        <f>IF(A380="","",K380-R380)</f>
        <v/>
      </c>
      <c r="T380" s="16">
        <f>IF(OR(A380="",D380="",L380&lt;&gt;"",E380="Credit note"),"",IF(Settings!$B$5-D380&gt;180,"Unpaid over 180 days: reverse proportionate ITC with interest",""))</f>
        <v/>
      </c>
      <c r="U380" s="16">
        <f>IF(M380="No","Supplier has not filed GSTR-3B: if still unfiled on 30 Sep after the year you claimed it, reverse by 30 Nov","")</f>
        <v/>
      </c>
      <c r="V380" s="16">
        <f>IF(AND(Q380="In books, not in GSTR-2B",D380&lt;&gt;"",D380&gt;=DATE(2025,4,1),D380&lt;=DATE(2026,3,31)),"FY 2025-26 document not in GSTR-2B: last date for the ITC is 30 Nov 2026","")</f>
        <v/>
      </c>
    </row>
    <row r="381">
      <c r="A381" s="10" t="n"/>
      <c r="B381" s="10" t="n"/>
      <c r="C381" s="10" t="n"/>
      <c r="D381" s="9" t="n"/>
      <c r="E381" s="10" t="n"/>
      <c r="F381" s="8" t="n"/>
      <c r="G381" s="8" t="n"/>
      <c r="H381" s="8" t="n"/>
      <c r="I381" s="8" t="n"/>
      <c r="J381" s="8" t="n"/>
      <c r="K381" s="15">
        <f>IF(A381="","",SUM(G381:J381))</f>
        <v/>
      </c>
      <c r="L381" s="9" t="n"/>
      <c r="M381" s="10" t="n"/>
      <c r="N381" s="10" t="n"/>
      <c r="O381" s="16">
        <f>IF(A381="","",UPPER(TRIM(A381))&amp;"|"&amp;UPPER(SUBSTITUTE(SUBSTITUTE(SUBSTITUTE(TRIM(C381),"/",""),"-","")," ","")))</f>
        <v/>
      </c>
      <c r="P381" s="16">
        <f>IF(A381="","",UPPER(SUBSTITUTE(SUBSTITUTE(SUBSTITUTE(TRIM(C381),"/",""),"-","")," ","")))</f>
        <v/>
      </c>
      <c r="Q381" s="16">
        <f>IF(A381="","",IF(COUNTIF('GSTR-2B'!$P$6:$P$2005,O381)&gt;0,IF(ABS(S381)&lt;=Settings!$B$4,"Matched","Amount differs"),IF(COUNTIF('GSTR-2B'!$Q$6:$Q$2005,P381)&gt;0,"Invoice no matches, GSTIN differs","In books, not in GSTR-2B")))</f>
        <v/>
      </c>
      <c r="R381" s="15">
        <f>IF(A381="","",SUMIF('GSTR-2B'!$P$6:$P$2005,O381,'GSTR-2B'!$N$6:$N$2005))</f>
        <v/>
      </c>
      <c r="S381" s="15">
        <f>IF(A381="","",K381-R381)</f>
        <v/>
      </c>
      <c r="T381" s="16">
        <f>IF(OR(A381="",D381="",L381&lt;&gt;"",E381="Credit note"),"",IF(Settings!$B$5-D381&gt;180,"Unpaid over 180 days: reverse proportionate ITC with interest",""))</f>
        <v/>
      </c>
      <c r="U381" s="16">
        <f>IF(M381="No","Supplier has not filed GSTR-3B: if still unfiled on 30 Sep after the year you claimed it, reverse by 30 Nov","")</f>
        <v/>
      </c>
      <c r="V381" s="16">
        <f>IF(AND(Q381="In books, not in GSTR-2B",D381&lt;&gt;"",D381&gt;=DATE(2025,4,1),D381&lt;=DATE(2026,3,31)),"FY 2025-26 document not in GSTR-2B: last date for the ITC is 30 Nov 2026","")</f>
        <v/>
      </c>
    </row>
    <row r="382">
      <c r="A382" s="10" t="n"/>
      <c r="B382" s="10" t="n"/>
      <c r="C382" s="10" t="n"/>
      <c r="D382" s="9" t="n"/>
      <c r="E382" s="10" t="n"/>
      <c r="F382" s="8" t="n"/>
      <c r="G382" s="8" t="n"/>
      <c r="H382" s="8" t="n"/>
      <c r="I382" s="8" t="n"/>
      <c r="J382" s="8" t="n"/>
      <c r="K382" s="15">
        <f>IF(A382="","",SUM(G382:J382))</f>
        <v/>
      </c>
      <c r="L382" s="9" t="n"/>
      <c r="M382" s="10" t="n"/>
      <c r="N382" s="10" t="n"/>
      <c r="O382" s="16">
        <f>IF(A382="","",UPPER(TRIM(A382))&amp;"|"&amp;UPPER(SUBSTITUTE(SUBSTITUTE(SUBSTITUTE(TRIM(C382),"/",""),"-","")," ","")))</f>
        <v/>
      </c>
      <c r="P382" s="16">
        <f>IF(A382="","",UPPER(SUBSTITUTE(SUBSTITUTE(SUBSTITUTE(TRIM(C382),"/",""),"-","")," ","")))</f>
        <v/>
      </c>
      <c r="Q382" s="16">
        <f>IF(A382="","",IF(COUNTIF('GSTR-2B'!$P$6:$P$2005,O382)&gt;0,IF(ABS(S382)&lt;=Settings!$B$4,"Matched","Amount differs"),IF(COUNTIF('GSTR-2B'!$Q$6:$Q$2005,P382)&gt;0,"Invoice no matches, GSTIN differs","In books, not in GSTR-2B")))</f>
        <v/>
      </c>
      <c r="R382" s="15">
        <f>IF(A382="","",SUMIF('GSTR-2B'!$P$6:$P$2005,O382,'GSTR-2B'!$N$6:$N$2005))</f>
        <v/>
      </c>
      <c r="S382" s="15">
        <f>IF(A382="","",K382-R382)</f>
        <v/>
      </c>
      <c r="T382" s="16">
        <f>IF(OR(A382="",D382="",L382&lt;&gt;"",E382="Credit note"),"",IF(Settings!$B$5-D382&gt;180,"Unpaid over 180 days: reverse proportionate ITC with interest",""))</f>
        <v/>
      </c>
      <c r="U382" s="16">
        <f>IF(M382="No","Supplier has not filed GSTR-3B: if still unfiled on 30 Sep after the year you claimed it, reverse by 30 Nov","")</f>
        <v/>
      </c>
      <c r="V382" s="16">
        <f>IF(AND(Q382="In books, not in GSTR-2B",D382&lt;&gt;"",D382&gt;=DATE(2025,4,1),D382&lt;=DATE(2026,3,31)),"FY 2025-26 document not in GSTR-2B: last date for the ITC is 30 Nov 2026","")</f>
        <v/>
      </c>
    </row>
    <row r="383">
      <c r="A383" s="10" t="n"/>
      <c r="B383" s="10" t="n"/>
      <c r="C383" s="10" t="n"/>
      <c r="D383" s="9" t="n"/>
      <c r="E383" s="10" t="n"/>
      <c r="F383" s="8" t="n"/>
      <c r="G383" s="8" t="n"/>
      <c r="H383" s="8" t="n"/>
      <c r="I383" s="8" t="n"/>
      <c r="J383" s="8" t="n"/>
      <c r="K383" s="15">
        <f>IF(A383="","",SUM(G383:J383))</f>
        <v/>
      </c>
      <c r="L383" s="9" t="n"/>
      <c r="M383" s="10" t="n"/>
      <c r="N383" s="10" t="n"/>
      <c r="O383" s="16">
        <f>IF(A383="","",UPPER(TRIM(A383))&amp;"|"&amp;UPPER(SUBSTITUTE(SUBSTITUTE(SUBSTITUTE(TRIM(C383),"/",""),"-","")," ","")))</f>
        <v/>
      </c>
      <c r="P383" s="16">
        <f>IF(A383="","",UPPER(SUBSTITUTE(SUBSTITUTE(SUBSTITUTE(TRIM(C383),"/",""),"-","")," ","")))</f>
        <v/>
      </c>
      <c r="Q383" s="16">
        <f>IF(A383="","",IF(COUNTIF('GSTR-2B'!$P$6:$P$2005,O383)&gt;0,IF(ABS(S383)&lt;=Settings!$B$4,"Matched","Amount differs"),IF(COUNTIF('GSTR-2B'!$Q$6:$Q$2005,P383)&gt;0,"Invoice no matches, GSTIN differs","In books, not in GSTR-2B")))</f>
        <v/>
      </c>
      <c r="R383" s="15">
        <f>IF(A383="","",SUMIF('GSTR-2B'!$P$6:$P$2005,O383,'GSTR-2B'!$N$6:$N$2005))</f>
        <v/>
      </c>
      <c r="S383" s="15">
        <f>IF(A383="","",K383-R383)</f>
        <v/>
      </c>
      <c r="T383" s="16">
        <f>IF(OR(A383="",D383="",L383&lt;&gt;"",E383="Credit note"),"",IF(Settings!$B$5-D383&gt;180,"Unpaid over 180 days: reverse proportionate ITC with interest",""))</f>
        <v/>
      </c>
      <c r="U383" s="16">
        <f>IF(M383="No","Supplier has not filed GSTR-3B: if still unfiled on 30 Sep after the year you claimed it, reverse by 30 Nov","")</f>
        <v/>
      </c>
      <c r="V383" s="16">
        <f>IF(AND(Q383="In books, not in GSTR-2B",D383&lt;&gt;"",D383&gt;=DATE(2025,4,1),D383&lt;=DATE(2026,3,31)),"FY 2025-26 document not in GSTR-2B: last date for the ITC is 30 Nov 2026","")</f>
        <v/>
      </c>
    </row>
    <row r="384">
      <c r="A384" s="10" t="n"/>
      <c r="B384" s="10" t="n"/>
      <c r="C384" s="10" t="n"/>
      <c r="D384" s="9" t="n"/>
      <c r="E384" s="10" t="n"/>
      <c r="F384" s="8" t="n"/>
      <c r="G384" s="8" t="n"/>
      <c r="H384" s="8" t="n"/>
      <c r="I384" s="8" t="n"/>
      <c r="J384" s="8" t="n"/>
      <c r="K384" s="15">
        <f>IF(A384="","",SUM(G384:J384))</f>
        <v/>
      </c>
      <c r="L384" s="9" t="n"/>
      <c r="M384" s="10" t="n"/>
      <c r="N384" s="10" t="n"/>
      <c r="O384" s="16">
        <f>IF(A384="","",UPPER(TRIM(A384))&amp;"|"&amp;UPPER(SUBSTITUTE(SUBSTITUTE(SUBSTITUTE(TRIM(C384),"/",""),"-","")," ","")))</f>
        <v/>
      </c>
      <c r="P384" s="16">
        <f>IF(A384="","",UPPER(SUBSTITUTE(SUBSTITUTE(SUBSTITUTE(TRIM(C384),"/",""),"-","")," ","")))</f>
        <v/>
      </c>
      <c r="Q384" s="16">
        <f>IF(A384="","",IF(COUNTIF('GSTR-2B'!$P$6:$P$2005,O384)&gt;0,IF(ABS(S384)&lt;=Settings!$B$4,"Matched","Amount differs"),IF(COUNTIF('GSTR-2B'!$Q$6:$Q$2005,P384)&gt;0,"Invoice no matches, GSTIN differs","In books, not in GSTR-2B")))</f>
        <v/>
      </c>
      <c r="R384" s="15">
        <f>IF(A384="","",SUMIF('GSTR-2B'!$P$6:$P$2005,O384,'GSTR-2B'!$N$6:$N$2005))</f>
        <v/>
      </c>
      <c r="S384" s="15">
        <f>IF(A384="","",K384-R384)</f>
        <v/>
      </c>
      <c r="T384" s="16">
        <f>IF(OR(A384="",D384="",L384&lt;&gt;"",E384="Credit note"),"",IF(Settings!$B$5-D384&gt;180,"Unpaid over 180 days: reverse proportionate ITC with interest",""))</f>
        <v/>
      </c>
      <c r="U384" s="16">
        <f>IF(M384="No","Supplier has not filed GSTR-3B: if still unfiled on 30 Sep after the year you claimed it, reverse by 30 Nov","")</f>
        <v/>
      </c>
      <c r="V384" s="16">
        <f>IF(AND(Q384="In books, not in GSTR-2B",D384&lt;&gt;"",D384&gt;=DATE(2025,4,1),D384&lt;=DATE(2026,3,31)),"FY 2025-26 document not in GSTR-2B: last date for the ITC is 30 Nov 2026","")</f>
        <v/>
      </c>
    </row>
    <row r="385">
      <c r="A385" s="10" t="n"/>
      <c r="B385" s="10" t="n"/>
      <c r="C385" s="10" t="n"/>
      <c r="D385" s="9" t="n"/>
      <c r="E385" s="10" t="n"/>
      <c r="F385" s="8" t="n"/>
      <c r="G385" s="8" t="n"/>
      <c r="H385" s="8" t="n"/>
      <c r="I385" s="8" t="n"/>
      <c r="J385" s="8" t="n"/>
      <c r="K385" s="15">
        <f>IF(A385="","",SUM(G385:J385))</f>
        <v/>
      </c>
      <c r="L385" s="9" t="n"/>
      <c r="M385" s="10" t="n"/>
      <c r="N385" s="10" t="n"/>
      <c r="O385" s="16">
        <f>IF(A385="","",UPPER(TRIM(A385))&amp;"|"&amp;UPPER(SUBSTITUTE(SUBSTITUTE(SUBSTITUTE(TRIM(C385),"/",""),"-","")," ","")))</f>
        <v/>
      </c>
      <c r="P385" s="16">
        <f>IF(A385="","",UPPER(SUBSTITUTE(SUBSTITUTE(SUBSTITUTE(TRIM(C385),"/",""),"-","")," ","")))</f>
        <v/>
      </c>
      <c r="Q385" s="16">
        <f>IF(A385="","",IF(COUNTIF('GSTR-2B'!$P$6:$P$2005,O385)&gt;0,IF(ABS(S385)&lt;=Settings!$B$4,"Matched","Amount differs"),IF(COUNTIF('GSTR-2B'!$Q$6:$Q$2005,P385)&gt;0,"Invoice no matches, GSTIN differs","In books, not in GSTR-2B")))</f>
        <v/>
      </c>
      <c r="R385" s="15">
        <f>IF(A385="","",SUMIF('GSTR-2B'!$P$6:$P$2005,O385,'GSTR-2B'!$N$6:$N$2005))</f>
        <v/>
      </c>
      <c r="S385" s="15">
        <f>IF(A385="","",K385-R385)</f>
        <v/>
      </c>
      <c r="T385" s="16">
        <f>IF(OR(A385="",D385="",L385&lt;&gt;"",E385="Credit note"),"",IF(Settings!$B$5-D385&gt;180,"Unpaid over 180 days: reverse proportionate ITC with interest",""))</f>
        <v/>
      </c>
      <c r="U385" s="16">
        <f>IF(M385="No","Supplier has not filed GSTR-3B: if still unfiled on 30 Sep after the year you claimed it, reverse by 30 Nov","")</f>
        <v/>
      </c>
      <c r="V385" s="16">
        <f>IF(AND(Q385="In books, not in GSTR-2B",D385&lt;&gt;"",D385&gt;=DATE(2025,4,1),D385&lt;=DATE(2026,3,31)),"FY 2025-26 document not in GSTR-2B: last date for the ITC is 30 Nov 2026","")</f>
        <v/>
      </c>
    </row>
    <row r="386">
      <c r="A386" s="10" t="n"/>
      <c r="B386" s="10" t="n"/>
      <c r="C386" s="10" t="n"/>
      <c r="D386" s="9" t="n"/>
      <c r="E386" s="10" t="n"/>
      <c r="F386" s="8" t="n"/>
      <c r="G386" s="8" t="n"/>
      <c r="H386" s="8" t="n"/>
      <c r="I386" s="8" t="n"/>
      <c r="J386" s="8" t="n"/>
      <c r="K386" s="15">
        <f>IF(A386="","",SUM(G386:J386))</f>
        <v/>
      </c>
      <c r="L386" s="9" t="n"/>
      <c r="M386" s="10" t="n"/>
      <c r="N386" s="10" t="n"/>
      <c r="O386" s="16">
        <f>IF(A386="","",UPPER(TRIM(A386))&amp;"|"&amp;UPPER(SUBSTITUTE(SUBSTITUTE(SUBSTITUTE(TRIM(C386),"/",""),"-","")," ","")))</f>
        <v/>
      </c>
      <c r="P386" s="16">
        <f>IF(A386="","",UPPER(SUBSTITUTE(SUBSTITUTE(SUBSTITUTE(TRIM(C386),"/",""),"-","")," ","")))</f>
        <v/>
      </c>
      <c r="Q386" s="16">
        <f>IF(A386="","",IF(COUNTIF('GSTR-2B'!$P$6:$P$2005,O386)&gt;0,IF(ABS(S386)&lt;=Settings!$B$4,"Matched","Amount differs"),IF(COUNTIF('GSTR-2B'!$Q$6:$Q$2005,P386)&gt;0,"Invoice no matches, GSTIN differs","In books, not in GSTR-2B")))</f>
        <v/>
      </c>
      <c r="R386" s="15">
        <f>IF(A386="","",SUMIF('GSTR-2B'!$P$6:$P$2005,O386,'GSTR-2B'!$N$6:$N$2005))</f>
        <v/>
      </c>
      <c r="S386" s="15">
        <f>IF(A386="","",K386-R386)</f>
        <v/>
      </c>
      <c r="T386" s="16">
        <f>IF(OR(A386="",D386="",L386&lt;&gt;"",E386="Credit note"),"",IF(Settings!$B$5-D386&gt;180,"Unpaid over 180 days: reverse proportionate ITC with interest",""))</f>
        <v/>
      </c>
      <c r="U386" s="16">
        <f>IF(M386="No","Supplier has not filed GSTR-3B: if still unfiled on 30 Sep after the year you claimed it, reverse by 30 Nov","")</f>
        <v/>
      </c>
      <c r="V386" s="16">
        <f>IF(AND(Q386="In books, not in GSTR-2B",D386&lt;&gt;"",D386&gt;=DATE(2025,4,1),D386&lt;=DATE(2026,3,31)),"FY 2025-26 document not in GSTR-2B: last date for the ITC is 30 Nov 2026","")</f>
        <v/>
      </c>
    </row>
    <row r="387">
      <c r="A387" s="10" t="n"/>
      <c r="B387" s="10" t="n"/>
      <c r="C387" s="10" t="n"/>
      <c r="D387" s="9" t="n"/>
      <c r="E387" s="10" t="n"/>
      <c r="F387" s="8" t="n"/>
      <c r="G387" s="8" t="n"/>
      <c r="H387" s="8" t="n"/>
      <c r="I387" s="8" t="n"/>
      <c r="J387" s="8" t="n"/>
      <c r="K387" s="15">
        <f>IF(A387="","",SUM(G387:J387))</f>
        <v/>
      </c>
      <c r="L387" s="9" t="n"/>
      <c r="M387" s="10" t="n"/>
      <c r="N387" s="10" t="n"/>
      <c r="O387" s="16">
        <f>IF(A387="","",UPPER(TRIM(A387))&amp;"|"&amp;UPPER(SUBSTITUTE(SUBSTITUTE(SUBSTITUTE(TRIM(C387),"/",""),"-","")," ","")))</f>
        <v/>
      </c>
      <c r="P387" s="16">
        <f>IF(A387="","",UPPER(SUBSTITUTE(SUBSTITUTE(SUBSTITUTE(TRIM(C387),"/",""),"-","")," ","")))</f>
        <v/>
      </c>
      <c r="Q387" s="16">
        <f>IF(A387="","",IF(COUNTIF('GSTR-2B'!$P$6:$P$2005,O387)&gt;0,IF(ABS(S387)&lt;=Settings!$B$4,"Matched","Amount differs"),IF(COUNTIF('GSTR-2B'!$Q$6:$Q$2005,P387)&gt;0,"Invoice no matches, GSTIN differs","In books, not in GSTR-2B")))</f>
        <v/>
      </c>
      <c r="R387" s="15">
        <f>IF(A387="","",SUMIF('GSTR-2B'!$P$6:$P$2005,O387,'GSTR-2B'!$N$6:$N$2005))</f>
        <v/>
      </c>
      <c r="S387" s="15">
        <f>IF(A387="","",K387-R387)</f>
        <v/>
      </c>
      <c r="T387" s="16">
        <f>IF(OR(A387="",D387="",L387&lt;&gt;"",E387="Credit note"),"",IF(Settings!$B$5-D387&gt;180,"Unpaid over 180 days: reverse proportionate ITC with interest",""))</f>
        <v/>
      </c>
      <c r="U387" s="16">
        <f>IF(M387="No","Supplier has not filed GSTR-3B: if still unfiled on 30 Sep after the year you claimed it, reverse by 30 Nov","")</f>
        <v/>
      </c>
      <c r="V387" s="16">
        <f>IF(AND(Q387="In books, not in GSTR-2B",D387&lt;&gt;"",D387&gt;=DATE(2025,4,1),D387&lt;=DATE(2026,3,31)),"FY 2025-26 document not in GSTR-2B: last date for the ITC is 30 Nov 2026","")</f>
        <v/>
      </c>
    </row>
    <row r="388">
      <c r="A388" s="10" t="n"/>
      <c r="B388" s="10" t="n"/>
      <c r="C388" s="10" t="n"/>
      <c r="D388" s="9" t="n"/>
      <c r="E388" s="10" t="n"/>
      <c r="F388" s="8" t="n"/>
      <c r="G388" s="8" t="n"/>
      <c r="H388" s="8" t="n"/>
      <c r="I388" s="8" t="n"/>
      <c r="J388" s="8" t="n"/>
      <c r="K388" s="15">
        <f>IF(A388="","",SUM(G388:J388))</f>
        <v/>
      </c>
      <c r="L388" s="9" t="n"/>
      <c r="M388" s="10" t="n"/>
      <c r="N388" s="10" t="n"/>
      <c r="O388" s="16">
        <f>IF(A388="","",UPPER(TRIM(A388))&amp;"|"&amp;UPPER(SUBSTITUTE(SUBSTITUTE(SUBSTITUTE(TRIM(C388),"/",""),"-","")," ","")))</f>
        <v/>
      </c>
      <c r="P388" s="16">
        <f>IF(A388="","",UPPER(SUBSTITUTE(SUBSTITUTE(SUBSTITUTE(TRIM(C388),"/",""),"-","")," ","")))</f>
        <v/>
      </c>
      <c r="Q388" s="16">
        <f>IF(A388="","",IF(COUNTIF('GSTR-2B'!$P$6:$P$2005,O388)&gt;0,IF(ABS(S388)&lt;=Settings!$B$4,"Matched","Amount differs"),IF(COUNTIF('GSTR-2B'!$Q$6:$Q$2005,P388)&gt;0,"Invoice no matches, GSTIN differs","In books, not in GSTR-2B")))</f>
        <v/>
      </c>
      <c r="R388" s="15">
        <f>IF(A388="","",SUMIF('GSTR-2B'!$P$6:$P$2005,O388,'GSTR-2B'!$N$6:$N$2005))</f>
        <v/>
      </c>
      <c r="S388" s="15">
        <f>IF(A388="","",K388-R388)</f>
        <v/>
      </c>
      <c r="T388" s="16">
        <f>IF(OR(A388="",D388="",L388&lt;&gt;"",E388="Credit note"),"",IF(Settings!$B$5-D388&gt;180,"Unpaid over 180 days: reverse proportionate ITC with interest",""))</f>
        <v/>
      </c>
      <c r="U388" s="16">
        <f>IF(M388="No","Supplier has not filed GSTR-3B: if still unfiled on 30 Sep after the year you claimed it, reverse by 30 Nov","")</f>
        <v/>
      </c>
      <c r="V388" s="16">
        <f>IF(AND(Q388="In books, not in GSTR-2B",D388&lt;&gt;"",D388&gt;=DATE(2025,4,1),D388&lt;=DATE(2026,3,31)),"FY 2025-26 document not in GSTR-2B: last date for the ITC is 30 Nov 2026","")</f>
        <v/>
      </c>
    </row>
    <row r="389">
      <c r="A389" s="10" t="n"/>
      <c r="B389" s="10" t="n"/>
      <c r="C389" s="10" t="n"/>
      <c r="D389" s="9" t="n"/>
      <c r="E389" s="10" t="n"/>
      <c r="F389" s="8" t="n"/>
      <c r="G389" s="8" t="n"/>
      <c r="H389" s="8" t="n"/>
      <c r="I389" s="8" t="n"/>
      <c r="J389" s="8" t="n"/>
      <c r="K389" s="15">
        <f>IF(A389="","",SUM(G389:J389))</f>
        <v/>
      </c>
      <c r="L389" s="9" t="n"/>
      <c r="M389" s="10" t="n"/>
      <c r="N389" s="10" t="n"/>
      <c r="O389" s="16">
        <f>IF(A389="","",UPPER(TRIM(A389))&amp;"|"&amp;UPPER(SUBSTITUTE(SUBSTITUTE(SUBSTITUTE(TRIM(C389),"/",""),"-","")," ","")))</f>
        <v/>
      </c>
      <c r="P389" s="16">
        <f>IF(A389="","",UPPER(SUBSTITUTE(SUBSTITUTE(SUBSTITUTE(TRIM(C389),"/",""),"-","")," ","")))</f>
        <v/>
      </c>
      <c r="Q389" s="16">
        <f>IF(A389="","",IF(COUNTIF('GSTR-2B'!$P$6:$P$2005,O389)&gt;0,IF(ABS(S389)&lt;=Settings!$B$4,"Matched","Amount differs"),IF(COUNTIF('GSTR-2B'!$Q$6:$Q$2005,P389)&gt;0,"Invoice no matches, GSTIN differs","In books, not in GSTR-2B")))</f>
        <v/>
      </c>
      <c r="R389" s="15">
        <f>IF(A389="","",SUMIF('GSTR-2B'!$P$6:$P$2005,O389,'GSTR-2B'!$N$6:$N$2005))</f>
        <v/>
      </c>
      <c r="S389" s="15">
        <f>IF(A389="","",K389-R389)</f>
        <v/>
      </c>
      <c r="T389" s="16">
        <f>IF(OR(A389="",D389="",L389&lt;&gt;"",E389="Credit note"),"",IF(Settings!$B$5-D389&gt;180,"Unpaid over 180 days: reverse proportionate ITC with interest",""))</f>
        <v/>
      </c>
      <c r="U389" s="16">
        <f>IF(M389="No","Supplier has not filed GSTR-3B: if still unfiled on 30 Sep after the year you claimed it, reverse by 30 Nov","")</f>
        <v/>
      </c>
      <c r="V389" s="16">
        <f>IF(AND(Q389="In books, not in GSTR-2B",D389&lt;&gt;"",D389&gt;=DATE(2025,4,1),D389&lt;=DATE(2026,3,31)),"FY 2025-26 document not in GSTR-2B: last date for the ITC is 30 Nov 2026","")</f>
        <v/>
      </c>
    </row>
    <row r="390">
      <c r="A390" s="10" t="n"/>
      <c r="B390" s="10" t="n"/>
      <c r="C390" s="10" t="n"/>
      <c r="D390" s="9" t="n"/>
      <c r="E390" s="10" t="n"/>
      <c r="F390" s="8" t="n"/>
      <c r="G390" s="8" t="n"/>
      <c r="H390" s="8" t="n"/>
      <c r="I390" s="8" t="n"/>
      <c r="J390" s="8" t="n"/>
      <c r="K390" s="15">
        <f>IF(A390="","",SUM(G390:J390))</f>
        <v/>
      </c>
      <c r="L390" s="9" t="n"/>
      <c r="M390" s="10" t="n"/>
      <c r="N390" s="10" t="n"/>
      <c r="O390" s="16">
        <f>IF(A390="","",UPPER(TRIM(A390))&amp;"|"&amp;UPPER(SUBSTITUTE(SUBSTITUTE(SUBSTITUTE(TRIM(C390),"/",""),"-","")," ","")))</f>
        <v/>
      </c>
      <c r="P390" s="16">
        <f>IF(A390="","",UPPER(SUBSTITUTE(SUBSTITUTE(SUBSTITUTE(TRIM(C390),"/",""),"-","")," ","")))</f>
        <v/>
      </c>
      <c r="Q390" s="16">
        <f>IF(A390="","",IF(COUNTIF('GSTR-2B'!$P$6:$P$2005,O390)&gt;0,IF(ABS(S390)&lt;=Settings!$B$4,"Matched","Amount differs"),IF(COUNTIF('GSTR-2B'!$Q$6:$Q$2005,P390)&gt;0,"Invoice no matches, GSTIN differs","In books, not in GSTR-2B")))</f>
        <v/>
      </c>
      <c r="R390" s="15">
        <f>IF(A390="","",SUMIF('GSTR-2B'!$P$6:$P$2005,O390,'GSTR-2B'!$N$6:$N$2005))</f>
        <v/>
      </c>
      <c r="S390" s="15">
        <f>IF(A390="","",K390-R390)</f>
        <v/>
      </c>
      <c r="T390" s="16">
        <f>IF(OR(A390="",D390="",L390&lt;&gt;"",E390="Credit note"),"",IF(Settings!$B$5-D390&gt;180,"Unpaid over 180 days: reverse proportionate ITC with interest",""))</f>
        <v/>
      </c>
      <c r="U390" s="16">
        <f>IF(M390="No","Supplier has not filed GSTR-3B: if still unfiled on 30 Sep after the year you claimed it, reverse by 30 Nov","")</f>
        <v/>
      </c>
      <c r="V390" s="16">
        <f>IF(AND(Q390="In books, not in GSTR-2B",D390&lt;&gt;"",D390&gt;=DATE(2025,4,1),D390&lt;=DATE(2026,3,31)),"FY 2025-26 document not in GSTR-2B: last date for the ITC is 30 Nov 2026","")</f>
        <v/>
      </c>
    </row>
    <row r="391">
      <c r="A391" s="10" t="n"/>
      <c r="B391" s="10" t="n"/>
      <c r="C391" s="10" t="n"/>
      <c r="D391" s="9" t="n"/>
      <c r="E391" s="10" t="n"/>
      <c r="F391" s="8" t="n"/>
      <c r="G391" s="8" t="n"/>
      <c r="H391" s="8" t="n"/>
      <c r="I391" s="8" t="n"/>
      <c r="J391" s="8" t="n"/>
      <c r="K391" s="15">
        <f>IF(A391="","",SUM(G391:J391))</f>
        <v/>
      </c>
      <c r="L391" s="9" t="n"/>
      <c r="M391" s="10" t="n"/>
      <c r="N391" s="10" t="n"/>
      <c r="O391" s="16">
        <f>IF(A391="","",UPPER(TRIM(A391))&amp;"|"&amp;UPPER(SUBSTITUTE(SUBSTITUTE(SUBSTITUTE(TRIM(C391),"/",""),"-","")," ","")))</f>
        <v/>
      </c>
      <c r="P391" s="16">
        <f>IF(A391="","",UPPER(SUBSTITUTE(SUBSTITUTE(SUBSTITUTE(TRIM(C391),"/",""),"-","")," ","")))</f>
        <v/>
      </c>
      <c r="Q391" s="16">
        <f>IF(A391="","",IF(COUNTIF('GSTR-2B'!$P$6:$P$2005,O391)&gt;0,IF(ABS(S391)&lt;=Settings!$B$4,"Matched","Amount differs"),IF(COUNTIF('GSTR-2B'!$Q$6:$Q$2005,P391)&gt;0,"Invoice no matches, GSTIN differs","In books, not in GSTR-2B")))</f>
        <v/>
      </c>
      <c r="R391" s="15">
        <f>IF(A391="","",SUMIF('GSTR-2B'!$P$6:$P$2005,O391,'GSTR-2B'!$N$6:$N$2005))</f>
        <v/>
      </c>
      <c r="S391" s="15">
        <f>IF(A391="","",K391-R391)</f>
        <v/>
      </c>
      <c r="T391" s="16">
        <f>IF(OR(A391="",D391="",L391&lt;&gt;"",E391="Credit note"),"",IF(Settings!$B$5-D391&gt;180,"Unpaid over 180 days: reverse proportionate ITC with interest",""))</f>
        <v/>
      </c>
      <c r="U391" s="16">
        <f>IF(M391="No","Supplier has not filed GSTR-3B: if still unfiled on 30 Sep after the year you claimed it, reverse by 30 Nov","")</f>
        <v/>
      </c>
      <c r="V391" s="16">
        <f>IF(AND(Q391="In books, not in GSTR-2B",D391&lt;&gt;"",D391&gt;=DATE(2025,4,1),D391&lt;=DATE(2026,3,31)),"FY 2025-26 document not in GSTR-2B: last date for the ITC is 30 Nov 2026","")</f>
        <v/>
      </c>
    </row>
    <row r="392">
      <c r="A392" s="10" t="n"/>
      <c r="B392" s="10" t="n"/>
      <c r="C392" s="10" t="n"/>
      <c r="D392" s="9" t="n"/>
      <c r="E392" s="10" t="n"/>
      <c r="F392" s="8" t="n"/>
      <c r="G392" s="8" t="n"/>
      <c r="H392" s="8" t="n"/>
      <c r="I392" s="8" t="n"/>
      <c r="J392" s="8" t="n"/>
      <c r="K392" s="15">
        <f>IF(A392="","",SUM(G392:J392))</f>
        <v/>
      </c>
      <c r="L392" s="9" t="n"/>
      <c r="M392" s="10" t="n"/>
      <c r="N392" s="10" t="n"/>
      <c r="O392" s="16">
        <f>IF(A392="","",UPPER(TRIM(A392))&amp;"|"&amp;UPPER(SUBSTITUTE(SUBSTITUTE(SUBSTITUTE(TRIM(C392),"/",""),"-","")," ","")))</f>
        <v/>
      </c>
      <c r="P392" s="16">
        <f>IF(A392="","",UPPER(SUBSTITUTE(SUBSTITUTE(SUBSTITUTE(TRIM(C392),"/",""),"-","")," ","")))</f>
        <v/>
      </c>
      <c r="Q392" s="16">
        <f>IF(A392="","",IF(COUNTIF('GSTR-2B'!$P$6:$P$2005,O392)&gt;0,IF(ABS(S392)&lt;=Settings!$B$4,"Matched","Amount differs"),IF(COUNTIF('GSTR-2B'!$Q$6:$Q$2005,P392)&gt;0,"Invoice no matches, GSTIN differs","In books, not in GSTR-2B")))</f>
        <v/>
      </c>
      <c r="R392" s="15">
        <f>IF(A392="","",SUMIF('GSTR-2B'!$P$6:$P$2005,O392,'GSTR-2B'!$N$6:$N$2005))</f>
        <v/>
      </c>
      <c r="S392" s="15">
        <f>IF(A392="","",K392-R392)</f>
        <v/>
      </c>
      <c r="T392" s="16">
        <f>IF(OR(A392="",D392="",L392&lt;&gt;"",E392="Credit note"),"",IF(Settings!$B$5-D392&gt;180,"Unpaid over 180 days: reverse proportionate ITC with interest",""))</f>
        <v/>
      </c>
      <c r="U392" s="16">
        <f>IF(M392="No","Supplier has not filed GSTR-3B: if still unfiled on 30 Sep after the year you claimed it, reverse by 30 Nov","")</f>
        <v/>
      </c>
      <c r="V392" s="16">
        <f>IF(AND(Q392="In books, not in GSTR-2B",D392&lt;&gt;"",D392&gt;=DATE(2025,4,1),D392&lt;=DATE(2026,3,31)),"FY 2025-26 document not in GSTR-2B: last date for the ITC is 30 Nov 2026","")</f>
        <v/>
      </c>
    </row>
    <row r="393">
      <c r="A393" s="10" t="n"/>
      <c r="B393" s="10" t="n"/>
      <c r="C393" s="10" t="n"/>
      <c r="D393" s="9" t="n"/>
      <c r="E393" s="10" t="n"/>
      <c r="F393" s="8" t="n"/>
      <c r="G393" s="8" t="n"/>
      <c r="H393" s="8" t="n"/>
      <c r="I393" s="8" t="n"/>
      <c r="J393" s="8" t="n"/>
      <c r="K393" s="15">
        <f>IF(A393="","",SUM(G393:J393))</f>
        <v/>
      </c>
      <c r="L393" s="9" t="n"/>
      <c r="M393" s="10" t="n"/>
      <c r="N393" s="10" t="n"/>
      <c r="O393" s="16">
        <f>IF(A393="","",UPPER(TRIM(A393))&amp;"|"&amp;UPPER(SUBSTITUTE(SUBSTITUTE(SUBSTITUTE(TRIM(C393),"/",""),"-","")," ","")))</f>
        <v/>
      </c>
      <c r="P393" s="16">
        <f>IF(A393="","",UPPER(SUBSTITUTE(SUBSTITUTE(SUBSTITUTE(TRIM(C393),"/",""),"-","")," ","")))</f>
        <v/>
      </c>
      <c r="Q393" s="16">
        <f>IF(A393="","",IF(COUNTIF('GSTR-2B'!$P$6:$P$2005,O393)&gt;0,IF(ABS(S393)&lt;=Settings!$B$4,"Matched","Amount differs"),IF(COUNTIF('GSTR-2B'!$Q$6:$Q$2005,P393)&gt;0,"Invoice no matches, GSTIN differs","In books, not in GSTR-2B")))</f>
        <v/>
      </c>
      <c r="R393" s="15">
        <f>IF(A393="","",SUMIF('GSTR-2B'!$P$6:$P$2005,O393,'GSTR-2B'!$N$6:$N$2005))</f>
        <v/>
      </c>
      <c r="S393" s="15">
        <f>IF(A393="","",K393-R393)</f>
        <v/>
      </c>
      <c r="T393" s="16">
        <f>IF(OR(A393="",D393="",L393&lt;&gt;"",E393="Credit note"),"",IF(Settings!$B$5-D393&gt;180,"Unpaid over 180 days: reverse proportionate ITC with interest",""))</f>
        <v/>
      </c>
      <c r="U393" s="16">
        <f>IF(M393="No","Supplier has not filed GSTR-3B: if still unfiled on 30 Sep after the year you claimed it, reverse by 30 Nov","")</f>
        <v/>
      </c>
      <c r="V393" s="16">
        <f>IF(AND(Q393="In books, not in GSTR-2B",D393&lt;&gt;"",D393&gt;=DATE(2025,4,1),D393&lt;=DATE(2026,3,31)),"FY 2025-26 document not in GSTR-2B: last date for the ITC is 30 Nov 2026","")</f>
        <v/>
      </c>
    </row>
    <row r="394">
      <c r="A394" s="10" t="n"/>
      <c r="B394" s="10" t="n"/>
      <c r="C394" s="10" t="n"/>
      <c r="D394" s="9" t="n"/>
      <c r="E394" s="10" t="n"/>
      <c r="F394" s="8" t="n"/>
      <c r="G394" s="8" t="n"/>
      <c r="H394" s="8" t="n"/>
      <c r="I394" s="8" t="n"/>
      <c r="J394" s="8" t="n"/>
      <c r="K394" s="15">
        <f>IF(A394="","",SUM(G394:J394))</f>
        <v/>
      </c>
      <c r="L394" s="9" t="n"/>
      <c r="M394" s="10" t="n"/>
      <c r="N394" s="10" t="n"/>
      <c r="O394" s="16">
        <f>IF(A394="","",UPPER(TRIM(A394))&amp;"|"&amp;UPPER(SUBSTITUTE(SUBSTITUTE(SUBSTITUTE(TRIM(C394),"/",""),"-","")," ","")))</f>
        <v/>
      </c>
      <c r="P394" s="16">
        <f>IF(A394="","",UPPER(SUBSTITUTE(SUBSTITUTE(SUBSTITUTE(TRIM(C394),"/",""),"-","")," ","")))</f>
        <v/>
      </c>
      <c r="Q394" s="16">
        <f>IF(A394="","",IF(COUNTIF('GSTR-2B'!$P$6:$P$2005,O394)&gt;0,IF(ABS(S394)&lt;=Settings!$B$4,"Matched","Amount differs"),IF(COUNTIF('GSTR-2B'!$Q$6:$Q$2005,P394)&gt;0,"Invoice no matches, GSTIN differs","In books, not in GSTR-2B")))</f>
        <v/>
      </c>
      <c r="R394" s="15">
        <f>IF(A394="","",SUMIF('GSTR-2B'!$P$6:$P$2005,O394,'GSTR-2B'!$N$6:$N$2005))</f>
        <v/>
      </c>
      <c r="S394" s="15">
        <f>IF(A394="","",K394-R394)</f>
        <v/>
      </c>
      <c r="T394" s="16">
        <f>IF(OR(A394="",D394="",L394&lt;&gt;"",E394="Credit note"),"",IF(Settings!$B$5-D394&gt;180,"Unpaid over 180 days: reverse proportionate ITC with interest",""))</f>
        <v/>
      </c>
      <c r="U394" s="16">
        <f>IF(M394="No","Supplier has not filed GSTR-3B: if still unfiled on 30 Sep after the year you claimed it, reverse by 30 Nov","")</f>
        <v/>
      </c>
      <c r="V394" s="16">
        <f>IF(AND(Q394="In books, not in GSTR-2B",D394&lt;&gt;"",D394&gt;=DATE(2025,4,1),D394&lt;=DATE(2026,3,31)),"FY 2025-26 document not in GSTR-2B: last date for the ITC is 30 Nov 2026","")</f>
        <v/>
      </c>
    </row>
    <row r="395">
      <c r="A395" s="10" t="n"/>
      <c r="B395" s="10" t="n"/>
      <c r="C395" s="10" t="n"/>
      <c r="D395" s="9" t="n"/>
      <c r="E395" s="10" t="n"/>
      <c r="F395" s="8" t="n"/>
      <c r="G395" s="8" t="n"/>
      <c r="H395" s="8" t="n"/>
      <c r="I395" s="8" t="n"/>
      <c r="J395" s="8" t="n"/>
      <c r="K395" s="15">
        <f>IF(A395="","",SUM(G395:J395))</f>
        <v/>
      </c>
      <c r="L395" s="9" t="n"/>
      <c r="M395" s="10" t="n"/>
      <c r="N395" s="10" t="n"/>
      <c r="O395" s="16">
        <f>IF(A395="","",UPPER(TRIM(A395))&amp;"|"&amp;UPPER(SUBSTITUTE(SUBSTITUTE(SUBSTITUTE(TRIM(C395),"/",""),"-","")," ","")))</f>
        <v/>
      </c>
      <c r="P395" s="16">
        <f>IF(A395="","",UPPER(SUBSTITUTE(SUBSTITUTE(SUBSTITUTE(TRIM(C395),"/",""),"-","")," ","")))</f>
        <v/>
      </c>
      <c r="Q395" s="16">
        <f>IF(A395="","",IF(COUNTIF('GSTR-2B'!$P$6:$P$2005,O395)&gt;0,IF(ABS(S395)&lt;=Settings!$B$4,"Matched","Amount differs"),IF(COUNTIF('GSTR-2B'!$Q$6:$Q$2005,P395)&gt;0,"Invoice no matches, GSTIN differs","In books, not in GSTR-2B")))</f>
        <v/>
      </c>
      <c r="R395" s="15">
        <f>IF(A395="","",SUMIF('GSTR-2B'!$P$6:$P$2005,O395,'GSTR-2B'!$N$6:$N$2005))</f>
        <v/>
      </c>
      <c r="S395" s="15">
        <f>IF(A395="","",K395-R395)</f>
        <v/>
      </c>
      <c r="T395" s="16">
        <f>IF(OR(A395="",D395="",L395&lt;&gt;"",E395="Credit note"),"",IF(Settings!$B$5-D395&gt;180,"Unpaid over 180 days: reverse proportionate ITC with interest",""))</f>
        <v/>
      </c>
      <c r="U395" s="16">
        <f>IF(M395="No","Supplier has not filed GSTR-3B: if still unfiled on 30 Sep after the year you claimed it, reverse by 30 Nov","")</f>
        <v/>
      </c>
      <c r="V395" s="16">
        <f>IF(AND(Q395="In books, not in GSTR-2B",D395&lt;&gt;"",D395&gt;=DATE(2025,4,1),D395&lt;=DATE(2026,3,31)),"FY 2025-26 document not in GSTR-2B: last date for the ITC is 30 Nov 2026","")</f>
        <v/>
      </c>
    </row>
    <row r="396">
      <c r="A396" s="10" t="n"/>
      <c r="B396" s="10" t="n"/>
      <c r="C396" s="10" t="n"/>
      <c r="D396" s="9" t="n"/>
      <c r="E396" s="10" t="n"/>
      <c r="F396" s="8" t="n"/>
      <c r="G396" s="8" t="n"/>
      <c r="H396" s="8" t="n"/>
      <c r="I396" s="8" t="n"/>
      <c r="J396" s="8" t="n"/>
      <c r="K396" s="15">
        <f>IF(A396="","",SUM(G396:J396))</f>
        <v/>
      </c>
      <c r="L396" s="9" t="n"/>
      <c r="M396" s="10" t="n"/>
      <c r="N396" s="10" t="n"/>
      <c r="O396" s="16">
        <f>IF(A396="","",UPPER(TRIM(A396))&amp;"|"&amp;UPPER(SUBSTITUTE(SUBSTITUTE(SUBSTITUTE(TRIM(C396),"/",""),"-","")," ","")))</f>
        <v/>
      </c>
      <c r="P396" s="16">
        <f>IF(A396="","",UPPER(SUBSTITUTE(SUBSTITUTE(SUBSTITUTE(TRIM(C396),"/",""),"-","")," ","")))</f>
        <v/>
      </c>
      <c r="Q396" s="16">
        <f>IF(A396="","",IF(COUNTIF('GSTR-2B'!$P$6:$P$2005,O396)&gt;0,IF(ABS(S396)&lt;=Settings!$B$4,"Matched","Amount differs"),IF(COUNTIF('GSTR-2B'!$Q$6:$Q$2005,P396)&gt;0,"Invoice no matches, GSTIN differs","In books, not in GSTR-2B")))</f>
        <v/>
      </c>
      <c r="R396" s="15">
        <f>IF(A396="","",SUMIF('GSTR-2B'!$P$6:$P$2005,O396,'GSTR-2B'!$N$6:$N$2005))</f>
        <v/>
      </c>
      <c r="S396" s="15">
        <f>IF(A396="","",K396-R396)</f>
        <v/>
      </c>
      <c r="T396" s="16">
        <f>IF(OR(A396="",D396="",L396&lt;&gt;"",E396="Credit note"),"",IF(Settings!$B$5-D396&gt;180,"Unpaid over 180 days: reverse proportionate ITC with interest",""))</f>
        <v/>
      </c>
      <c r="U396" s="16">
        <f>IF(M396="No","Supplier has not filed GSTR-3B: if still unfiled on 30 Sep after the year you claimed it, reverse by 30 Nov","")</f>
        <v/>
      </c>
      <c r="V396" s="16">
        <f>IF(AND(Q396="In books, not in GSTR-2B",D396&lt;&gt;"",D396&gt;=DATE(2025,4,1),D396&lt;=DATE(2026,3,31)),"FY 2025-26 document not in GSTR-2B: last date for the ITC is 30 Nov 2026","")</f>
        <v/>
      </c>
    </row>
    <row r="397">
      <c r="A397" s="10" t="n"/>
      <c r="B397" s="10" t="n"/>
      <c r="C397" s="10" t="n"/>
      <c r="D397" s="9" t="n"/>
      <c r="E397" s="10" t="n"/>
      <c r="F397" s="8" t="n"/>
      <c r="G397" s="8" t="n"/>
      <c r="H397" s="8" t="n"/>
      <c r="I397" s="8" t="n"/>
      <c r="J397" s="8" t="n"/>
      <c r="K397" s="15">
        <f>IF(A397="","",SUM(G397:J397))</f>
        <v/>
      </c>
      <c r="L397" s="9" t="n"/>
      <c r="M397" s="10" t="n"/>
      <c r="N397" s="10" t="n"/>
      <c r="O397" s="16">
        <f>IF(A397="","",UPPER(TRIM(A397))&amp;"|"&amp;UPPER(SUBSTITUTE(SUBSTITUTE(SUBSTITUTE(TRIM(C397),"/",""),"-","")," ","")))</f>
        <v/>
      </c>
      <c r="P397" s="16">
        <f>IF(A397="","",UPPER(SUBSTITUTE(SUBSTITUTE(SUBSTITUTE(TRIM(C397),"/",""),"-","")," ","")))</f>
        <v/>
      </c>
      <c r="Q397" s="16">
        <f>IF(A397="","",IF(COUNTIF('GSTR-2B'!$P$6:$P$2005,O397)&gt;0,IF(ABS(S397)&lt;=Settings!$B$4,"Matched","Amount differs"),IF(COUNTIF('GSTR-2B'!$Q$6:$Q$2005,P397)&gt;0,"Invoice no matches, GSTIN differs","In books, not in GSTR-2B")))</f>
        <v/>
      </c>
      <c r="R397" s="15">
        <f>IF(A397="","",SUMIF('GSTR-2B'!$P$6:$P$2005,O397,'GSTR-2B'!$N$6:$N$2005))</f>
        <v/>
      </c>
      <c r="S397" s="15">
        <f>IF(A397="","",K397-R397)</f>
        <v/>
      </c>
      <c r="T397" s="16">
        <f>IF(OR(A397="",D397="",L397&lt;&gt;"",E397="Credit note"),"",IF(Settings!$B$5-D397&gt;180,"Unpaid over 180 days: reverse proportionate ITC with interest",""))</f>
        <v/>
      </c>
      <c r="U397" s="16">
        <f>IF(M397="No","Supplier has not filed GSTR-3B: if still unfiled on 30 Sep after the year you claimed it, reverse by 30 Nov","")</f>
        <v/>
      </c>
      <c r="V397" s="16">
        <f>IF(AND(Q397="In books, not in GSTR-2B",D397&lt;&gt;"",D397&gt;=DATE(2025,4,1),D397&lt;=DATE(2026,3,31)),"FY 2025-26 document not in GSTR-2B: last date for the ITC is 30 Nov 2026","")</f>
        <v/>
      </c>
    </row>
    <row r="398">
      <c r="A398" s="10" t="n"/>
      <c r="B398" s="10" t="n"/>
      <c r="C398" s="10" t="n"/>
      <c r="D398" s="9" t="n"/>
      <c r="E398" s="10" t="n"/>
      <c r="F398" s="8" t="n"/>
      <c r="G398" s="8" t="n"/>
      <c r="H398" s="8" t="n"/>
      <c r="I398" s="8" t="n"/>
      <c r="J398" s="8" t="n"/>
      <c r="K398" s="15">
        <f>IF(A398="","",SUM(G398:J398))</f>
        <v/>
      </c>
      <c r="L398" s="9" t="n"/>
      <c r="M398" s="10" t="n"/>
      <c r="N398" s="10" t="n"/>
      <c r="O398" s="16">
        <f>IF(A398="","",UPPER(TRIM(A398))&amp;"|"&amp;UPPER(SUBSTITUTE(SUBSTITUTE(SUBSTITUTE(TRIM(C398),"/",""),"-","")," ","")))</f>
        <v/>
      </c>
      <c r="P398" s="16">
        <f>IF(A398="","",UPPER(SUBSTITUTE(SUBSTITUTE(SUBSTITUTE(TRIM(C398),"/",""),"-","")," ","")))</f>
        <v/>
      </c>
      <c r="Q398" s="16">
        <f>IF(A398="","",IF(COUNTIF('GSTR-2B'!$P$6:$P$2005,O398)&gt;0,IF(ABS(S398)&lt;=Settings!$B$4,"Matched","Amount differs"),IF(COUNTIF('GSTR-2B'!$Q$6:$Q$2005,P398)&gt;0,"Invoice no matches, GSTIN differs","In books, not in GSTR-2B")))</f>
        <v/>
      </c>
      <c r="R398" s="15">
        <f>IF(A398="","",SUMIF('GSTR-2B'!$P$6:$P$2005,O398,'GSTR-2B'!$N$6:$N$2005))</f>
        <v/>
      </c>
      <c r="S398" s="15">
        <f>IF(A398="","",K398-R398)</f>
        <v/>
      </c>
      <c r="T398" s="16">
        <f>IF(OR(A398="",D398="",L398&lt;&gt;"",E398="Credit note"),"",IF(Settings!$B$5-D398&gt;180,"Unpaid over 180 days: reverse proportionate ITC with interest",""))</f>
        <v/>
      </c>
      <c r="U398" s="16">
        <f>IF(M398="No","Supplier has not filed GSTR-3B: if still unfiled on 30 Sep after the year you claimed it, reverse by 30 Nov","")</f>
        <v/>
      </c>
      <c r="V398" s="16">
        <f>IF(AND(Q398="In books, not in GSTR-2B",D398&lt;&gt;"",D398&gt;=DATE(2025,4,1),D398&lt;=DATE(2026,3,31)),"FY 2025-26 document not in GSTR-2B: last date for the ITC is 30 Nov 2026","")</f>
        <v/>
      </c>
    </row>
    <row r="399">
      <c r="A399" s="10" t="n"/>
      <c r="B399" s="10" t="n"/>
      <c r="C399" s="10" t="n"/>
      <c r="D399" s="9" t="n"/>
      <c r="E399" s="10" t="n"/>
      <c r="F399" s="8" t="n"/>
      <c r="G399" s="8" t="n"/>
      <c r="H399" s="8" t="n"/>
      <c r="I399" s="8" t="n"/>
      <c r="J399" s="8" t="n"/>
      <c r="K399" s="15">
        <f>IF(A399="","",SUM(G399:J399))</f>
        <v/>
      </c>
      <c r="L399" s="9" t="n"/>
      <c r="M399" s="10" t="n"/>
      <c r="N399" s="10" t="n"/>
      <c r="O399" s="16">
        <f>IF(A399="","",UPPER(TRIM(A399))&amp;"|"&amp;UPPER(SUBSTITUTE(SUBSTITUTE(SUBSTITUTE(TRIM(C399),"/",""),"-","")," ","")))</f>
        <v/>
      </c>
      <c r="P399" s="16">
        <f>IF(A399="","",UPPER(SUBSTITUTE(SUBSTITUTE(SUBSTITUTE(TRIM(C399),"/",""),"-","")," ","")))</f>
        <v/>
      </c>
      <c r="Q399" s="16">
        <f>IF(A399="","",IF(COUNTIF('GSTR-2B'!$P$6:$P$2005,O399)&gt;0,IF(ABS(S399)&lt;=Settings!$B$4,"Matched","Amount differs"),IF(COUNTIF('GSTR-2B'!$Q$6:$Q$2005,P399)&gt;0,"Invoice no matches, GSTIN differs","In books, not in GSTR-2B")))</f>
        <v/>
      </c>
      <c r="R399" s="15">
        <f>IF(A399="","",SUMIF('GSTR-2B'!$P$6:$P$2005,O399,'GSTR-2B'!$N$6:$N$2005))</f>
        <v/>
      </c>
      <c r="S399" s="15">
        <f>IF(A399="","",K399-R399)</f>
        <v/>
      </c>
      <c r="T399" s="16">
        <f>IF(OR(A399="",D399="",L399&lt;&gt;"",E399="Credit note"),"",IF(Settings!$B$5-D399&gt;180,"Unpaid over 180 days: reverse proportionate ITC with interest",""))</f>
        <v/>
      </c>
      <c r="U399" s="16">
        <f>IF(M399="No","Supplier has not filed GSTR-3B: if still unfiled on 30 Sep after the year you claimed it, reverse by 30 Nov","")</f>
        <v/>
      </c>
      <c r="V399" s="16">
        <f>IF(AND(Q399="In books, not in GSTR-2B",D399&lt;&gt;"",D399&gt;=DATE(2025,4,1),D399&lt;=DATE(2026,3,31)),"FY 2025-26 document not in GSTR-2B: last date for the ITC is 30 Nov 2026","")</f>
        <v/>
      </c>
    </row>
    <row r="400">
      <c r="A400" s="10" t="n"/>
      <c r="B400" s="10" t="n"/>
      <c r="C400" s="10" t="n"/>
      <c r="D400" s="9" t="n"/>
      <c r="E400" s="10" t="n"/>
      <c r="F400" s="8" t="n"/>
      <c r="G400" s="8" t="n"/>
      <c r="H400" s="8" t="n"/>
      <c r="I400" s="8" t="n"/>
      <c r="J400" s="8" t="n"/>
      <c r="K400" s="15">
        <f>IF(A400="","",SUM(G400:J400))</f>
        <v/>
      </c>
      <c r="L400" s="9" t="n"/>
      <c r="M400" s="10" t="n"/>
      <c r="N400" s="10" t="n"/>
      <c r="O400" s="16">
        <f>IF(A400="","",UPPER(TRIM(A400))&amp;"|"&amp;UPPER(SUBSTITUTE(SUBSTITUTE(SUBSTITUTE(TRIM(C400),"/",""),"-","")," ","")))</f>
        <v/>
      </c>
      <c r="P400" s="16">
        <f>IF(A400="","",UPPER(SUBSTITUTE(SUBSTITUTE(SUBSTITUTE(TRIM(C400),"/",""),"-","")," ","")))</f>
        <v/>
      </c>
      <c r="Q400" s="16">
        <f>IF(A400="","",IF(COUNTIF('GSTR-2B'!$P$6:$P$2005,O400)&gt;0,IF(ABS(S400)&lt;=Settings!$B$4,"Matched","Amount differs"),IF(COUNTIF('GSTR-2B'!$Q$6:$Q$2005,P400)&gt;0,"Invoice no matches, GSTIN differs","In books, not in GSTR-2B")))</f>
        <v/>
      </c>
      <c r="R400" s="15">
        <f>IF(A400="","",SUMIF('GSTR-2B'!$P$6:$P$2005,O400,'GSTR-2B'!$N$6:$N$2005))</f>
        <v/>
      </c>
      <c r="S400" s="15">
        <f>IF(A400="","",K400-R400)</f>
        <v/>
      </c>
      <c r="T400" s="16">
        <f>IF(OR(A400="",D400="",L400&lt;&gt;"",E400="Credit note"),"",IF(Settings!$B$5-D400&gt;180,"Unpaid over 180 days: reverse proportionate ITC with interest",""))</f>
        <v/>
      </c>
      <c r="U400" s="16">
        <f>IF(M400="No","Supplier has not filed GSTR-3B: if still unfiled on 30 Sep after the year you claimed it, reverse by 30 Nov","")</f>
        <v/>
      </c>
      <c r="V400" s="16">
        <f>IF(AND(Q400="In books, not in GSTR-2B",D400&lt;&gt;"",D400&gt;=DATE(2025,4,1),D400&lt;=DATE(2026,3,31)),"FY 2025-26 document not in GSTR-2B: last date for the ITC is 30 Nov 2026","")</f>
        <v/>
      </c>
    </row>
    <row r="401">
      <c r="A401" s="10" t="n"/>
      <c r="B401" s="10" t="n"/>
      <c r="C401" s="10" t="n"/>
      <c r="D401" s="9" t="n"/>
      <c r="E401" s="10" t="n"/>
      <c r="F401" s="8" t="n"/>
      <c r="G401" s="8" t="n"/>
      <c r="H401" s="8" t="n"/>
      <c r="I401" s="8" t="n"/>
      <c r="J401" s="8" t="n"/>
      <c r="K401" s="15">
        <f>IF(A401="","",SUM(G401:J401))</f>
        <v/>
      </c>
      <c r="L401" s="9" t="n"/>
      <c r="M401" s="10" t="n"/>
      <c r="N401" s="10" t="n"/>
      <c r="O401" s="16">
        <f>IF(A401="","",UPPER(TRIM(A401))&amp;"|"&amp;UPPER(SUBSTITUTE(SUBSTITUTE(SUBSTITUTE(TRIM(C401),"/",""),"-","")," ","")))</f>
        <v/>
      </c>
      <c r="P401" s="16">
        <f>IF(A401="","",UPPER(SUBSTITUTE(SUBSTITUTE(SUBSTITUTE(TRIM(C401),"/",""),"-","")," ","")))</f>
        <v/>
      </c>
      <c r="Q401" s="16">
        <f>IF(A401="","",IF(COUNTIF('GSTR-2B'!$P$6:$P$2005,O401)&gt;0,IF(ABS(S401)&lt;=Settings!$B$4,"Matched","Amount differs"),IF(COUNTIF('GSTR-2B'!$Q$6:$Q$2005,P401)&gt;0,"Invoice no matches, GSTIN differs","In books, not in GSTR-2B")))</f>
        <v/>
      </c>
      <c r="R401" s="15">
        <f>IF(A401="","",SUMIF('GSTR-2B'!$P$6:$P$2005,O401,'GSTR-2B'!$N$6:$N$2005))</f>
        <v/>
      </c>
      <c r="S401" s="15">
        <f>IF(A401="","",K401-R401)</f>
        <v/>
      </c>
      <c r="T401" s="16">
        <f>IF(OR(A401="",D401="",L401&lt;&gt;"",E401="Credit note"),"",IF(Settings!$B$5-D401&gt;180,"Unpaid over 180 days: reverse proportionate ITC with interest",""))</f>
        <v/>
      </c>
      <c r="U401" s="16">
        <f>IF(M401="No","Supplier has not filed GSTR-3B: if still unfiled on 30 Sep after the year you claimed it, reverse by 30 Nov","")</f>
        <v/>
      </c>
      <c r="V401" s="16">
        <f>IF(AND(Q401="In books, not in GSTR-2B",D401&lt;&gt;"",D401&gt;=DATE(2025,4,1),D401&lt;=DATE(2026,3,31)),"FY 2025-26 document not in GSTR-2B: last date for the ITC is 30 Nov 2026","")</f>
        <v/>
      </c>
    </row>
    <row r="402">
      <c r="A402" s="10" t="n"/>
      <c r="B402" s="10" t="n"/>
      <c r="C402" s="10" t="n"/>
      <c r="D402" s="9" t="n"/>
      <c r="E402" s="10" t="n"/>
      <c r="F402" s="8" t="n"/>
      <c r="G402" s="8" t="n"/>
      <c r="H402" s="8" t="n"/>
      <c r="I402" s="8" t="n"/>
      <c r="J402" s="8" t="n"/>
      <c r="K402" s="15">
        <f>IF(A402="","",SUM(G402:J402))</f>
        <v/>
      </c>
      <c r="L402" s="9" t="n"/>
      <c r="M402" s="10" t="n"/>
      <c r="N402" s="10" t="n"/>
      <c r="O402" s="16">
        <f>IF(A402="","",UPPER(TRIM(A402))&amp;"|"&amp;UPPER(SUBSTITUTE(SUBSTITUTE(SUBSTITUTE(TRIM(C402),"/",""),"-","")," ","")))</f>
        <v/>
      </c>
      <c r="P402" s="16">
        <f>IF(A402="","",UPPER(SUBSTITUTE(SUBSTITUTE(SUBSTITUTE(TRIM(C402),"/",""),"-","")," ","")))</f>
        <v/>
      </c>
      <c r="Q402" s="16">
        <f>IF(A402="","",IF(COUNTIF('GSTR-2B'!$P$6:$P$2005,O402)&gt;0,IF(ABS(S402)&lt;=Settings!$B$4,"Matched","Amount differs"),IF(COUNTIF('GSTR-2B'!$Q$6:$Q$2005,P402)&gt;0,"Invoice no matches, GSTIN differs","In books, not in GSTR-2B")))</f>
        <v/>
      </c>
      <c r="R402" s="15">
        <f>IF(A402="","",SUMIF('GSTR-2B'!$P$6:$P$2005,O402,'GSTR-2B'!$N$6:$N$2005))</f>
        <v/>
      </c>
      <c r="S402" s="15">
        <f>IF(A402="","",K402-R402)</f>
        <v/>
      </c>
      <c r="T402" s="16">
        <f>IF(OR(A402="",D402="",L402&lt;&gt;"",E402="Credit note"),"",IF(Settings!$B$5-D402&gt;180,"Unpaid over 180 days: reverse proportionate ITC with interest",""))</f>
        <v/>
      </c>
      <c r="U402" s="16">
        <f>IF(M402="No","Supplier has not filed GSTR-3B: if still unfiled on 30 Sep after the year you claimed it, reverse by 30 Nov","")</f>
        <v/>
      </c>
      <c r="V402" s="16">
        <f>IF(AND(Q402="In books, not in GSTR-2B",D402&lt;&gt;"",D402&gt;=DATE(2025,4,1),D402&lt;=DATE(2026,3,31)),"FY 2025-26 document not in GSTR-2B: last date for the ITC is 30 Nov 2026","")</f>
        <v/>
      </c>
    </row>
    <row r="403">
      <c r="A403" s="10" t="n"/>
      <c r="B403" s="10" t="n"/>
      <c r="C403" s="10" t="n"/>
      <c r="D403" s="9" t="n"/>
      <c r="E403" s="10" t="n"/>
      <c r="F403" s="8" t="n"/>
      <c r="G403" s="8" t="n"/>
      <c r="H403" s="8" t="n"/>
      <c r="I403" s="8" t="n"/>
      <c r="J403" s="8" t="n"/>
      <c r="K403" s="15">
        <f>IF(A403="","",SUM(G403:J403))</f>
        <v/>
      </c>
      <c r="L403" s="9" t="n"/>
      <c r="M403" s="10" t="n"/>
      <c r="N403" s="10" t="n"/>
      <c r="O403" s="16">
        <f>IF(A403="","",UPPER(TRIM(A403))&amp;"|"&amp;UPPER(SUBSTITUTE(SUBSTITUTE(SUBSTITUTE(TRIM(C403),"/",""),"-","")," ","")))</f>
        <v/>
      </c>
      <c r="P403" s="16">
        <f>IF(A403="","",UPPER(SUBSTITUTE(SUBSTITUTE(SUBSTITUTE(TRIM(C403),"/",""),"-","")," ","")))</f>
        <v/>
      </c>
      <c r="Q403" s="16">
        <f>IF(A403="","",IF(COUNTIF('GSTR-2B'!$P$6:$P$2005,O403)&gt;0,IF(ABS(S403)&lt;=Settings!$B$4,"Matched","Amount differs"),IF(COUNTIF('GSTR-2B'!$Q$6:$Q$2005,P403)&gt;0,"Invoice no matches, GSTIN differs","In books, not in GSTR-2B")))</f>
        <v/>
      </c>
      <c r="R403" s="15">
        <f>IF(A403="","",SUMIF('GSTR-2B'!$P$6:$P$2005,O403,'GSTR-2B'!$N$6:$N$2005))</f>
        <v/>
      </c>
      <c r="S403" s="15">
        <f>IF(A403="","",K403-R403)</f>
        <v/>
      </c>
      <c r="T403" s="16">
        <f>IF(OR(A403="",D403="",L403&lt;&gt;"",E403="Credit note"),"",IF(Settings!$B$5-D403&gt;180,"Unpaid over 180 days: reverse proportionate ITC with interest",""))</f>
        <v/>
      </c>
      <c r="U403" s="16">
        <f>IF(M403="No","Supplier has not filed GSTR-3B: if still unfiled on 30 Sep after the year you claimed it, reverse by 30 Nov","")</f>
        <v/>
      </c>
      <c r="V403" s="16">
        <f>IF(AND(Q403="In books, not in GSTR-2B",D403&lt;&gt;"",D403&gt;=DATE(2025,4,1),D403&lt;=DATE(2026,3,31)),"FY 2025-26 document not in GSTR-2B: last date for the ITC is 30 Nov 2026","")</f>
        <v/>
      </c>
    </row>
    <row r="404">
      <c r="A404" s="10" t="n"/>
      <c r="B404" s="10" t="n"/>
      <c r="C404" s="10" t="n"/>
      <c r="D404" s="9" t="n"/>
      <c r="E404" s="10" t="n"/>
      <c r="F404" s="8" t="n"/>
      <c r="G404" s="8" t="n"/>
      <c r="H404" s="8" t="n"/>
      <c r="I404" s="8" t="n"/>
      <c r="J404" s="8" t="n"/>
      <c r="K404" s="15">
        <f>IF(A404="","",SUM(G404:J404))</f>
        <v/>
      </c>
      <c r="L404" s="9" t="n"/>
      <c r="M404" s="10" t="n"/>
      <c r="N404" s="10" t="n"/>
      <c r="O404" s="16">
        <f>IF(A404="","",UPPER(TRIM(A404))&amp;"|"&amp;UPPER(SUBSTITUTE(SUBSTITUTE(SUBSTITUTE(TRIM(C404),"/",""),"-","")," ","")))</f>
        <v/>
      </c>
      <c r="P404" s="16">
        <f>IF(A404="","",UPPER(SUBSTITUTE(SUBSTITUTE(SUBSTITUTE(TRIM(C404),"/",""),"-","")," ","")))</f>
        <v/>
      </c>
      <c r="Q404" s="16">
        <f>IF(A404="","",IF(COUNTIF('GSTR-2B'!$P$6:$P$2005,O404)&gt;0,IF(ABS(S404)&lt;=Settings!$B$4,"Matched","Amount differs"),IF(COUNTIF('GSTR-2B'!$Q$6:$Q$2005,P404)&gt;0,"Invoice no matches, GSTIN differs","In books, not in GSTR-2B")))</f>
        <v/>
      </c>
      <c r="R404" s="15">
        <f>IF(A404="","",SUMIF('GSTR-2B'!$P$6:$P$2005,O404,'GSTR-2B'!$N$6:$N$2005))</f>
        <v/>
      </c>
      <c r="S404" s="15">
        <f>IF(A404="","",K404-R404)</f>
        <v/>
      </c>
      <c r="T404" s="16">
        <f>IF(OR(A404="",D404="",L404&lt;&gt;"",E404="Credit note"),"",IF(Settings!$B$5-D404&gt;180,"Unpaid over 180 days: reverse proportionate ITC with interest",""))</f>
        <v/>
      </c>
      <c r="U404" s="16">
        <f>IF(M404="No","Supplier has not filed GSTR-3B: if still unfiled on 30 Sep after the year you claimed it, reverse by 30 Nov","")</f>
        <v/>
      </c>
      <c r="V404" s="16">
        <f>IF(AND(Q404="In books, not in GSTR-2B",D404&lt;&gt;"",D404&gt;=DATE(2025,4,1),D404&lt;=DATE(2026,3,31)),"FY 2025-26 document not in GSTR-2B: last date for the ITC is 30 Nov 2026","")</f>
        <v/>
      </c>
    </row>
    <row r="405">
      <c r="A405" s="10" t="n"/>
      <c r="B405" s="10" t="n"/>
      <c r="C405" s="10" t="n"/>
      <c r="D405" s="9" t="n"/>
      <c r="E405" s="10" t="n"/>
      <c r="F405" s="8" t="n"/>
      <c r="G405" s="8" t="n"/>
      <c r="H405" s="8" t="n"/>
      <c r="I405" s="8" t="n"/>
      <c r="J405" s="8" t="n"/>
      <c r="K405" s="15">
        <f>IF(A405="","",SUM(G405:J405))</f>
        <v/>
      </c>
      <c r="L405" s="9" t="n"/>
      <c r="M405" s="10" t="n"/>
      <c r="N405" s="10" t="n"/>
      <c r="O405" s="16">
        <f>IF(A405="","",UPPER(TRIM(A405))&amp;"|"&amp;UPPER(SUBSTITUTE(SUBSTITUTE(SUBSTITUTE(TRIM(C405),"/",""),"-","")," ","")))</f>
        <v/>
      </c>
      <c r="P405" s="16">
        <f>IF(A405="","",UPPER(SUBSTITUTE(SUBSTITUTE(SUBSTITUTE(TRIM(C405),"/",""),"-","")," ","")))</f>
        <v/>
      </c>
      <c r="Q405" s="16">
        <f>IF(A405="","",IF(COUNTIF('GSTR-2B'!$P$6:$P$2005,O405)&gt;0,IF(ABS(S405)&lt;=Settings!$B$4,"Matched","Amount differs"),IF(COUNTIF('GSTR-2B'!$Q$6:$Q$2005,P405)&gt;0,"Invoice no matches, GSTIN differs","In books, not in GSTR-2B")))</f>
        <v/>
      </c>
      <c r="R405" s="15">
        <f>IF(A405="","",SUMIF('GSTR-2B'!$P$6:$P$2005,O405,'GSTR-2B'!$N$6:$N$2005))</f>
        <v/>
      </c>
      <c r="S405" s="15">
        <f>IF(A405="","",K405-R405)</f>
        <v/>
      </c>
      <c r="T405" s="16">
        <f>IF(OR(A405="",D405="",L405&lt;&gt;"",E405="Credit note"),"",IF(Settings!$B$5-D405&gt;180,"Unpaid over 180 days: reverse proportionate ITC with interest",""))</f>
        <v/>
      </c>
      <c r="U405" s="16">
        <f>IF(M405="No","Supplier has not filed GSTR-3B: if still unfiled on 30 Sep after the year you claimed it, reverse by 30 Nov","")</f>
        <v/>
      </c>
      <c r="V405" s="16">
        <f>IF(AND(Q405="In books, not in GSTR-2B",D405&lt;&gt;"",D405&gt;=DATE(2025,4,1),D405&lt;=DATE(2026,3,31)),"FY 2025-26 document not in GSTR-2B: last date for the ITC is 30 Nov 2026","")</f>
        <v/>
      </c>
    </row>
    <row r="406">
      <c r="A406" s="10" t="n"/>
      <c r="B406" s="10" t="n"/>
      <c r="C406" s="10" t="n"/>
      <c r="D406" s="9" t="n"/>
      <c r="E406" s="10" t="n"/>
      <c r="F406" s="8" t="n"/>
      <c r="G406" s="8" t="n"/>
      <c r="H406" s="8" t="n"/>
      <c r="I406" s="8" t="n"/>
      <c r="J406" s="8" t="n"/>
      <c r="K406" s="15">
        <f>IF(A406="","",SUM(G406:J406))</f>
        <v/>
      </c>
      <c r="L406" s="9" t="n"/>
      <c r="M406" s="10" t="n"/>
      <c r="N406" s="10" t="n"/>
      <c r="O406" s="16">
        <f>IF(A406="","",UPPER(TRIM(A406))&amp;"|"&amp;UPPER(SUBSTITUTE(SUBSTITUTE(SUBSTITUTE(TRIM(C406),"/",""),"-","")," ","")))</f>
        <v/>
      </c>
      <c r="P406" s="16">
        <f>IF(A406="","",UPPER(SUBSTITUTE(SUBSTITUTE(SUBSTITUTE(TRIM(C406),"/",""),"-","")," ","")))</f>
        <v/>
      </c>
      <c r="Q406" s="16">
        <f>IF(A406="","",IF(COUNTIF('GSTR-2B'!$P$6:$P$2005,O406)&gt;0,IF(ABS(S406)&lt;=Settings!$B$4,"Matched","Amount differs"),IF(COUNTIF('GSTR-2B'!$Q$6:$Q$2005,P406)&gt;0,"Invoice no matches, GSTIN differs","In books, not in GSTR-2B")))</f>
        <v/>
      </c>
      <c r="R406" s="15">
        <f>IF(A406="","",SUMIF('GSTR-2B'!$P$6:$P$2005,O406,'GSTR-2B'!$N$6:$N$2005))</f>
        <v/>
      </c>
      <c r="S406" s="15">
        <f>IF(A406="","",K406-R406)</f>
        <v/>
      </c>
      <c r="T406" s="16">
        <f>IF(OR(A406="",D406="",L406&lt;&gt;"",E406="Credit note"),"",IF(Settings!$B$5-D406&gt;180,"Unpaid over 180 days: reverse proportionate ITC with interest",""))</f>
        <v/>
      </c>
      <c r="U406" s="16">
        <f>IF(M406="No","Supplier has not filed GSTR-3B: if still unfiled on 30 Sep after the year you claimed it, reverse by 30 Nov","")</f>
        <v/>
      </c>
      <c r="V406" s="16">
        <f>IF(AND(Q406="In books, not in GSTR-2B",D406&lt;&gt;"",D406&gt;=DATE(2025,4,1),D406&lt;=DATE(2026,3,31)),"FY 2025-26 document not in GSTR-2B: last date for the ITC is 30 Nov 2026","")</f>
        <v/>
      </c>
    </row>
    <row r="407">
      <c r="A407" s="10" t="n"/>
      <c r="B407" s="10" t="n"/>
      <c r="C407" s="10" t="n"/>
      <c r="D407" s="9" t="n"/>
      <c r="E407" s="10" t="n"/>
      <c r="F407" s="8" t="n"/>
      <c r="G407" s="8" t="n"/>
      <c r="H407" s="8" t="n"/>
      <c r="I407" s="8" t="n"/>
      <c r="J407" s="8" t="n"/>
      <c r="K407" s="15">
        <f>IF(A407="","",SUM(G407:J407))</f>
        <v/>
      </c>
      <c r="L407" s="9" t="n"/>
      <c r="M407" s="10" t="n"/>
      <c r="N407" s="10" t="n"/>
      <c r="O407" s="16">
        <f>IF(A407="","",UPPER(TRIM(A407))&amp;"|"&amp;UPPER(SUBSTITUTE(SUBSTITUTE(SUBSTITUTE(TRIM(C407),"/",""),"-","")," ","")))</f>
        <v/>
      </c>
      <c r="P407" s="16">
        <f>IF(A407="","",UPPER(SUBSTITUTE(SUBSTITUTE(SUBSTITUTE(TRIM(C407),"/",""),"-","")," ","")))</f>
        <v/>
      </c>
      <c r="Q407" s="16">
        <f>IF(A407="","",IF(COUNTIF('GSTR-2B'!$P$6:$P$2005,O407)&gt;0,IF(ABS(S407)&lt;=Settings!$B$4,"Matched","Amount differs"),IF(COUNTIF('GSTR-2B'!$Q$6:$Q$2005,P407)&gt;0,"Invoice no matches, GSTIN differs","In books, not in GSTR-2B")))</f>
        <v/>
      </c>
      <c r="R407" s="15">
        <f>IF(A407="","",SUMIF('GSTR-2B'!$P$6:$P$2005,O407,'GSTR-2B'!$N$6:$N$2005))</f>
        <v/>
      </c>
      <c r="S407" s="15">
        <f>IF(A407="","",K407-R407)</f>
        <v/>
      </c>
      <c r="T407" s="16">
        <f>IF(OR(A407="",D407="",L407&lt;&gt;"",E407="Credit note"),"",IF(Settings!$B$5-D407&gt;180,"Unpaid over 180 days: reverse proportionate ITC with interest",""))</f>
        <v/>
      </c>
      <c r="U407" s="16">
        <f>IF(M407="No","Supplier has not filed GSTR-3B: if still unfiled on 30 Sep after the year you claimed it, reverse by 30 Nov","")</f>
        <v/>
      </c>
      <c r="V407" s="16">
        <f>IF(AND(Q407="In books, not in GSTR-2B",D407&lt;&gt;"",D407&gt;=DATE(2025,4,1),D407&lt;=DATE(2026,3,31)),"FY 2025-26 document not in GSTR-2B: last date for the ITC is 30 Nov 2026","")</f>
        <v/>
      </c>
    </row>
    <row r="408">
      <c r="A408" s="10" t="n"/>
      <c r="B408" s="10" t="n"/>
      <c r="C408" s="10" t="n"/>
      <c r="D408" s="9" t="n"/>
      <c r="E408" s="10" t="n"/>
      <c r="F408" s="8" t="n"/>
      <c r="G408" s="8" t="n"/>
      <c r="H408" s="8" t="n"/>
      <c r="I408" s="8" t="n"/>
      <c r="J408" s="8" t="n"/>
      <c r="K408" s="15">
        <f>IF(A408="","",SUM(G408:J408))</f>
        <v/>
      </c>
      <c r="L408" s="9" t="n"/>
      <c r="M408" s="10" t="n"/>
      <c r="N408" s="10" t="n"/>
      <c r="O408" s="16">
        <f>IF(A408="","",UPPER(TRIM(A408))&amp;"|"&amp;UPPER(SUBSTITUTE(SUBSTITUTE(SUBSTITUTE(TRIM(C408),"/",""),"-","")," ","")))</f>
        <v/>
      </c>
      <c r="P408" s="16">
        <f>IF(A408="","",UPPER(SUBSTITUTE(SUBSTITUTE(SUBSTITUTE(TRIM(C408),"/",""),"-","")," ","")))</f>
        <v/>
      </c>
      <c r="Q408" s="16">
        <f>IF(A408="","",IF(COUNTIF('GSTR-2B'!$P$6:$P$2005,O408)&gt;0,IF(ABS(S408)&lt;=Settings!$B$4,"Matched","Amount differs"),IF(COUNTIF('GSTR-2B'!$Q$6:$Q$2005,P408)&gt;0,"Invoice no matches, GSTIN differs","In books, not in GSTR-2B")))</f>
        <v/>
      </c>
      <c r="R408" s="15">
        <f>IF(A408="","",SUMIF('GSTR-2B'!$P$6:$P$2005,O408,'GSTR-2B'!$N$6:$N$2005))</f>
        <v/>
      </c>
      <c r="S408" s="15">
        <f>IF(A408="","",K408-R408)</f>
        <v/>
      </c>
      <c r="T408" s="16">
        <f>IF(OR(A408="",D408="",L408&lt;&gt;"",E408="Credit note"),"",IF(Settings!$B$5-D408&gt;180,"Unpaid over 180 days: reverse proportionate ITC with interest",""))</f>
        <v/>
      </c>
      <c r="U408" s="16">
        <f>IF(M408="No","Supplier has not filed GSTR-3B: if still unfiled on 30 Sep after the year you claimed it, reverse by 30 Nov","")</f>
        <v/>
      </c>
      <c r="V408" s="16">
        <f>IF(AND(Q408="In books, not in GSTR-2B",D408&lt;&gt;"",D408&gt;=DATE(2025,4,1),D408&lt;=DATE(2026,3,31)),"FY 2025-26 document not in GSTR-2B: last date for the ITC is 30 Nov 2026","")</f>
        <v/>
      </c>
    </row>
    <row r="409">
      <c r="A409" s="10" t="n"/>
      <c r="B409" s="10" t="n"/>
      <c r="C409" s="10" t="n"/>
      <c r="D409" s="9" t="n"/>
      <c r="E409" s="10" t="n"/>
      <c r="F409" s="8" t="n"/>
      <c r="G409" s="8" t="n"/>
      <c r="H409" s="8" t="n"/>
      <c r="I409" s="8" t="n"/>
      <c r="J409" s="8" t="n"/>
      <c r="K409" s="15">
        <f>IF(A409="","",SUM(G409:J409))</f>
        <v/>
      </c>
      <c r="L409" s="9" t="n"/>
      <c r="M409" s="10" t="n"/>
      <c r="N409" s="10" t="n"/>
      <c r="O409" s="16">
        <f>IF(A409="","",UPPER(TRIM(A409))&amp;"|"&amp;UPPER(SUBSTITUTE(SUBSTITUTE(SUBSTITUTE(TRIM(C409),"/",""),"-","")," ","")))</f>
        <v/>
      </c>
      <c r="P409" s="16">
        <f>IF(A409="","",UPPER(SUBSTITUTE(SUBSTITUTE(SUBSTITUTE(TRIM(C409),"/",""),"-","")," ","")))</f>
        <v/>
      </c>
      <c r="Q409" s="16">
        <f>IF(A409="","",IF(COUNTIF('GSTR-2B'!$P$6:$P$2005,O409)&gt;0,IF(ABS(S409)&lt;=Settings!$B$4,"Matched","Amount differs"),IF(COUNTIF('GSTR-2B'!$Q$6:$Q$2005,P409)&gt;0,"Invoice no matches, GSTIN differs","In books, not in GSTR-2B")))</f>
        <v/>
      </c>
      <c r="R409" s="15">
        <f>IF(A409="","",SUMIF('GSTR-2B'!$P$6:$P$2005,O409,'GSTR-2B'!$N$6:$N$2005))</f>
        <v/>
      </c>
      <c r="S409" s="15">
        <f>IF(A409="","",K409-R409)</f>
        <v/>
      </c>
      <c r="T409" s="16">
        <f>IF(OR(A409="",D409="",L409&lt;&gt;"",E409="Credit note"),"",IF(Settings!$B$5-D409&gt;180,"Unpaid over 180 days: reverse proportionate ITC with interest",""))</f>
        <v/>
      </c>
      <c r="U409" s="16">
        <f>IF(M409="No","Supplier has not filed GSTR-3B: if still unfiled on 30 Sep after the year you claimed it, reverse by 30 Nov","")</f>
        <v/>
      </c>
      <c r="V409" s="16">
        <f>IF(AND(Q409="In books, not in GSTR-2B",D409&lt;&gt;"",D409&gt;=DATE(2025,4,1),D409&lt;=DATE(2026,3,31)),"FY 2025-26 document not in GSTR-2B: last date for the ITC is 30 Nov 2026","")</f>
        <v/>
      </c>
    </row>
    <row r="410">
      <c r="A410" s="10" t="n"/>
      <c r="B410" s="10" t="n"/>
      <c r="C410" s="10" t="n"/>
      <c r="D410" s="9" t="n"/>
      <c r="E410" s="10" t="n"/>
      <c r="F410" s="8" t="n"/>
      <c r="G410" s="8" t="n"/>
      <c r="H410" s="8" t="n"/>
      <c r="I410" s="8" t="n"/>
      <c r="J410" s="8" t="n"/>
      <c r="K410" s="15">
        <f>IF(A410="","",SUM(G410:J410))</f>
        <v/>
      </c>
      <c r="L410" s="9" t="n"/>
      <c r="M410" s="10" t="n"/>
      <c r="N410" s="10" t="n"/>
      <c r="O410" s="16">
        <f>IF(A410="","",UPPER(TRIM(A410))&amp;"|"&amp;UPPER(SUBSTITUTE(SUBSTITUTE(SUBSTITUTE(TRIM(C410),"/",""),"-","")," ","")))</f>
        <v/>
      </c>
      <c r="P410" s="16">
        <f>IF(A410="","",UPPER(SUBSTITUTE(SUBSTITUTE(SUBSTITUTE(TRIM(C410),"/",""),"-","")," ","")))</f>
        <v/>
      </c>
      <c r="Q410" s="16">
        <f>IF(A410="","",IF(COUNTIF('GSTR-2B'!$P$6:$P$2005,O410)&gt;0,IF(ABS(S410)&lt;=Settings!$B$4,"Matched","Amount differs"),IF(COUNTIF('GSTR-2B'!$Q$6:$Q$2005,P410)&gt;0,"Invoice no matches, GSTIN differs","In books, not in GSTR-2B")))</f>
        <v/>
      </c>
      <c r="R410" s="15">
        <f>IF(A410="","",SUMIF('GSTR-2B'!$P$6:$P$2005,O410,'GSTR-2B'!$N$6:$N$2005))</f>
        <v/>
      </c>
      <c r="S410" s="15">
        <f>IF(A410="","",K410-R410)</f>
        <v/>
      </c>
      <c r="T410" s="16">
        <f>IF(OR(A410="",D410="",L410&lt;&gt;"",E410="Credit note"),"",IF(Settings!$B$5-D410&gt;180,"Unpaid over 180 days: reverse proportionate ITC with interest",""))</f>
        <v/>
      </c>
      <c r="U410" s="16">
        <f>IF(M410="No","Supplier has not filed GSTR-3B: if still unfiled on 30 Sep after the year you claimed it, reverse by 30 Nov","")</f>
        <v/>
      </c>
      <c r="V410" s="16">
        <f>IF(AND(Q410="In books, not in GSTR-2B",D410&lt;&gt;"",D410&gt;=DATE(2025,4,1),D410&lt;=DATE(2026,3,31)),"FY 2025-26 document not in GSTR-2B: last date for the ITC is 30 Nov 2026","")</f>
        <v/>
      </c>
    </row>
    <row r="411">
      <c r="A411" s="10" t="n"/>
      <c r="B411" s="10" t="n"/>
      <c r="C411" s="10" t="n"/>
      <c r="D411" s="9" t="n"/>
      <c r="E411" s="10" t="n"/>
      <c r="F411" s="8" t="n"/>
      <c r="G411" s="8" t="n"/>
      <c r="H411" s="8" t="n"/>
      <c r="I411" s="8" t="n"/>
      <c r="J411" s="8" t="n"/>
      <c r="K411" s="15">
        <f>IF(A411="","",SUM(G411:J411))</f>
        <v/>
      </c>
      <c r="L411" s="9" t="n"/>
      <c r="M411" s="10" t="n"/>
      <c r="N411" s="10" t="n"/>
      <c r="O411" s="16">
        <f>IF(A411="","",UPPER(TRIM(A411))&amp;"|"&amp;UPPER(SUBSTITUTE(SUBSTITUTE(SUBSTITUTE(TRIM(C411),"/",""),"-","")," ","")))</f>
        <v/>
      </c>
      <c r="P411" s="16">
        <f>IF(A411="","",UPPER(SUBSTITUTE(SUBSTITUTE(SUBSTITUTE(TRIM(C411),"/",""),"-","")," ","")))</f>
        <v/>
      </c>
      <c r="Q411" s="16">
        <f>IF(A411="","",IF(COUNTIF('GSTR-2B'!$P$6:$P$2005,O411)&gt;0,IF(ABS(S411)&lt;=Settings!$B$4,"Matched","Amount differs"),IF(COUNTIF('GSTR-2B'!$Q$6:$Q$2005,P411)&gt;0,"Invoice no matches, GSTIN differs","In books, not in GSTR-2B")))</f>
        <v/>
      </c>
      <c r="R411" s="15">
        <f>IF(A411="","",SUMIF('GSTR-2B'!$P$6:$P$2005,O411,'GSTR-2B'!$N$6:$N$2005))</f>
        <v/>
      </c>
      <c r="S411" s="15">
        <f>IF(A411="","",K411-R411)</f>
        <v/>
      </c>
      <c r="T411" s="16">
        <f>IF(OR(A411="",D411="",L411&lt;&gt;"",E411="Credit note"),"",IF(Settings!$B$5-D411&gt;180,"Unpaid over 180 days: reverse proportionate ITC with interest",""))</f>
        <v/>
      </c>
      <c r="U411" s="16">
        <f>IF(M411="No","Supplier has not filed GSTR-3B: if still unfiled on 30 Sep after the year you claimed it, reverse by 30 Nov","")</f>
        <v/>
      </c>
      <c r="V411" s="16">
        <f>IF(AND(Q411="In books, not in GSTR-2B",D411&lt;&gt;"",D411&gt;=DATE(2025,4,1),D411&lt;=DATE(2026,3,31)),"FY 2025-26 document not in GSTR-2B: last date for the ITC is 30 Nov 2026","")</f>
        <v/>
      </c>
    </row>
    <row r="412">
      <c r="A412" s="10" t="n"/>
      <c r="B412" s="10" t="n"/>
      <c r="C412" s="10" t="n"/>
      <c r="D412" s="9" t="n"/>
      <c r="E412" s="10" t="n"/>
      <c r="F412" s="8" t="n"/>
      <c r="G412" s="8" t="n"/>
      <c r="H412" s="8" t="n"/>
      <c r="I412" s="8" t="n"/>
      <c r="J412" s="8" t="n"/>
      <c r="K412" s="15">
        <f>IF(A412="","",SUM(G412:J412))</f>
        <v/>
      </c>
      <c r="L412" s="9" t="n"/>
      <c r="M412" s="10" t="n"/>
      <c r="N412" s="10" t="n"/>
      <c r="O412" s="16">
        <f>IF(A412="","",UPPER(TRIM(A412))&amp;"|"&amp;UPPER(SUBSTITUTE(SUBSTITUTE(SUBSTITUTE(TRIM(C412),"/",""),"-","")," ","")))</f>
        <v/>
      </c>
      <c r="P412" s="16">
        <f>IF(A412="","",UPPER(SUBSTITUTE(SUBSTITUTE(SUBSTITUTE(TRIM(C412),"/",""),"-","")," ","")))</f>
        <v/>
      </c>
      <c r="Q412" s="16">
        <f>IF(A412="","",IF(COUNTIF('GSTR-2B'!$P$6:$P$2005,O412)&gt;0,IF(ABS(S412)&lt;=Settings!$B$4,"Matched","Amount differs"),IF(COUNTIF('GSTR-2B'!$Q$6:$Q$2005,P412)&gt;0,"Invoice no matches, GSTIN differs","In books, not in GSTR-2B")))</f>
        <v/>
      </c>
      <c r="R412" s="15">
        <f>IF(A412="","",SUMIF('GSTR-2B'!$P$6:$P$2005,O412,'GSTR-2B'!$N$6:$N$2005))</f>
        <v/>
      </c>
      <c r="S412" s="15">
        <f>IF(A412="","",K412-R412)</f>
        <v/>
      </c>
      <c r="T412" s="16">
        <f>IF(OR(A412="",D412="",L412&lt;&gt;"",E412="Credit note"),"",IF(Settings!$B$5-D412&gt;180,"Unpaid over 180 days: reverse proportionate ITC with interest",""))</f>
        <v/>
      </c>
      <c r="U412" s="16">
        <f>IF(M412="No","Supplier has not filed GSTR-3B: if still unfiled on 30 Sep after the year you claimed it, reverse by 30 Nov","")</f>
        <v/>
      </c>
      <c r="V412" s="16">
        <f>IF(AND(Q412="In books, not in GSTR-2B",D412&lt;&gt;"",D412&gt;=DATE(2025,4,1),D412&lt;=DATE(2026,3,31)),"FY 2025-26 document not in GSTR-2B: last date for the ITC is 30 Nov 2026","")</f>
        <v/>
      </c>
    </row>
    <row r="413">
      <c r="A413" s="10" t="n"/>
      <c r="B413" s="10" t="n"/>
      <c r="C413" s="10" t="n"/>
      <c r="D413" s="9" t="n"/>
      <c r="E413" s="10" t="n"/>
      <c r="F413" s="8" t="n"/>
      <c r="G413" s="8" t="n"/>
      <c r="H413" s="8" t="n"/>
      <c r="I413" s="8" t="n"/>
      <c r="J413" s="8" t="n"/>
      <c r="K413" s="15">
        <f>IF(A413="","",SUM(G413:J413))</f>
        <v/>
      </c>
      <c r="L413" s="9" t="n"/>
      <c r="M413" s="10" t="n"/>
      <c r="N413" s="10" t="n"/>
      <c r="O413" s="16">
        <f>IF(A413="","",UPPER(TRIM(A413))&amp;"|"&amp;UPPER(SUBSTITUTE(SUBSTITUTE(SUBSTITUTE(TRIM(C413),"/",""),"-","")," ","")))</f>
        <v/>
      </c>
      <c r="P413" s="16">
        <f>IF(A413="","",UPPER(SUBSTITUTE(SUBSTITUTE(SUBSTITUTE(TRIM(C413),"/",""),"-","")," ","")))</f>
        <v/>
      </c>
      <c r="Q413" s="16">
        <f>IF(A413="","",IF(COUNTIF('GSTR-2B'!$P$6:$P$2005,O413)&gt;0,IF(ABS(S413)&lt;=Settings!$B$4,"Matched","Amount differs"),IF(COUNTIF('GSTR-2B'!$Q$6:$Q$2005,P413)&gt;0,"Invoice no matches, GSTIN differs","In books, not in GSTR-2B")))</f>
        <v/>
      </c>
      <c r="R413" s="15">
        <f>IF(A413="","",SUMIF('GSTR-2B'!$P$6:$P$2005,O413,'GSTR-2B'!$N$6:$N$2005))</f>
        <v/>
      </c>
      <c r="S413" s="15">
        <f>IF(A413="","",K413-R413)</f>
        <v/>
      </c>
      <c r="T413" s="16">
        <f>IF(OR(A413="",D413="",L413&lt;&gt;"",E413="Credit note"),"",IF(Settings!$B$5-D413&gt;180,"Unpaid over 180 days: reverse proportionate ITC with interest",""))</f>
        <v/>
      </c>
      <c r="U413" s="16">
        <f>IF(M413="No","Supplier has not filed GSTR-3B: if still unfiled on 30 Sep after the year you claimed it, reverse by 30 Nov","")</f>
        <v/>
      </c>
      <c r="V413" s="16">
        <f>IF(AND(Q413="In books, not in GSTR-2B",D413&lt;&gt;"",D413&gt;=DATE(2025,4,1),D413&lt;=DATE(2026,3,31)),"FY 2025-26 document not in GSTR-2B: last date for the ITC is 30 Nov 2026","")</f>
        <v/>
      </c>
    </row>
    <row r="414">
      <c r="A414" s="10" t="n"/>
      <c r="B414" s="10" t="n"/>
      <c r="C414" s="10" t="n"/>
      <c r="D414" s="9" t="n"/>
      <c r="E414" s="10" t="n"/>
      <c r="F414" s="8" t="n"/>
      <c r="G414" s="8" t="n"/>
      <c r="H414" s="8" t="n"/>
      <c r="I414" s="8" t="n"/>
      <c r="J414" s="8" t="n"/>
      <c r="K414" s="15">
        <f>IF(A414="","",SUM(G414:J414))</f>
        <v/>
      </c>
      <c r="L414" s="9" t="n"/>
      <c r="M414" s="10" t="n"/>
      <c r="N414" s="10" t="n"/>
      <c r="O414" s="16">
        <f>IF(A414="","",UPPER(TRIM(A414))&amp;"|"&amp;UPPER(SUBSTITUTE(SUBSTITUTE(SUBSTITUTE(TRIM(C414),"/",""),"-","")," ","")))</f>
        <v/>
      </c>
      <c r="P414" s="16">
        <f>IF(A414="","",UPPER(SUBSTITUTE(SUBSTITUTE(SUBSTITUTE(TRIM(C414),"/",""),"-","")," ","")))</f>
        <v/>
      </c>
      <c r="Q414" s="16">
        <f>IF(A414="","",IF(COUNTIF('GSTR-2B'!$P$6:$P$2005,O414)&gt;0,IF(ABS(S414)&lt;=Settings!$B$4,"Matched","Amount differs"),IF(COUNTIF('GSTR-2B'!$Q$6:$Q$2005,P414)&gt;0,"Invoice no matches, GSTIN differs","In books, not in GSTR-2B")))</f>
        <v/>
      </c>
      <c r="R414" s="15">
        <f>IF(A414="","",SUMIF('GSTR-2B'!$P$6:$P$2005,O414,'GSTR-2B'!$N$6:$N$2005))</f>
        <v/>
      </c>
      <c r="S414" s="15">
        <f>IF(A414="","",K414-R414)</f>
        <v/>
      </c>
      <c r="T414" s="16">
        <f>IF(OR(A414="",D414="",L414&lt;&gt;"",E414="Credit note"),"",IF(Settings!$B$5-D414&gt;180,"Unpaid over 180 days: reverse proportionate ITC with interest",""))</f>
        <v/>
      </c>
      <c r="U414" s="16">
        <f>IF(M414="No","Supplier has not filed GSTR-3B: if still unfiled on 30 Sep after the year you claimed it, reverse by 30 Nov","")</f>
        <v/>
      </c>
      <c r="V414" s="16">
        <f>IF(AND(Q414="In books, not in GSTR-2B",D414&lt;&gt;"",D414&gt;=DATE(2025,4,1),D414&lt;=DATE(2026,3,31)),"FY 2025-26 document not in GSTR-2B: last date for the ITC is 30 Nov 2026","")</f>
        <v/>
      </c>
    </row>
    <row r="415">
      <c r="A415" s="10" t="n"/>
      <c r="B415" s="10" t="n"/>
      <c r="C415" s="10" t="n"/>
      <c r="D415" s="9" t="n"/>
      <c r="E415" s="10" t="n"/>
      <c r="F415" s="8" t="n"/>
      <c r="G415" s="8" t="n"/>
      <c r="H415" s="8" t="n"/>
      <c r="I415" s="8" t="n"/>
      <c r="J415" s="8" t="n"/>
      <c r="K415" s="15">
        <f>IF(A415="","",SUM(G415:J415))</f>
        <v/>
      </c>
      <c r="L415" s="9" t="n"/>
      <c r="M415" s="10" t="n"/>
      <c r="N415" s="10" t="n"/>
      <c r="O415" s="16">
        <f>IF(A415="","",UPPER(TRIM(A415))&amp;"|"&amp;UPPER(SUBSTITUTE(SUBSTITUTE(SUBSTITUTE(TRIM(C415),"/",""),"-","")," ","")))</f>
        <v/>
      </c>
      <c r="P415" s="16">
        <f>IF(A415="","",UPPER(SUBSTITUTE(SUBSTITUTE(SUBSTITUTE(TRIM(C415),"/",""),"-","")," ","")))</f>
        <v/>
      </c>
      <c r="Q415" s="16">
        <f>IF(A415="","",IF(COUNTIF('GSTR-2B'!$P$6:$P$2005,O415)&gt;0,IF(ABS(S415)&lt;=Settings!$B$4,"Matched","Amount differs"),IF(COUNTIF('GSTR-2B'!$Q$6:$Q$2005,P415)&gt;0,"Invoice no matches, GSTIN differs","In books, not in GSTR-2B")))</f>
        <v/>
      </c>
      <c r="R415" s="15">
        <f>IF(A415="","",SUMIF('GSTR-2B'!$P$6:$P$2005,O415,'GSTR-2B'!$N$6:$N$2005))</f>
        <v/>
      </c>
      <c r="S415" s="15">
        <f>IF(A415="","",K415-R415)</f>
        <v/>
      </c>
      <c r="T415" s="16">
        <f>IF(OR(A415="",D415="",L415&lt;&gt;"",E415="Credit note"),"",IF(Settings!$B$5-D415&gt;180,"Unpaid over 180 days: reverse proportionate ITC with interest",""))</f>
        <v/>
      </c>
      <c r="U415" s="16">
        <f>IF(M415="No","Supplier has not filed GSTR-3B: if still unfiled on 30 Sep after the year you claimed it, reverse by 30 Nov","")</f>
        <v/>
      </c>
      <c r="V415" s="16">
        <f>IF(AND(Q415="In books, not in GSTR-2B",D415&lt;&gt;"",D415&gt;=DATE(2025,4,1),D415&lt;=DATE(2026,3,31)),"FY 2025-26 document not in GSTR-2B: last date for the ITC is 30 Nov 2026","")</f>
        <v/>
      </c>
    </row>
    <row r="416">
      <c r="A416" s="10" t="n"/>
      <c r="B416" s="10" t="n"/>
      <c r="C416" s="10" t="n"/>
      <c r="D416" s="9" t="n"/>
      <c r="E416" s="10" t="n"/>
      <c r="F416" s="8" t="n"/>
      <c r="G416" s="8" t="n"/>
      <c r="H416" s="8" t="n"/>
      <c r="I416" s="8" t="n"/>
      <c r="J416" s="8" t="n"/>
      <c r="K416" s="15">
        <f>IF(A416="","",SUM(G416:J416))</f>
        <v/>
      </c>
      <c r="L416" s="9" t="n"/>
      <c r="M416" s="10" t="n"/>
      <c r="N416" s="10" t="n"/>
      <c r="O416" s="16">
        <f>IF(A416="","",UPPER(TRIM(A416))&amp;"|"&amp;UPPER(SUBSTITUTE(SUBSTITUTE(SUBSTITUTE(TRIM(C416),"/",""),"-","")," ","")))</f>
        <v/>
      </c>
      <c r="P416" s="16">
        <f>IF(A416="","",UPPER(SUBSTITUTE(SUBSTITUTE(SUBSTITUTE(TRIM(C416),"/",""),"-","")," ","")))</f>
        <v/>
      </c>
      <c r="Q416" s="16">
        <f>IF(A416="","",IF(COUNTIF('GSTR-2B'!$P$6:$P$2005,O416)&gt;0,IF(ABS(S416)&lt;=Settings!$B$4,"Matched","Amount differs"),IF(COUNTIF('GSTR-2B'!$Q$6:$Q$2005,P416)&gt;0,"Invoice no matches, GSTIN differs","In books, not in GSTR-2B")))</f>
        <v/>
      </c>
      <c r="R416" s="15">
        <f>IF(A416="","",SUMIF('GSTR-2B'!$P$6:$P$2005,O416,'GSTR-2B'!$N$6:$N$2005))</f>
        <v/>
      </c>
      <c r="S416" s="15">
        <f>IF(A416="","",K416-R416)</f>
        <v/>
      </c>
      <c r="T416" s="16">
        <f>IF(OR(A416="",D416="",L416&lt;&gt;"",E416="Credit note"),"",IF(Settings!$B$5-D416&gt;180,"Unpaid over 180 days: reverse proportionate ITC with interest",""))</f>
        <v/>
      </c>
      <c r="U416" s="16">
        <f>IF(M416="No","Supplier has not filed GSTR-3B: if still unfiled on 30 Sep after the year you claimed it, reverse by 30 Nov","")</f>
        <v/>
      </c>
      <c r="V416" s="16">
        <f>IF(AND(Q416="In books, not in GSTR-2B",D416&lt;&gt;"",D416&gt;=DATE(2025,4,1),D416&lt;=DATE(2026,3,31)),"FY 2025-26 document not in GSTR-2B: last date for the ITC is 30 Nov 2026","")</f>
        <v/>
      </c>
    </row>
    <row r="417">
      <c r="A417" s="10" t="n"/>
      <c r="B417" s="10" t="n"/>
      <c r="C417" s="10" t="n"/>
      <c r="D417" s="9" t="n"/>
      <c r="E417" s="10" t="n"/>
      <c r="F417" s="8" t="n"/>
      <c r="G417" s="8" t="n"/>
      <c r="H417" s="8" t="n"/>
      <c r="I417" s="8" t="n"/>
      <c r="J417" s="8" t="n"/>
      <c r="K417" s="15">
        <f>IF(A417="","",SUM(G417:J417))</f>
        <v/>
      </c>
      <c r="L417" s="9" t="n"/>
      <c r="M417" s="10" t="n"/>
      <c r="N417" s="10" t="n"/>
      <c r="O417" s="16">
        <f>IF(A417="","",UPPER(TRIM(A417))&amp;"|"&amp;UPPER(SUBSTITUTE(SUBSTITUTE(SUBSTITUTE(TRIM(C417),"/",""),"-","")," ","")))</f>
        <v/>
      </c>
      <c r="P417" s="16">
        <f>IF(A417="","",UPPER(SUBSTITUTE(SUBSTITUTE(SUBSTITUTE(TRIM(C417),"/",""),"-","")," ","")))</f>
        <v/>
      </c>
      <c r="Q417" s="16">
        <f>IF(A417="","",IF(COUNTIF('GSTR-2B'!$P$6:$P$2005,O417)&gt;0,IF(ABS(S417)&lt;=Settings!$B$4,"Matched","Amount differs"),IF(COUNTIF('GSTR-2B'!$Q$6:$Q$2005,P417)&gt;0,"Invoice no matches, GSTIN differs","In books, not in GSTR-2B")))</f>
        <v/>
      </c>
      <c r="R417" s="15">
        <f>IF(A417="","",SUMIF('GSTR-2B'!$P$6:$P$2005,O417,'GSTR-2B'!$N$6:$N$2005))</f>
        <v/>
      </c>
      <c r="S417" s="15">
        <f>IF(A417="","",K417-R417)</f>
        <v/>
      </c>
      <c r="T417" s="16">
        <f>IF(OR(A417="",D417="",L417&lt;&gt;"",E417="Credit note"),"",IF(Settings!$B$5-D417&gt;180,"Unpaid over 180 days: reverse proportionate ITC with interest",""))</f>
        <v/>
      </c>
      <c r="U417" s="16">
        <f>IF(M417="No","Supplier has not filed GSTR-3B: if still unfiled on 30 Sep after the year you claimed it, reverse by 30 Nov","")</f>
        <v/>
      </c>
      <c r="V417" s="16">
        <f>IF(AND(Q417="In books, not in GSTR-2B",D417&lt;&gt;"",D417&gt;=DATE(2025,4,1),D417&lt;=DATE(2026,3,31)),"FY 2025-26 document not in GSTR-2B: last date for the ITC is 30 Nov 2026","")</f>
        <v/>
      </c>
    </row>
    <row r="418">
      <c r="A418" s="10" t="n"/>
      <c r="B418" s="10" t="n"/>
      <c r="C418" s="10" t="n"/>
      <c r="D418" s="9" t="n"/>
      <c r="E418" s="10" t="n"/>
      <c r="F418" s="8" t="n"/>
      <c r="G418" s="8" t="n"/>
      <c r="H418" s="8" t="n"/>
      <c r="I418" s="8" t="n"/>
      <c r="J418" s="8" t="n"/>
      <c r="K418" s="15">
        <f>IF(A418="","",SUM(G418:J418))</f>
        <v/>
      </c>
      <c r="L418" s="9" t="n"/>
      <c r="M418" s="10" t="n"/>
      <c r="N418" s="10" t="n"/>
      <c r="O418" s="16">
        <f>IF(A418="","",UPPER(TRIM(A418))&amp;"|"&amp;UPPER(SUBSTITUTE(SUBSTITUTE(SUBSTITUTE(TRIM(C418),"/",""),"-","")," ","")))</f>
        <v/>
      </c>
      <c r="P418" s="16">
        <f>IF(A418="","",UPPER(SUBSTITUTE(SUBSTITUTE(SUBSTITUTE(TRIM(C418),"/",""),"-","")," ","")))</f>
        <v/>
      </c>
      <c r="Q418" s="16">
        <f>IF(A418="","",IF(COUNTIF('GSTR-2B'!$P$6:$P$2005,O418)&gt;0,IF(ABS(S418)&lt;=Settings!$B$4,"Matched","Amount differs"),IF(COUNTIF('GSTR-2B'!$Q$6:$Q$2005,P418)&gt;0,"Invoice no matches, GSTIN differs","In books, not in GSTR-2B")))</f>
        <v/>
      </c>
      <c r="R418" s="15">
        <f>IF(A418="","",SUMIF('GSTR-2B'!$P$6:$P$2005,O418,'GSTR-2B'!$N$6:$N$2005))</f>
        <v/>
      </c>
      <c r="S418" s="15">
        <f>IF(A418="","",K418-R418)</f>
        <v/>
      </c>
      <c r="T418" s="16">
        <f>IF(OR(A418="",D418="",L418&lt;&gt;"",E418="Credit note"),"",IF(Settings!$B$5-D418&gt;180,"Unpaid over 180 days: reverse proportionate ITC with interest",""))</f>
        <v/>
      </c>
      <c r="U418" s="16">
        <f>IF(M418="No","Supplier has not filed GSTR-3B: if still unfiled on 30 Sep after the year you claimed it, reverse by 30 Nov","")</f>
        <v/>
      </c>
      <c r="V418" s="16">
        <f>IF(AND(Q418="In books, not in GSTR-2B",D418&lt;&gt;"",D418&gt;=DATE(2025,4,1),D418&lt;=DATE(2026,3,31)),"FY 2025-26 document not in GSTR-2B: last date for the ITC is 30 Nov 2026","")</f>
        <v/>
      </c>
    </row>
    <row r="419">
      <c r="A419" s="10" t="n"/>
      <c r="B419" s="10" t="n"/>
      <c r="C419" s="10" t="n"/>
      <c r="D419" s="9" t="n"/>
      <c r="E419" s="10" t="n"/>
      <c r="F419" s="8" t="n"/>
      <c r="G419" s="8" t="n"/>
      <c r="H419" s="8" t="n"/>
      <c r="I419" s="8" t="n"/>
      <c r="J419" s="8" t="n"/>
      <c r="K419" s="15">
        <f>IF(A419="","",SUM(G419:J419))</f>
        <v/>
      </c>
      <c r="L419" s="9" t="n"/>
      <c r="M419" s="10" t="n"/>
      <c r="N419" s="10" t="n"/>
      <c r="O419" s="16">
        <f>IF(A419="","",UPPER(TRIM(A419))&amp;"|"&amp;UPPER(SUBSTITUTE(SUBSTITUTE(SUBSTITUTE(TRIM(C419),"/",""),"-","")," ","")))</f>
        <v/>
      </c>
      <c r="P419" s="16">
        <f>IF(A419="","",UPPER(SUBSTITUTE(SUBSTITUTE(SUBSTITUTE(TRIM(C419),"/",""),"-","")," ","")))</f>
        <v/>
      </c>
      <c r="Q419" s="16">
        <f>IF(A419="","",IF(COUNTIF('GSTR-2B'!$P$6:$P$2005,O419)&gt;0,IF(ABS(S419)&lt;=Settings!$B$4,"Matched","Amount differs"),IF(COUNTIF('GSTR-2B'!$Q$6:$Q$2005,P419)&gt;0,"Invoice no matches, GSTIN differs","In books, not in GSTR-2B")))</f>
        <v/>
      </c>
      <c r="R419" s="15">
        <f>IF(A419="","",SUMIF('GSTR-2B'!$P$6:$P$2005,O419,'GSTR-2B'!$N$6:$N$2005))</f>
        <v/>
      </c>
      <c r="S419" s="15">
        <f>IF(A419="","",K419-R419)</f>
        <v/>
      </c>
      <c r="T419" s="16">
        <f>IF(OR(A419="",D419="",L419&lt;&gt;"",E419="Credit note"),"",IF(Settings!$B$5-D419&gt;180,"Unpaid over 180 days: reverse proportionate ITC with interest",""))</f>
        <v/>
      </c>
      <c r="U419" s="16">
        <f>IF(M419="No","Supplier has not filed GSTR-3B: if still unfiled on 30 Sep after the year you claimed it, reverse by 30 Nov","")</f>
        <v/>
      </c>
      <c r="V419" s="16">
        <f>IF(AND(Q419="In books, not in GSTR-2B",D419&lt;&gt;"",D419&gt;=DATE(2025,4,1),D419&lt;=DATE(2026,3,31)),"FY 2025-26 document not in GSTR-2B: last date for the ITC is 30 Nov 2026","")</f>
        <v/>
      </c>
    </row>
    <row r="420">
      <c r="A420" s="10" t="n"/>
      <c r="B420" s="10" t="n"/>
      <c r="C420" s="10" t="n"/>
      <c r="D420" s="9" t="n"/>
      <c r="E420" s="10" t="n"/>
      <c r="F420" s="8" t="n"/>
      <c r="G420" s="8" t="n"/>
      <c r="H420" s="8" t="n"/>
      <c r="I420" s="8" t="n"/>
      <c r="J420" s="8" t="n"/>
      <c r="K420" s="15">
        <f>IF(A420="","",SUM(G420:J420))</f>
        <v/>
      </c>
      <c r="L420" s="9" t="n"/>
      <c r="M420" s="10" t="n"/>
      <c r="N420" s="10" t="n"/>
      <c r="O420" s="16">
        <f>IF(A420="","",UPPER(TRIM(A420))&amp;"|"&amp;UPPER(SUBSTITUTE(SUBSTITUTE(SUBSTITUTE(TRIM(C420),"/",""),"-","")," ","")))</f>
        <v/>
      </c>
      <c r="P420" s="16">
        <f>IF(A420="","",UPPER(SUBSTITUTE(SUBSTITUTE(SUBSTITUTE(TRIM(C420),"/",""),"-","")," ","")))</f>
        <v/>
      </c>
      <c r="Q420" s="16">
        <f>IF(A420="","",IF(COUNTIF('GSTR-2B'!$P$6:$P$2005,O420)&gt;0,IF(ABS(S420)&lt;=Settings!$B$4,"Matched","Amount differs"),IF(COUNTIF('GSTR-2B'!$Q$6:$Q$2005,P420)&gt;0,"Invoice no matches, GSTIN differs","In books, not in GSTR-2B")))</f>
        <v/>
      </c>
      <c r="R420" s="15">
        <f>IF(A420="","",SUMIF('GSTR-2B'!$P$6:$P$2005,O420,'GSTR-2B'!$N$6:$N$2005))</f>
        <v/>
      </c>
      <c r="S420" s="15">
        <f>IF(A420="","",K420-R420)</f>
        <v/>
      </c>
      <c r="T420" s="16">
        <f>IF(OR(A420="",D420="",L420&lt;&gt;"",E420="Credit note"),"",IF(Settings!$B$5-D420&gt;180,"Unpaid over 180 days: reverse proportionate ITC with interest",""))</f>
        <v/>
      </c>
      <c r="U420" s="16">
        <f>IF(M420="No","Supplier has not filed GSTR-3B: if still unfiled on 30 Sep after the year you claimed it, reverse by 30 Nov","")</f>
        <v/>
      </c>
      <c r="V420" s="16">
        <f>IF(AND(Q420="In books, not in GSTR-2B",D420&lt;&gt;"",D420&gt;=DATE(2025,4,1),D420&lt;=DATE(2026,3,31)),"FY 2025-26 document not in GSTR-2B: last date for the ITC is 30 Nov 2026","")</f>
        <v/>
      </c>
    </row>
    <row r="421">
      <c r="A421" s="10" t="n"/>
      <c r="B421" s="10" t="n"/>
      <c r="C421" s="10" t="n"/>
      <c r="D421" s="9" t="n"/>
      <c r="E421" s="10" t="n"/>
      <c r="F421" s="8" t="n"/>
      <c r="G421" s="8" t="n"/>
      <c r="H421" s="8" t="n"/>
      <c r="I421" s="8" t="n"/>
      <c r="J421" s="8" t="n"/>
      <c r="K421" s="15">
        <f>IF(A421="","",SUM(G421:J421))</f>
        <v/>
      </c>
      <c r="L421" s="9" t="n"/>
      <c r="M421" s="10" t="n"/>
      <c r="N421" s="10" t="n"/>
      <c r="O421" s="16">
        <f>IF(A421="","",UPPER(TRIM(A421))&amp;"|"&amp;UPPER(SUBSTITUTE(SUBSTITUTE(SUBSTITUTE(TRIM(C421),"/",""),"-","")," ","")))</f>
        <v/>
      </c>
      <c r="P421" s="16">
        <f>IF(A421="","",UPPER(SUBSTITUTE(SUBSTITUTE(SUBSTITUTE(TRIM(C421),"/",""),"-","")," ","")))</f>
        <v/>
      </c>
      <c r="Q421" s="16">
        <f>IF(A421="","",IF(COUNTIF('GSTR-2B'!$P$6:$P$2005,O421)&gt;0,IF(ABS(S421)&lt;=Settings!$B$4,"Matched","Amount differs"),IF(COUNTIF('GSTR-2B'!$Q$6:$Q$2005,P421)&gt;0,"Invoice no matches, GSTIN differs","In books, not in GSTR-2B")))</f>
        <v/>
      </c>
      <c r="R421" s="15">
        <f>IF(A421="","",SUMIF('GSTR-2B'!$P$6:$P$2005,O421,'GSTR-2B'!$N$6:$N$2005))</f>
        <v/>
      </c>
      <c r="S421" s="15">
        <f>IF(A421="","",K421-R421)</f>
        <v/>
      </c>
      <c r="T421" s="16">
        <f>IF(OR(A421="",D421="",L421&lt;&gt;"",E421="Credit note"),"",IF(Settings!$B$5-D421&gt;180,"Unpaid over 180 days: reverse proportionate ITC with interest",""))</f>
        <v/>
      </c>
      <c r="U421" s="16">
        <f>IF(M421="No","Supplier has not filed GSTR-3B: if still unfiled on 30 Sep after the year you claimed it, reverse by 30 Nov","")</f>
        <v/>
      </c>
      <c r="V421" s="16">
        <f>IF(AND(Q421="In books, not in GSTR-2B",D421&lt;&gt;"",D421&gt;=DATE(2025,4,1),D421&lt;=DATE(2026,3,31)),"FY 2025-26 document not in GSTR-2B: last date for the ITC is 30 Nov 2026","")</f>
        <v/>
      </c>
    </row>
    <row r="422">
      <c r="A422" s="10" t="n"/>
      <c r="B422" s="10" t="n"/>
      <c r="C422" s="10" t="n"/>
      <c r="D422" s="9" t="n"/>
      <c r="E422" s="10" t="n"/>
      <c r="F422" s="8" t="n"/>
      <c r="G422" s="8" t="n"/>
      <c r="H422" s="8" t="n"/>
      <c r="I422" s="8" t="n"/>
      <c r="J422" s="8" t="n"/>
      <c r="K422" s="15">
        <f>IF(A422="","",SUM(G422:J422))</f>
        <v/>
      </c>
      <c r="L422" s="9" t="n"/>
      <c r="M422" s="10" t="n"/>
      <c r="N422" s="10" t="n"/>
      <c r="O422" s="16">
        <f>IF(A422="","",UPPER(TRIM(A422))&amp;"|"&amp;UPPER(SUBSTITUTE(SUBSTITUTE(SUBSTITUTE(TRIM(C422),"/",""),"-","")," ","")))</f>
        <v/>
      </c>
      <c r="P422" s="16">
        <f>IF(A422="","",UPPER(SUBSTITUTE(SUBSTITUTE(SUBSTITUTE(TRIM(C422),"/",""),"-","")," ","")))</f>
        <v/>
      </c>
      <c r="Q422" s="16">
        <f>IF(A422="","",IF(COUNTIF('GSTR-2B'!$P$6:$P$2005,O422)&gt;0,IF(ABS(S422)&lt;=Settings!$B$4,"Matched","Amount differs"),IF(COUNTIF('GSTR-2B'!$Q$6:$Q$2005,P422)&gt;0,"Invoice no matches, GSTIN differs","In books, not in GSTR-2B")))</f>
        <v/>
      </c>
      <c r="R422" s="15">
        <f>IF(A422="","",SUMIF('GSTR-2B'!$P$6:$P$2005,O422,'GSTR-2B'!$N$6:$N$2005))</f>
        <v/>
      </c>
      <c r="S422" s="15">
        <f>IF(A422="","",K422-R422)</f>
        <v/>
      </c>
      <c r="T422" s="16">
        <f>IF(OR(A422="",D422="",L422&lt;&gt;"",E422="Credit note"),"",IF(Settings!$B$5-D422&gt;180,"Unpaid over 180 days: reverse proportionate ITC with interest",""))</f>
        <v/>
      </c>
      <c r="U422" s="16">
        <f>IF(M422="No","Supplier has not filed GSTR-3B: if still unfiled on 30 Sep after the year you claimed it, reverse by 30 Nov","")</f>
        <v/>
      </c>
      <c r="V422" s="16">
        <f>IF(AND(Q422="In books, not in GSTR-2B",D422&lt;&gt;"",D422&gt;=DATE(2025,4,1),D422&lt;=DATE(2026,3,31)),"FY 2025-26 document not in GSTR-2B: last date for the ITC is 30 Nov 2026","")</f>
        <v/>
      </c>
    </row>
    <row r="423">
      <c r="A423" s="10" t="n"/>
      <c r="B423" s="10" t="n"/>
      <c r="C423" s="10" t="n"/>
      <c r="D423" s="9" t="n"/>
      <c r="E423" s="10" t="n"/>
      <c r="F423" s="8" t="n"/>
      <c r="G423" s="8" t="n"/>
      <c r="H423" s="8" t="n"/>
      <c r="I423" s="8" t="n"/>
      <c r="J423" s="8" t="n"/>
      <c r="K423" s="15">
        <f>IF(A423="","",SUM(G423:J423))</f>
        <v/>
      </c>
      <c r="L423" s="9" t="n"/>
      <c r="M423" s="10" t="n"/>
      <c r="N423" s="10" t="n"/>
      <c r="O423" s="16">
        <f>IF(A423="","",UPPER(TRIM(A423))&amp;"|"&amp;UPPER(SUBSTITUTE(SUBSTITUTE(SUBSTITUTE(TRIM(C423),"/",""),"-","")," ","")))</f>
        <v/>
      </c>
      <c r="P423" s="16">
        <f>IF(A423="","",UPPER(SUBSTITUTE(SUBSTITUTE(SUBSTITUTE(TRIM(C423),"/",""),"-","")," ","")))</f>
        <v/>
      </c>
      <c r="Q423" s="16">
        <f>IF(A423="","",IF(COUNTIF('GSTR-2B'!$P$6:$P$2005,O423)&gt;0,IF(ABS(S423)&lt;=Settings!$B$4,"Matched","Amount differs"),IF(COUNTIF('GSTR-2B'!$Q$6:$Q$2005,P423)&gt;0,"Invoice no matches, GSTIN differs","In books, not in GSTR-2B")))</f>
        <v/>
      </c>
      <c r="R423" s="15">
        <f>IF(A423="","",SUMIF('GSTR-2B'!$P$6:$P$2005,O423,'GSTR-2B'!$N$6:$N$2005))</f>
        <v/>
      </c>
      <c r="S423" s="15">
        <f>IF(A423="","",K423-R423)</f>
        <v/>
      </c>
      <c r="T423" s="16">
        <f>IF(OR(A423="",D423="",L423&lt;&gt;"",E423="Credit note"),"",IF(Settings!$B$5-D423&gt;180,"Unpaid over 180 days: reverse proportionate ITC with interest",""))</f>
        <v/>
      </c>
      <c r="U423" s="16">
        <f>IF(M423="No","Supplier has not filed GSTR-3B: if still unfiled on 30 Sep after the year you claimed it, reverse by 30 Nov","")</f>
        <v/>
      </c>
      <c r="V423" s="16">
        <f>IF(AND(Q423="In books, not in GSTR-2B",D423&lt;&gt;"",D423&gt;=DATE(2025,4,1),D423&lt;=DATE(2026,3,31)),"FY 2025-26 document not in GSTR-2B: last date for the ITC is 30 Nov 2026","")</f>
        <v/>
      </c>
    </row>
    <row r="424">
      <c r="A424" s="10" t="n"/>
      <c r="B424" s="10" t="n"/>
      <c r="C424" s="10" t="n"/>
      <c r="D424" s="9" t="n"/>
      <c r="E424" s="10" t="n"/>
      <c r="F424" s="8" t="n"/>
      <c r="G424" s="8" t="n"/>
      <c r="H424" s="8" t="n"/>
      <c r="I424" s="8" t="n"/>
      <c r="J424" s="8" t="n"/>
      <c r="K424" s="15">
        <f>IF(A424="","",SUM(G424:J424))</f>
        <v/>
      </c>
      <c r="L424" s="9" t="n"/>
      <c r="M424" s="10" t="n"/>
      <c r="N424" s="10" t="n"/>
      <c r="O424" s="16">
        <f>IF(A424="","",UPPER(TRIM(A424))&amp;"|"&amp;UPPER(SUBSTITUTE(SUBSTITUTE(SUBSTITUTE(TRIM(C424),"/",""),"-","")," ","")))</f>
        <v/>
      </c>
      <c r="P424" s="16">
        <f>IF(A424="","",UPPER(SUBSTITUTE(SUBSTITUTE(SUBSTITUTE(TRIM(C424),"/",""),"-","")," ","")))</f>
        <v/>
      </c>
      <c r="Q424" s="16">
        <f>IF(A424="","",IF(COUNTIF('GSTR-2B'!$P$6:$P$2005,O424)&gt;0,IF(ABS(S424)&lt;=Settings!$B$4,"Matched","Amount differs"),IF(COUNTIF('GSTR-2B'!$Q$6:$Q$2005,P424)&gt;0,"Invoice no matches, GSTIN differs","In books, not in GSTR-2B")))</f>
        <v/>
      </c>
      <c r="R424" s="15">
        <f>IF(A424="","",SUMIF('GSTR-2B'!$P$6:$P$2005,O424,'GSTR-2B'!$N$6:$N$2005))</f>
        <v/>
      </c>
      <c r="S424" s="15">
        <f>IF(A424="","",K424-R424)</f>
        <v/>
      </c>
      <c r="T424" s="16">
        <f>IF(OR(A424="",D424="",L424&lt;&gt;"",E424="Credit note"),"",IF(Settings!$B$5-D424&gt;180,"Unpaid over 180 days: reverse proportionate ITC with interest",""))</f>
        <v/>
      </c>
      <c r="U424" s="16">
        <f>IF(M424="No","Supplier has not filed GSTR-3B: if still unfiled on 30 Sep after the year you claimed it, reverse by 30 Nov","")</f>
        <v/>
      </c>
      <c r="V424" s="16">
        <f>IF(AND(Q424="In books, not in GSTR-2B",D424&lt;&gt;"",D424&gt;=DATE(2025,4,1),D424&lt;=DATE(2026,3,31)),"FY 2025-26 document not in GSTR-2B: last date for the ITC is 30 Nov 2026","")</f>
        <v/>
      </c>
    </row>
    <row r="425">
      <c r="A425" s="10" t="n"/>
      <c r="B425" s="10" t="n"/>
      <c r="C425" s="10" t="n"/>
      <c r="D425" s="9" t="n"/>
      <c r="E425" s="10" t="n"/>
      <c r="F425" s="8" t="n"/>
      <c r="G425" s="8" t="n"/>
      <c r="H425" s="8" t="n"/>
      <c r="I425" s="8" t="n"/>
      <c r="J425" s="8" t="n"/>
      <c r="K425" s="15">
        <f>IF(A425="","",SUM(G425:J425))</f>
        <v/>
      </c>
      <c r="L425" s="9" t="n"/>
      <c r="M425" s="10" t="n"/>
      <c r="N425" s="10" t="n"/>
      <c r="O425" s="16">
        <f>IF(A425="","",UPPER(TRIM(A425))&amp;"|"&amp;UPPER(SUBSTITUTE(SUBSTITUTE(SUBSTITUTE(TRIM(C425),"/",""),"-","")," ","")))</f>
        <v/>
      </c>
      <c r="P425" s="16">
        <f>IF(A425="","",UPPER(SUBSTITUTE(SUBSTITUTE(SUBSTITUTE(TRIM(C425),"/",""),"-","")," ","")))</f>
        <v/>
      </c>
      <c r="Q425" s="16">
        <f>IF(A425="","",IF(COUNTIF('GSTR-2B'!$P$6:$P$2005,O425)&gt;0,IF(ABS(S425)&lt;=Settings!$B$4,"Matched","Amount differs"),IF(COUNTIF('GSTR-2B'!$Q$6:$Q$2005,P425)&gt;0,"Invoice no matches, GSTIN differs","In books, not in GSTR-2B")))</f>
        <v/>
      </c>
      <c r="R425" s="15">
        <f>IF(A425="","",SUMIF('GSTR-2B'!$P$6:$P$2005,O425,'GSTR-2B'!$N$6:$N$2005))</f>
        <v/>
      </c>
      <c r="S425" s="15">
        <f>IF(A425="","",K425-R425)</f>
        <v/>
      </c>
      <c r="T425" s="16">
        <f>IF(OR(A425="",D425="",L425&lt;&gt;"",E425="Credit note"),"",IF(Settings!$B$5-D425&gt;180,"Unpaid over 180 days: reverse proportionate ITC with interest",""))</f>
        <v/>
      </c>
      <c r="U425" s="16">
        <f>IF(M425="No","Supplier has not filed GSTR-3B: if still unfiled on 30 Sep after the year you claimed it, reverse by 30 Nov","")</f>
        <v/>
      </c>
      <c r="V425" s="16">
        <f>IF(AND(Q425="In books, not in GSTR-2B",D425&lt;&gt;"",D425&gt;=DATE(2025,4,1),D425&lt;=DATE(2026,3,31)),"FY 2025-26 document not in GSTR-2B: last date for the ITC is 30 Nov 2026","")</f>
        <v/>
      </c>
    </row>
    <row r="426">
      <c r="A426" s="10" t="n"/>
      <c r="B426" s="10" t="n"/>
      <c r="C426" s="10" t="n"/>
      <c r="D426" s="9" t="n"/>
      <c r="E426" s="10" t="n"/>
      <c r="F426" s="8" t="n"/>
      <c r="G426" s="8" t="n"/>
      <c r="H426" s="8" t="n"/>
      <c r="I426" s="8" t="n"/>
      <c r="J426" s="8" t="n"/>
      <c r="K426" s="15">
        <f>IF(A426="","",SUM(G426:J426))</f>
        <v/>
      </c>
      <c r="L426" s="9" t="n"/>
      <c r="M426" s="10" t="n"/>
      <c r="N426" s="10" t="n"/>
      <c r="O426" s="16">
        <f>IF(A426="","",UPPER(TRIM(A426))&amp;"|"&amp;UPPER(SUBSTITUTE(SUBSTITUTE(SUBSTITUTE(TRIM(C426),"/",""),"-","")," ","")))</f>
        <v/>
      </c>
      <c r="P426" s="16">
        <f>IF(A426="","",UPPER(SUBSTITUTE(SUBSTITUTE(SUBSTITUTE(TRIM(C426),"/",""),"-","")," ","")))</f>
        <v/>
      </c>
      <c r="Q426" s="16">
        <f>IF(A426="","",IF(COUNTIF('GSTR-2B'!$P$6:$P$2005,O426)&gt;0,IF(ABS(S426)&lt;=Settings!$B$4,"Matched","Amount differs"),IF(COUNTIF('GSTR-2B'!$Q$6:$Q$2005,P426)&gt;0,"Invoice no matches, GSTIN differs","In books, not in GSTR-2B")))</f>
        <v/>
      </c>
      <c r="R426" s="15">
        <f>IF(A426="","",SUMIF('GSTR-2B'!$P$6:$P$2005,O426,'GSTR-2B'!$N$6:$N$2005))</f>
        <v/>
      </c>
      <c r="S426" s="15">
        <f>IF(A426="","",K426-R426)</f>
        <v/>
      </c>
      <c r="T426" s="16">
        <f>IF(OR(A426="",D426="",L426&lt;&gt;"",E426="Credit note"),"",IF(Settings!$B$5-D426&gt;180,"Unpaid over 180 days: reverse proportionate ITC with interest",""))</f>
        <v/>
      </c>
      <c r="U426" s="16">
        <f>IF(M426="No","Supplier has not filed GSTR-3B: if still unfiled on 30 Sep after the year you claimed it, reverse by 30 Nov","")</f>
        <v/>
      </c>
      <c r="V426" s="16">
        <f>IF(AND(Q426="In books, not in GSTR-2B",D426&lt;&gt;"",D426&gt;=DATE(2025,4,1),D426&lt;=DATE(2026,3,31)),"FY 2025-26 document not in GSTR-2B: last date for the ITC is 30 Nov 2026","")</f>
        <v/>
      </c>
    </row>
    <row r="427">
      <c r="A427" s="10" t="n"/>
      <c r="B427" s="10" t="n"/>
      <c r="C427" s="10" t="n"/>
      <c r="D427" s="9" t="n"/>
      <c r="E427" s="10" t="n"/>
      <c r="F427" s="8" t="n"/>
      <c r="G427" s="8" t="n"/>
      <c r="H427" s="8" t="n"/>
      <c r="I427" s="8" t="n"/>
      <c r="J427" s="8" t="n"/>
      <c r="K427" s="15">
        <f>IF(A427="","",SUM(G427:J427))</f>
        <v/>
      </c>
      <c r="L427" s="9" t="n"/>
      <c r="M427" s="10" t="n"/>
      <c r="N427" s="10" t="n"/>
      <c r="O427" s="16">
        <f>IF(A427="","",UPPER(TRIM(A427))&amp;"|"&amp;UPPER(SUBSTITUTE(SUBSTITUTE(SUBSTITUTE(TRIM(C427),"/",""),"-","")," ","")))</f>
        <v/>
      </c>
      <c r="P427" s="16">
        <f>IF(A427="","",UPPER(SUBSTITUTE(SUBSTITUTE(SUBSTITUTE(TRIM(C427),"/",""),"-","")," ","")))</f>
        <v/>
      </c>
      <c r="Q427" s="16">
        <f>IF(A427="","",IF(COUNTIF('GSTR-2B'!$P$6:$P$2005,O427)&gt;0,IF(ABS(S427)&lt;=Settings!$B$4,"Matched","Amount differs"),IF(COUNTIF('GSTR-2B'!$Q$6:$Q$2005,P427)&gt;0,"Invoice no matches, GSTIN differs","In books, not in GSTR-2B")))</f>
        <v/>
      </c>
      <c r="R427" s="15">
        <f>IF(A427="","",SUMIF('GSTR-2B'!$P$6:$P$2005,O427,'GSTR-2B'!$N$6:$N$2005))</f>
        <v/>
      </c>
      <c r="S427" s="15">
        <f>IF(A427="","",K427-R427)</f>
        <v/>
      </c>
      <c r="T427" s="16">
        <f>IF(OR(A427="",D427="",L427&lt;&gt;"",E427="Credit note"),"",IF(Settings!$B$5-D427&gt;180,"Unpaid over 180 days: reverse proportionate ITC with interest",""))</f>
        <v/>
      </c>
      <c r="U427" s="16">
        <f>IF(M427="No","Supplier has not filed GSTR-3B: if still unfiled on 30 Sep after the year you claimed it, reverse by 30 Nov","")</f>
        <v/>
      </c>
      <c r="V427" s="16">
        <f>IF(AND(Q427="In books, not in GSTR-2B",D427&lt;&gt;"",D427&gt;=DATE(2025,4,1),D427&lt;=DATE(2026,3,31)),"FY 2025-26 document not in GSTR-2B: last date for the ITC is 30 Nov 2026","")</f>
        <v/>
      </c>
    </row>
    <row r="428">
      <c r="A428" s="10" t="n"/>
      <c r="B428" s="10" t="n"/>
      <c r="C428" s="10" t="n"/>
      <c r="D428" s="9" t="n"/>
      <c r="E428" s="10" t="n"/>
      <c r="F428" s="8" t="n"/>
      <c r="G428" s="8" t="n"/>
      <c r="H428" s="8" t="n"/>
      <c r="I428" s="8" t="n"/>
      <c r="J428" s="8" t="n"/>
      <c r="K428" s="15">
        <f>IF(A428="","",SUM(G428:J428))</f>
        <v/>
      </c>
      <c r="L428" s="9" t="n"/>
      <c r="M428" s="10" t="n"/>
      <c r="N428" s="10" t="n"/>
      <c r="O428" s="16">
        <f>IF(A428="","",UPPER(TRIM(A428))&amp;"|"&amp;UPPER(SUBSTITUTE(SUBSTITUTE(SUBSTITUTE(TRIM(C428),"/",""),"-","")," ","")))</f>
        <v/>
      </c>
      <c r="P428" s="16">
        <f>IF(A428="","",UPPER(SUBSTITUTE(SUBSTITUTE(SUBSTITUTE(TRIM(C428),"/",""),"-","")," ","")))</f>
        <v/>
      </c>
      <c r="Q428" s="16">
        <f>IF(A428="","",IF(COUNTIF('GSTR-2B'!$P$6:$P$2005,O428)&gt;0,IF(ABS(S428)&lt;=Settings!$B$4,"Matched","Amount differs"),IF(COUNTIF('GSTR-2B'!$Q$6:$Q$2005,P428)&gt;0,"Invoice no matches, GSTIN differs","In books, not in GSTR-2B")))</f>
        <v/>
      </c>
      <c r="R428" s="15">
        <f>IF(A428="","",SUMIF('GSTR-2B'!$P$6:$P$2005,O428,'GSTR-2B'!$N$6:$N$2005))</f>
        <v/>
      </c>
      <c r="S428" s="15">
        <f>IF(A428="","",K428-R428)</f>
        <v/>
      </c>
      <c r="T428" s="16">
        <f>IF(OR(A428="",D428="",L428&lt;&gt;"",E428="Credit note"),"",IF(Settings!$B$5-D428&gt;180,"Unpaid over 180 days: reverse proportionate ITC with interest",""))</f>
        <v/>
      </c>
      <c r="U428" s="16">
        <f>IF(M428="No","Supplier has not filed GSTR-3B: if still unfiled on 30 Sep after the year you claimed it, reverse by 30 Nov","")</f>
        <v/>
      </c>
      <c r="V428" s="16">
        <f>IF(AND(Q428="In books, not in GSTR-2B",D428&lt;&gt;"",D428&gt;=DATE(2025,4,1),D428&lt;=DATE(2026,3,31)),"FY 2025-26 document not in GSTR-2B: last date for the ITC is 30 Nov 2026","")</f>
        <v/>
      </c>
    </row>
    <row r="429">
      <c r="A429" s="10" t="n"/>
      <c r="B429" s="10" t="n"/>
      <c r="C429" s="10" t="n"/>
      <c r="D429" s="9" t="n"/>
      <c r="E429" s="10" t="n"/>
      <c r="F429" s="8" t="n"/>
      <c r="G429" s="8" t="n"/>
      <c r="H429" s="8" t="n"/>
      <c r="I429" s="8" t="n"/>
      <c r="J429" s="8" t="n"/>
      <c r="K429" s="15">
        <f>IF(A429="","",SUM(G429:J429))</f>
        <v/>
      </c>
      <c r="L429" s="9" t="n"/>
      <c r="M429" s="10" t="n"/>
      <c r="N429" s="10" t="n"/>
      <c r="O429" s="16">
        <f>IF(A429="","",UPPER(TRIM(A429))&amp;"|"&amp;UPPER(SUBSTITUTE(SUBSTITUTE(SUBSTITUTE(TRIM(C429),"/",""),"-","")," ","")))</f>
        <v/>
      </c>
      <c r="P429" s="16">
        <f>IF(A429="","",UPPER(SUBSTITUTE(SUBSTITUTE(SUBSTITUTE(TRIM(C429),"/",""),"-","")," ","")))</f>
        <v/>
      </c>
      <c r="Q429" s="16">
        <f>IF(A429="","",IF(COUNTIF('GSTR-2B'!$P$6:$P$2005,O429)&gt;0,IF(ABS(S429)&lt;=Settings!$B$4,"Matched","Amount differs"),IF(COUNTIF('GSTR-2B'!$Q$6:$Q$2005,P429)&gt;0,"Invoice no matches, GSTIN differs","In books, not in GSTR-2B")))</f>
        <v/>
      </c>
      <c r="R429" s="15">
        <f>IF(A429="","",SUMIF('GSTR-2B'!$P$6:$P$2005,O429,'GSTR-2B'!$N$6:$N$2005))</f>
        <v/>
      </c>
      <c r="S429" s="15">
        <f>IF(A429="","",K429-R429)</f>
        <v/>
      </c>
      <c r="T429" s="16">
        <f>IF(OR(A429="",D429="",L429&lt;&gt;"",E429="Credit note"),"",IF(Settings!$B$5-D429&gt;180,"Unpaid over 180 days: reverse proportionate ITC with interest",""))</f>
        <v/>
      </c>
      <c r="U429" s="16">
        <f>IF(M429="No","Supplier has not filed GSTR-3B: if still unfiled on 30 Sep after the year you claimed it, reverse by 30 Nov","")</f>
        <v/>
      </c>
      <c r="V429" s="16">
        <f>IF(AND(Q429="In books, not in GSTR-2B",D429&lt;&gt;"",D429&gt;=DATE(2025,4,1),D429&lt;=DATE(2026,3,31)),"FY 2025-26 document not in GSTR-2B: last date for the ITC is 30 Nov 2026","")</f>
        <v/>
      </c>
    </row>
    <row r="430">
      <c r="A430" s="10" t="n"/>
      <c r="B430" s="10" t="n"/>
      <c r="C430" s="10" t="n"/>
      <c r="D430" s="9" t="n"/>
      <c r="E430" s="10" t="n"/>
      <c r="F430" s="8" t="n"/>
      <c r="G430" s="8" t="n"/>
      <c r="H430" s="8" t="n"/>
      <c r="I430" s="8" t="n"/>
      <c r="J430" s="8" t="n"/>
      <c r="K430" s="15">
        <f>IF(A430="","",SUM(G430:J430))</f>
        <v/>
      </c>
      <c r="L430" s="9" t="n"/>
      <c r="M430" s="10" t="n"/>
      <c r="N430" s="10" t="n"/>
      <c r="O430" s="16">
        <f>IF(A430="","",UPPER(TRIM(A430))&amp;"|"&amp;UPPER(SUBSTITUTE(SUBSTITUTE(SUBSTITUTE(TRIM(C430),"/",""),"-","")," ","")))</f>
        <v/>
      </c>
      <c r="P430" s="16">
        <f>IF(A430="","",UPPER(SUBSTITUTE(SUBSTITUTE(SUBSTITUTE(TRIM(C430),"/",""),"-","")," ","")))</f>
        <v/>
      </c>
      <c r="Q430" s="16">
        <f>IF(A430="","",IF(COUNTIF('GSTR-2B'!$P$6:$P$2005,O430)&gt;0,IF(ABS(S430)&lt;=Settings!$B$4,"Matched","Amount differs"),IF(COUNTIF('GSTR-2B'!$Q$6:$Q$2005,P430)&gt;0,"Invoice no matches, GSTIN differs","In books, not in GSTR-2B")))</f>
        <v/>
      </c>
      <c r="R430" s="15">
        <f>IF(A430="","",SUMIF('GSTR-2B'!$P$6:$P$2005,O430,'GSTR-2B'!$N$6:$N$2005))</f>
        <v/>
      </c>
      <c r="S430" s="15">
        <f>IF(A430="","",K430-R430)</f>
        <v/>
      </c>
      <c r="T430" s="16">
        <f>IF(OR(A430="",D430="",L430&lt;&gt;"",E430="Credit note"),"",IF(Settings!$B$5-D430&gt;180,"Unpaid over 180 days: reverse proportionate ITC with interest",""))</f>
        <v/>
      </c>
      <c r="U430" s="16">
        <f>IF(M430="No","Supplier has not filed GSTR-3B: if still unfiled on 30 Sep after the year you claimed it, reverse by 30 Nov","")</f>
        <v/>
      </c>
      <c r="V430" s="16">
        <f>IF(AND(Q430="In books, not in GSTR-2B",D430&lt;&gt;"",D430&gt;=DATE(2025,4,1),D430&lt;=DATE(2026,3,31)),"FY 2025-26 document not in GSTR-2B: last date for the ITC is 30 Nov 2026","")</f>
        <v/>
      </c>
    </row>
    <row r="431">
      <c r="A431" s="10" t="n"/>
      <c r="B431" s="10" t="n"/>
      <c r="C431" s="10" t="n"/>
      <c r="D431" s="9" t="n"/>
      <c r="E431" s="10" t="n"/>
      <c r="F431" s="8" t="n"/>
      <c r="G431" s="8" t="n"/>
      <c r="H431" s="8" t="n"/>
      <c r="I431" s="8" t="n"/>
      <c r="J431" s="8" t="n"/>
      <c r="K431" s="15">
        <f>IF(A431="","",SUM(G431:J431))</f>
        <v/>
      </c>
      <c r="L431" s="9" t="n"/>
      <c r="M431" s="10" t="n"/>
      <c r="N431" s="10" t="n"/>
      <c r="O431" s="16">
        <f>IF(A431="","",UPPER(TRIM(A431))&amp;"|"&amp;UPPER(SUBSTITUTE(SUBSTITUTE(SUBSTITUTE(TRIM(C431),"/",""),"-","")," ","")))</f>
        <v/>
      </c>
      <c r="P431" s="16">
        <f>IF(A431="","",UPPER(SUBSTITUTE(SUBSTITUTE(SUBSTITUTE(TRIM(C431),"/",""),"-","")," ","")))</f>
        <v/>
      </c>
      <c r="Q431" s="16">
        <f>IF(A431="","",IF(COUNTIF('GSTR-2B'!$P$6:$P$2005,O431)&gt;0,IF(ABS(S431)&lt;=Settings!$B$4,"Matched","Amount differs"),IF(COUNTIF('GSTR-2B'!$Q$6:$Q$2005,P431)&gt;0,"Invoice no matches, GSTIN differs","In books, not in GSTR-2B")))</f>
        <v/>
      </c>
      <c r="R431" s="15">
        <f>IF(A431="","",SUMIF('GSTR-2B'!$P$6:$P$2005,O431,'GSTR-2B'!$N$6:$N$2005))</f>
        <v/>
      </c>
      <c r="S431" s="15">
        <f>IF(A431="","",K431-R431)</f>
        <v/>
      </c>
      <c r="T431" s="16">
        <f>IF(OR(A431="",D431="",L431&lt;&gt;"",E431="Credit note"),"",IF(Settings!$B$5-D431&gt;180,"Unpaid over 180 days: reverse proportionate ITC with interest",""))</f>
        <v/>
      </c>
      <c r="U431" s="16">
        <f>IF(M431="No","Supplier has not filed GSTR-3B: if still unfiled on 30 Sep after the year you claimed it, reverse by 30 Nov","")</f>
        <v/>
      </c>
      <c r="V431" s="16">
        <f>IF(AND(Q431="In books, not in GSTR-2B",D431&lt;&gt;"",D431&gt;=DATE(2025,4,1),D431&lt;=DATE(2026,3,31)),"FY 2025-26 document not in GSTR-2B: last date for the ITC is 30 Nov 2026","")</f>
        <v/>
      </c>
    </row>
    <row r="432">
      <c r="A432" s="10" t="n"/>
      <c r="B432" s="10" t="n"/>
      <c r="C432" s="10" t="n"/>
      <c r="D432" s="9" t="n"/>
      <c r="E432" s="10" t="n"/>
      <c r="F432" s="8" t="n"/>
      <c r="G432" s="8" t="n"/>
      <c r="H432" s="8" t="n"/>
      <c r="I432" s="8" t="n"/>
      <c r="J432" s="8" t="n"/>
      <c r="K432" s="15">
        <f>IF(A432="","",SUM(G432:J432))</f>
        <v/>
      </c>
      <c r="L432" s="9" t="n"/>
      <c r="M432" s="10" t="n"/>
      <c r="N432" s="10" t="n"/>
      <c r="O432" s="16">
        <f>IF(A432="","",UPPER(TRIM(A432))&amp;"|"&amp;UPPER(SUBSTITUTE(SUBSTITUTE(SUBSTITUTE(TRIM(C432),"/",""),"-","")," ","")))</f>
        <v/>
      </c>
      <c r="P432" s="16">
        <f>IF(A432="","",UPPER(SUBSTITUTE(SUBSTITUTE(SUBSTITUTE(TRIM(C432),"/",""),"-","")," ","")))</f>
        <v/>
      </c>
      <c r="Q432" s="16">
        <f>IF(A432="","",IF(COUNTIF('GSTR-2B'!$P$6:$P$2005,O432)&gt;0,IF(ABS(S432)&lt;=Settings!$B$4,"Matched","Amount differs"),IF(COUNTIF('GSTR-2B'!$Q$6:$Q$2005,P432)&gt;0,"Invoice no matches, GSTIN differs","In books, not in GSTR-2B")))</f>
        <v/>
      </c>
      <c r="R432" s="15">
        <f>IF(A432="","",SUMIF('GSTR-2B'!$P$6:$P$2005,O432,'GSTR-2B'!$N$6:$N$2005))</f>
        <v/>
      </c>
      <c r="S432" s="15">
        <f>IF(A432="","",K432-R432)</f>
        <v/>
      </c>
      <c r="T432" s="16">
        <f>IF(OR(A432="",D432="",L432&lt;&gt;"",E432="Credit note"),"",IF(Settings!$B$5-D432&gt;180,"Unpaid over 180 days: reverse proportionate ITC with interest",""))</f>
        <v/>
      </c>
      <c r="U432" s="16">
        <f>IF(M432="No","Supplier has not filed GSTR-3B: if still unfiled on 30 Sep after the year you claimed it, reverse by 30 Nov","")</f>
        <v/>
      </c>
      <c r="V432" s="16">
        <f>IF(AND(Q432="In books, not in GSTR-2B",D432&lt;&gt;"",D432&gt;=DATE(2025,4,1),D432&lt;=DATE(2026,3,31)),"FY 2025-26 document not in GSTR-2B: last date for the ITC is 30 Nov 2026","")</f>
        <v/>
      </c>
    </row>
    <row r="433">
      <c r="A433" s="10" t="n"/>
      <c r="B433" s="10" t="n"/>
      <c r="C433" s="10" t="n"/>
      <c r="D433" s="9" t="n"/>
      <c r="E433" s="10" t="n"/>
      <c r="F433" s="8" t="n"/>
      <c r="G433" s="8" t="n"/>
      <c r="H433" s="8" t="n"/>
      <c r="I433" s="8" t="n"/>
      <c r="J433" s="8" t="n"/>
      <c r="K433" s="15">
        <f>IF(A433="","",SUM(G433:J433))</f>
        <v/>
      </c>
      <c r="L433" s="9" t="n"/>
      <c r="M433" s="10" t="n"/>
      <c r="N433" s="10" t="n"/>
      <c r="O433" s="16">
        <f>IF(A433="","",UPPER(TRIM(A433))&amp;"|"&amp;UPPER(SUBSTITUTE(SUBSTITUTE(SUBSTITUTE(TRIM(C433),"/",""),"-","")," ","")))</f>
        <v/>
      </c>
      <c r="P433" s="16">
        <f>IF(A433="","",UPPER(SUBSTITUTE(SUBSTITUTE(SUBSTITUTE(TRIM(C433),"/",""),"-","")," ","")))</f>
        <v/>
      </c>
      <c r="Q433" s="16">
        <f>IF(A433="","",IF(COUNTIF('GSTR-2B'!$P$6:$P$2005,O433)&gt;0,IF(ABS(S433)&lt;=Settings!$B$4,"Matched","Amount differs"),IF(COUNTIF('GSTR-2B'!$Q$6:$Q$2005,P433)&gt;0,"Invoice no matches, GSTIN differs","In books, not in GSTR-2B")))</f>
        <v/>
      </c>
      <c r="R433" s="15">
        <f>IF(A433="","",SUMIF('GSTR-2B'!$P$6:$P$2005,O433,'GSTR-2B'!$N$6:$N$2005))</f>
        <v/>
      </c>
      <c r="S433" s="15">
        <f>IF(A433="","",K433-R433)</f>
        <v/>
      </c>
      <c r="T433" s="16">
        <f>IF(OR(A433="",D433="",L433&lt;&gt;"",E433="Credit note"),"",IF(Settings!$B$5-D433&gt;180,"Unpaid over 180 days: reverse proportionate ITC with interest",""))</f>
        <v/>
      </c>
      <c r="U433" s="16">
        <f>IF(M433="No","Supplier has not filed GSTR-3B: if still unfiled on 30 Sep after the year you claimed it, reverse by 30 Nov","")</f>
        <v/>
      </c>
      <c r="V433" s="16">
        <f>IF(AND(Q433="In books, not in GSTR-2B",D433&lt;&gt;"",D433&gt;=DATE(2025,4,1),D433&lt;=DATE(2026,3,31)),"FY 2025-26 document not in GSTR-2B: last date for the ITC is 30 Nov 2026","")</f>
        <v/>
      </c>
    </row>
    <row r="434">
      <c r="A434" s="10" t="n"/>
      <c r="B434" s="10" t="n"/>
      <c r="C434" s="10" t="n"/>
      <c r="D434" s="9" t="n"/>
      <c r="E434" s="10" t="n"/>
      <c r="F434" s="8" t="n"/>
      <c r="G434" s="8" t="n"/>
      <c r="H434" s="8" t="n"/>
      <c r="I434" s="8" t="n"/>
      <c r="J434" s="8" t="n"/>
      <c r="K434" s="15">
        <f>IF(A434="","",SUM(G434:J434))</f>
        <v/>
      </c>
      <c r="L434" s="9" t="n"/>
      <c r="M434" s="10" t="n"/>
      <c r="N434" s="10" t="n"/>
      <c r="O434" s="16">
        <f>IF(A434="","",UPPER(TRIM(A434))&amp;"|"&amp;UPPER(SUBSTITUTE(SUBSTITUTE(SUBSTITUTE(TRIM(C434),"/",""),"-","")," ","")))</f>
        <v/>
      </c>
      <c r="P434" s="16">
        <f>IF(A434="","",UPPER(SUBSTITUTE(SUBSTITUTE(SUBSTITUTE(TRIM(C434),"/",""),"-","")," ","")))</f>
        <v/>
      </c>
      <c r="Q434" s="16">
        <f>IF(A434="","",IF(COUNTIF('GSTR-2B'!$P$6:$P$2005,O434)&gt;0,IF(ABS(S434)&lt;=Settings!$B$4,"Matched","Amount differs"),IF(COUNTIF('GSTR-2B'!$Q$6:$Q$2005,P434)&gt;0,"Invoice no matches, GSTIN differs","In books, not in GSTR-2B")))</f>
        <v/>
      </c>
      <c r="R434" s="15">
        <f>IF(A434="","",SUMIF('GSTR-2B'!$P$6:$P$2005,O434,'GSTR-2B'!$N$6:$N$2005))</f>
        <v/>
      </c>
      <c r="S434" s="15">
        <f>IF(A434="","",K434-R434)</f>
        <v/>
      </c>
      <c r="T434" s="16">
        <f>IF(OR(A434="",D434="",L434&lt;&gt;"",E434="Credit note"),"",IF(Settings!$B$5-D434&gt;180,"Unpaid over 180 days: reverse proportionate ITC with interest",""))</f>
        <v/>
      </c>
      <c r="U434" s="16">
        <f>IF(M434="No","Supplier has not filed GSTR-3B: if still unfiled on 30 Sep after the year you claimed it, reverse by 30 Nov","")</f>
        <v/>
      </c>
      <c r="V434" s="16">
        <f>IF(AND(Q434="In books, not in GSTR-2B",D434&lt;&gt;"",D434&gt;=DATE(2025,4,1),D434&lt;=DATE(2026,3,31)),"FY 2025-26 document not in GSTR-2B: last date for the ITC is 30 Nov 2026","")</f>
        <v/>
      </c>
    </row>
    <row r="435">
      <c r="A435" s="10" t="n"/>
      <c r="B435" s="10" t="n"/>
      <c r="C435" s="10" t="n"/>
      <c r="D435" s="9" t="n"/>
      <c r="E435" s="10" t="n"/>
      <c r="F435" s="8" t="n"/>
      <c r="G435" s="8" t="n"/>
      <c r="H435" s="8" t="n"/>
      <c r="I435" s="8" t="n"/>
      <c r="J435" s="8" t="n"/>
      <c r="K435" s="15">
        <f>IF(A435="","",SUM(G435:J435))</f>
        <v/>
      </c>
      <c r="L435" s="9" t="n"/>
      <c r="M435" s="10" t="n"/>
      <c r="N435" s="10" t="n"/>
      <c r="O435" s="16">
        <f>IF(A435="","",UPPER(TRIM(A435))&amp;"|"&amp;UPPER(SUBSTITUTE(SUBSTITUTE(SUBSTITUTE(TRIM(C435),"/",""),"-","")," ","")))</f>
        <v/>
      </c>
      <c r="P435" s="16">
        <f>IF(A435="","",UPPER(SUBSTITUTE(SUBSTITUTE(SUBSTITUTE(TRIM(C435),"/",""),"-","")," ","")))</f>
        <v/>
      </c>
      <c r="Q435" s="16">
        <f>IF(A435="","",IF(COUNTIF('GSTR-2B'!$P$6:$P$2005,O435)&gt;0,IF(ABS(S435)&lt;=Settings!$B$4,"Matched","Amount differs"),IF(COUNTIF('GSTR-2B'!$Q$6:$Q$2005,P435)&gt;0,"Invoice no matches, GSTIN differs","In books, not in GSTR-2B")))</f>
        <v/>
      </c>
      <c r="R435" s="15">
        <f>IF(A435="","",SUMIF('GSTR-2B'!$P$6:$P$2005,O435,'GSTR-2B'!$N$6:$N$2005))</f>
        <v/>
      </c>
      <c r="S435" s="15">
        <f>IF(A435="","",K435-R435)</f>
        <v/>
      </c>
      <c r="T435" s="16">
        <f>IF(OR(A435="",D435="",L435&lt;&gt;"",E435="Credit note"),"",IF(Settings!$B$5-D435&gt;180,"Unpaid over 180 days: reverse proportionate ITC with interest",""))</f>
        <v/>
      </c>
      <c r="U435" s="16">
        <f>IF(M435="No","Supplier has not filed GSTR-3B: if still unfiled on 30 Sep after the year you claimed it, reverse by 30 Nov","")</f>
        <v/>
      </c>
      <c r="V435" s="16">
        <f>IF(AND(Q435="In books, not in GSTR-2B",D435&lt;&gt;"",D435&gt;=DATE(2025,4,1),D435&lt;=DATE(2026,3,31)),"FY 2025-26 document not in GSTR-2B: last date for the ITC is 30 Nov 2026","")</f>
        <v/>
      </c>
    </row>
    <row r="436">
      <c r="A436" s="10" t="n"/>
      <c r="B436" s="10" t="n"/>
      <c r="C436" s="10" t="n"/>
      <c r="D436" s="9" t="n"/>
      <c r="E436" s="10" t="n"/>
      <c r="F436" s="8" t="n"/>
      <c r="G436" s="8" t="n"/>
      <c r="H436" s="8" t="n"/>
      <c r="I436" s="8" t="n"/>
      <c r="J436" s="8" t="n"/>
      <c r="K436" s="15">
        <f>IF(A436="","",SUM(G436:J436))</f>
        <v/>
      </c>
      <c r="L436" s="9" t="n"/>
      <c r="M436" s="10" t="n"/>
      <c r="N436" s="10" t="n"/>
      <c r="O436" s="16">
        <f>IF(A436="","",UPPER(TRIM(A436))&amp;"|"&amp;UPPER(SUBSTITUTE(SUBSTITUTE(SUBSTITUTE(TRIM(C436),"/",""),"-","")," ","")))</f>
        <v/>
      </c>
      <c r="P436" s="16">
        <f>IF(A436="","",UPPER(SUBSTITUTE(SUBSTITUTE(SUBSTITUTE(TRIM(C436),"/",""),"-","")," ","")))</f>
        <v/>
      </c>
      <c r="Q436" s="16">
        <f>IF(A436="","",IF(COUNTIF('GSTR-2B'!$P$6:$P$2005,O436)&gt;0,IF(ABS(S436)&lt;=Settings!$B$4,"Matched","Amount differs"),IF(COUNTIF('GSTR-2B'!$Q$6:$Q$2005,P436)&gt;0,"Invoice no matches, GSTIN differs","In books, not in GSTR-2B")))</f>
        <v/>
      </c>
      <c r="R436" s="15">
        <f>IF(A436="","",SUMIF('GSTR-2B'!$P$6:$P$2005,O436,'GSTR-2B'!$N$6:$N$2005))</f>
        <v/>
      </c>
      <c r="S436" s="15">
        <f>IF(A436="","",K436-R436)</f>
        <v/>
      </c>
      <c r="T436" s="16">
        <f>IF(OR(A436="",D436="",L436&lt;&gt;"",E436="Credit note"),"",IF(Settings!$B$5-D436&gt;180,"Unpaid over 180 days: reverse proportionate ITC with interest",""))</f>
        <v/>
      </c>
      <c r="U436" s="16">
        <f>IF(M436="No","Supplier has not filed GSTR-3B: if still unfiled on 30 Sep after the year you claimed it, reverse by 30 Nov","")</f>
        <v/>
      </c>
      <c r="V436" s="16">
        <f>IF(AND(Q436="In books, not in GSTR-2B",D436&lt;&gt;"",D436&gt;=DATE(2025,4,1),D436&lt;=DATE(2026,3,31)),"FY 2025-26 document not in GSTR-2B: last date for the ITC is 30 Nov 2026","")</f>
        <v/>
      </c>
    </row>
    <row r="437">
      <c r="A437" s="10" t="n"/>
      <c r="B437" s="10" t="n"/>
      <c r="C437" s="10" t="n"/>
      <c r="D437" s="9" t="n"/>
      <c r="E437" s="10" t="n"/>
      <c r="F437" s="8" t="n"/>
      <c r="G437" s="8" t="n"/>
      <c r="H437" s="8" t="n"/>
      <c r="I437" s="8" t="n"/>
      <c r="J437" s="8" t="n"/>
      <c r="K437" s="15">
        <f>IF(A437="","",SUM(G437:J437))</f>
        <v/>
      </c>
      <c r="L437" s="9" t="n"/>
      <c r="M437" s="10" t="n"/>
      <c r="N437" s="10" t="n"/>
      <c r="O437" s="16">
        <f>IF(A437="","",UPPER(TRIM(A437))&amp;"|"&amp;UPPER(SUBSTITUTE(SUBSTITUTE(SUBSTITUTE(TRIM(C437),"/",""),"-","")," ","")))</f>
        <v/>
      </c>
      <c r="P437" s="16">
        <f>IF(A437="","",UPPER(SUBSTITUTE(SUBSTITUTE(SUBSTITUTE(TRIM(C437),"/",""),"-","")," ","")))</f>
        <v/>
      </c>
      <c r="Q437" s="16">
        <f>IF(A437="","",IF(COUNTIF('GSTR-2B'!$P$6:$P$2005,O437)&gt;0,IF(ABS(S437)&lt;=Settings!$B$4,"Matched","Amount differs"),IF(COUNTIF('GSTR-2B'!$Q$6:$Q$2005,P437)&gt;0,"Invoice no matches, GSTIN differs","In books, not in GSTR-2B")))</f>
        <v/>
      </c>
      <c r="R437" s="15">
        <f>IF(A437="","",SUMIF('GSTR-2B'!$P$6:$P$2005,O437,'GSTR-2B'!$N$6:$N$2005))</f>
        <v/>
      </c>
      <c r="S437" s="15">
        <f>IF(A437="","",K437-R437)</f>
        <v/>
      </c>
      <c r="T437" s="16">
        <f>IF(OR(A437="",D437="",L437&lt;&gt;"",E437="Credit note"),"",IF(Settings!$B$5-D437&gt;180,"Unpaid over 180 days: reverse proportionate ITC with interest",""))</f>
        <v/>
      </c>
      <c r="U437" s="16">
        <f>IF(M437="No","Supplier has not filed GSTR-3B: if still unfiled on 30 Sep after the year you claimed it, reverse by 30 Nov","")</f>
        <v/>
      </c>
      <c r="V437" s="16">
        <f>IF(AND(Q437="In books, not in GSTR-2B",D437&lt;&gt;"",D437&gt;=DATE(2025,4,1),D437&lt;=DATE(2026,3,31)),"FY 2025-26 document not in GSTR-2B: last date for the ITC is 30 Nov 2026","")</f>
        <v/>
      </c>
    </row>
    <row r="438">
      <c r="A438" s="10" t="n"/>
      <c r="B438" s="10" t="n"/>
      <c r="C438" s="10" t="n"/>
      <c r="D438" s="9" t="n"/>
      <c r="E438" s="10" t="n"/>
      <c r="F438" s="8" t="n"/>
      <c r="G438" s="8" t="n"/>
      <c r="H438" s="8" t="n"/>
      <c r="I438" s="8" t="n"/>
      <c r="J438" s="8" t="n"/>
      <c r="K438" s="15">
        <f>IF(A438="","",SUM(G438:J438))</f>
        <v/>
      </c>
      <c r="L438" s="9" t="n"/>
      <c r="M438" s="10" t="n"/>
      <c r="N438" s="10" t="n"/>
      <c r="O438" s="16">
        <f>IF(A438="","",UPPER(TRIM(A438))&amp;"|"&amp;UPPER(SUBSTITUTE(SUBSTITUTE(SUBSTITUTE(TRIM(C438),"/",""),"-","")," ","")))</f>
        <v/>
      </c>
      <c r="P438" s="16">
        <f>IF(A438="","",UPPER(SUBSTITUTE(SUBSTITUTE(SUBSTITUTE(TRIM(C438),"/",""),"-","")," ","")))</f>
        <v/>
      </c>
      <c r="Q438" s="16">
        <f>IF(A438="","",IF(COUNTIF('GSTR-2B'!$P$6:$P$2005,O438)&gt;0,IF(ABS(S438)&lt;=Settings!$B$4,"Matched","Amount differs"),IF(COUNTIF('GSTR-2B'!$Q$6:$Q$2005,P438)&gt;0,"Invoice no matches, GSTIN differs","In books, not in GSTR-2B")))</f>
        <v/>
      </c>
      <c r="R438" s="15">
        <f>IF(A438="","",SUMIF('GSTR-2B'!$P$6:$P$2005,O438,'GSTR-2B'!$N$6:$N$2005))</f>
        <v/>
      </c>
      <c r="S438" s="15">
        <f>IF(A438="","",K438-R438)</f>
        <v/>
      </c>
      <c r="T438" s="16">
        <f>IF(OR(A438="",D438="",L438&lt;&gt;"",E438="Credit note"),"",IF(Settings!$B$5-D438&gt;180,"Unpaid over 180 days: reverse proportionate ITC with interest",""))</f>
        <v/>
      </c>
      <c r="U438" s="16">
        <f>IF(M438="No","Supplier has not filed GSTR-3B: if still unfiled on 30 Sep after the year you claimed it, reverse by 30 Nov","")</f>
        <v/>
      </c>
      <c r="V438" s="16">
        <f>IF(AND(Q438="In books, not in GSTR-2B",D438&lt;&gt;"",D438&gt;=DATE(2025,4,1),D438&lt;=DATE(2026,3,31)),"FY 2025-26 document not in GSTR-2B: last date for the ITC is 30 Nov 2026","")</f>
        <v/>
      </c>
    </row>
    <row r="439">
      <c r="A439" s="10" t="n"/>
      <c r="B439" s="10" t="n"/>
      <c r="C439" s="10" t="n"/>
      <c r="D439" s="9" t="n"/>
      <c r="E439" s="10" t="n"/>
      <c r="F439" s="8" t="n"/>
      <c r="G439" s="8" t="n"/>
      <c r="H439" s="8" t="n"/>
      <c r="I439" s="8" t="n"/>
      <c r="J439" s="8" t="n"/>
      <c r="K439" s="15">
        <f>IF(A439="","",SUM(G439:J439))</f>
        <v/>
      </c>
      <c r="L439" s="9" t="n"/>
      <c r="M439" s="10" t="n"/>
      <c r="N439" s="10" t="n"/>
      <c r="O439" s="16">
        <f>IF(A439="","",UPPER(TRIM(A439))&amp;"|"&amp;UPPER(SUBSTITUTE(SUBSTITUTE(SUBSTITUTE(TRIM(C439),"/",""),"-","")," ","")))</f>
        <v/>
      </c>
      <c r="P439" s="16">
        <f>IF(A439="","",UPPER(SUBSTITUTE(SUBSTITUTE(SUBSTITUTE(TRIM(C439),"/",""),"-","")," ","")))</f>
        <v/>
      </c>
      <c r="Q439" s="16">
        <f>IF(A439="","",IF(COUNTIF('GSTR-2B'!$P$6:$P$2005,O439)&gt;0,IF(ABS(S439)&lt;=Settings!$B$4,"Matched","Amount differs"),IF(COUNTIF('GSTR-2B'!$Q$6:$Q$2005,P439)&gt;0,"Invoice no matches, GSTIN differs","In books, not in GSTR-2B")))</f>
        <v/>
      </c>
      <c r="R439" s="15">
        <f>IF(A439="","",SUMIF('GSTR-2B'!$P$6:$P$2005,O439,'GSTR-2B'!$N$6:$N$2005))</f>
        <v/>
      </c>
      <c r="S439" s="15">
        <f>IF(A439="","",K439-R439)</f>
        <v/>
      </c>
      <c r="T439" s="16">
        <f>IF(OR(A439="",D439="",L439&lt;&gt;"",E439="Credit note"),"",IF(Settings!$B$5-D439&gt;180,"Unpaid over 180 days: reverse proportionate ITC with interest",""))</f>
        <v/>
      </c>
      <c r="U439" s="16">
        <f>IF(M439="No","Supplier has not filed GSTR-3B: if still unfiled on 30 Sep after the year you claimed it, reverse by 30 Nov","")</f>
        <v/>
      </c>
      <c r="V439" s="16">
        <f>IF(AND(Q439="In books, not in GSTR-2B",D439&lt;&gt;"",D439&gt;=DATE(2025,4,1),D439&lt;=DATE(2026,3,31)),"FY 2025-26 document not in GSTR-2B: last date for the ITC is 30 Nov 2026","")</f>
        <v/>
      </c>
    </row>
    <row r="440">
      <c r="A440" s="10" t="n"/>
      <c r="B440" s="10" t="n"/>
      <c r="C440" s="10" t="n"/>
      <c r="D440" s="9" t="n"/>
      <c r="E440" s="10" t="n"/>
      <c r="F440" s="8" t="n"/>
      <c r="G440" s="8" t="n"/>
      <c r="H440" s="8" t="n"/>
      <c r="I440" s="8" t="n"/>
      <c r="J440" s="8" t="n"/>
      <c r="K440" s="15">
        <f>IF(A440="","",SUM(G440:J440))</f>
        <v/>
      </c>
      <c r="L440" s="9" t="n"/>
      <c r="M440" s="10" t="n"/>
      <c r="N440" s="10" t="n"/>
      <c r="O440" s="16">
        <f>IF(A440="","",UPPER(TRIM(A440))&amp;"|"&amp;UPPER(SUBSTITUTE(SUBSTITUTE(SUBSTITUTE(TRIM(C440),"/",""),"-","")," ","")))</f>
        <v/>
      </c>
      <c r="P440" s="16">
        <f>IF(A440="","",UPPER(SUBSTITUTE(SUBSTITUTE(SUBSTITUTE(TRIM(C440),"/",""),"-","")," ","")))</f>
        <v/>
      </c>
      <c r="Q440" s="16">
        <f>IF(A440="","",IF(COUNTIF('GSTR-2B'!$P$6:$P$2005,O440)&gt;0,IF(ABS(S440)&lt;=Settings!$B$4,"Matched","Amount differs"),IF(COUNTIF('GSTR-2B'!$Q$6:$Q$2005,P440)&gt;0,"Invoice no matches, GSTIN differs","In books, not in GSTR-2B")))</f>
        <v/>
      </c>
      <c r="R440" s="15">
        <f>IF(A440="","",SUMIF('GSTR-2B'!$P$6:$P$2005,O440,'GSTR-2B'!$N$6:$N$2005))</f>
        <v/>
      </c>
      <c r="S440" s="15">
        <f>IF(A440="","",K440-R440)</f>
        <v/>
      </c>
      <c r="T440" s="16">
        <f>IF(OR(A440="",D440="",L440&lt;&gt;"",E440="Credit note"),"",IF(Settings!$B$5-D440&gt;180,"Unpaid over 180 days: reverse proportionate ITC with interest",""))</f>
        <v/>
      </c>
      <c r="U440" s="16">
        <f>IF(M440="No","Supplier has not filed GSTR-3B: if still unfiled on 30 Sep after the year you claimed it, reverse by 30 Nov","")</f>
        <v/>
      </c>
      <c r="V440" s="16">
        <f>IF(AND(Q440="In books, not in GSTR-2B",D440&lt;&gt;"",D440&gt;=DATE(2025,4,1),D440&lt;=DATE(2026,3,31)),"FY 2025-26 document not in GSTR-2B: last date for the ITC is 30 Nov 2026","")</f>
        <v/>
      </c>
    </row>
    <row r="441">
      <c r="A441" s="10" t="n"/>
      <c r="B441" s="10" t="n"/>
      <c r="C441" s="10" t="n"/>
      <c r="D441" s="9" t="n"/>
      <c r="E441" s="10" t="n"/>
      <c r="F441" s="8" t="n"/>
      <c r="G441" s="8" t="n"/>
      <c r="H441" s="8" t="n"/>
      <c r="I441" s="8" t="n"/>
      <c r="J441" s="8" t="n"/>
      <c r="K441" s="15">
        <f>IF(A441="","",SUM(G441:J441))</f>
        <v/>
      </c>
      <c r="L441" s="9" t="n"/>
      <c r="M441" s="10" t="n"/>
      <c r="N441" s="10" t="n"/>
      <c r="O441" s="16">
        <f>IF(A441="","",UPPER(TRIM(A441))&amp;"|"&amp;UPPER(SUBSTITUTE(SUBSTITUTE(SUBSTITUTE(TRIM(C441),"/",""),"-","")," ","")))</f>
        <v/>
      </c>
      <c r="P441" s="16">
        <f>IF(A441="","",UPPER(SUBSTITUTE(SUBSTITUTE(SUBSTITUTE(TRIM(C441),"/",""),"-","")," ","")))</f>
        <v/>
      </c>
      <c r="Q441" s="16">
        <f>IF(A441="","",IF(COUNTIF('GSTR-2B'!$P$6:$P$2005,O441)&gt;0,IF(ABS(S441)&lt;=Settings!$B$4,"Matched","Amount differs"),IF(COUNTIF('GSTR-2B'!$Q$6:$Q$2005,P441)&gt;0,"Invoice no matches, GSTIN differs","In books, not in GSTR-2B")))</f>
        <v/>
      </c>
      <c r="R441" s="15">
        <f>IF(A441="","",SUMIF('GSTR-2B'!$P$6:$P$2005,O441,'GSTR-2B'!$N$6:$N$2005))</f>
        <v/>
      </c>
      <c r="S441" s="15">
        <f>IF(A441="","",K441-R441)</f>
        <v/>
      </c>
      <c r="T441" s="16">
        <f>IF(OR(A441="",D441="",L441&lt;&gt;"",E441="Credit note"),"",IF(Settings!$B$5-D441&gt;180,"Unpaid over 180 days: reverse proportionate ITC with interest",""))</f>
        <v/>
      </c>
      <c r="U441" s="16">
        <f>IF(M441="No","Supplier has not filed GSTR-3B: if still unfiled on 30 Sep after the year you claimed it, reverse by 30 Nov","")</f>
        <v/>
      </c>
      <c r="V441" s="16">
        <f>IF(AND(Q441="In books, not in GSTR-2B",D441&lt;&gt;"",D441&gt;=DATE(2025,4,1),D441&lt;=DATE(2026,3,31)),"FY 2025-26 document not in GSTR-2B: last date for the ITC is 30 Nov 2026","")</f>
        <v/>
      </c>
    </row>
    <row r="442">
      <c r="A442" s="10" t="n"/>
      <c r="B442" s="10" t="n"/>
      <c r="C442" s="10" t="n"/>
      <c r="D442" s="9" t="n"/>
      <c r="E442" s="10" t="n"/>
      <c r="F442" s="8" t="n"/>
      <c r="G442" s="8" t="n"/>
      <c r="H442" s="8" t="n"/>
      <c r="I442" s="8" t="n"/>
      <c r="J442" s="8" t="n"/>
      <c r="K442" s="15">
        <f>IF(A442="","",SUM(G442:J442))</f>
        <v/>
      </c>
      <c r="L442" s="9" t="n"/>
      <c r="M442" s="10" t="n"/>
      <c r="N442" s="10" t="n"/>
      <c r="O442" s="16">
        <f>IF(A442="","",UPPER(TRIM(A442))&amp;"|"&amp;UPPER(SUBSTITUTE(SUBSTITUTE(SUBSTITUTE(TRIM(C442),"/",""),"-","")," ","")))</f>
        <v/>
      </c>
      <c r="P442" s="16">
        <f>IF(A442="","",UPPER(SUBSTITUTE(SUBSTITUTE(SUBSTITUTE(TRIM(C442),"/",""),"-","")," ","")))</f>
        <v/>
      </c>
      <c r="Q442" s="16">
        <f>IF(A442="","",IF(COUNTIF('GSTR-2B'!$P$6:$P$2005,O442)&gt;0,IF(ABS(S442)&lt;=Settings!$B$4,"Matched","Amount differs"),IF(COUNTIF('GSTR-2B'!$Q$6:$Q$2005,P442)&gt;0,"Invoice no matches, GSTIN differs","In books, not in GSTR-2B")))</f>
        <v/>
      </c>
      <c r="R442" s="15">
        <f>IF(A442="","",SUMIF('GSTR-2B'!$P$6:$P$2005,O442,'GSTR-2B'!$N$6:$N$2005))</f>
        <v/>
      </c>
      <c r="S442" s="15">
        <f>IF(A442="","",K442-R442)</f>
        <v/>
      </c>
      <c r="T442" s="16">
        <f>IF(OR(A442="",D442="",L442&lt;&gt;"",E442="Credit note"),"",IF(Settings!$B$5-D442&gt;180,"Unpaid over 180 days: reverse proportionate ITC with interest",""))</f>
        <v/>
      </c>
      <c r="U442" s="16">
        <f>IF(M442="No","Supplier has not filed GSTR-3B: if still unfiled on 30 Sep after the year you claimed it, reverse by 30 Nov","")</f>
        <v/>
      </c>
      <c r="V442" s="16">
        <f>IF(AND(Q442="In books, not in GSTR-2B",D442&lt;&gt;"",D442&gt;=DATE(2025,4,1),D442&lt;=DATE(2026,3,31)),"FY 2025-26 document not in GSTR-2B: last date for the ITC is 30 Nov 2026","")</f>
        <v/>
      </c>
    </row>
    <row r="443">
      <c r="A443" s="10" t="n"/>
      <c r="B443" s="10" t="n"/>
      <c r="C443" s="10" t="n"/>
      <c r="D443" s="9" t="n"/>
      <c r="E443" s="10" t="n"/>
      <c r="F443" s="8" t="n"/>
      <c r="G443" s="8" t="n"/>
      <c r="H443" s="8" t="n"/>
      <c r="I443" s="8" t="n"/>
      <c r="J443" s="8" t="n"/>
      <c r="K443" s="15">
        <f>IF(A443="","",SUM(G443:J443))</f>
        <v/>
      </c>
      <c r="L443" s="9" t="n"/>
      <c r="M443" s="10" t="n"/>
      <c r="N443" s="10" t="n"/>
      <c r="O443" s="16">
        <f>IF(A443="","",UPPER(TRIM(A443))&amp;"|"&amp;UPPER(SUBSTITUTE(SUBSTITUTE(SUBSTITUTE(TRIM(C443),"/",""),"-","")," ","")))</f>
        <v/>
      </c>
      <c r="P443" s="16">
        <f>IF(A443="","",UPPER(SUBSTITUTE(SUBSTITUTE(SUBSTITUTE(TRIM(C443),"/",""),"-","")," ","")))</f>
        <v/>
      </c>
      <c r="Q443" s="16">
        <f>IF(A443="","",IF(COUNTIF('GSTR-2B'!$P$6:$P$2005,O443)&gt;0,IF(ABS(S443)&lt;=Settings!$B$4,"Matched","Amount differs"),IF(COUNTIF('GSTR-2B'!$Q$6:$Q$2005,P443)&gt;0,"Invoice no matches, GSTIN differs","In books, not in GSTR-2B")))</f>
        <v/>
      </c>
      <c r="R443" s="15">
        <f>IF(A443="","",SUMIF('GSTR-2B'!$P$6:$P$2005,O443,'GSTR-2B'!$N$6:$N$2005))</f>
        <v/>
      </c>
      <c r="S443" s="15">
        <f>IF(A443="","",K443-R443)</f>
        <v/>
      </c>
      <c r="T443" s="16">
        <f>IF(OR(A443="",D443="",L443&lt;&gt;"",E443="Credit note"),"",IF(Settings!$B$5-D443&gt;180,"Unpaid over 180 days: reverse proportionate ITC with interest",""))</f>
        <v/>
      </c>
      <c r="U443" s="16">
        <f>IF(M443="No","Supplier has not filed GSTR-3B: if still unfiled on 30 Sep after the year you claimed it, reverse by 30 Nov","")</f>
        <v/>
      </c>
      <c r="V443" s="16">
        <f>IF(AND(Q443="In books, not in GSTR-2B",D443&lt;&gt;"",D443&gt;=DATE(2025,4,1),D443&lt;=DATE(2026,3,31)),"FY 2025-26 document not in GSTR-2B: last date for the ITC is 30 Nov 2026","")</f>
        <v/>
      </c>
    </row>
    <row r="444">
      <c r="A444" s="10" t="n"/>
      <c r="B444" s="10" t="n"/>
      <c r="C444" s="10" t="n"/>
      <c r="D444" s="9" t="n"/>
      <c r="E444" s="10" t="n"/>
      <c r="F444" s="8" t="n"/>
      <c r="G444" s="8" t="n"/>
      <c r="H444" s="8" t="n"/>
      <c r="I444" s="8" t="n"/>
      <c r="J444" s="8" t="n"/>
      <c r="K444" s="15">
        <f>IF(A444="","",SUM(G444:J444))</f>
        <v/>
      </c>
      <c r="L444" s="9" t="n"/>
      <c r="M444" s="10" t="n"/>
      <c r="N444" s="10" t="n"/>
      <c r="O444" s="16">
        <f>IF(A444="","",UPPER(TRIM(A444))&amp;"|"&amp;UPPER(SUBSTITUTE(SUBSTITUTE(SUBSTITUTE(TRIM(C444),"/",""),"-","")," ","")))</f>
        <v/>
      </c>
      <c r="P444" s="16">
        <f>IF(A444="","",UPPER(SUBSTITUTE(SUBSTITUTE(SUBSTITUTE(TRIM(C444),"/",""),"-","")," ","")))</f>
        <v/>
      </c>
      <c r="Q444" s="16">
        <f>IF(A444="","",IF(COUNTIF('GSTR-2B'!$P$6:$P$2005,O444)&gt;0,IF(ABS(S444)&lt;=Settings!$B$4,"Matched","Amount differs"),IF(COUNTIF('GSTR-2B'!$Q$6:$Q$2005,P444)&gt;0,"Invoice no matches, GSTIN differs","In books, not in GSTR-2B")))</f>
        <v/>
      </c>
      <c r="R444" s="15">
        <f>IF(A444="","",SUMIF('GSTR-2B'!$P$6:$P$2005,O444,'GSTR-2B'!$N$6:$N$2005))</f>
        <v/>
      </c>
      <c r="S444" s="15">
        <f>IF(A444="","",K444-R444)</f>
        <v/>
      </c>
      <c r="T444" s="16">
        <f>IF(OR(A444="",D444="",L444&lt;&gt;"",E444="Credit note"),"",IF(Settings!$B$5-D444&gt;180,"Unpaid over 180 days: reverse proportionate ITC with interest",""))</f>
        <v/>
      </c>
      <c r="U444" s="16">
        <f>IF(M444="No","Supplier has not filed GSTR-3B: if still unfiled on 30 Sep after the year you claimed it, reverse by 30 Nov","")</f>
        <v/>
      </c>
      <c r="V444" s="16">
        <f>IF(AND(Q444="In books, not in GSTR-2B",D444&lt;&gt;"",D444&gt;=DATE(2025,4,1),D444&lt;=DATE(2026,3,31)),"FY 2025-26 document not in GSTR-2B: last date for the ITC is 30 Nov 2026","")</f>
        <v/>
      </c>
    </row>
    <row r="445">
      <c r="A445" s="10" t="n"/>
      <c r="B445" s="10" t="n"/>
      <c r="C445" s="10" t="n"/>
      <c r="D445" s="9" t="n"/>
      <c r="E445" s="10" t="n"/>
      <c r="F445" s="8" t="n"/>
      <c r="G445" s="8" t="n"/>
      <c r="H445" s="8" t="n"/>
      <c r="I445" s="8" t="n"/>
      <c r="J445" s="8" t="n"/>
      <c r="K445" s="15">
        <f>IF(A445="","",SUM(G445:J445))</f>
        <v/>
      </c>
      <c r="L445" s="9" t="n"/>
      <c r="M445" s="10" t="n"/>
      <c r="N445" s="10" t="n"/>
      <c r="O445" s="16">
        <f>IF(A445="","",UPPER(TRIM(A445))&amp;"|"&amp;UPPER(SUBSTITUTE(SUBSTITUTE(SUBSTITUTE(TRIM(C445),"/",""),"-","")," ","")))</f>
        <v/>
      </c>
      <c r="P445" s="16">
        <f>IF(A445="","",UPPER(SUBSTITUTE(SUBSTITUTE(SUBSTITUTE(TRIM(C445),"/",""),"-","")," ","")))</f>
        <v/>
      </c>
      <c r="Q445" s="16">
        <f>IF(A445="","",IF(COUNTIF('GSTR-2B'!$P$6:$P$2005,O445)&gt;0,IF(ABS(S445)&lt;=Settings!$B$4,"Matched","Amount differs"),IF(COUNTIF('GSTR-2B'!$Q$6:$Q$2005,P445)&gt;0,"Invoice no matches, GSTIN differs","In books, not in GSTR-2B")))</f>
        <v/>
      </c>
      <c r="R445" s="15">
        <f>IF(A445="","",SUMIF('GSTR-2B'!$P$6:$P$2005,O445,'GSTR-2B'!$N$6:$N$2005))</f>
        <v/>
      </c>
      <c r="S445" s="15">
        <f>IF(A445="","",K445-R445)</f>
        <v/>
      </c>
      <c r="T445" s="16">
        <f>IF(OR(A445="",D445="",L445&lt;&gt;"",E445="Credit note"),"",IF(Settings!$B$5-D445&gt;180,"Unpaid over 180 days: reverse proportionate ITC with interest",""))</f>
        <v/>
      </c>
      <c r="U445" s="16">
        <f>IF(M445="No","Supplier has not filed GSTR-3B: if still unfiled on 30 Sep after the year you claimed it, reverse by 30 Nov","")</f>
        <v/>
      </c>
      <c r="V445" s="16">
        <f>IF(AND(Q445="In books, not in GSTR-2B",D445&lt;&gt;"",D445&gt;=DATE(2025,4,1),D445&lt;=DATE(2026,3,31)),"FY 2025-26 document not in GSTR-2B: last date for the ITC is 30 Nov 2026","")</f>
        <v/>
      </c>
    </row>
    <row r="446">
      <c r="A446" s="10" t="n"/>
      <c r="B446" s="10" t="n"/>
      <c r="C446" s="10" t="n"/>
      <c r="D446" s="9" t="n"/>
      <c r="E446" s="10" t="n"/>
      <c r="F446" s="8" t="n"/>
      <c r="G446" s="8" t="n"/>
      <c r="H446" s="8" t="n"/>
      <c r="I446" s="8" t="n"/>
      <c r="J446" s="8" t="n"/>
      <c r="K446" s="15">
        <f>IF(A446="","",SUM(G446:J446))</f>
        <v/>
      </c>
      <c r="L446" s="9" t="n"/>
      <c r="M446" s="10" t="n"/>
      <c r="N446" s="10" t="n"/>
      <c r="O446" s="16">
        <f>IF(A446="","",UPPER(TRIM(A446))&amp;"|"&amp;UPPER(SUBSTITUTE(SUBSTITUTE(SUBSTITUTE(TRIM(C446),"/",""),"-","")," ","")))</f>
        <v/>
      </c>
      <c r="P446" s="16">
        <f>IF(A446="","",UPPER(SUBSTITUTE(SUBSTITUTE(SUBSTITUTE(TRIM(C446),"/",""),"-","")," ","")))</f>
        <v/>
      </c>
      <c r="Q446" s="16">
        <f>IF(A446="","",IF(COUNTIF('GSTR-2B'!$P$6:$P$2005,O446)&gt;0,IF(ABS(S446)&lt;=Settings!$B$4,"Matched","Amount differs"),IF(COUNTIF('GSTR-2B'!$Q$6:$Q$2005,P446)&gt;0,"Invoice no matches, GSTIN differs","In books, not in GSTR-2B")))</f>
        <v/>
      </c>
      <c r="R446" s="15">
        <f>IF(A446="","",SUMIF('GSTR-2B'!$P$6:$P$2005,O446,'GSTR-2B'!$N$6:$N$2005))</f>
        <v/>
      </c>
      <c r="S446" s="15">
        <f>IF(A446="","",K446-R446)</f>
        <v/>
      </c>
      <c r="T446" s="16">
        <f>IF(OR(A446="",D446="",L446&lt;&gt;"",E446="Credit note"),"",IF(Settings!$B$5-D446&gt;180,"Unpaid over 180 days: reverse proportionate ITC with interest",""))</f>
        <v/>
      </c>
      <c r="U446" s="16">
        <f>IF(M446="No","Supplier has not filed GSTR-3B: if still unfiled on 30 Sep after the year you claimed it, reverse by 30 Nov","")</f>
        <v/>
      </c>
      <c r="V446" s="16">
        <f>IF(AND(Q446="In books, not in GSTR-2B",D446&lt;&gt;"",D446&gt;=DATE(2025,4,1),D446&lt;=DATE(2026,3,31)),"FY 2025-26 document not in GSTR-2B: last date for the ITC is 30 Nov 2026","")</f>
        <v/>
      </c>
    </row>
    <row r="447">
      <c r="A447" s="10" t="n"/>
      <c r="B447" s="10" t="n"/>
      <c r="C447" s="10" t="n"/>
      <c r="D447" s="9" t="n"/>
      <c r="E447" s="10" t="n"/>
      <c r="F447" s="8" t="n"/>
      <c r="G447" s="8" t="n"/>
      <c r="H447" s="8" t="n"/>
      <c r="I447" s="8" t="n"/>
      <c r="J447" s="8" t="n"/>
      <c r="K447" s="15">
        <f>IF(A447="","",SUM(G447:J447))</f>
        <v/>
      </c>
      <c r="L447" s="9" t="n"/>
      <c r="M447" s="10" t="n"/>
      <c r="N447" s="10" t="n"/>
      <c r="O447" s="16">
        <f>IF(A447="","",UPPER(TRIM(A447))&amp;"|"&amp;UPPER(SUBSTITUTE(SUBSTITUTE(SUBSTITUTE(TRIM(C447),"/",""),"-","")," ","")))</f>
        <v/>
      </c>
      <c r="P447" s="16">
        <f>IF(A447="","",UPPER(SUBSTITUTE(SUBSTITUTE(SUBSTITUTE(TRIM(C447),"/",""),"-","")," ","")))</f>
        <v/>
      </c>
      <c r="Q447" s="16">
        <f>IF(A447="","",IF(COUNTIF('GSTR-2B'!$P$6:$P$2005,O447)&gt;0,IF(ABS(S447)&lt;=Settings!$B$4,"Matched","Amount differs"),IF(COUNTIF('GSTR-2B'!$Q$6:$Q$2005,P447)&gt;0,"Invoice no matches, GSTIN differs","In books, not in GSTR-2B")))</f>
        <v/>
      </c>
      <c r="R447" s="15">
        <f>IF(A447="","",SUMIF('GSTR-2B'!$P$6:$P$2005,O447,'GSTR-2B'!$N$6:$N$2005))</f>
        <v/>
      </c>
      <c r="S447" s="15">
        <f>IF(A447="","",K447-R447)</f>
        <v/>
      </c>
      <c r="T447" s="16">
        <f>IF(OR(A447="",D447="",L447&lt;&gt;"",E447="Credit note"),"",IF(Settings!$B$5-D447&gt;180,"Unpaid over 180 days: reverse proportionate ITC with interest",""))</f>
        <v/>
      </c>
      <c r="U447" s="16">
        <f>IF(M447="No","Supplier has not filed GSTR-3B: if still unfiled on 30 Sep after the year you claimed it, reverse by 30 Nov","")</f>
        <v/>
      </c>
      <c r="V447" s="16">
        <f>IF(AND(Q447="In books, not in GSTR-2B",D447&lt;&gt;"",D447&gt;=DATE(2025,4,1),D447&lt;=DATE(2026,3,31)),"FY 2025-26 document not in GSTR-2B: last date for the ITC is 30 Nov 2026","")</f>
        <v/>
      </c>
    </row>
    <row r="448">
      <c r="A448" s="10" t="n"/>
      <c r="B448" s="10" t="n"/>
      <c r="C448" s="10" t="n"/>
      <c r="D448" s="9" t="n"/>
      <c r="E448" s="10" t="n"/>
      <c r="F448" s="8" t="n"/>
      <c r="G448" s="8" t="n"/>
      <c r="H448" s="8" t="n"/>
      <c r="I448" s="8" t="n"/>
      <c r="J448" s="8" t="n"/>
      <c r="K448" s="15">
        <f>IF(A448="","",SUM(G448:J448))</f>
        <v/>
      </c>
      <c r="L448" s="9" t="n"/>
      <c r="M448" s="10" t="n"/>
      <c r="N448" s="10" t="n"/>
      <c r="O448" s="16">
        <f>IF(A448="","",UPPER(TRIM(A448))&amp;"|"&amp;UPPER(SUBSTITUTE(SUBSTITUTE(SUBSTITUTE(TRIM(C448),"/",""),"-","")," ","")))</f>
        <v/>
      </c>
      <c r="P448" s="16">
        <f>IF(A448="","",UPPER(SUBSTITUTE(SUBSTITUTE(SUBSTITUTE(TRIM(C448),"/",""),"-","")," ","")))</f>
        <v/>
      </c>
      <c r="Q448" s="16">
        <f>IF(A448="","",IF(COUNTIF('GSTR-2B'!$P$6:$P$2005,O448)&gt;0,IF(ABS(S448)&lt;=Settings!$B$4,"Matched","Amount differs"),IF(COUNTIF('GSTR-2B'!$Q$6:$Q$2005,P448)&gt;0,"Invoice no matches, GSTIN differs","In books, not in GSTR-2B")))</f>
        <v/>
      </c>
      <c r="R448" s="15">
        <f>IF(A448="","",SUMIF('GSTR-2B'!$P$6:$P$2005,O448,'GSTR-2B'!$N$6:$N$2005))</f>
        <v/>
      </c>
      <c r="S448" s="15">
        <f>IF(A448="","",K448-R448)</f>
        <v/>
      </c>
      <c r="T448" s="16">
        <f>IF(OR(A448="",D448="",L448&lt;&gt;"",E448="Credit note"),"",IF(Settings!$B$5-D448&gt;180,"Unpaid over 180 days: reverse proportionate ITC with interest",""))</f>
        <v/>
      </c>
      <c r="U448" s="16">
        <f>IF(M448="No","Supplier has not filed GSTR-3B: if still unfiled on 30 Sep after the year you claimed it, reverse by 30 Nov","")</f>
        <v/>
      </c>
      <c r="V448" s="16">
        <f>IF(AND(Q448="In books, not in GSTR-2B",D448&lt;&gt;"",D448&gt;=DATE(2025,4,1),D448&lt;=DATE(2026,3,31)),"FY 2025-26 document not in GSTR-2B: last date for the ITC is 30 Nov 2026","")</f>
        <v/>
      </c>
    </row>
    <row r="449">
      <c r="A449" s="10" t="n"/>
      <c r="B449" s="10" t="n"/>
      <c r="C449" s="10" t="n"/>
      <c r="D449" s="9" t="n"/>
      <c r="E449" s="10" t="n"/>
      <c r="F449" s="8" t="n"/>
      <c r="G449" s="8" t="n"/>
      <c r="H449" s="8" t="n"/>
      <c r="I449" s="8" t="n"/>
      <c r="J449" s="8" t="n"/>
      <c r="K449" s="15">
        <f>IF(A449="","",SUM(G449:J449))</f>
        <v/>
      </c>
      <c r="L449" s="9" t="n"/>
      <c r="M449" s="10" t="n"/>
      <c r="N449" s="10" t="n"/>
      <c r="O449" s="16">
        <f>IF(A449="","",UPPER(TRIM(A449))&amp;"|"&amp;UPPER(SUBSTITUTE(SUBSTITUTE(SUBSTITUTE(TRIM(C449),"/",""),"-","")," ","")))</f>
        <v/>
      </c>
      <c r="P449" s="16">
        <f>IF(A449="","",UPPER(SUBSTITUTE(SUBSTITUTE(SUBSTITUTE(TRIM(C449),"/",""),"-","")," ","")))</f>
        <v/>
      </c>
      <c r="Q449" s="16">
        <f>IF(A449="","",IF(COUNTIF('GSTR-2B'!$P$6:$P$2005,O449)&gt;0,IF(ABS(S449)&lt;=Settings!$B$4,"Matched","Amount differs"),IF(COUNTIF('GSTR-2B'!$Q$6:$Q$2005,P449)&gt;0,"Invoice no matches, GSTIN differs","In books, not in GSTR-2B")))</f>
        <v/>
      </c>
      <c r="R449" s="15">
        <f>IF(A449="","",SUMIF('GSTR-2B'!$P$6:$P$2005,O449,'GSTR-2B'!$N$6:$N$2005))</f>
        <v/>
      </c>
      <c r="S449" s="15">
        <f>IF(A449="","",K449-R449)</f>
        <v/>
      </c>
      <c r="T449" s="16">
        <f>IF(OR(A449="",D449="",L449&lt;&gt;"",E449="Credit note"),"",IF(Settings!$B$5-D449&gt;180,"Unpaid over 180 days: reverse proportionate ITC with interest",""))</f>
        <v/>
      </c>
      <c r="U449" s="16">
        <f>IF(M449="No","Supplier has not filed GSTR-3B: if still unfiled on 30 Sep after the year you claimed it, reverse by 30 Nov","")</f>
        <v/>
      </c>
      <c r="V449" s="16">
        <f>IF(AND(Q449="In books, not in GSTR-2B",D449&lt;&gt;"",D449&gt;=DATE(2025,4,1),D449&lt;=DATE(2026,3,31)),"FY 2025-26 document not in GSTR-2B: last date for the ITC is 30 Nov 2026","")</f>
        <v/>
      </c>
    </row>
    <row r="450">
      <c r="A450" s="10" t="n"/>
      <c r="B450" s="10" t="n"/>
      <c r="C450" s="10" t="n"/>
      <c r="D450" s="9" t="n"/>
      <c r="E450" s="10" t="n"/>
      <c r="F450" s="8" t="n"/>
      <c r="G450" s="8" t="n"/>
      <c r="H450" s="8" t="n"/>
      <c r="I450" s="8" t="n"/>
      <c r="J450" s="8" t="n"/>
      <c r="K450" s="15">
        <f>IF(A450="","",SUM(G450:J450))</f>
        <v/>
      </c>
      <c r="L450" s="9" t="n"/>
      <c r="M450" s="10" t="n"/>
      <c r="N450" s="10" t="n"/>
      <c r="O450" s="16">
        <f>IF(A450="","",UPPER(TRIM(A450))&amp;"|"&amp;UPPER(SUBSTITUTE(SUBSTITUTE(SUBSTITUTE(TRIM(C450),"/",""),"-","")," ","")))</f>
        <v/>
      </c>
      <c r="P450" s="16">
        <f>IF(A450="","",UPPER(SUBSTITUTE(SUBSTITUTE(SUBSTITUTE(TRIM(C450),"/",""),"-","")," ","")))</f>
        <v/>
      </c>
      <c r="Q450" s="16">
        <f>IF(A450="","",IF(COUNTIF('GSTR-2B'!$P$6:$P$2005,O450)&gt;0,IF(ABS(S450)&lt;=Settings!$B$4,"Matched","Amount differs"),IF(COUNTIF('GSTR-2B'!$Q$6:$Q$2005,P450)&gt;0,"Invoice no matches, GSTIN differs","In books, not in GSTR-2B")))</f>
        <v/>
      </c>
      <c r="R450" s="15">
        <f>IF(A450="","",SUMIF('GSTR-2B'!$P$6:$P$2005,O450,'GSTR-2B'!$N$6:$N$2005))</f>
        <v/>
      </c>
      <c r="S450" s="15">
        <f>IF(A450="","",K450-R450)</f>
        <v/>
      </c>
      <c r="T450" s="16">
        <f>IF(OR(A450="",D450="",L450&lt;&gt;"",E450="Credit note"),"",IF(Settings!$B$5-D450&gt;180,"Unpaid over 180 days: reverse proportionate ITC with interest",""))</f>
        <v/>
      </c>
      <c r="U450" s="16">
        <f>IF(M450="No","Supplier has not filed GSTR-3B: if still unfiled on 30 Sep after the year you claimed it, reverse by 30 Nov","")</f>
        <v/>
      </c>
      <c r="V450" s="16">
        <f>IF(AND(Q450="In books, not in GSTR-2B",D450&lt;&gt;"",D450&gt;=DATE(2025,4,1),D450&lt;=DATE(2026,3,31)),"FY 2025-26 document not in GSTR-2B: last date for the ITC is 30 Nov 2026","")</f>
        <v/>
      </c>
    </row>
    <row r="451">
      <c r="A451" s="10" t="n"/>
      <c r="B451" s="10" t="n"/>
      <c r="C451" s="10" t="n"/>
      <c r="D451" s="9" t="n"/>
      <c r="E451" s="10" t="n"/>
      <c r="F451" s="8" t="n"/>
      <c r="G451" s="8" t="n"/>
      <c r="H451" s="8" t="n"/>
      <c r="I451" s="8" t="n"/>
      <c r="J451" s="8" t="n"/>
      <c r="K451" s="15">
        <f>IF(A451="","",SUM(G451:J451))</f>
        <v/>
      </c>
      <c r="L451" s="9" t="n"/>
      <c r="M451" s="10" t="n"/>
      <c r="N451" s="10" t="n"/>
      <c r="O451" s="16">
        <f>IF(A451="","",UPPER(TRIM(A451))&amp;"|"&amp;UPPER(SUBSTITUTE(SUBSTITUTE(SUBSTITUTE(TRIM(C451),"/",""),"-","")," ","")))</f>
        <v/>
      </c>
      <c r="P451" s="16">
        <f>IF(A451="","",UPPER(SUBSTITUTE(SUBSTITUTE(SUBSTITUTE(TRIM(C451),"/",""),"-","")," ","")))</f>
        <v/>
      </c>
      <c r="Q451" s="16">
        <f>IF(A451="","",IF(COUNTIF('GSTR-2B'!$P$6:$P$2005,O451)&gt;0,IF(ABS(S451)&lt;=Settings!$B$4,"Matched","Amount differs"),IF(COUNTIF('GSTR-2B'!$Q$6:$Q$2005,P451)&gt;0,"Invoice no matches, GSTIN differs","In books, not in GSTR-2B")))</f>
        <v/>
      </c>
      <c r="R451" s="15">
        <f>IF(A451="","",SUMIF('GSTR-2B'!$P$6:$P$2005,O451,'GSTR-2B'!$N$6:$N$2005))</f>
        <v/>
      </c>
      <c r="S451" s="15">
        <f>IF(A451="","",K451-R451)</f>
        <v/>
      </c>
      <c r="T451" s="16">
        <f>IF(OR(A451="",D451="",L451&lt;&gt;"",E451="Credit note"),"",IF(Settings!$B$5-D451&gt;180,"Unpaid over 180 days: reverse proportionate ITC with interest",""))</f>
        <v/>
      </c>
      <c r="U451" s="16">
        <f>IF(M451="No","Supplier has not filed GSTR-3B: if still unfiled on 30 Sep after the year you claimed it, reverse by 30 Nov","")</f>
        <v/>
      </c>
      <c r="V451" s="16">
        <f>IF(AND(Q451="In books, not in GSTR-2B",D451&lt;&gt;"",D451&gt;=DATE(2025,4,1),D451&lt;=DATE(2026,3,31)),"FY 2025-26 document not in GSTR-2B: last date for the ITC is 30 Nov 2026","")</f>
        <v/>
      </c>
    </row>
    <row r="452">
      <c r="A452" s="10" t="n"/>
      <c r="B452" s="10" t="n"/>
      <c r="C452" s="10" t="n"/>
      <c r="D452" s="9" t="n"/>
      <c r="E452" s="10" t="n"/>
      <c r="F452" s="8" t="n"/>
      <c r="G452" s="8" t="n"/>
      <c r="H452" s="8" t="n"/>
      <c r="I452" s="8" t="n"/>
      <c r="J452" s="8" t="n"/>
      <c r="K452" s="15">
        <f>IF(A452="","",SUM(G452:J452))</f>
        <v/>
      </c>
      <c r="L452" s="9" t="n"/>
      <c r="M452" s="10" t="n"/>
      <c r="N452" s="10" t="n"/>
      <c r="O452" s="16">
        <f>IF(A452="","",UPPER(TRIM(A452))&amp;"|"&amp;UPPER(SUBSTITUTE(SUBSTITUTE(SUBSTITUTE(TRIM(C452),"/",""),"-","")," ","")))</f>
        <v/>
      </c>
      <c r="P452" s="16">
        <f>IF(A452="","",UPPER(SUBSTITUTE(SUBSTITUTE(SUBSTITUTE(TRIM(C452),"/",""),"-","")," ","")))</f>
        <v/>
      </c>
      <c r="Q452" s="16">
        <f>IF(A452="","",IF(COUNTIF('GSTR-2B'!$P$6:$P$2005,O452)&gt;0,IF(ABS(S452)&lt;=Settings!$B$4,"Matched","Amount differs"),IF(COUNTIF('GSTR-2B'!$Q$6:$Q$2005,P452)&gt;0,"Invoice no matches, GSTIN differs","In books, not in GSTR-2B")))</f>
        <v/>
      </c>
      <c r="R452" s="15">
        <f>IF(A452="","",SUMIF('GSTR-2B'!$P$6:$P$2005,O452,'GSTR-2B'!$N$6:$N$2005))</f>
        <v/>
      </c>
      <c r="S452" s="15">
        <f>IF(A452="","",K452-R452)</f>
        <v/>
      </c>
      <c r="T452" s="16">
        <f>IF(OR(A452="",D452="",L452&lt;&gt;"",E452="Credit note"),"",IF(Settings!$B$5-D452&gt;180,"Unpaid over 180 days: reverse proportionate ITC with interest",""))</f>
        <v/>
      </c>
      <c r="U452" s="16">
        <f>IF(M452="No","Supplier has not filed GSTR-3B: if still unfiled on 30 Sep after the year you claimed it, reverse by 30 Nov","")</f>
        <v/>
      </c>
      <c r="V452" s="16">
        <f>IF(AND(Q452="In books, not in GSTR-2B",D452&lt;&gt;"",D452&gt;=DATE(2025,4,1),D452&lt;=DATE(2026,3,31)),"FY 2025-26 document not in GSTR-2B: last date for the ITC is 30 Nov 2026","")</f>
        <v/>
      </c>
    </row>
    <row r="453">
      <c r="A453" s="10" t="n"/>
      <c r="B453" s="10" t="n"/>
      <c r="C453" s="10" t="n"/>
      <c r="D453" s="9" t="n"/>
      <c r="E453" s="10" t="n"/>
      <c r="F453" s="8" t="n"/>
      <c r="G453" s="8" t="n"/>
      <c r="H453" s="8" t="n"/>
      <c r="I453" s="8" t="n"/>
      <c r="J453" s="8" t="n"/>
      <c r="K453" s="15">
        <f>IF(A453="","",SUM(G453:J453))</f>
        <v/>
      </c>
      <c r="L453" s="9" t="n"/>
      <c r="M453" s="10" t="n"/>
      <c r="N453" s="10" t="n"/>
      <c r="O453" s="16">
        <f>IF(A453="","",UPPER(TRIM(A453))&amp;"|"&amp;UPPER(SUBSTITUTE(SUBSTITUTE(SUBSTITUTE(TRIM(C453),"/",""),"-","")," ","")))</f>
        <v/>
      </c>
      <c r="P453" s="16">
        <f>IF(A453="","",UPPER(SUBSTITUTE(SUBSTITUTE(SUBSTITUTE(TRIM(C453),"/",""),"-","")," ","")))</f>
        <v/>
      </c>
      <c r="Q453" s="16">
        <f>IF(A453="","",IF(COUNTIF('GSTR-2B'!$P$6:$P$2005,O453)&gt;0,IF(ABS(S453)&lt;=Settings!$B$4,"Matched","Amount differs"),IF(COUNTIF('GSTR-2B'!$Q$6:$Q$2005,P453)&gt;0,"Invoice no matches, GSTIN differs","In books, not in GSTR-2B")))</f>
        <v/>
      </c>
      <c r="R453" s="15">
        <f>IF(A453="","",SUMIF('GSTR-2B'!$P$6:$P$2005,O453,'GSTR-2B'!$N$6:$N$2005))</f>
        <v/>
      </c>
      <c r="S453" s="15">
        <f>IF(A453="","",K453-R453)</f>
        <v/>
      </c>
      <c r="T453" s="16">
        <f>IF(OR(A453="",D453="",L453&lt;&gt;"",E453="Credit note"),"",IF(Settings!$B$5-D453&gt;180,"Unpaid over 180 days: reverse proportionate ITC with interest",""))</f>
        <v/>
      </c>
      <c r="U453" s="16">
        <f>IF(M453="No","Supplier has not filed GSTR-3B: if still unfiled on 30 Sep after the year you claimed it, reverse by 30 Nov","")</f>
        <v/>
      </c>
      <c r="V453" s="16">
        <f>IF(AND(Q453="In books, not in GSTR-2B",D453&lt;&gt;"",D453&gt;=DATE(2025,4,1),D453&lt;=DATE(2026,3,31)),"FY 2025-26 document not in GSTR-2B: last date for the ITC is 30 Nov 2026","")</f>
        <v/>
      </c>
    </row>
    <row r="454">
      <c r="A454" s="10" t="n"/>
      <c r="B454" s="10" t="n"/>
      <c r="C454" s="10" t="n"/>
      <c r="D454" s="9" t="n"/>
      <c r="E454" s="10" t="n"/>
      <c r="F454" s="8" t="n"/>
      <c r="G454" s="8" t="n"/>
      <c r="H454" s="8" t="n"/>
      <c r="I454" s="8" t="n"/>
      <c r="J454" s="8" t="n"/>
      <c r="K454" s="15">
        <f>IF(A454="","",SUM(G454:J454))</f>
        <v/>
      </c>
      <c r="L454" s="9" t="n"/>
      <c r="M454" s="10" t="n"/>
      <c r="N454" s="10" t="n"/>
      <c r="O454" s="16">
        <f>IF(A454="","",UPPER(TRIM(A454))&amp;"|"&amp;UPPER(SUBSTITUTE(SUBSTITUTE(SUBSTITUTE(TRIM(C454),"/",""),"-","")," ","")))</f>
        <v/>
      </c>
      <c r="P454" s="16">
        <f>IF(A454="","",UPPER(SUBSTITUTE(SUBSTITUTE(SUBSTITUTE(TRIM(C454),"/",""),"-","")," ","")))</f>
        <v/>
      </c>
      <c r="Q454" s="16">
        <f>IF(A454="","",IF(COUNTIF('GSTR-2B'!$P$6:$P$2005,O454)&gt;0,IF(ABS(S454)&lt;=Settings!$B$4,"Matched","Amount differs"),IF(COUNTIF('GSTR-2B'!$Q$6:$Q$2005,P454)&gt;0,"Invoice no matches, GSTIN differs","In books, not in GSTR-2B")))</f>
        <v/>
      </c>
      <c r="R454" s="15">
        <f>IF(A454="","",SUMIF('GSTR-2B'!$P$6:$P$2005,O454,'GSTR-2B'!$N$6:$N$2005))</f>
        <v/>
      </c>
      <c r="S454" s="15">
        <f>IF(A454="","",K454-R454)</f>
        <v/>
      </c>
      <c r="T454" s="16">
        <f>IF(OR(A454="",D454="",L454&lt;&gt;"",E454="Credit note"),"",IF(Settings!$B$5-D454&gt;180,"Unpaid over 180 days: reverse proportionate ITC with interest",""))</f>
        <v/>
      </c>
      <c r="U454" s="16">
        <f>IF(M454="No","Supplier has not filed GSTR-3B: if still unfiled on 30 Sep after the year you claimed it, reverse by 30 Nov","")</f>
        <v/>
      </c>
      <c r="V454" s="16">
        <f>IF(AND(Q454="In books, not in GSTR-2B",D454&lt;&gt;"",D454&gt;=DATE(2025,4,1),D454&lt;=DATE(2026,3,31)),"FY 2025-26 document not in GSTR-2B: last date for the ITC is 30 Nov 2026","")</f>
        <v/>
      </c>
    </row>
    <row r="455">
      <c r="A455" s="10" t="n"/>
      <c r="B455" s="10" t="n"/>
      <c r="C455" s="10" t="n"/>
      <c r="D455" s="9" t="n"/>
      <c r="E455" s="10" t="n"/>
      <c r="F455" s="8" t="n"/>
      <c r="G455" s="8" t="n"/>
      <c r="H455" s="8" t="n"/>
      <c r="I455" s="8" t="n"/>
      <c r="J455" s="8" t="n"/>
      <c r="K455" s="15">
        <f>IF(A455="","",SUM(G455:J455))</f>
        <v/>
      </c>
      <c r="L455" s="9" t="n"/>
      <c r="M455" s="10" t="n"/>
      <c r="N455" s="10" t="n"/>
      <c r="O455" s="16">
        <f>IF(A455="","",UPPER(TRIM(A455))&amp;"|"&amp;UPPER(SUBSTITUTE(SUBSTITUTE(SUBSTITUTE(TRIM(C455),"/",""),"-","")," ","")))</f>
        <v/>
      </c>
      <c r="P455" s="16">
        <f>IF(A455="","",UPPER(SUBSTITUTE(SUBSTITUTE(SUBSTITUTE(TRIM(C455),"/",""),"-","")," ","")))</f>
        <v/>
      </c>
      <c r="Q455" s="16">
        <f>IF(A455="","",IF(COUNTIF('GSTR-2B'!$P$6:$P$2005,O455)&gt;0,IF(ABS(S455)&lt;=Settings!$B$4,"Matched","Amount differs"),IF(COUNTIF('GSTR-2B'!$Q$6:$Q$2005,P455)&gt;0,"Invoice no matches, GSTIN differs","In books, not in GSTR-2B")))</f>
        <v/>
      </c>
      <c r="R455" s="15">
        <f>IF(A455="","",SUMIF('GSTR-2B'!$P$6:$P$2005,O455,'GSTR-2B'!$N$6:$N$2005))</f>
        <v/>
      </c>
      <c r="S455" s="15">
        <f>IF(A455="","",K455-R455)</f>
        <v/>
      </c>
      <c r="T455" s="16">
        <f>IF(OR(A455="",D455="",L455&lt;&gt;"",E455="Credit note"),"",IF(Settings!$B$5-D455&gt;180,"Unpaid over 180 days: reverse proportionate ITC with interest",""))</f>
        <v/>
      </c>
      <c r="U455" s="16">
        <f>IF(M455="No","Supplier has not filed GSTR-3B: if still unfiled on 30 Sep after the year you claimed it, reverse by 30 Nov","")</f>
        <v/>
      </c>
      <c r="V455" s="16">
        <f>IF(AND(Q455="In books, not in GSTR-2B",D455&lt;&gt;"",D455&gt;=DATE(2025,4,1),D455&lt;=DATE(2026,3,31)),"FY 2025-26 document not in GSTR-2B: last date for the ITC is 30 Nov 2026","")</f>
        <v/>
      </c>
    </row>
    <row r="456">
      <c r="A456" s="10" t="n"/>
      <c r="B456" s="10" t="n"/>
      <c r="C456" s="10" t="n"/>
      <c r="D456" s="9" t="n"/>
      <c r="E456" s="10" t="n"/>
      <c r="F456" s="8" t="n"/>
      <c r="G456" s="8" t="n"/>
      <c r="H456" s="8" t="n"/>
      <c r="I456" s="8" t="n"/>
      <c r="J456" s="8" t="n"/>
      <c r="K456" s="15">
        <f>IF(A456="","",SUM(G456:J456))</f>
        <v/>
      </c>
      <c r="L456" s="9" t="n"/>
      <c r="M456" s="10" t="n"/>
      <c r="N456" s="10" t="n"/>
      <c r="O456" s="16">
        <f>IF(A456="","",UPPER(TRIM(A456))&amp;"|"&amp;UPPER(SUBSTITUTE(SUBSTITUTE(SUBSTITUTE(TRIM(C456),"/",""),"-","")," ","")))</f>
        <v/>
      </c>
      <c r="P456" s="16">
        <f>IF(A456="","",UPPER(SUBSTITUTE(SUBSTITUTE(SUBSTITUTE(TRIM(C456),"/",""),"-","")," ","")))</f>
        <v/>
      </c>
      <c r="Q456" s="16">
        <f>IF(A456="","",IF(COUNTIF('GSTR-2B'!$P$6:$P$2005,O456)&gt;0,IF(ABS(S456)&lt;=Settings!$B$4,"Matched","Amount differs"),IF(COUNTIF('GSTR-2B'!$Q$6:$Q$2005,P456)&gt;0,"Invoice no matches, GSTIN differs","In books, not in GSTR-2B")))</f>
        <v/>
      </c>
      <c r="R456" s="15">
        <f>IF(A456="","",SUMIF('GSTR-2B'!$P$6:$P$2005,O456,'GSTR-2B'!$N$6:$N$2005))</f>
        <v/>
      </c>
      <c r="S456" s="15">
        <f>IF(A456="","",K456-R456)</f>
        <v/>
      </c>
      <c r="T456" s="16">
        <f>IF(OR(A456="",D456="",L456&lt;&gt;"",E456="Credit note"),"",IF(Settings!$B$5-D456&gt;180,"Unpaid over 180 days: reverse proportionate ITC with interest",""))</f>
        <v/>
      </c>
      <c r="U456" s="16">
        <f>IF(M456="No","Supplier has not filed GSTR-3B: if still unfiled on 30 Sep after the year you claimed it, reverse by 30 Nov","")</f>
        <v/>
      </c>
      <c r="V456" s="16">
        <f>IF(AND(Q456="In books, not in GSTR-2B",D456&lt;&gt;"",D456&gt;=DATE(2025,4,1),D456&lt;=DATE(2026,3,31)),"FY 2025-26 document not in GSTR-2B: last date for the ITC is 30 Nov 2026","")</f>
        <v/>
      </c>
    </row>
    <row r="457">
      <c r="A457" s="10" t="n"/>
      <c r="B457" s="10" t="n"/>
      <c r="C457" s="10" t="n"/>
      <c r="D457" s="9" t="n"/>
      <c r="E457" s="10" t="n"/>
      <c r="F457" s="8" t="n"/>
      <c r="G457" s="8" t="n"/>
      <c r="H457" s="8" t="n"/>
      <c r="I457" s="8" t="n"/>
      <c r="J457" s="8" t="n"/>
      <c r="K457" s="15">
        <f>IF(A457="","",SUM(G457:J457))</f>
        <v/>
      </c>
      <c r="L457" s="9" t="n"/>
      <c r="M457" s="10" t="n"/>
      <c r="N457" s="10" t="n"/>
      <c r="O457" s="16">
        <f>IF(A457="","",UPPER(TRIM(A457))&amp;"|"&amp;UPPER(SUBSTITUTE(SUBSTITUTE(SUBSTITUTE(TRIM(C457),"/",""),"-","")," ","")))</f>
        <v/>
      </c>
      <c r="P457" s="16">
        <f>IF(A457="","",UPPER(SUBSTITUTE(SUBSTITUTE(SUBSTITUTE(TRIM(C457),"/",""),"-","")," ","")))</f>
        <v/>
      </c>
      <c r="Q457" s="16">
        <f>IF(A457="","",IF(COUNTIF('GSTR-2B'!$P$6:$P$2005,O457)&gt;0,IF(ABS(S457)&lt;=Settings!$B$4,"Matched","Amount differs"),IF(COUNTIF('GSTR-2B'!$Q$6:$Q$2005,P457)&gt;0,"Invoice no matches, GSTIN differs","In books, not in GSTR-2B")))</f>
        <v/>
      </c>
      <c r="R457" s="15">
        <f>IF(A457="","",SUMIF('GSTR-2B'!$P$6:$P$2005,O457,'GSTR-2B'!$N$6:$N$2005))</f>
        <v/>
      </c>
      <c r="S457" s="15">
        <f>IF(A457="","",K457-R457)</f>
        <v/>
      </c>
      <c r="T457" s="16">
        <f>IF(OR(A457="",D457="",L457&lt;&gt;"",E457="Credit note"),"",IF(Settings!$B$5-D457&gt;180,"Unpaid over 180 days: reverse proportionate ITC with interest",""))</f>
        <v/>
      </c>
      <c r="U457" s="16">
        <f>IF(M457="No","Supplier has not filed GSTR-3B: if still unfiled on 30 Sep after the year you claimed it, reverse by 30 Nov","")</f>
        <v/>
      </c>
      <c r="V457" s="16">
        <f>IF(AND(Q457="In books, not in GSTR-2B",D457&lt;&gt;"",D457&gt;=DATE(2025,4,1),D457&lt;=DATE(2026,3,31)),"FY 2025-26 document not in GSTR-2B: last date for the ITC is 30 Nov 2026","")</f>
        <v/>
      </c>
    </row>
    <row r="458">
      <c r="A458" s="10" t="n"/>
      <c r="B458" s="10" t="n"/>
      <c r="C458" s="10" t="n"/>
      <c r="D458" s="9" t="n"/>
      <c r="E458" s="10" t="n"/>
      <c r="F458" s="8" t="n"/>
      <c r="G458" s="8" t="n"/>
      <c r="H458" s="8" t="n"/>
      <c r="I458" s="8" t="n"/>
      <c r="J458" s="8" t="n"/>
      <c r="K458" s="15">
        <f>IF(A458="","",SUM(G458:J458))</f>
        <v/>
      </c>
      <c r="L458" s="9" t="n"/>
      <c r="M458" s="10" t="n"/>
      <c r="N458" s="10" t="n"/>
      <c r="O458" s="16">
        <f>IF(A458="","",UPPER(TRIM(A458))&amp;"|"&amp;UPPER(SUBSTITUTE(SUBSTITUTE(SUBSTITUTE(TRIM(C458),"/",""),"-","")," ","")))</f>
        <v/>
      </c>
      <c r="P458" s="16">
        <f>IF(A458="","",UPPER(SUBSTITUTE(SUBSTITUTE(SUBSTITUTE(TRIM(C458),"/",""),"-","")," ","")))</f>
        <v/>
      </c>
      <c r="Q458" s="16">
        <f>IF(A458="","",IF(COUNTIF('GSTR-2B'!$P$6:$P$2005,O458)&gt;0,IF(ABS(S458)&lt;=Settings!$B$4,"Matched","Amount differs"),IF(COUNTIF('GSTR-2B'!$Q$6:$Q$2005,P458)&gt;0,"Invoice no matches, GSTIN differs","In books, not in GSTR-2B")))</f>
        <v/>
      </c>
      <c r="R458" s="15">
        <f>IF(A458="","",SUMIF('GSTR-2B'!$P$6:$P$2005,O458,'GSTR-2B'!$N$6:$N$2005))</f>
        <v/>
      </c>
      <c r="S458" s="15">
        <f>IF(A458="","",K458-R458)</f>
        <v/>
      </c>
      <c r="T458" s="16">
        <f>IF(OR(A458="",D458="",L458&lt;&gt;"",E458="Credit note"),"",IF(Settings!$B$5-D458&gt;180,"Unpaid over 180 days: reverse proportionate ITC with interest",""))</f>
        <v/>
      </c>
      <c r="U458" s="16">
        <f>IF(M458="No","Supplier has not filed GSTR-3B: if still unfiled on 30 Sep after the year you claimed it, reverse by 30 Nov","")</f>
        <v/>
      </c>
      <c r="V458" s="16">
        <f>IF(AND(Q458="In books, not in GSTR-2B",D458&lt;&gt;"",D458&gt;=DATE(2025,4,1),D458&lt;=DATE(2026,3,31)),"FY 2025-26 document not in GSTR-2B: last date for the ITC is 30 Nov 2026","")</f>
        <v/>
      </c>
    </row>
    <row r="459">
      <c r="A459" s="10" t="n"/>
      <c r="B459" s="10" t="n"/>
      <c r="C459" s="10" t="n"/>
      <c r="D459" s="9" t="n"/>
      <c r="E459" s="10" t="n"/>
      <c r="F459" s="8" t="n"/>
      <c r="G459" s="8" t="n"/>
      <c r="H459" s="8" t="n"/>
      <c r="I459" s="8" t="n"/>
      <c r="J459" s="8" t="n"/>
      <c r="K459" s="15">
        <f>IF(A459="","",SUM(G459:J459))</f>
        <v/>
      </c>
      <c r="L459" s="9" t="n"/>
      <c r="M459" s="10" t="n"/>
      <c r="N459" s="10" t="n"/>
      <c r="O459" s="16">
        <f>IF(A459="","",UPPER(TRIM(A459))&amp;"|"&amp;UPPER(SUBSTITUTE(SUBSTITUTE(SUBSTITUTE(TRIM(C459),"/",""),"-","")," ","")))</f>
        <v/>
      </c>
      <c r="P459" s="16">
        <f>IF(A459="","",UPPER(SUBSTITUTE(SUBSTITUTE(SUBSTITUTE(TRIM(C459),"/",""),"-","")," ","")))</f>
        <v/>
      </c>
      <c r="Q459" s="16">
        <f>IF(A459="","",IF(COUNTIF('GSTR-2B'!$P$6:$P$2005,O459)&gt;0,IF(ABS(S459)&lt;=Settings!$B$4,"Matched","Amount differs"),IF(COUNTIF('GSTR-2B'!$Q$6:$Q$2005,P459)&gt;0,"Invoice no matches, GSTIN differs","In books, not in GSTR-2B")))</f>
        <v/>
      </c>
      <c r="R459" s="15">
        <f>IF(A459="","",SUMIF('GSTR-2B'!$P$6:$P$2005,O459,'GSTR-2B'!$N$6:$N$2005))</f>
        <v/>
      </c>
      <c r="S459" s="15">
        <f>IF(A459="","",K459-R459)</f>
        <v/>
      </c>
      <c r="T459" s="16">
        <f>IF(OR(A459="",D459="",L459&lt;&gt;"",E459="Credit note"),"",IF(Settings!$B$5-D459&gt;180,"Unpaid over 180 days: reverse proportionate ITC with interest",""))</f>
        <v/>
      </c>
      <c r="U459" s="16">
        <f>IF(M459="No","Supplier has not filed GSTR-3B: if still unfiled on 30 Sep after the year you claimed it, reverse by 30 Nov","")</f>
        <v/>
      </c>
      <c r="V459" s="16">
        <f>IF(AND(Q459="In books, not in GSTR-2B",D459&lt;&gt;"",D459&gt;=DATE(2025,4,1),D459&lt;=DATE(2026,3,31)),"FY 2025-26 document not in GSTR-2B: last date for the ITC is 30 Nov 2026","")</f>
        <v/>
      </c>
    </row>
    <row r="460">
      <c r="A460" s="10" t="n"/>
      <c r="B460" s="10" t="n"/>
      <c r="C460" s="10" t="n"/>
      <c r="D460" s="9" t="n"/>
      <c r="E460" s="10" t="n"/>
      <c r="F460" s="8" t="n"/>
      <c r="G460" s="8" t="n"/>
      <c r="H460" s="8" t="n"/>
      <c r="I460" s="8" t="n"/>
      <c r="J460" s="8" t="n"/>
      <c r="K460" s="15">
        <f>IF(A460="","",SUM(G460:J460))</f>
        <v/>
      </c>
      <c r="L460" s="9" t="n"/>
      <c r="M460" s="10" t="n"/>
      <c r="N460" s="10" t="n"/>
      <c r="O460" s="16">
        <f>IF(A460="","",UPPER(TRIM(A460))&amp;"|"&amp;UPPER(SUBSTITUTE(SUBSTITUTE(SUBSTITUTE(TRIM(C460),"/",""),"-","")," ","")))</f>
        <v/>
      </c>
      <c r="P460" s="16">
        <f>IF(A460="","",UPPER(SUBSTITUTE(SUBSTITUTE(SUBSTITUTE(TRIM(C460),"/",""),"-","")," ","")))</f>
        <v/>
      </c>
      <c r="Q460" s="16">
        <f>IF(A460="","",IF(COUNTIF('GSTR-2B'!$P$6:$P$2005,O460)&gt;0,IF(ABS(S460)&lt;=Settings!$B$4,"Matched","Amount differs"),IF(COUNTIF('GSTR-2B'!$Q$6:$Q$2005,P460)&gt;0,"Invoice no matches, GSTIN differs","In books, not in GSTR-2B")))</f>
        <v/>
      </c>
      <c r="R460" s="15">
        <f>IF(A460="","",SUMIF('GSTR-2B'!$P$6:$P$2005,O460,'GSTR-2B'!$N$6:$N$2005))</f>
        <v/>
      </c>
      <c r="S460" s="15">
        <f>IF(A460="","",K460-R460)</f>
        <v/>
      </c>
      <c r="T460" s="16">
        <f>IF(OR(A460="",D460="",L460&lt;&gt;"",E460="Credit note"),"",IF(Settings!$B$5-D460&gt;180,"Unpaid over 180 days: reverse proportionate ITC with interest",""))</f>
        <v/>
      </c>
      <c r="U460" s="16">
        <f>IF(M460="No","Supplier has not filed GSTR-3B: if still unfiled on 30 Sep after the year you claimed it, reverse by 30 Nov","")</f>
        <v/>
      </c>
      <c r="V460" s="16">
        <f>IF(AND(Q460="In books, not in GSTR-2B",D460&lt;&gt;"",D460&gt;=DATE(2025,4,1),D460&lt;=DATE(2026,3,31)),"FY 2025-26 document not in GSTR-2B: last date for the ITC is 30 Nov 2026","")</f>
        <v/>
      </c>
    </row>
    <row r="461">
      <c r="A461" s="10" t="n"/>
      <c r="B461" s="10" t="n"/>
      <c r="C461" s="10" t="n"/>
      <c r="D461" s="9" t="n"/>
      <c r="E461" s="10" t="n"/>
      <c r="F461" s="8" t="n"/>
      <c r="G461" s="8" t="n"/>
      <c r="H461" s="8" t="n"/>
      <c r="I461" s="8" t="n"/>
      <c r="J461" s="8" t="n"/>
      <c r="K461" s="15">
        <f>IF(A461="","",SUM(G461:J461))</f>
        <v/>
      </c>
      <c r="L461" s="9" t="n"/>
      <c r="M461" s="10" t="n"/>
      <c r="N461" s="10" t="n"/>
      <c r="O461" s="16">
        <f>IF(A461="","",UPPER(TRIM(A461))&amp;"|"&amp;UPPER(SUBSTITUTE(SUBSTITUTE(SUBSTITUTE(TRIM(C461),"/",""),"-","")," ","")))</f>
        <v/>
      </c>
      <c r="P461" s="16">
        <f>IF(A461="","",UPPER(SUBSTITUTE(SUBSTITUTE(SUBSTITUTE(TRIM(C461),"/",""),"-","")," ","")))</f>
        <v/>
      </c>
      <c r="Q461" s="16">
        <f>IF(A461="","",IF(COUNTIF('GSTR-2B'!$P$6:$P$2005,O461)&gt;0,IF(ABS(S461)&lt;=Settings!$B$4,"Matched","Amount differs"),IF(COUNTIF('GSTR-2B'!$Q$6:$Q$2005,P461)&gt;0,"Invoice no matches, GSTIN differs","In books, not in GSTR-2B")))</f>
        <v/>
      </c>
      <c r="R461" s="15">
        <f>IF(A461="","",SUMIF('GSTR-2B'!$P$6:$P$2005,O461,'GSTR-2B'!$N$6:$N$2005))</f>
        <v/>
      </c>
      <c r="S461" s="15">
        <f>IF(A461="","",K461-R461)</f>
        <v/>
      </c>
      <c r="T461" s="16">
        <f>IF(OR(A461="",D461="",L461&lt;&gt;"",E461="Credit note"),"",IF(Settings!$B$5-D461&gt;180,"Unpaid over 180 days: reverse proportionate ITC with interest",""))</f>
        <v/>
      </c>
      <c r="U461" s="16">
        <f>IF(M461="No","Supplier has not filed GSTR-3B: if still unfiled on 30 Sep after the year you claimed it, reverse by 30 Nov","")</f>
        <v/>
      </c>
      <c r="V461" s="16">
        <f>IF(AND(Q461="In books, not in GSTR-2B",D461&lt;&gt;"",D461&gt;=DATE(2025,4,1),D461&lt;=DATE(2026,3,31)),"FY 2025-26 document not in GSTR-2B: last date for the ITC is 30 Nov 2026","")</f>
        <v/>
      </c>
    </row>
    <row r="462">
      <c r="A462" s="10" t="n"/>
      <c r="B462" s="10" t="n"/>
      <c r="C462" s="10" t="n"/>
      <c r="D462" s="9" t="n"/>
      <c r="E462" s="10" t="n"/>
      <c r="F462" s="8" t="n"/>
      <c r="G462" s="8" t="n"/>
      <c r="H462" s="8" t="n"/>
      <c r="I462" s="8" t="n"/>
      <c r="J462" s="8" t="n"/>
      <c r="K462" s="15">
        <f>IF(A462="","",SUM(G462:J462))</f>
        <v/>
      </c>
      <c r="L462" s="9" t="n"/>
      <c r="M462" s="10" t="n"/>
      <c r="N462" s="10" t="n"/>
      <c r="O462" s="16">
        <f>IF(A462="","",UPPER(TRIM(A462))&amp;"|"&amp;UPPER(SUBSTITUTE(SUBSTITUTE(SUBSTITUTE(TRIM(C462),"/",""),"-","")," ","")))</f>
        <v/>
      </c>
      <c r="P462" s="16">
        <f>IF(A462="","",UPPER(SUBSTITUTE(SUBSTITUTE(SUBSTITUTE(TRIM(C462),"/",""),"-","")," ","")))</f>
        <v/>
      </c>
      <c r="Q462" s="16">
        <f>IF(A462="","",IF(COUNTIF('GSTR-2B'!$P$6:$P$2005,O462)&gt;0,IF(ABS(S462)&lt;=Settings!$B$4,"Matched","Amount differs"),IF(COUNTIF('GSTR-2B'!$Q$6:$Q$2005,P462)&gt;0,"Invoice no matches, GSTIN differs","In books, not in GSTR-2B")))</f>
        <v/>
      </c>
      <c r="R462" s="15">
        <f>IF(A462="","",SUMIF('GSTR-2B'!$P$6:$P$2005,O462,'GSTR-2B'!$N$6:$N$2005))</f>
        <v/>
      </c>
      <c r="S462" s="15">
        <f>IF(A462="","",K462-R462)</f>
        <v/>
      </c>
      <c r="T462" s="16">
        <f>IF(OR(A462="",D462="",L462&lt;&gt;"",E462="Credit note"),"",IF(Settings!$B$5-D462&gt;180,"Unpaid over 180 days: reverse proportionate ITC with interest",""))</f>
        <v/>
      </c>
      <c r="U462" s="16">
        <f>IF(M462="No","Supplier has not filed GSTR-3B: if still unfiled on 30 Sep after the year you claimed it, reverse by 30 Nov","")</f>
        <v/>
      </c>
      <c r="V462" s="16">
        <f>IF(AND(Q462="In books, not in GSTR-2B",D462&lt;&gt;"",D462&gt;=DATE(2025,4,1),D462&lt;=DATE(2026,3,31)),"FY 2025-26 document not in GSTR-2B: last date for the ITC is 30 Nov 2026","")</f>
        <v/>
      </c>
    </row>
    <row r="463">
      <c r="A463" s="10" t="n"/>
      <c r="B463" s="10" t="n"/>
      <c r="C463" s="10" t="n"/>
      <c r="D463" s="9" t="n"/>
      <c r="E463" s="10" t="n"/>
      <c r="F463" s="8" t="n"/>
      <c r="G463" s="8" t="n"/>
      <c r="H463" s="8" t="n"/>
      <c r="I463" s="8" t="n"/>
      <c r="J463" s="8" t="n"/>
      <c r="K463" s="15">
        <f>IF(A463="","",SUM(G463:J463))</f>
        <v/>
      </c>
      <c r="L463" s="9" t="n"/>
      <c r="M463" s="10" t="n"/>
      <c r="N463" s="10" t="n"/>
      <c r="O463" s="16">
        <f>IF(A463="","",UPPER(TRIM(A463))&amp;"|"&amp;UPPER(SUBSTITUTE(SUBSTITUTE(SUBSTITUTE(TRIM(C463),"/",""),"-","")," ","")))</f>
        <v/>
      </c>
      <c r="P463" s="16">
        <f>IF(A463="","",UPPER(SUBSTITUTE(SUBSTITUTE(SUBSTITUTE(TRIM(C463),"/",""),"-","")," ","")))</f>
        <v/>
      </c>
      <c r="Q463" s="16">
        <f>IF(A463="","",IF(COUNTIF('GSTR-2B'!$P$6:$P$2005,O463)&gt;0,IF(ABS(S463)&lt;=Settings!$B$4,"Matched","Amount differs"),IF(COUNTIF('GSTR-2B'!$Q$6:$Q$2005,P463)&gt;0,"Invoice no matches, GSTIN differs","In books, not in GSTR-2B")))</f>
        <v/>
      </c>
      <c r="R463" s="15">
        <f>IF(A463="","",SUMIF('GSTR-2B'!$P$6:$P$2005,O463,'GSTR-2B'!$N$6:$N$2005))</f>
        <v/>
      </c>
      <c r="S463" s="15">
        <f>IF(A463="","",K463-R463)</f>
        <v/>
      </c>
      <c r="T463" s="16">
        <f>IF(OR(A463="",D463="",L463&lt;&gt;"",E463="Credit note"),"",IF(Settings!$B$5-D463&gt;180,"Unpaid over 180 days: reverse proportionate ITC with interest",""))</f>
        <v/>
      </c>
      <c r="U463" s="16">
        <f>IF(M463="No","Supplier has not filed GSTR-3B: if still unfiled on 30 Sep after the year you claimed it, reverse by 30 Nov","")</f>
        <v/>
      </c>
      <c r="V463" s="16">
        <f>IF(AND(Q463="In books, not in GSTR-2B",D463&lt;&gt;"",D463&gt;=DATE(2025,4,1),D463&lt;=DATE(2026,3,31)),"FY 2025-26 document not in GSTR-2B: last date for the ITC is 30 Nov 2026","")</f>
        <v/>
      </c>
    </row>
    <row r="464">
      <c r="A464" s="10" t="n"/>
      <c r="B464" s="10" t="n"/>
      <c r="C464" s="10" t="n"/>
      <c r="D464" s="9" t="n"/>
      <c r="E464" s="10" t="n"/>
      <c r="F464" s="8" t="n"/>
      <c r="G464" s="8" t="n"/>
      <c r="H464" s="8" t="n"/>
      <c r="I464" s="8" t="n"/>
      <c r="J464" s="8" t="n"/>
      <c r="K464" s="15">
        <f>IF(A464="","",SUM(G464:J464))</f>
        <v/>
      </c>
      <c r="L464" s="9" t="n"/>
      <c r="M464" s="10" t="n"/>
      <c r="N464" s="10" t="n"/>
      <c r="O464" s="16">
        <f>IF(A464="","",UPPER(TRIM(A464))&amp;"|"&amp;UPPER(SUBSTITUTE(SUBSTITUTE(SUBSTITUTE(TRIM(C464),"/",""),"-","")," ","")))</f>
        <v/>
      </c>
      <c r="P464" s="16">
        <f>IF(A464="","",UPPER(SUBSTITUTE(SUBSTITUTE(SUBSTITUTE(TRIM(C464),"/",""),"-","")," ","")))</f>
        <v/>
      </c>
      <c r="Q464" s="16">
        <f>IF(A464="","",IF(COUNTIF('GSTR-2B'!$P$6:$P$2005,O464)&gt;0,IF(ABS(S464)&lt;=Settings!$B$4,"Matched","Amount differs"),IF(COUNTIF('GSTR-2B'!$Q$6:$Q$2005,P464)&gt;0,"Invoice no matches, GSTIN differs","In books, not in GSTR-2B")))</f>
        <v/>
      </c>
      <c r="R464" s="15">
        <f>IF(A464="","",SUMIF('GSTR-2B'!$P$6:$P$2005,O464,'GSTR-2B'!$N$6:$N$2005))</f>
        <v/>
      </c>
      <c r="S464" s="15">
        <f>IF(A464="","",K464-R464)</f>
        <v/>
      </c>
      <c r="T464" s="16">
        <f>IF(OR(A464="",D464="",L464&lt;&gt;"",E464="Credit note"),"",IF(Settings!$B$5-D464&gt;180,"Unpaid over 180 days: reverse proportionate ITC with interest",""))</f>
        <v/>
      </c>
      <c r="U464" s="16">
        <f>IF(M464="No","Supplier has not filed GSTR-3B: if still unfiled on 30 Sep after the year you claimed it, reverse by 30 Nov","")</f>
        <v/>
      </c>
      <c r="V464" s="16">
        <f>IF(AND(Q464="In books, not in GSTR-2B",D464&lt;&gt;"",D464&gt;=DATE(2025,4,1),D464&lt;=DATE(2026,3,31)),"FY 2025-26 document not in GSTR-2B: last date for the ITC is 30 Nov 2026","")</f>
        <v/>
      </c>
    </row>
    <row r="465">
      <c r="A465" s="10" t="n"/>
      <c r="B465" s="10" t="n"/>
      <c r="C465" s="10" t="n"/>
      <c r="D465" s="9" t="n"/>
      <c r="E465" s="10" t="n"/>
      <c r="F465" s="8" t="n"/>
      <c r="G465" s="8" t="n"/>
      <c r="H465" s="8" t="n"/>
      <c r="I465" s="8" t="n"/>
      <c r="J465" s="8" t="n"/>
      <c r="K465" s="15">
        <f>IF(A465="","",SUM(G465:J465))</f>
        <v/>
      </c>
      <c r="L465" s="9" t="n"/>
      <c r="M465" s="10" t="n"/>
      <c r="N465" s="10" t="n"/>
      <c r="O465" s="16">
        <f>IF(A465="","",UPPER(TRIM(A465))&amp;"|"&amp;UPPER(SUBSTITUTE(SUBSTITUTE(SUBSTITUTE(TRIM(C465),"/",""),"-","")," ","")))</f>
        <v/>
      </c>
      <c r="P465" s="16">
        <f>IF(A465="","",UPPER(SUBSTITUTE(SUBSTITUTE(SUBSTITUTE(TRIM(C465),"/",""),"-","")," ","")))</f>
        <v/>
      </c>
      <c r="Q465" s="16">
        <f>IF(A465="","",IF(COUNTIF('GSTR-2B'!$P$6:$P$2005,O465)&gt;0,IF(ABS(S465)&lt;=Settings!$B$4,"Matched","Amount differs"),IF(COUNTIF('GSTR-2B'!$Q$6:$Q$2005,P465)&gt;0,"Invoice no matches, GSTIN differs","In books, not in GSTR-2B")))</f>
        <v/>
      </c>
      <c r="R465" s="15">
        <f>IF(A465="","",SUMIF('GSTR-2B'!$P$6:$P$2005,O465,'GSTR-2B'!$N$6:$N$2005))</f>
        <v/>
      </c>
      <c r="S465" s="15">
        <f>IF(A465="","",K465-R465)</f>
        <v/>
      </c>
      <c r="T465" s="16">
        <f>IF(OR(A465="",D465="",L465&lt;&gt;"",E465="Credit note"),"",IF(Settings!$B$5-D465&gt;180,"Unpaid over 180 days: reverse proportionate ITC with interest",""))</f>
        <v/>
      </c>
      <c r="U465" s="16">
        <f>IF(M465="No","Supplier has not filed GSTR-3B: if still unfiled on 30 Sep after the year you claimed it, reverse by 30 Nov","")</f>
        <v/>
      </c>
      <c r="V465" s="16">
        <f>IF(AND(Q465="In books, not in GSTR-2B",D465&lt;&gt;"",D465&gt;=DATE(2025,4,1),D465&lt;=DATE(2026,3,31)),"FY 2025-26 document not in GSTR-2B: last date for the ITC is 30 Nov 2026","")</f>
        <v/>
      </c>
    </row>
    <row r="466">
      <c r="A466" s="10" t="n"/>
      <c r="B466" s="10" t="n"/>
      <c r="C466" s="10" t="n"/>
      <c r="D466" s="9" t="n"/>
      <c r="E466" s="10" t="n"/>
      <c r="F466" s="8" t="n"/>
      <c r="G466" s="8" t="n"/>
      <c r="H466" s="8" t="n"/>
      <c r="I466" s="8" t="n"/>
      <c r="J466" s="8" t="n"/>
      <c r="K466" s="15">
        <f>IF(A466="","",SUM(G466:J466))</f>
        <v/>
      </c>
      <c r="L466" s="9" t="n"/>
      <c r="M466" s="10" t="n"/>
      <c r="N466" s="10" t="n"/>
      <c r="O466" s="16">
        <f>IF(A466="","",UPPER(TRIM(A466))&amp;"|"&amp;UPPER(SUBSTITUTE(SUBSTITUTE(SUBSTITUTE(TRIM(C466),"/",""),"-","")," ","")))</f>
        <v/>
      </c>
      <c r="P466" s="16">
        <f>IF(A466="","",UPPER(SUBSTITUTE(SUBSTITUTE(SUBSTITUTE(TRIM(C466),"/",""),"-","")," ","")))</f>
        <v/>
      </c>
      <c r="Q466" s="16">
        <f>IF(A466="","",IF(COUNTIF('GSTR-2B'!$P$6:$P$2005,O466)&gt;0,IF(ABS(S466)&lt;=Settings!$B$4,"Matched","Amount differs"),IF(COUNTIF('GSTR-2B'!$Q$6:$Q$2005,P466)&gt;0,"Invoice no matches, GSTIN differs","In books, not in GSTR-2B")))</f>
        <v/>
      </c>
      <c r="R466" s="15">
        <f>IF(A466="","",SUMIF('GSTR-2B'!$P$6:$P$2005,O466,'GSTR-2B'!$N$6:$N$2005))</f>
        <v/>
      </c>
      <c r="S466" s="15">
        <f>IF(A466="","",K466-R466)</f>
        <v/>
      </c>
      <c r="T466" s="16">
        <f>IF(OR(A466="",D466="",L466&lt;&gt;"",E466="Credit note"),"",IF(Settings!$B$5-D466&gt;180,"Unpaid over 180 days: reverse proportionate ITC with interest",""))</f>
        <v/>
      </c>
      <c r="U466" s="16">
        <f>IF(M466="No","Supplier has not filed GSTR-3B: if still unfiled on 30 Sep after the year you claimed it, reverse by 30 Nov","")</f>
        <v/>
      </c>
      <c r="V466" s="16">
        <f>IF(AND(Q466="In books, not in GSTR-2B",D466&lt;&gt;"",D466&gt;=DATE(2025,4,1),D466&lt;=DATE(2026,3,31)),"FY 2025-26 document not in GSTR-2B: last date for the ITC is 30 Nov 2026","")</f>
        <v/>
      </c>
    </row>
    <row r="467">
      <c r="A467" s="10" t="n"/>
      <c r="B467" s="10" t="n"/>
      <c r="C467" s="10" t="n"/>
      <c r="D467" s="9" t="n"/>
      <c r="E467" s="10" t="n"/>
      <c r="F467" s="8" t="n"/>
      <c r="G467" s="8" t="n"/>
      <c r="H467" s="8" t="n"/>
      <c r="I467" s="8" t="n"/>
      <c r="J467" s="8" t="n"/>
      <c r="K467" s="15">
        <f>IF(A467="","",SUM(G467:J467))</f>
        <v/>
      </c>
      <c r="L467" s="9" t="n"/>
      <c r="M467" s="10" t="n"/>
      <c r="N467" s="10" t="n"/>
      <c r="O467" s="16">
        <f>IF(A467="","",UPPER(TRIM(A467))&amp;"|"&amp;UPPER(SUBSTITUTE(SUBSTITUTE(SUBSTITUTE(TRIM(C467),"/",""),"-","")," ","")))</f>
        <v/>
      </c>
      <c r="P467" s="16">
        <f>IF(A467="","",UPPER(SUBSTITUTE(SUBSTITUTE(SUBSTITUTE(TRIM(C467),"/",""),"-","")," ","")))</f>
        <v/>
      </c>
      <c r="Q467" s="16">
        <f>IF(A467="","",IF(COUNTIF('GSTR-2B'!$P$6:$P$2005,O467)&gt;0,IF(ABS(S467)&lt;=Settings!$B$4,"Matched","Amount differs"),IF(COUNTIF('GSTR-2B'!$Q$6:$Q$2005,P467)&gt;0,"Invoice no matches, GSTIN differs","In books, not in GSTR-2B")))</f>
        <v/>
      </c>
      <c r="R467" s="15">
        <f>IF(A467="","",SUMIF('GSTR-2B'!$P$6:$P$2005,O467,'GSTR-2B'!$N$6:$N$2005))</f>
        <v/>
      </c>
      <c r="S467" s="15">
        <f>IF(A467="","",K467-R467)</f>
        <v/>
      </c>
      <c r="T467" s="16">
        <f>IF(OR(A467="",D467="",L467&lt;&gt;"",E467="Credit note"),"",IF(Settings!$B$5-D467&gt;180,"Unpaid over 180 days: reverse proportionate ITC with interest",""))</f>
        <v/>
      </c>
      <c r="U467" s="16">
        <f>IF(M467="No","Supplier has not filed GSTR-3B: if still unfiled on 30 Sep after the year you claimed it, reverse by 30 Nov","")</f>
        <v/>
      </c>
      <c r="V467" s="16">
        <f>IF(AND(Q467="In books, not in GSTR-2B",D467&lt;&gt;"",D467&gt;=DATE(2025,4,1),D467&lt;=DATE(2026,3,31)),"FY 2025-26 document not in GSTR-2B: last date for the ITC is 30 Nov 2026","")</f>
        <v/>
      </c>
    </row>
    <row r="468">
      <c r="A468" s="10" t="n"/>
      <c r="B468" s="10" t="n"/>
      <c r="C468" s="10" t="n"/>
      <c r="D468" s="9" t="n"/>
      <c r="E468" s="10" t="n"/>
      <c r="F468" s="8" t="n"/>
      <c r="G468" s="8" t="n"/>
      <c r="H468" s="8" t="n"/>
      <c r="I468" s="8" t="n"/>
      <c r="J468" s="8" t="n"/>
      <c r="K468" s="15">
        <f>IF(A468="","",SUM(G468:J468))</f>
        <v/>
      </c>
      <c r="L468" s="9" t="n"/>
      <c r="M468" s="10" t="n"/>
      <c r="N468" s="10" t="n"/>
      <c r="O468" s="16">
        <f>IF(A468="","",UPPER(TRIM(A468))&amp;"|"&amp;UPPER(SUBSTITUTE(SUBSTITUTE(SUBSTITUTE(TRIM(C468),"/",""),"-","")," ","")))</f>
        <v/>
      </c>
      <c r="P468" s="16">
        <f>IF(A468="","",UPPER(SUBSTITUTE(SUBSTITUTE(SUBSTITUTE(TRIM(C468),"/",""),"-","")," ","")))</f>
        <v/>
      </c>
      <c r="Q468" s="16">
        <f>IF(A468="","",IF(COUNTIF('GSTR-2B'!$P$6:$P$2005,O468)&gt;0,IF(ABS(S468)&lt;=Settings!$B$4,"Matched","Amount differs"),IF(COUNTIF('GSTR-2B'!$Q$6:$Q$2005,P468)&gt;0,"Invoice no matches, GSTIN differs","In books, not in GSTR-2B")))</f>
        <v/>
      </c>
      <c r="R468" s="15">
        <f>IF(A468="","",SUMIF('GSTR-2B'!$P$6:$P$2005,O468,'GSTR-2B'!$N$6:$N$2005))</f>
        <v/>
      </c>
      <c r="S468" s="15">
        <f>IF(A468="","",K468-R468)</f>
        <v/>
      </c>
      <c r="T468" s="16">
        <f>IF(OR(A468="",D468="",L468&lt;&gt;"",E468="Credit note"),"",IF(Settings!$B$5-D468&gt;180,"Unpaid over 180 days: reverse proportionate ITC with interest",""))</f>
        <v/>
      </c>
      <c r="U468" s="16">
        <f>IF(M468="No","Supplier has not filed GSTR-3B: if still unfiled on 30 Sep after the year you claimed it, reverse by 30 Nov","")</f>
        <v/>
      </c>
      <c r="V468" s="16">
        <f>IF(AND(Q468="In books, not in GSTR-2B",D468&lt;&gt;"",D468&gt;=DATE(2025,4,1),D468&lt;=DATE(2026,3,31)),"FY 2025-26 document not in GSTR-2B: last date for the ITC is 30 Nov 2026","")</f>
        <v/>
      </c>
    </row>
    <row r="469">
      <c r="A469" s="10" t="n"/>
      <c r="B469" s="10" t="n"/>
      <c r="C469" s="10" t="n"/>
      <c r="D469" s="9" t="n"/>
      <c r="E469" s="10" t="n"/>
      <c r="F469" s="8" t="n"/>
      <c r="G469" s="8" t="n"/>
      <c r="H469" s="8" t="n"/>
      <c r="I469" s="8" t="n"/>
      <c r="J469" s="8" t="n"/>
      <c r="K469" s="15">
        <f>IF(A469="","",SUM(G469:J469))</f>
        <v/>
      </c>
      <c r="L469" s="9" t="n"/>
      <c r="M469" s="10" t="n"/>
      <c r="N469" s="10" t="n"/>
      <c r="O469" s="16">
        <f>IF(A469="","",UPPER(TRIM(A469))&amp;"|"&amp;UPPER(SUBSTITUTE(SUBSTITUTE(SUBSTITUTE(TRIM(C469),"/",""),"-","")," ","")))</f>
        <v/>
      </c>
      <c r="P469" s="16">
        <f>IF(A469="","",UPPER(SUBSTITUTE(SUBSTITUTE(SUBSTITUTE(TRIM(C469),"/",""),"-","")," ","")))</f>
        <v/>
      </c>
      <c r="Q469" s="16">
        <f>IF(A469="","",IF(COUNTIF('GSTR-2B'!$P$6:$P$2005,O469)&gt;0,IF(ABS(S469)&lt;=Settings!$B$4,"Matched","Amount differs"),IF(COUNTIF('GSTR-2B'!$Q$6:$Q$2005,P469)&gt;0,"Invoice no matches, GSTIN differs","In books, not in GSTR-2B")))</f>
        <v/>
      </c>
      <c r="R469" s="15">
        <f>IF(A469="","",SUMIF('GSTR-2B'!$P$6:$P$2005,O469,'GSTR-2B'!$N$6:$N$2005))</f>
        <v/>
      </c>
      <c r="S469" s="15">
        <f>IF(A469="","",K469-R469)</f>
        <v/>
      </c>
      <c r="T469" s="16">
        <f>IF(OR(A469="",D469="",L469&lt;&gt;"",E469="Credit note"),"",IF(Settings!$B$5-D469&gt;180,"Unpaid over 180 days: reverse proportionate ITC with interest",""))</f>
        <v/>
      </c>
      <c r="U469" s="16">
        <f>IF(M469="No","Supplier has not filed GSTR-3B: if still unfiled on 30 Sep after the year you claimed it, reverse by 30 Nov","")</f>
        <v/>
      </c>
      <c r="V469" s="16">
        <f>IF(AND(Q469="In books, not in GSTR-2B",D469&lt;&gt;"",D469&gt;=DATE(2025,4,1),D469&lt;=DATE(2026,3,31)),"FY 2025-26 document not in GSTR-2B: last date for the ITC is 30 Nov 2026","")</f>
        <v/>
      </c>
    </row>
    <row r="470">
      <c r="A470" s="10" t="n"/>
      <c r="B470" s="10" t="n"/>
      <c r="C470" s="10" t="n"/>
      <c r="D470" s="9" t="n"/>
      <c r="E470" s="10" t="n"/>
      <c r="F470" s="8" t="n"/>
      <c r="G470" s="8" t="n"/>
      <c r="H470" s="8" t="n"/>
      <c r="I470" s="8" t="n"/>
      <c r="J470" s="8" t="n"/>
      <c r="K470" s="15">
        <f>IF(A470="","",SUM(G470:J470))</f>
        <v/>
      </c>
      <c r="L470" s="9" t="n"/>
      <c r="M470" s="10" t="n"/>
      <c r="N470" s="10" t="n"/>
      <c r="O470" s="16">
        <f>IF(A470="","",UPPER(TRIM(A470))&amp;"|"&amp;UPPER(SUBSTITUTE(SUBSTITUTE(SUBSTITUTE(TRIM(C470),"/",""),"-","")," ","")))</f>
        <v/>
      </c>
      <c r="P470" s="16">
        <f>IF(A470="","",UPPER(SUBSTITUTE(SUBSTITUTE(SUBSTITUTE(TRIM(C470),"/",""),"-","")," ","")))</f>
        <v/>
      </c>
      <c r="Q470" s="16">
        <f>IF(A470="","",IF(COUNTIF('GSTR-2B'!$P$6:$P$2005,O470)&gt;0,IF(ABS(S470)&lt;=Settings!$B$4,"Matched","Amount differs"),IF(COUNTIF('GSTR-2B'!$Q$6:$Q$2005,P470)&gt;0,"Invoice no matches, GSTIN differs","In books, not in GSTR-2B")))</f>
        <v/>
      </c>
      <c r="R470" s="15">
        <f>IF(A470="","",SUMIF('GSTR-2B'!$P$6:$P$2005,O470,'GSTR-2B'!$N$6:$N$2005))</f>
        <v/>
      </c>
      <c r="S470" s="15">
        <f>IF(A470="","",K470-R470)</f>
        <v/>
      </c>
      <c r="T470" s="16">
        <f>IF(OR(A470="",D470="",L470&lt;&gt;"",E470="Credit note"),"",IF(Settings!$B$5-D470&gt;180,"Unpaid over 180 days: reverse proportionate ITC with interest",""))</f>
        <v/>
      </c>
      <c r="U470" s="16">
        <f>IF(M470="No","Supplier has not filed GSTR-3B: if still unfiled on 30 Sep after the year you claimed it, reverse by 30 Nov","")</f>
        <v/>
      </c>
      <c r="V470" s="16">
        <f>IF(AND(Q470="In books, not in GSTR-2B",D470&lt;&gt;"",D470&gt;=DATE(2025,4,1),D470&lt;=DATE(2026,3,31)),"FY 2025-26 document not in GSTR-2B: last date for the ITC is 30 Nov 2026","")</f>
        <v/>
      </c>
    </row>
    <row r="471">
      <c r="A471" s="10" t="n"/>
      <c r="B471" s="10" t="n"/>
      <c r="C471" s="10" t="n"/>
      <c r="D471" s="9" t="n"/>
      <c r="E471" s="10" t="n"/>
      <c r="F471" s="8" t="n"/>
      <c r="G471" s="8" t="n"/>
      <c r="H471" s="8" t="n"/>
      <c r="I471" s="8" t="n"/>
      <c r="J471" s="8" t="n"/>
      <c r="K471" s="15">
        <f>IF(A471="","",SUM(G471:J471))</f>
        <v/>
      </c>
      <c r="L471" s="9" t="n"/>
      <c r="M471" s="10" t="n"/>
      <c r="N471" s="10" t="n"/>
      <c r="O471" s="16">
        <f>IF(A471="","",UPPER(TRIM(A471))&amp;"|"&amp;UPPER(SUBSTITUTE(SUBSTITUTE(SUBSTITUTE(TRIM(C471),"/",""),"-","")," ","")))</f>
        <v/>
      </c>
      <c r="P471" s="16">
        <f>IF(A471="","",UPPER(SUBSTITUTE(SUBSTITUTE(SUBSTITUTE(TRIM(C471),"/",""),"-","")," ","")))</f>
        <v/>
      </c>
      <c r="Q471" s="16">
        <f>IF(A471="","",IF(COUNTIF('GSTR-2B'!$P$6:$P$2005,O471)&gt;0,IF(ABS(S471)&lt;=Settings!$B$4,"Matched","Amount differs"),IF(COUNTIF('GSTR-2B'!$Q$6:$Q$2005,P471)&gt;0,"Invoice no matches, GSTIN differs","In books, not in GSTR-2B")))</f>
        <v/>
      </c>
      <c r="R471" s="15">
        <f>IF(A471="","",SUMIF('GSTR-2B'!$P$6:$P$2005,O471,'GSTR-2B'!$N$6:$N$2005))</f>
        <v/>
      </c>
      <c r="S471" s="15">
        <f>IF(A471="","",K471-R471)</f>
        <v/>
      </c>
      <c r="T471" s="16">
        <f>IF(OR(A471="",D471="",L471&lt;&gt;"",E471="Credit note"),"",IF(Settings!$B$5-D471&gt;180,"Unpaid over 180 days: reverse proportionate ITC with interest",""))</f>
        <v/>
      </c>
      <c r="U471" s="16">
        <f>IF(M471="No","Supplier has not filed GSTR-3B: if still unfiled on 30 Sep after the year you claimed it, reverse by 30 Nov","")</f>
        <v/>
      </c>
      <c r="V471" s="16">
        <f>IF(AND(Q471="In books, not in GSTR-2B",D471&lt;&gt;"",D471&gt;=DATE(2025,4,1),D471&lt;=DATE(2026,3,31)),"FY 2025-26 document not in GSTR-2B: last date for the ITC is 30 Nov 2026","")</f>
        <v/>
      </c>
    </row>
    <row r="472">
      <c r="A472" s="10" t="n"/>
      <c r="B472" s="10" t="n"/>
      <c r="C472" s="10" t="n"/>
      <c r="D472" s="9" t="n"/>
      <c r="E472" s="10" t="n"/>
      <c r="F472" s="8" t="n"/>
      <c r="G472" s="8" t="n"/>
      <c r="H472" s="8" t="n"/>
      <c r="I472" s="8" t="n"/>
      <c r="J472" s="8" t="n"/>
      <c r="K472" s="15">
        <f>IF(A472="","",SUM(G472:J472))</f>
        <v/>
      </c>
      <c r="L472" s="9" t="n"/>
      <c r="M472" s="10" t="n"/>
      <c r="N472" s="10" t="n"/>
      <c r="O472" s="16">
        <f>IF(A472="","",UPPER(TRIM(A472))&amp;"|"&amp;UPPER(SUBSTITUTE(SUBSTITUTE(SUBSTITUTE(TRIM(C472),"/",""),"-","")," ","")))</f>
        <v/>
      </c>
      <c r="P472" s="16">
        <f>IF(A472="","",UPPER(SUBSTITUTE(SUBSTITUTE(SUBSTITUTE(TRIM(C472),"/",""),"-","")," ","")))</f>
        <v/>
      </c>
      <c r="Q472" s="16">
        <f>IF(A472="","",IF(COUNTIF('GSTR-2B'!$P$6:$P$2005,O472)&gt;0,IF(ABS(S472)&lt;=Settings!$B$4,"Matched","Amount differs"),IF(COUNTIF('GSTR-2B'!$Q$6:$Q$2005,P472)&gt;0,"Invoice no matches, GSTIN differs","In books, not in GSTR-2B")))</f>
        <v/>
      </c>
      <c r="R472" s="15">
        <f>IF(A472="","",SUMIF('GSTR-2B'!$P$6:$P$2005,O472,'GSTR-2B'!$N$6:$N$2005))</f>
        <v/>
      </c>
      <c r="S472" s="15">
        <f>IF(A472="","",K472-R472)</f>
        <v/>
      </c>
      <c r="T472" s="16">
        <f>IF(OR(A472="",D472="",L472&lt;&gt;"",E472="Credit note"),"",IF(Settings!$B$5-D472&gt;180,"Unpaid over 180 days: reverse proportionate ITC with interest",""))</f>
        <v/>
      </c>
      <c r="U472" s="16">
        <f>IF(M472="No","Supplier has not filed GSTR-3B: if still unfiled on 30 Sep after the year you claimed it, reverse by 30 Nov","")</f>
        <v/>
      </c>
      <c r="V472" s="16">
        <f>IF(AND(Q472="In books, not in GSTR-2B",D472&lt;&gt;"",D472&gt;=DATE(2025,4,1),D472&lt;=DATE(2026,3,31)),"FY 2025-26 document not in GSTR-2B: last date for the ITC is 30 Nov 2026","")</f>
        <v/>
      </c>
    </row>
    <row r="473">
      <c r="A473" s="10" t="n"/>
      <c r="B473" s="10" t="n"/>
      <c r="C473" s="10" t="n"/>
      <c r="D473" s="9" t="n"/>
      <c r="E473" s="10" t="n"/>
      <c r="F473" s="8" t="n"/>
      <c r="G473" s="8" t="n"/>
      <c r="H473" s="8" t="n"/>
      <c r="I473" s="8" t="n"/>
      <c r="J473" s="8" t="n"/>
      <c r="K473" s="15">
        <f>IF(A473="","",SUM(G473:J473))</f>
        <v/>
      </c>
      <c r="L473" s="9" t="n"/>
      <c r="M473" s="10" t="n"/>
      <c r="N473" s="10" t="n"/>
      <c r="O473" s="16">
        <f>IF(A473="","",UPPER(TRIM(A473))&amp;"|"&amp;UPPER(SUBSTITUTE(SUBSTITUTE(SUBSTITUTE(TRIM(C473),"/",""),"-","")," ","")))</f>
        <v/>
      </c>
      <c r="P473" s="16">
        <f>IF(A473="","",UPPER(SUBSTITUTE(SUBSTITUTE(SUBSTITUTE(TRIM(C473),"/",""),"-","")," ","")))</f>
        <v/>
      </c>
      <c r="Q473" s="16">
        <f>IF(A473="","",IF(COUNTIF('GSTR-2B'!$P$6:$P$2005,O473)&gt;0,IF(ABS(S473)&lt;=Settings!$B$4,"Matched","Amount differs"),IF(COUNTIF('GSTR-2B'!$Q$6:$Q$2005,P473)&gt;0,"Invoice no matches, GSTIN differs","In books, not in GSTR-2B")))</f>
        <v/>
      </c>
      <c r="R473" s="15">
        <f>IF(A473="","",SUMIF('GSTR-2B'!$P$6:$P$2005,O473,'GSTR-2B'!$N$6:$N$2005))</f>
        <v/>
      </c>
      <c r="S473" s="15">
        <f>IF(A473="","",K473-R473)</f>
        <v/>
      </c>
      <c r="T473" s="16">
        <f>IF(OR(A473="",D473="",L473&lt;&gt;"",E473="Credit note"),"",IF(Settings!$B$5-D473&gt;180,"Unpaid over 180 days: reverse proportionate ITC with interest",""))</f>
        <v/>
      </c>
      <c r="U473" s="16">
        <f>IF(M473="No","Supplier has not filed GSTR-3B: if still unfiled on 30 Sep after the year you claimed it, reverse by 30 Nov","")</f>
        <v/>
      </c>
      <c r="V473" s="16">
        <f>IF(AND(Q473="In books, not in GSTR-2B",D473&lt;&gt;"",D473&gt;=DATE(2025,4,1),D473&lt;=DATE(2026,3,31)),"FY 2025-26 document not in GSTR-2B: last date for the ITC is 30 Nov 2026","")</f>
        <v/>
      </c>
    </row>
    <row r="474">
      <c r="A474" s="10" t="n"/>
      <c r="B474" s="10" t="n"/>
      <c r="C474" s="10" t="n"/>
      <c r="D474" s="9" t="n"/>
      <c r="E474" s="10" t="n"/>
      <c r="F474" s="8" t="n"/>
      <c r="G474" s="8" t="n"/>
      <c r="H474" s="8" t="n"/>
      <c r="I474" s="8" t="n"/>
      <c r="J474" s="8" t="n"/>
      <c r="K474" s="15">
        <f>IF(A474="","",SUM(G474:J474))</f>
        <v/>
      </c>
      <c r="L474" s="9" t="n"/>
      <c r="M474" s="10" t="n"/>
      <c r="N474" s="10" t="n"/>
      <c r="O474" s="16">
        <f>IF(A474="","",UPPER(TRIM(A474))&amp;"|"&amp;UPPER(SUBSTITUTE(SUBSTITUTE(SUBSTITUTE(TRIM(C474),"/",""),"-","")," ","")))</f>
        <v/>
      </c>
      <c r="P474" s="16">
        <f>IF(A474="","",UPPER(SUBSTITUTE(SUBSTITUTE(SUBSTITUTE(TRIM(C474),"/",""),"-","")," ","")))</f>
        <v/>
      </c>
      <c r="Q474" s="16">
        <f>IF(A474="","",IF(COUNTIF('GSTR-2B'!$P$6:$P$2005,O474)&gt;0,IF(ABS(S474)&lt;=Settings!$B$4,"Matched","Amount differs"),IF(COUNTIF('GSTR-2B'!$Q$6:$Q$2005,P474)&gt;0,"Invoice no matches, GSTIN differs","In books, not in GSTR-2B")))</f>
        <v/>
      </c>
      <c r="R474" s="15">
        <f>IF(A474="","",SUMIF('GSTR-2B'!$P$6:$P$2005,O474,'GSTR-2B'!$N$6:$N$2005))</f>
        <v/>
      </c>
      <c r="S474" s="15">
        <f>IF(A474="","",K474-R474)</f>
        <v/>
      </c>
      <c r="T474" s="16">
        <f>IF(OR(A474="",D474="",L474&lt;&gt;"",E474="Credit note"),"",IF(Settings!$B$5-D474&gt;180,"Unpaid over 180 days: reverse proportionate ITC with interest",""))</f>
        <v/>
      </c>
      <c r="U474" s="16">
        <f>IF(M474="No","Supplier has not filed GSTR-3B: if still unfiled on 30 Sep after the year you claimed it, reverse by 30 Nov","")</f>
        <v/>
      </c>
      <c r="V474" s="16">
        <f>IF(AND(Q474="In books, not in GSTR-2B",D474&lt;&gt;"",D474&gt;=DATE(2025,4,1),D474&lt;=DATE(2026,3,31)),"FY 2025-26 document not in GSTR-2B: last date for the ITC is 30 Nov 2026","")</f>
        <v/>
      </c>
    </row>
    <row r="475">
      <c r="A475" s="10" t="n"/>
      <c r="B475" s="10" t="n"/>
      <c r="C475" s="10" t="n"/>
      <c r="D475" s="9" t="n"/>
      <c r="E475" s="10" t="n"/>
      <c r="F475" s="8" t="n"/>
      <c r="G475" s="8" t="n"/>
      <c r="H475" s="8" t="n"/>
      <c r="I475" s="8" t="n"/>
      <c r="J475" s="8" t="n"/>
      <c r="K475" s="15">
        <f>IF(A475="","",SUM(G475:J475))</f>
        <v/>
      </c>
      <c r="L475" s="9" t="n"/>
      <c r="M475" s="10" t="n"/>
      <c r="N475" s="10" t="n"/>
      <c r="O475" s="16">
        <f>IF(A475="","",UPPER(TRIM(A475))&amp;"|"&amp;UPPER(SUBSTITUTE(SUBSTITUTE(SUBSTITUTE(TRIM(C475),"/",""),"-","")," ","")))</f>
        <v/>
      </c>
      <c r="P475" s="16">
        <f>IF(A475="","",UPPER(SUBSTITUTE(SUBSTITUTE(SUBSTITUTE(TRIM(C475),"/",""),"-","")," ","")))</f>
        <v/>
      </c>
      <c r="Q475" s="16">
        <f>IF(A475="","",IF(COUNTIF('GSTR-2B'!$P$6:$P$2005,O475)&gt;0,IF(ABS(S475)&lt;=Settings!$B$4,"Matched","Amount differs"),IF(COUNTIF('GSTR-2B'!$Q$6:$Q$2005,P475)&gt;0,"Invoice no matches, GSTIN differs","In books, not in GSTR-2B")))</f>
        <v/>
      </c>
      <c r="R475" s="15">
        <f>IF(A475="","",SUMIF('GSTR-2B'!$P$6:$P$2005,O475,'GSTR-2B'!$N$6:$N$2005))</f>
        <v/>
      </c>
      <c r="S475" s="15">
        <f>IF(A475="","",K475-R475)</f>
        <v/>
      </c>
      <c r="T475" s="16">
        <f>IF(OR(A475="",D475="",L475&lt;&gt;"",E475="Credit note"),"",IF(Settings!$B$5-D475&gt;180,"Unpaid over 180 days: reverse proportionate ITC with interest",""))</f>
        <v/>
      </c>
      <c r="U475" s="16">
        <f>IF(M475="No","Supplier has not filed GSTR-3B: if still unfiled on 30 Sep after the year you claimed it, reverse by 30 Nov","")</f>
        <v/>
      </c>
      <c r="V475" s="16">
        <f>IF(AND(Q475="In books, not in GSTR-2B",D475&lt;&gt;"",D475&gt;=DATE(2025,4,1),D475&lt;=DATE(2026,3,31)),"FY 2025-26 document not in GSTR-2B: last date for the ITC is 30 Nov 2026","")</f>
        <v/>
      </c>
    </row>
    <row r="476">
      <c r="A476" s="10" t="n"/>
      <c r="B476" s="10" t="n"/>
      <c r="C476" s="10" t="n"/>
      <c r="D476" s="9" t="n"/>
      <c r="E476" s="10" t="n"/>
      <c r="F476" s="8" t="n"/>
      <c r="G476" s="8" t="n"/>
      <c r="H476" s="8" t="n"/>
      <c r="I476" s="8" t="n"/>
      <c r="J476" s="8" t="n"/>
      <c r="K476" s="15">
        <f>IF(A476="","",SUM(G476:J476))</f>
        <v/>
      </c>
      <c r="L476" s="9" t="n"/>
      <c r="M476" s="10" t="n"/>
      <c r="N476" s="10" t="n"/>
      <c r="O476" s="16">
        <f>IF(A476="","",UPPER(TRIM(A476))&amp;"|"&amp;UPPER(SUBSTITUTE(SUBSTITUTE(SUBSTITUTE(TRIM(C476),"/",""),"-","")," ","")))</f>
        <v/>
      </c>
      <c r="P476" s="16">
        <f>IF(A476="","",UPPER(SUBSTITUTE(SUBSTITUTE(SUBSTITUTE(TRIM(C476),"/",""),"-","")," ","")))</f>
        <v/>
      </c>
      <c r="Q476" s="16">
        <f>IF(A476="","",IF(COUNTIF('GSTR-2B'!$P$6:$P$2005,O476)&gt;0,IF(ABS(S476)&lt;=Settings!$B$4,"Matched","Amount differs"),IF(COUNTIF('GSTR-2B'!$Q$6:$Q$2005,P476)&gt;0,"Invoice no matches, GSTIN differs","In books, not in GSTR-2B")))</f>
        <v/>
      </c>
      <c r="R476" s="15">
        <f>IF(A476="","",SUMIF('GSTR-2B'!$P$6:$P$2005,O476,'GSTR-2B'!$N$6:$N$2005))</f>
        <v/>
      </c>
      <c r="S476" s="15">
        <f>IF(A476="","",K476-R476)</f>
        <v/>
      </c>
      <c r="T476" s="16">
        <f>IF(OR(A476="",D476="",L476&lt;&gt;"",E476="Credit note"),"",IF(Settings!$B$5-D476&gt;180,"Unpaid over 180 days: reverse proportionate ITC with interest",""))</f>
        <v/>
      </c>
      <c r="U476" s="16">
        <f>IF(M476="No","Supplier has not filed GSTR-3B: if still unfiled on 30 Sep after the year you claimed it, reverse by 30 Nov","")</f>
        <v/>
      </c>
      <c r="V476" s="16">
        <f>IF(AND(Q476="In books, not in GSTR-2B",D476&lt;&gt;"",D476&gt;=DATE(2025,4,1),D476&lt;=DATE(2026,3,31)),"FY 2025-26 document not in GSTR-2B: last date for the ITC is 30 Nov 2026","")</f>
        <v/>
      </c>
    </row>
    <row r="477">
      <c r="A477" s="10" t="n"/>
      <c r="B477" s="10" t="n"/>
      <c r="C477" s="10" t="n"/>
      <c r="D477" s="9" t="n"/>
      <c r="E477" s="10" t="n"/>
      <c r="F477" s="8" t="n"/>
      <c r="G477" s="8" t="n"/>
      <c r="H477" s="8" t="n"/>
      <c r="I477" s="8" t="n"/>
      <c r="J477" s="8" t="n"/>
      <c r="K477" s="15">
        <f>IF(A477="","",SUM(G477:J477))</f>
        <v/>
      </c>
      <c r="L477" s="9" t="n"/>
      <c r="M477" s="10" t="n"/>
      <c r="N477" s="10" t="n"/>
      <c r="O477" s="16">
        <f>IF(A477="","",UPPER(TRIM(A477))&amp;"|"&amp;UPPER(SUBSTITUTE(SUBSTITUTE(SUBSTITUTE(TRIM(C477),"/",""),"-","")," ","")))</f>
        <v/>
      </c>
      <c r="P477" s="16">
        <f>IF(A477="","",UPPER(SUBSTITUTE(SUBSTITUTE(SUBSTITUTE(TRIM(C477),"/",""),"-","")," ","")))</f>
        <v/>
      </c>
      <c r="Q477" s="16">
        <f>IF(A477="","",IF(COUNTIF('GSTR-2B'!$P$6:$P$2005,O477)&gt;0,IF(ABS(S477)&lt;=Settings!$B$4,"Matched","Amount differs"),IF(COUNTIF('GSTR-2B'!$Q$6:$Q$2005,P477)&gt;0,"Invoice no matches, GSTIN differs","In books, not in GSTR-2B")))</f>
        <v/>
      </c>
      <c r="R477" s="15">
        <f>IF(A477="","",SUMIF('GSTR-2B'!$P$6:$P$2005,O477,'GSTR-2B'!$N$6:$N$2005))</f>
        <v/>
      </c>
      <c r="S477" s="15">
        <f>IF(A477="","",K477-R477)</f>
        <v/>
      </c>
      <c r="T477" s="16">
        <f>IF(OR(A477="",D477="",L477&lt;&gt;"",E477="Credit note"),"",IF(Settings!$B$5-D477&gt;180,"Unpaid over 180 days: reverse proportionate ITC with interest",""))</f>
        <v/>
      </c>
      <c r="U477" s="16">
        <f>IF(M477="No","Supplier has not filed GSTR-3B: if still unfiled on 30 Sep after the year you claimed it, reverse by 30 Nov","")</f>
        <v/>
      </c>
      <c r="V477" s="16">
        <f>IF(AND(Q477="In books, not in GSTR-2B",D477&lt;&gt;"",D477&gt;=DATE(2025,4,1),D477&lt;=DATE(2026,3,31)),"FY 2025-26 document not in GSTR-2B: last date for the ITC is 30 Nov 2026","")</f>
        <v/>
      </c>
    </row>
    <row r="478">
      <c r="A478" s="10" t="n"/>
      <c r="B478" s="10" t="n"/>
      <c r="C478" s="10" t="n"/>
      <c r="D478" s="9" t="n"/>
      <c r="E478" s="10" t="n"/>
      <c r="F478" s="8" t="n"/>
      <c r="G478" s="8" t="n"/>
      <c r="H478" s="8" t="n"/>
      <c r="I478" s="8" t="n"/>
      <c r="J478" s="8" t="n"/>
      <c r="K478" s="15">
        <f>IF(A478="","",SUM(G478:J478))</f>
        <v/>
      </c>
      <c r="L478" s="9" t="n"/>
      <c r="M478" s="10" t="n"/>
      <c r="N478" s="10" t="n"/>
      <c r="O478" s="16">
        <f>IF(A478="","",UPPER(TRIM(A478))&amp;"|"&amp;UPPER(SUBSTITUTE(SUBSTITUTE(SUBSTITUTE(TRIM(C478),"/",""),"-","")," ","")))</f>
        <v/>
      </c>
      <c r="P478" s="16">
        <f>IF(A478="","",UPPER(SUBSTITUTE(SUBSTITUTE(SUBSTITUTE(TRIM(C478),"/",""),"-","")," ","")))</f>
        <v/>
      </c>
      <c r="Q478" s="16">
        <f>IF(A478="","",IF(COUNTIF('GSTR-2B'!$P$6:$P$2005,O478)&gt;0,IF(ABS(S478)&lt;=Settings!$B$4,"Matched","Amount differs"),IF(COUNTIF('GSTR-2B'!$Q$6:$Q$2005,P478)&gt;0,"Invoice no matches, GSTIN differs","In books, not in GSTR-2B")))</f>
        <v/>
      </c>
      <c r="R478" s="15">
        <f>IF(A478="","",SUMIF('GSTR-2B'!$P$6:$P$2005,O478,'GSTR-2B'!$N$6:$N$2005))</f>
        <v/>
      </c>
      <c r="S478" s="15">
        <f>IF(A478="","",K478-R478)</f>
        <v/>
      </c>
      <c r="T478" s="16">
        <f>IF(OR(A478="",D478="",L478&lt;&gt;"",E478="Credit note"),"",IF(Settings!$B$5-D478&gt;180,"Unpaid over 180 days: reverse proportionate ITC with interest",""))</f>
        <v/>
      </c>
      <c r="U478" s="16">
        <f>IF(M478="No","Supplier has not filed GSTR-3B: if still unfiled on 30 Sep after the year you claimed it, reverse by 30 Nov","")</f>
        <v/>
      </c>
      <c r="V478" s="16">
        <f>IF(AND(Q478="In books, not in GSTR-2B",D478&lt;&gt;"",D478&gt;=DATE(2025,4,1),D478&lt;=DATE(2026,3,31)),"FY 2025-26 document not in GSTR-2B: last date for the ITC is 30 Nov 2026","")</f>
        <v/>
      </c>
    </row>
    <row r="479">
      <c r="A479" s="10" t="n"/>
      <c r="B479" s="10" t="n"/>
      <c r="C479" s="10" t="n"/>
      <c r="D479" s="9" t="n"/>
      <c r="E479" s="10" t="n"/>
      <c r="F479" s="8" t="n"/>
      <c r="G479" s="8" t="n"/>
      <c r="H479" s="8" t="n"/>
      <c r="I479" s="8" t="n"/>
      <c r="J479" s="8" t="n"/>
      <c r="K479" s="15">
        <f>IF(A479="","",SUM(G479:J479))</f>
        <v/>
      </c>
      <c r="L479" s="9" t="n"/>
      <c r="M479" s="10" t="n"/>
      <c r="N479" s="10" t="n"/>
      <c r="O479" s="16">
        <f>IF(A479="","",UPPER(TRIM(A479))&amp;"|"&amp;UPPER(SUBSTITUTE(SUBSTITUTE(SUBSTITUTE(TRIM(C479),"/",""),"-","")," ","")))</f>
        <v/>
      </c>
      <c r="P479" s="16">
        <f>IF(A479="","",UPPER(SUBSTITUTE(SUBSTITUTE(SUBSTITUTE(TRIM(C479),"/",""),"-","")," ","")))</f>
        <v/>
      </c>
      <c r="Q479" s="16">
        <f>IF(A479="","",IF(COUNTIF('GSTR-2B'!$P$6:$P$2005,O479)&gt;0,IF(ABS(S479)&lt;=Settings!$B$4,"Matched","Amount differs"),IF(COUNTIF('GSTR-2B'!$Q$6:$Q$2005,P479)&gt;0,"Invoice no matches, GSTIN differs","In books, not in GSTR-2B")))</f>
        <v/>
      </c>
      <c r="R479" s="15">
        <f>IF(A479="","",SUMIF('GSTR-2B'!$P$6:$P$2005,O479,'GSTR-2B'!$N$6:$N$2005))</f>
        <v/>
      </c>
      <c r="S479" s="15">
        <f>IF(A479="","",K479-R479)</f>
        <v/>
      </c>
      <c r="T479" s="16">
        <f>IF(OR(A479="",D479="",L479&lt;&gt;"",E479="Credit note"),"",IF(Settings!$B$5-D479&gt;180,"Unpaid over 180 days: reverse proportionate ITC with interest",""))</f>
        <v/>
      </c>
      <c r="U479" s="16">
        <f>IF(M479="No","Supplier has not filed GSTR-3B: if still unfiled on 30 Sep after the year you claimed it, reverse by 30 Nov","")</f>
        <v/>
      </c>
      <c r="V479" s="16">
        <f>IF(AND(Q479="In books, not in GSTR-2B",D479&lt;&gt;"",D479&gt;=DATE(2025,4,1),D479&lt;=DATE(2026,3,31)),"FY 2025-26 document not in GSTR-2B: last date for the ITC is 30 Nov 2026","")</f>
        <v/>
      </c>
    </row>
    <row r="480">
      <c r="A480" s="10" t="n"/>
      <c r="B480" s="10" t="n"/>
      <c r="C480" s="10" t="n"/>
      <c r="D480" s="9" t="n"/>
      <c r="E480" s="10" t="n"/>
      <c r="F480" s="8" t="n"/>
      <c r="G480" s="8" t="n"/>
      <c r="H480" s="8" t="n"/>
      <c r="I480" s="8" t="n"/>
      <c r="J480" s="8" t="n"/>
      <c r="K480" s="15">
        <f>IF(A480="","",SUM(G480:J480))</f>
        <v/>
      </c>
      <c r="L480" s="9" t="n"/>
      <c r="M480" s="10" t="n"/>
      <c r="N480" s="10" t="n"/>
      <c r="O480" s="16">
        <f>IF(A480="","",UPPER(TRIM(A480))&amp;"|"&amp;UPPER(SUBSTITUTE(SUBSTITUTE(SUBSTITUTE(TRIM(C480),"/",""),"-","")," ","")))</f>
        <v/>
      </c>
      <c r="P480" s="16">
        <f>IF(A480="","",UPPER(SUBSTITUTE(SUBSTITUTE(SUBSTITUTE(TRIM(C480),"/",""),"-","")," ","")))</f>
        <v/>
      </c>
      <c r="Q480" s="16">
        <f>IF(A480="","",IF(COUNTIF('GSTR-2B'!$P$6:$P$2005,O480)&gt;0,IF(ABS(S480)&lt;=Settings!$B$4,"Matched","Amount differs"),IF(COUNTIF('GSTR-2B'!$Q$6:$Q$2005,P480)&gt;0,"Invoice no matches, GSTIN differs","In books, not in GSTR-2B")))</f>
        <v/>
      </c>
      <c r="R480" s="15">
        <f>IF(A480="","",SUMIF('GSTR-2B'!$P$6:$P$2005,O480,'GSTR-2B'!$N$6:$N$2005))</f>
        <v/>
      </c>
      <c r="S480" s="15">
        <f>IF(A480="","",K480-R480)</f>
        <v/>
      </c>
      <c r="T480" s="16">
        <f>IF(OR(A480="",D480="",L480&lt;&gt;"",E480="Credit note"),"",IF(Settings!$B$5-D480&gt;180,"Unpaid over 180 days: reverse proportionate ITC with interest",""))</f>
        <v/>
      </c>
      <c r="U480" s="16">
        <f>IF(M480="No","Supplier has not filed GSTR-3B: if still unfiled on 30 Sep after the year you claimed it, reverse by 30 Nov","")</f>
        <v/>
      </c>
      <c r="V480" s="16">
        <f>IF(AND(Q480="In books, not in GSTR-2B",D480&lt;&gt;"",D480&gt;=DATE(2025,4,1),D480&lt;=DATE(2026,3,31)),"FY 2025-26 document not in GSTR-2B: last date for the ITC is 30 Nov 2026","")</f>
        <v/>
      </c>
    </row>
    <row r="481">
      <c r="A481" s="10" t="n"/>
      <c r="B481" s="10" t="n"/>
      <c r="C481" s="10" t="n"/>
      <c r="D481" s="9" t="n"/>
      <c r="E481" s="10" t="n"/>
      <c r="F481" s="8" t="n"/>
      <c r="G481" s="8" t="n"/>
      <c r="H481" s="8" t="n"/>
      <c r="I481" s="8" t="n"/>
      <c r="J481" s="8" t="n"/>
      <c r="K481" s="15">
        <f>IF(A481="","",SUM(G481:J481))</f>
        <v/>
      </c>
      <c r="L481" s="9" t="n"/>
      <c r="M481" s="10" t="n"/>
      <c r="N481" s="10" t="n"/>
      <c r="O481" s="16">
        <f>IF(A481="","",UPPER(TRIM(A481))&amp;"|"&amp;UPPER(SUBSTITUTE(SUBSTITUTE(SUBSTITUTE(TRIM(C481),"/",""),"-","")," ","")))</f>
        <v/>
      </c>
      <c r="P481" s="16">
        <f>IF(A481="","",UPPER(SUBSTITUTE(SUBSTITUTE(SUBSTITUTE(TRIM(C481),"/",""),"-","")," ","")))</f>
        <v/>
      </c>
      <c r="Q481" s="16">
        <f>IF(A481="","",IF(COUNTIF('GSTR-2B'!$P$6:$P$2005,O481)&gt;0,IF(ABS(S481)&lt;=Settings!$B$4,"Matched","Amount differs"),IF(COUNTIF('GSTR-2B'!$Q$6:$Q$2005,P481)&gt;0,"Invoice no matches, GSTIN differs","In books, not in GSTR-2B")))</f>
        <v/>
      </c>
      <c r="R481" s="15">
        <f>IF(A481="","",SUMIF('GSTR-2B'!$P$6:$P$2005,O481,'GSTR-2B'!$N$6:$N$2005))</f>
        <v/>
      </c>
      <c r="S481" s="15">
        <f>IF(A481="","",K481-R481)</f>
        <v/>
      </c>
      <c r="T481" s="16">
        <f>IF(OR(A481="",D481="",L481&lt;&gt;"",E481="Credit note"),"",IF(Settings!$B$5-D481&gt;180,"Unpaid over 180 days: reverse proportionate ITC with interest",""))</f>
        <v/>
      </c>
      <c r="U481" s="16">
        <f>IF(M481="No","Supplier has not filed GSTR-3B: if still unfiled on 30 Sep after the year you claimed it, reverse by 30 Nov","")</f>
        <v/>
      </c>
      <c r="V481" s="16">
        <f>IF(AND(Q481="In books, not in GSTR-2B",D481&lt;&gt;"",D481&gt;=DATE(2025,4,1),D481&lt;=DATE(2026,3,31)),"FY 2025-26 document not in GSTR-2B: last date for the ITC is 30 Nov 2026","")</f>
        <v/>
      </c>
    </row>
    <row r="482">
      <c r="A482" s="10" t="n"/>
      <c r="B482" s="10" t="n"/>
      <c r="C482" s="10" t="n"/>
      <c r="D482" s="9" t="n"/>
      <c r="E482" s="10" t="n"/>
      <c r="F482" s="8" t="n"/>
      <c r="G482" s="8" t="n"/>
      <c r="H482" s="8" t="n"/>
      <c r="I482" s="8" t="n"/>
      <c r="J482" s="8" t="n"/>
      <c r="K482" s="15">
        <f>IF(A482="","",SUM(G482:J482))</f>
        <v/>
      </c>
      <c r="L482" s="9" t="n"/>
      <c r="M482" s="10" t="n"/>
      <c r="N482" s="10" t="n"/>
      <c r="O482" s="16">
        <f>IF(A482="","",UPPER(TRIM(A482))&amp;"|"&amp;UPPER(SUBSTITUTE(SUBSTITUTE(SUBSTITUTE(TRIM(C482),"/",""),"-","")," ","")))</f>
        <v/>
      </c>
      <c r="P482" s="16">
        <f>IF(A482="","",UPPER(SUBSTITUTE(SUBSTITUTE(SUBSTITUTE(TRIM(C482),"/",""),"-","")," ","")))</f>
        <v/>
      </c>
      <c r="Q482" s="16">
        <f>IF(A482="","",IF(COUNTIF('GSTR-2B'!$P$6:$P$2005,O482)&gt;0,IF(ABS(S482)&lt;=Settings!$B$4,"Matched","Amount differs"),IF(COUNTIF('GSTR-2B'!$Q$6:$Q$2005,P482)&gt;0,"Invoice no matches, GSTIN differs","In books, not in GSTR-2B")))</f>
        <v/>
      </c>
      <c r="R482" s="15">
        <f>IF(A482="","",SUMIF('GSTR-2B'!$P$6:$P$2005,O482,'GSTR-2B'!$N$6:$N$2005))</f>
        <v/>
      </c>
      <c r="S482" s="15">
        <f>IF(A482="","",K482-R482)</f>
        <v/>
      </c>
      <c r="T482" s="16">
        <f>IF(OR(A482="",D482="",L482&lt;&gt;"",E482="Credit note"),"",IF(Settings!$B$5-D482&gt;180,"Unpaid over 180 days: reverse proportionate ITC with interest",""))</f>
        <v/>
      </c>
      <c r="U482" s="16">
        <f>IF(M482="No","Supplier has not filed GSTR-3B: if still unfiled on 30 Sep after the year you claimed it, reverse by 30 Nov","")</f>
        <v/>
      </c>
      <c r="V482" s="16">
        <f>IF(AND(Q482="In books, not in GSTR-2B",D482&lt;&gt;"",D482&gt;=DATE(2025,4,1),D482&lt;=DATE(2026,3,31)),"FY 2025-26 document not in GSTR-2B: last date for the ITC is 30 Nov 2026","")</f>
        <v/>
      </c>
    </row>
    <row r="483">
      <c r="A483" s="10" t="n"/>
      <c r="B483" s="10" t="n"/>
      <c r="C483" s="10" t="n"/>
      <c r="D483" s="9" t="n"/>
      <c r="E483" s="10" t="n"/>
      <c r="F483" s="8" t="n"/>
      <c r="G483" s="8" t="n"/>
      <c r="H483" s="8" t="n"/>
      <c r="I483" s="8" t="n"/>
      <c r="J483" s="8" t="n"/>
      <c r="K483" s="15">
        <f>IF(A483="","",SUM(G483:J483))</f>
        <v/>
      </c>
      <c r="L483" s="9" t="n"/>
      <c r="M483" s="10" t="n"/>
      <c r="N483" s="10" t="n"/>
      <c r="O483" s="16">
        <f>IF(A483="","",UPPER(TRIM(A483))&amp;"|"&amp;UPPER(SUBSTITUTE(SUBSTITUTE(SUBSTITUTE(TRIM(C483),"/",""),"-","")," ","")))</f>
        <v/>
      </c>
      <c r="P483" s="16">
        <f>IF(A483="","",UPPER(SUBSTITUTE(SUBSTITUTE(SUBSTITUTE(TRIM(C483),"/",""),"-","")," ","")))</f>
        <v/>
      </c>
      <c r="Q483" s="16">
        <f>IF(A483="","",IF(COUNTIF('GSTR-2B'!$P$6:$P$2005,O483)&gt;0,IF(ABS(S483)&lt;=Settings!$B$4,"Matched","Amount differs"),IF(COUNTIF('GSTR-2B'!$Q$6:$Q$2005,P483)&gt;0,"Invoice no matches, GSTIN differs","In books, not in GSTR-2B")))</f>
        <v/>
      </c>
      <c r="R483" s="15">
        <f>IF(A483="","",SUMIF('GSTR-2B'!$P$6:$P$2005,O483,'GSTR-2B'!$N$6:$N$2005))</f>
        <v/>
      </c>
      <c r="S483" s="15">
        <f>IF(A483="","",K483-R483)</f>
        <v/>
      </c>
      <c r="T483" s="16">
        <f>IF(OR(A483="",D483="",L483&lt;&gt;"",E483="Credit note"),"",IF(Settings!$B$5-D483&gt;180,"Unpaid over 180 days: reverse proportionate ITC with interest",""))</f>
        <v/>
      </c>
      <c r="U483" s="16">
        <f>IF(M483="No","Supplier has not filed GSTR-3B: if still unfiled on 30 Sep after the year you claimed it, reverse by 30 Nov","")</f>
        <v/>
      </c>
      <c r="V483" s="16">
        <f>IF(AND(Q483="In books, not in GSTR-2B",D483&lt;&gt;"",D483&gt;=DATE(2025,4,1),D483&lt;=DATE(2026,3,31)),"FY 2025-26 document not in GSTR-2B: last date for the ITC is 30 Nov 2026","")</f>
        <v/>
      </c>
    </row>
    <row r="484">
      <c r="A484" s="10" t="n"/>
      <c r="B484" s="10" t="n"/>
      <c r="C484" s="10" t="n"/>
      <c r="D484" s="9" t="n"/>
      <c r="E484" s="10" t="n"/>
      <c r="F484" s="8" t="n"/>
      <c r="G484" s="8" t="n"/>
      <c r="H484" s="8" t="n"/>
      <c r="I484" s="8" t="n"/>
      <c r="J484" s="8" t="n"/>
      <c r="K484" s="15">
        <f>IF(A484="","",SUM(G484:J484))</f>
        <v/>
      </c>
      <c r="L484" s="9" t="n"/>
      <c r="M484" s="10" t="n"/>
      <c r="N484" s="10" t="n"/>
      <c r="O484" s="16">
        <f>IF(A484="","",UPPER(TRIM(A484))&amp;"|"&amp;UPPER(SUBSTITUTE(SUBSTITUTE(SUBSTITUTE(TRIM(C484),"/",""),"-","")," ","")))</f>
        <v/>
      </c>
      <c r="P484" s="16">
        <f>IF(A484="","",UPPER(SUBSTITUTE(SUBSTITUTE(SUBSTITUTE(TRIM(C484),"/",""),"-","")," ","")))</f>
        <v/>
      </c>
      <c r="Q484" s="16">
        <f>IF(A484="","",IF(COUNTIF('GSTR-2B'!$P$6:$P$2005,O484)&gt;0,IF(ABS(S484)&lt;=Settings!$B$4,"Matched","Amount differs"),IF(COUNTIF('GSTR-2B'!$Q$6:$Q$2005,P484)&gt;0,"Invoice no matches, GSTIN differs","In books, not in GSTR-2B")))</f>
        <v/>
      </c>
      <c r="R484" s="15">
        <f>IF(A484="","",SUMIF('GSTR-2B'!$P$6:$P$2005,O484,'GSTR-2B'!$N$6:$N$2005))</f>
        <v/>
      </c>
      <c r="S484" s="15">
        <f>IF(A484="","",K484-R484)</f>
        <v/>
      </c>
      <c r="T484" s="16">
        <f>IF(OR(A484="",D484="",L484&lt;&gt;"",E484="Credit note"),"",IF(Settings!$B$5-D484&gt;180,"Unpaid over 180 days: reverse proportionate ITC with interest",""))</f>
        <v/>
      </c>
      <c r="U484" s="16">
        <f>IF(M484="No","Supplier has not filed GSTR-3B: if still unfiled on 30 Sep after the year you claimed it, reverse by 30 Nov","")</f>
        <v/>
      </c>
      <c r="V484" s="16">
        <f>IF(AND(Q484="In books, not in GSTR-2B",D484&lt;&gt;"",D484&gt;=DATE(2025,4,1),D484&lt;=DATE(2026,3,31)),"FY 2025-26 document not in GSTR-2B: last date for the ITC is 30 Nov 2026","")</f>
        <v/>
      </c>
    </row>
    <row r="485">
      <c r="A485" s="10" t="n"/>
      <c r="B485" s="10" t="n"/>
      <c r="C485" s="10" t="n"/>
      <c r="D485" s="9" t="n"/>
      <c r="E485" s="10" t="n"/>
      <c r="F485" s="8" t="n"/>
      <c r="G485" s="8" t="n"/>
      <c r="H485" s="8" t="n"/>
      <c r="I485" s="8" t="n"/>
      <c r="J485" s="8" t="n"/>
      <c r="K485" s="15">
        <f>IF(A485="","",SUM(G485:J485))</f>
        <v/>
      </c>
      <c r="L485" s="9" t="n"/>
      <c r="M485" s="10" t="n"/>
      <c r="N485" s="10" t="n"/>
      <c r="O485" s="16">
        <f>IF(A485="","",UPPER(TRIM(A485))&amp;"|"&amp;UPPER(SUBSTITUTE(SUBSTITUTE(SUBSTITUTE(TRIM(C485),"/",""),"-","")," ","")))</f>
        <v/>
      </c>
      <c r="P485" s="16">
        <f>IF(A485="","",UPPER(SUBSTITUTE(SUBSTITUTE(SUBSTITUTE(TRIM(C485),"/",""),"-","")," ","")))</f>
        <v/>
      </c>
      <c r="Q485" s="16">
        <f>IF(A485="","",IF(COUNTIF('GSTR-2B'!$P$6:$P$2005,O485)&gt;0,IF(ABS(S485)&lt;=Settings!$B$4,"Matched","Amount differs"),IF(COUNTIF('GSTR-2B'!$Q$6:$Q$2005,P485)&gt;0,"Invoice no matches, GSTIN differs","In books, not in GSTR-2B")))</f>
        <v/>
      </c>
      <c r="R485" s="15">
        <f>IF(A485="","",SUMIF('GSTR-2B'!$P$6:$P$2005,O485,'GSTR-2B'!$N$6:$N$2005))</f>
        <v/>
      </c>
      <c r="S485" s="15">
        <f>IF(A485="","",K485-R485)</f>
        <v/>
      </c>
      <c r="T485" s="16">
        <f>IF(OR(A485="",D485="",L485&lt;&gt;"",E485="Credit note"),"",IF(Settings!$B$5-D485&gt;180,"Unpaid over 180 days: reverse proportionate ITC with interest",""))</f>
        <v/>
      </c>
      <c r="U485" s="16">
        <f>IF(M485="No","Supplier has not filed GSTR-3B: if still unfiled on 30 Sep after the year you claimed it, reverse by 30 Nov","")</f>
        <v/>
      </c>
      <c r="V485" s="16">
        <f>IF(AND(Q485="In books, not in GSTR-2B",D485&lt;&gt;"",D485&gt;=DATE(2025,4,1),D485&lt;=DATE(2026,3,31)),"FY 2025-26 document not in GSTR-2B: last date for the ITC is 30 Nov 2026","")</f>
        <v/>
      </c>
    </row>
    <row r="486">
      <c r="A486" s="10" t="n"/>
      <c r="B486" s="10" t="n"/>
      <c r="C486" s="10" t="n"/>
      <c r="D486" s="9" t="n"/>
      <c r="E486" s="10" t="n"/>
      <c r="F486" s="8" t="n"/>
      <c r="G486" s="8" t="n"/>
      <c r="H486" s="8" t="n"/>
      <c r="I486" s="8" t="n"/>
      <c r="J486" s="8" t="n"/>
      <c r="K486" s="15">
        <f>IF(A486="","",SUM(G486:J486))</f>
        <v/>
      </c>
      <c r="L486" s="9" t="n"/>
      <c r="M486" s="10" t="n"/>
      <c r="N486" s="10" t="n"/>
      <c r="O486" s="16">
        <f>IF(A486="","",UPPER(TRIM(A486))&amp;"|"&amp;UPPER(SUBSTITUTE(SUBSTITUTE(SUBSTITUTE(TRIM(C486),"/",""),"-","")," ","")))</f>
        <v/>
      </c>
      <c r="P486" s="16">
        <f>IF(A486="","",UPPER(SUBSTITUTE(SUBSTITUTE(SUBSTITUTE(TRIM(C486),"/",""),"-","")," ","")))</f>
        <v/>
      </c>
      <c r="Q486" s="16">
        <f>IF(A486="","",IF(COUNTIF('GSTR-2B'!$P$6:$P$2005,O486)&gt;0,IF(ABS(S486)&lt;=Settings!$B$4,"Matched","Amount differs"),IF(COUNTIF('GSTR-2B'!$Q$6:$Q$2005,P486)&gt;0,"Invoice no matches, GSTIN differs","In books, not in GSTR-2B")))</f>
        <v/>
      </c>
      <c r="R486" s="15">
        <f>IF(A486="","",SUMIF('GSTR-2B'!$P$6:$P$2005,O486,'GSTR-2B'!$N$6:$N$2005))</f>
        <v/>
      </c>
      <c r="S486" s="15">
        <f>IF(A486="","",K486-R486)</f>
        <v/>
      </c>
      <c r="T486" s="16">
        <f>IF(OR(A486="",D486="",L486&lt;&gt;"",E486="Credit note"),"",IF(Settings!$B$5-D486&gt;180,"Unpaid over 180 days: reverse proportionate ITC with interest",""))</f>
        <v/>
      </c>
      <c r="U486" s="16">
        <f>IF(M486="No","Supplier has not filed GSTR-3B: if still unfiled on 30 Sep after the year you claimed it, reverse by 30 Nov","")</f>
        <v/>
      </c>
      <c r="V486" s="16">
        <f>IF(AND(Q486="In books, not in GSTR-2B",D486&lt;&gt;"",D486&gt;=DATE(2025,4,1),D486&lt;=DATE(2026,3,31)),"FY 2025-26 document not in GSTR-2B: last date for the ITC is 30 Nov 2026","")</f>
        <v/>
      </c>
    </row>
    <row r="487">
      <c r="A487" s="10" t="n"/>
      <c r="B487" s="10" t="n"/>
      <c r="C487" s="10" t="n"/>
      <c r="D487" s="9" t="n"/>
      <c r="E487" s="10" t="n"/>
      <c r="F487" s="8" t="n"/>
      <c r="G487" s="8" t="n"/>
      <c r="H487" s="8" t="n"/>
      <c r="I487" s="8" t="n"/>
      <c r="J487" s="8" t="n"/>
      <c r="K487" s="15">
        <f>IF(A487="","",SUM(G487:J487))</f>
        <v/>
      </c>
      <c r="L487" s="9" t="n"/>
      <c r="M487" s="10" t="n"/>
      <c r="N487" s="10" t="n"/>
      <c r="O487" s="16">
        <f>IF(A487="","",UPPER(TRIM(A487))&amp;"|"&amp;UPPER(SUBSTITUTE(SUBSTITUTE(SUBSTITUTE(TRIM(C487),"/",""),"-","")," ","")))</f>
        <v/>
      </c>
      <c r="P487" s="16">
        <f>IF(A487="","",UPPER(SUBSTITUTE(SUBSTITUTE(SUBSTITUTE(TRIM(C487),"/",""),"-","")," ","")))</f>
        <v/>
      </c>
      <c r="Q487" s="16">
        <f>IF(A487="","",IF(COUNTIF('GSTR-2B'!$P$6:$P$2005,O487)&gt;0,IF(ABS(S487)&lt;=Settings!$B$4,"Matched","Amount differs"),IF(COUNTIF('GSTR-2B'!$Q$6:$Q$2005,P487)&gt;0,"Invoice no matches, GSTIN differs","In books, not in GSTR-2B")))</f>
        <v/>
      </c>
      <c r="R487" s="15">
        <f>IF(A487="","",SUMIF('GSTR-2B'!$P$6:$P$2005,O487,'GSTR-2B'!$N$6:$N$2005))</f>
        <v/>
      </c>
      <c r="S487" s="15">
        <f>IF(A487="","",K487-R487)</f>
        <v/>
      </c>
      <c r="T487" s="16">
        <f>IF(OR(A487="",D487="",L487&lt;&gt;"",E487="Credit note"),"",IF(Settings!$B$5-D487&gt;180,"Unpaid over 180 days: reverse proportionate ITC with interest",""))</f>
        <v/>
      </c>
      <c r="U487" s="16">
        <f>IF(M487="No","Supplier has not filed GSTR-3B: if still unfiled on 30 Sep after the year you claimed it, reverse by 30 Nov","")</f>
        <v/>
      </c>
      <c r="V487" s="16">
        <f>IF(AND(Q487="In books, not in GSTR-2B",D487&lt;&gt;"",D487&gt;=DATE(2025,4,1),D487&lt;=DATE(2026,3,31)),"FY 2025-26 document not in GSTR-2B: last date for the ITC is 30 Nov 2026","")</f>
        <v/>
      </c>
    </row>
    <row r="488">
      <c r="A488" s="10" t="n"/>
      <c r="B488" s="10" t="n"/>
      <c r="C488" s="10" t="n"/>
      <c r="D488" s="9" t="n"/>
      <c r="E488" s="10" t="n"/>
      <c r="F488" s="8" t="n"/>
      <c r="G488" s="8" t="n"/>
      <c r="H488" s="8" t="n"/>
      <c r="I488" s="8" t="n"/>
      <c r="J488" s="8" t="n"/>
      <c r="K488" s="15">
        <f>IF(A488="","",SUM(G488:J488))</f>
        <v/>
      </c>
      <c r="L488" s="9" t="n"/>
      <c r="M488" s="10" t="n"/>
      <c r="N488" s="10" t="n"/>
      <c r="O488" s="16">
        <f>IF(A488="","",UPPER(TRIM(A488))&amp;"|"&amp;UPPER(SUBSTITUTE(SUBSTITUTE(SUBSTITUTE(TRIM(C488),"/",""),"-","")," ","")))</f>
        <v/>
      </c>
      <c r="P488" s="16">
        <f>IF(A488="","",UPPER(SUBSTITUTE(SUBSTITUTE(SUBSTITUTE(TRIM(C488),"/",""),"-","")," ","")))</f>
        <v/>
      </c>
      <c r="Q488" s="16">
        <f>IF(A488="","",IF(COUNTIF('GSTR-2B'!$P$6:$P$2005,O488)&gt;0,IF(ABS(S488)&lt;=Settings!$B$4,"Matched","Amount differs"),IF(COUNTIF('GSTR-2B'!$Q$6:$Q$2005,P488)&gt;0,"Invoice no matches, GSTIN differs","In books, not in GSTR-2B")))</f>
        <v/>
      </c>
      <c r="R488" s="15">
        <f>IF(A488="","",SUMIF('GSTR-2B'!$P$6:$P$2005,O488,'GSTR-2B'!$N$6:$N$2005))</f>
        <v/>
      </c>
      <c r="S488" s="15">
        <f>IF(A488="","",K488-R488)</f>
        <v/>
      </c>
      <c r="T488" s="16">
        <f>IF(OR(A488="",D488="",L488&lt;&gt;"",E488="Credit note"),"",IF(Settings!$B$5-D488&gt;180,"Unpaid over 180 days: reverse proportionate ITC with interest",""))</f>
        <v/>
      </c>
      <c r="U488" s="16">
        <f>IF(M488="No","Supplier has not filed GSTR-3B: if still unfiled on 30 Sep after the year you claimed it, reverse by 30 Nov","")</f>
        <v/>
      </c>
      <c r="V488" s="16">
        <f>IF(AND(Q488="In books, not in GSTR-2B",D488&lt;&gt;"",D488&gt;=DATE(2025,4,1),D488&lt;=DATE(2026,3,31)),"FY 2025-26 document not in GSTR-2B: last date for the ITC is 30 Nov 2026","")</f>
        <v/>
      </c>
    </row>
    <row r="489">
      <c r="A489" s="10" t="n"/>
      <c r="B489" s="10" t="n"/>
      <c r="C489" s="10" t="n"/>
      <c r="D489" s="9" t="n"/>
      <c r="E489" s="10" t="n"/>
      <c r="F489" s="8" t="n"/>
      <c r="G489" s="8" t="n"/>
      <c r="H489" s="8" t="n"/>
      <c r="I489" s="8" t="n"/>
      <c r="J489" s="8" t="n"/>
      <c r="K489" s="15">
        <f>IF(A489="","",SUM(G489:J489))</f>
        <v/>
      </c>
      <c r="L489" s="9" t="n"/>
      <c r="M489" s="10" t="n"/>
      <c r="N489" s="10" t="n"/>
      <c r="O489" s="16">
        <f>IF(A489="","",UPPER(TRIM(A489))&amp;"|"&amp;UPPER(SUBSTITUTE(SUBSTITUTE(SUBSTITUTE(TRIM(C489),"/",""),"-","")," ","")))</f>
        <v/>
      </c>
      <c r="P489" s="16">
        <f>IF(A489="","",UPPER(SUBSTITUTE(SUBSTITUTE(SUBSTITUTE(TRIM(C489),"/",""),"-","")," ","")))</f>
        <v/>
      </c>
      <c r="Q489" s="16">
        <f>IF(A489="","",IF(COUNTIF('GSTR-2B'!$P$6:$P$2005,O489)&gt;0,IF(ABS(S489)&lt;=Settings!$B$4,"Matched","Amount differs"),IF(COUNTIF('GSTR-2B'!$Q$6:$Q$2005,P489)&gt;0,"Invoice no matches, GSTIN differs","In books, not in GSTR-2B")))</f>
        <v/>
      </c>
      <c r="R489" s="15">
        <f>IF(A489="","",SUMIF('GSTR-2B'!$P$6:$P$2005,O489,'GSTR-2B'!$N$6:$N$2005))</f>
        <v/>
      </c>
      <c r="S489" s="15">
        <f>IF(A489="","",K489-R489)</f>
        <v/>
      </c>
      <c r="T489" s="16">
        <f>IF(OR(A489="",D489="",L489&lt;&gt;"",E489="Credit note"),"",IF(Settings!$B$5-D489&gt;180,"Unpaid over 180 days: reverse proportionate ITC with interest",""))</f>
        <v/>
      </c>
      <c r="U489" s="16">
        <f>IF(M489="No","Supplier has not filed GSTR-3B: if still unfiled on 30 Sep after the year you claimed it, reverse by 30 Nov","")</f>
        <v/>
      </c>
      <c r="V489" s="16">
        <f>IF(AND(Q489="In books, not in GSTR-2B",D489&lt;&gt;"",D489&gt;=DATE(2025,4,1),D489&lt;=DATE(2026,3,31)),"FY 2025-26 document not in GSTR-2B: last date for the ITC is 30 Nov 2026","")</f>
        <v/>
      </c>
    </row>
    <row r="490">
      <c r="A490" s="10" t="n"/>
      <c r="B490" s="10" t="n"/>
      <c r="C490" s="10" t="n"/>
      <c r="D490" s="9" t="n"/>
      <c r="E490" s="10" t="n"/>
      <c r="F490" s="8" t="n"/>
      <c r="G490" s="8" t="n"/>
      <c r="H490" s="8" t="n"/>
      <c r="I490" s="8" t="n"/>
      <c r="J490" s="8" t="n"/>
      <c r="K490" s="15">
        <f>IF(A490="","",SUM(G490:J490))</f>
        <v/>
      </c>
      <c r="L490" s="9" t="n"/>
      <c r="M490" s="10" t="n"/>
      <c r="N490" s="10" t="n"/>
      <c r="O490" s="16">
        <f>IF(A490="","",UPPER(TRIM(A490))&amp;"|"&amp;UPPER(SUBSTITUTE(SUBSTITUTE(SUBSTITUTE(TRIM(C490),"/",""),"-","")," ","")))</f>
        <v/>
      </c>
      <c r="P490" s="16">
        <f>IF(A490="","",UPPER(SUBSTITUTE(SUBSTITUTE(SUBSTITUTE(TRIM(C490),"/",""),"-","")," ","")))</f>
        <v/>
      </c>
      <c r="Q490" s="16">
        <f>IF(A490="","",IF(COUNTIF('GSTR-2B'!$P$6:$P$2005,O490)&gt;0,IF(ABS(S490)&lt;=Settings!$B$4,"Matched","Amount differs"),IF(COUNTIF('GSTR-2B'!$Q$6:$Q$2005,P490)&gt;0,"Invoice no matches, GSTIN differs","In books, not in GSTR-2B")))</f>
        <v/>
      </c>
      <c r="R490" s="15">
        <f>IF(A490="","",SUMIF('GSTR-2B'!$P$6:$P$2005,O490,'GSTR-2B'!$N$6:$N$2005))</f>
        <v/>
      </c>
      <c r="S490" s="15">
        <f>IF(A490="","",K490-R490)</f>
        <v/>
      </c>
      <c r="T490" s="16">
        <f>IF(OR(A490="",D490="",L490&lt;&gt;"",E490="Credit note"),"",IF(Settings!$B$5-D490&gt;180,"Unpaid over 180 days: reverse proportionate ITC with interest",""))</f>
        <v/>
      </c>
      <c r="U490" s="16">
        <f>IF(M490="No","Supplier has not filed GSTR-3B: if still unfiled on 30 Sep after the year you claimed it, reverse by 30 Nov","")</f>
        <v/>
      </c>
      <c r="V490" s="16">
        <f>IF(AND(Q490="In books, not in GSTR-2B",D490&lt;&gt;"",D490&gt;=DATE(2025,4,1),D490&lt;=DATE(2026,3,31)),"FY 2025-26 document not in GSTR-2B: last date for the ITC is 30 Nov 2026","")</f>
        <v/>
      </c>
    </row>
    <row r="491">
      <c r="A491" s="10" t="n"/>
      <c r="B491" s="10" t="n"/>
      <c r="C491" s="10" t="n"/>
      <c r="D491" s="9" t="n"/>
      <c r="E491" s="10" t="n"/>
      <c r="F491" s="8" t="n"/>
      <c r="G491" s="8" t="n"/>
      <c r="H491" s="8" t="n"/>
      <c r="I491" s="8" t="n"/>
      <c r="J491" s="8" t="n"/>
      <c r="K491" s="15">
        <f>IF(A491="","",SUM(G491:J491))</f>
        <v/>
      </c>
      <c r="L491" s="9" t="n"/>
      <c r="M491" s="10" t="n"/>
      <c r="N491" s="10" t="n"/>
      <c r="O491" s="16">
        <f>IF(A491="","",UPPER(TRIM(A491))&amp;"|"&amp;UPPER(SUBSTITUTE(SUBSTITUTE(SUBSTITUTE(TRIM(C491),"/",""),"-","")," ","")))</f>
        <v/>
      </c>
      <c r="P491" s="16">
        <f>IF(A491="","",UPPER(SUBSTITUTE(SUBSTITUTE(SUBSTITUTE(TRIM(C491),"/",""),"-","")," ","")))</f>
        <v/>
      </c>
      <c r="Q491" s="16">
        <f>IF(A491="","",IF(COUNTIF('GSTR-2B'!$P$6:$P$2005,O491)&gt;0,IF(ABS(S491)&lt;=Settings!$B$4,"Matched","Amount differs"),IF(COUNTIF('GSTR-2B'!$Q$6:$Q$2005,P491)&gt;0,"Invoice no matches, GSTIN differs","In books, not in GSTR-2B")))</f>
        <v/>
      </c>
      <c r="R491" s="15">
        <f>IF(A491="","",SUMIF('GSTR-2B'!$P$6:$P$2005,O491,'GSTR-2B'!$N$6:$N$2005))</f>
        <v/>
      </c>
      <c r="S491" s="15">
        <f>IF(A491="","",K491-R491)</f>
        <v/>
      </c>
      <c r="T491" s="16">
        <f>IF(OR(A491="",D491="",L491&lt;&gt;"",E491="Credit note"),"",IF(Settings!$B$5-D491&gt;180,"Unpaid over 180 days: reverse proportionate ITC with interest",""))</f>
        <v/>
      </c>
      <c r="U491" s="16">
        <f>IF(M491="No","Supplier has not filed GSTR-3B: if still unfiled on 30 Sep after the year you claimed it, reverse by 30 Nov","")</f>
        <v/>
      </c>
      <c r="V491" s="16">
        <f>IF(AND(Q491="In books, not in GSTR-2B",D491&lt;&gt;"",D491&gt;=DATE(2025,4,1),D491&lt;=DATE(2026,3,31)),"FY 2025-26 document not in GSTR-2B: last date for the ITC is 30 Nov 2026","")</f>
        <v/>
      </c>
    </row>
    <row r="492">
      <c r="A492" s="10" t="n"/>
      <c r="B492" s="10" t="n"/>
      <c r="C492" s="10" t="n"/>
      <c r="D492" s="9" t="n"/>
      <c r="E492" s="10" t="n"/>
      <c r="F492" s="8" t="n"/>
      <c r="G492" s="8" t="n"/>
      <c r="H492" s="8" t="n"/>
      <c r="I492" s="8" t="n"/>
      <c r="J492" s="8" t="n"/>
      <c r="K492" s="15">
        <f>IF(A492="","",SUM(G492:J492))</f>
        <v/>
      </c>
      <c r="L492" s="9" t="n"/>
      <c r="M492" s="10" t="n"/>
      <c r="N492" s="10" t="n"/>
      <c r="O492" s="16">
        <f>IF(A492="","",UPPER(TRIM(A492))&amp;"|"&amp;UPPER(SUBSTITUTE(SUBSTITUTE(SUBSTITUTE(TRIM(C492),"/",""),"-","")," ","")))</f>
        <v/>
      </c>
      <c r="P492" s="16">
        <f>IF(A492="","",UPPER(SUBSTITUTE(SUBSTITUTE(SUBSTITUTE(TRIM(C492),"/",""),"-","")," ","")))</f>
        <v/>
      </c>
      <c r="Q492" s="16">
        <f>IF(A492="","",IF(COUNTIF('GSTR-2B'!$P$6:$P$2005,O492)&gt;0,IF(ABS(S492)&lt;=Settings!$B$4,"Matched","Amount differs"),IF(COUNTIF('GSTR-2B'!$Q$6:$Q$2005,P492)&gt;0,"Invoice no matches, GSTIN differs","In books, not in GSTR-2B")))</f>
        <v/>
      </c>
      <c r="R492" s="15">
        <f>IF(A492="","",SUMIF('GSTR-2B'!$P$6:$P$2005,O492,'GSTR-2B'!$N$6:$N$2005))</f>
        <v/>
      </c>
      <c r="S492" s="15">
        <f>IF(A492="","",K492-R492)</f>
        <v/>
      </c>
      <c r="T492" s="16">
        <f>IF(OR(A492="",D492="",L492&lt;&gt;"",E492="Credit note"),"",IF(Settings!$B$5-D492&gt;180,"Unpaid over 180 days: reverse proportionate ITC with interest",""))</f>
        <v/>
      </c>
      <c r="U492" s="16">
        <f>IF(M492="No","Supplier has not filed GSTR-3B: if still unfiled on 30 Sep after the year you claimed it, reverse by 30 Nov","")</f>
        <v/>
      </c>
      <c r="V492" s="16">
        <f>IF(AND(Q492="In books, not in GSTR-2B",D492&lt;&gt;"",D492&gt;=DATE(2025,4,1),D492&lt;=DATE(2026,3,31)),"FY 2025-26 document not in GSTR-2B: last date for the ITC is 30 Nov 2026","")</f>
        <v/>
      </c>
    </row>
    <row r="493">
      <c r="A493" s="10" t="n"/>
      <c r="B493" s="10" t="n"/>
      <c r="C493" s="10" t="n"/>
      <c r="D493" s="9" t="n"/>
      <c r="E493" s="10" t="n"/>
      <c r="F493" s="8" t="n"/>
      <c r="G493" s="8" t="n"/>
      <c r="H493" s="8" t="n"/>
      <c r="I493" s="8" t="n"/>
      <c r="J493" s="8" t="n"/>
      <c r="K493" s="15">
        <f>IF(A493="","",SUM(G493:J493))</f>
        <v/>
      </c>
      <c r="L493" s="9" t="n"/>
      <c r="M493" s="10" t="n"/>
      <c r="N493" s="10" t="n"/>
      <c r="O493" s="16">
        <f>IF(A493="","",UPPER(TRIM(A493))&amp;"|"&amp;UPPER(SUBSTITUTE(SUBSTITUTE(SUBSTITUTE(TRIM(C493),"/",""),"-","")," ","")))</f>
        <v/>
      </c>
      <c r="P493" s="16">
        <f>IF(A493="","",UPPER(SUBSTITUTE(SUBSTITUTE(SUBSTITUTE(TRIM(C493),"/",""),"-","")," ","")))</f>
        <v/>
      </c>
      <c r="Q493" s="16">
        <f>IF(A493="","",IF(COUNTIF('GSTR-2B'!$P$6:$P$2005,O493)&gt;0,IF(ABS(S493)&lt;=Settings!$B$4,"Matched","Amount differs"),IF(COUNTIF('GSTR-2B'!$Q$6:$Q$2005,P493)&gt;0,"Invoice no matches, GSTIN differs","In books, not in GSTR-2B")))</f>
        <v/>
      </c>
      <c r="R493" s="15">
        <f>IF(A493="","",SUMIF('GSTR-2B'!$P$6:$P$2005,O493,'GSTR-2B'!$N$6:$N$2005))</f>
        <v/>
      </c>
      <c r="S493" s="15">
        <f>IF(A493="","",K493-R493)</f>
        <v/>
      </c>
      <c r="T493" s="16">
        <f>IF(OR(A493="",D493="",L493&lt;&gt;"",E493="Credit note"),"",IF(Settings!$B$5-D493&gt;180,"Unpaid over 180 days: reverse proportionate ITC with interest",""))</f>
        <v/>
      </c>
      <c r="U493" s="16">
        <f>IF(M493="No","Supplier has not filed GSTR-3B: if still unfiled on 30 Sep after the year you claimed it, reverse by 30 Nov","")</f>
        <v/>
      </c>
      <c r="V493" s="16">
        <f>IF(AND(Q493="In books, not in GSTR-2B",D493&lt;&gt;"",D493&gt;=DATE(2025,4,1),D493&lt;=DATE(2026,3,31)),"FY 2025-26 document not in GSTR-2B: last date for the ITC is 30 Nov 2026","")</f>
        <v/>
      </c>
    </row>
    <row r="494">
      <c r="A494" s="10" t="n"/>
      <c r="B494" s="10" t="n"/>
      <c r="C494" s="10" t="n"/>
      <c r="D494" s="9" t="n"/>
      <c r="E494" s="10" t="n"/>
      <c r="F494" s="8" t="n"/>
      <c r="G494" s="8" t="n"/>
      <c r="H494" s="8" t="n"/>
      <c r="I494" s="8" t="n"/>
      <c r="J494" s="8" t="n"/>
      <c r="K494" s="15">
        <f>IF(A494="","",SUM(G494:J494))</f>
        <v/>
      </c>
      <c r="L494" s="9" t="n"/>
      <c r="M494" s="10" t="n"/>
      <c r="N494" s="10" t="n"/>
      <c r="O494" s="16">
        <f>IF(A494="","",UPPER(TRIM(A494))&amp;"|"&amp;UPPER(SUBSTITUTE(SUBSTITUTE(SUBSTITUTE(TRIM(C494),"/",""),"-","")," ","")))</f>
        <v/>
      </c>
      <c r="P494" s="16">
        <f>IF(A494="","",UPPER(SUBSTITUTE(SUBSTITUTE(SUBSTITUTE(TRIM(C494),"/",""),"-","")," ","")))</f>
        <v/>
      </c>
      <c r="Q494" s="16">
        <f>IF(A494="","",IF(COUNTIF('GSTR-2B'!$P$6:$P$2005,O494)&gt;0,IF(ABS(S494)&lt;=Settings!$B$4,"Matched","Amount differs"),IF(COUNTIF('GSTR-2B'!$Q$6:$Q$2005,P494)&gt;0,"Invoice no matches, GSTIN differs","In books, not in GSTR-2B")))</f>
        <v/>
      </c>
      <c r="R494" s="15">
        <f>IF(A494="","",SUMIF('GSTR-2B'!$P$6:$P$2005,O494,'GSTR-2B'!$N$6:$N$2005))</f>
        <v/>
      </c>
      <c r="S494" s="15">
        <f>IF(A494="","",K494-R494)</f>
        <v/>
      </c>
      <c r="T494" s="16">
        <f>IF(OR(A494="",D494="",L494&lt;&gt;"",E494="Credit note"),"",IF(Settings!$B$5-D494&gt;180,"Unpaid over 180 days: reverse proportionate ITC with interest",""))</f>
        <v/>
      </c>
      <c r="U494" s="16">
        <f>IF(M494="No","Supplier has not filed GSTR-3B: if still unfiled on 30 Sep after the year you claimed it, reverse by 30 Nov","")</f>
        <v/>
      </c>
      <c r="V494" s="16">
        <f>IF(AND(Q494="In books, not in GSTR-2B",D494&lt;&gt;"",D494&gt;=DATE(2025,4,1),D494&lt;=DATE(2026,3,31)),"FY 2025-26 document not in GSTR-2B: last date for the ITC is 30 Nov 2026","")</f>
        <v/>
      </c>
    </row>
    <row r="495">
      <c r="A495" s="10" t="n"/>
      <c r="B495" s="10" t="n"/>
      <c r="C495" s="10" t="n"/>
      <c r="D495" s="9" t="n"/>
      <c r="E495" s="10" t="n"/>
      <c r="F495" s="8" t="n"/>
      <c r="G495" s="8" t="n"/>
      <c r="H495" s="8" t="n"/>
      <c r="I495" s="8" t="n"/>
      <c r="J495" s="8" t="n"/>
      <c r="K495" s="15">
        <f>IF(A495="","",SUM(G495:J495))</f>
        <v/>
      </c>
      <c r="L495" s="9" t="n"/>
      <c r="M495" s="10" t="n"/>
      <c r="N495" s="10" t="n"/>
      <c r="O495" s="16">
        <f>IF(A495="","",UPPER(TRIM(A495))&amp;"|"&amp;UPPER(SUBSTITUTE(SUBSTITUTE(SUBSTITUTE(TRIM(C495),"/",""),"-","")," ","")))</f>
        <v/>
      </c>
      <c r="P495" s="16">
        <f>IF(A495="","",UPPER(SUBSTITUTE(SUBSTITUTE(SUBSTITUTE(TRIM(C495),"/",""),"-","")," ","")))</f>
        <v/>
      </c>
      <c r="Q495" s="16">
        <f>IF(A495="","",IF(COUNTIF('GSTR-2B'!$P$6:$P$2005,O495)&gt;0,IF(ABS(S495)&lt;=Settings!$B$4,"Matched","Amount differs"),IF(COUNTIF('GSTR-2B'!$Q$6:$Q$2005,P495)&gt;0,"Invoice no matches, GSTIN differs","In books, not in GSTR-2B")))</f>
        <v/>
      </c>
      <c r="R495" s="15">
        <f>IF(A495="","",SUMIF('GSTR-2B'!$P$6:$P$2005,O495,'GSTR-2B'!$N$6:$N$2005))</f>
        <v/>
      </c>
      <c r="S495" s="15">
        <f>IF(A495="","",K495-R495)</f>
        <v/>
      </c>
      <c r="T495" s="16">
        <f>IF(OR(A495="",D495="",L495&lt;&gt;"",E495="Credit note"),"",IF(Settings!$B$5-D495&gt;180,"Unpaid over 180 days: reverse proportionate ITC with interest",""))</f>
        <v/>
      </c>
      <c r="U495" s="16">
        <f>IF(M495="No","Supplier has not filed GSTR-3B: if still unfiled on 30 Sep after the year you claimed it, reverse by 30 Nov","")</f>
        <v/>
      </c>
      <c r="V495" s="16">
        <f>IF(AND(Q495="In books, not in GSTR-2B",D495&lt;&gt;"",D495&gt;=DATE(2025,4,1),D495&lt;=DATE(2026,3,31)),"FY 2025-26 document not in GSTR-2B: last date for the ITC is 30 Nov 2026","")</f>
        <v/>
      </c>
    </row>
    <row r="496">
      <c r="A496" s="10" t="n"/>
      <c r="B496" s="10" t="n"/>
      <c r="C496" s="10" t="n"/>
      <c r="D496" s="9" t="n"/>
      <c r="E496" s="10" t="n"/>
      <c r="F496" s="8" t="n"/>
      <c r="G496" s="8" t="n"/>
      <c r="H496" s="8" t="n"/>
      <c r="I496" s="8" t="n"/>
      <c r="J496" s="8" t="n"/>
      <c r="K496" s="15">
        <f>IF(A496="","",SUM(G496:J496))</f>
        <v/>
      </c>
      <c r="L496" s="9" t="n"/>
      <c r="M496" s="10" t="n"/>
      <c r="N496" s="10" t="n"/>
      <c r="O496" s="16">
        <f>IF(A496="","",UPPER(TRIM(A496))&amp;"|"&amp;UPPER(SUBSTITUTE(SUBSTITUTE(SUBSTITUTE(TRIM(C496),"/",""),"-","")," ","")))</f>
        <v/>
      </c>
      <c r="P496" s="16">
        <f>IF(A496="","",UPPER(SUBSTITUTE(SUBSTITUTE(SUBSTITUTE(TRIM(C496),"/",""),"-","")," ","")))</f>
        <v/>
      </c>
      <c r="Q496" s="16">
        <f>IF(A496="","",IF(COUNTIF('GSTR-2B'!$P$6:$P$2005,O496)&gt;0,IF(ABS(S496)&lt;=Settings!$B$4,"Matched","Amount differs"),IF(COUNTIF('GSTR-2B'!$Q$6:$Q$2005,P496)&gt;0,"Invoice no matches, GSTIN differs","In books, not in GSTR-2B")))</f>
        <v/>
      </c>
      <c r="R496" s="15">
        <f>IF(A496="","",SUMIF('GSTR-2B'!$P$6:$P$2005,O496,'GSTR-2B'!$N$6:$N$2005))</f>
        <v/>
      </c>
      <c r="S496" s="15">
        <f>IF(A496="","",K496-R496)</f>
        <v/>
      </c>
      <c r="T496" s="16">
        <f>IF(OR(A496="",D496="",L496&lt;&gt;"",E496="Credit note"),"",IF(Settings!$B$5-D496&gt;180,"Unpaid over 180 days: reverse proportionate ITC with interest",""))</f>
        <v/>
      </c>
      <c r="U496" s="16">
        <f>IF(M496="No","Supplier has not filed GSTR-3B: if still unfiled on 30 Sep after the year you claimed it, reverse by 30 Nov","")</f>
        <v/>
      </c>
      <c r="V496" s="16">
        <f>IF(AND(Q496="In books, not in GSTR-2B",D496&lt;&gt;"",D496&gt;=DATE(2025,4,1),D496&lt;=DATE(2026,3,31)),"FY 2025-26 document not in GSTR-2B: last date for the ITC is 30 Nov 2026","")</f>
        <v/>
      </c>
    </row>
    <row r="497">
      <c r="A497" s="10" t="n"/>
      <c r="B497" s="10" t="n"/>
      <c r="C497" s="10" t="n"/>
      <c r="D497" s="9" t="n"/>
      <c r="E497" s="10" t="n"/>
      <c r="F497" s="8" t="n"/>
      <c r="G497" s="8" t="n"/>
      <c r="H497" s="8" t="n"/>
      <c r="I497" s="8" t="n"/>
      <c r="J497" s="8" t="n"/>
      <c r="K497" s="15">
        <f>IF(A497="","",SUM(G497:J497))</f>
        <v/>
      </c>
      <c r="L497" s="9" t="n"/>
      <c r="M497" s="10" t="n"/>
      <c r="N497" s="10" t="n"/>
      <c r="O497" s="16">
        <f>IF(A497="","",UPPER(TRIM(A497))&amp;"|"&amp;UPPER(SUBSTITUTE(SUBSTITUTE(SUBSTITUTE(TRIM(C497),"/",""),"-","")," ","")))</f>
        <v/>
      </c>
      <c r="P497" s="16">
        <f>IF(A497="","",UPPER(SUBSTITUTE(SUBSTITUTE(SUBSTITUTE(TRIM(C497),"/",""),"-","")," ","")))</f>
        <v/>
      </c>
      <c r="Q497" s="16">
        <f>IF(A497="","",IF(COUNTIF('GSTR-2B'!$P$6:$P$2005,O497)&gt;0,IF(ABS(S497)&lt;=Settings!$B$4,"Matched","Amount differs"),IF(COUNTIF('GSTR-2B'!$Q$6:$Q$2005,P497)&gt;0,"Invoice no matches, GSTIN differs","In books, not in GSTR-2B")))</f>
        <v/>
      </c>
      <c r="R497" s="15">
        <f>IF(A497="","",SUMIF('GSTR-2B'!$P$6:$P$2005,O497,'GSTR-2B'!$N$6:$N$2005))</f>
        <v/>
      </c>
      <c r="S497" s="15">
        <f>IF(A497="","",K497-R497)</f>
        <v/>
      </c>
      <c r="T497" s="16">
        <f>IF(OR(A497="",D497="",L497&lt;&gt;"",E497="Credit note"),"",IF(Settings!$B$5-D497&gt;180,"Unpaid over 180 days: reverse proportionate ITC with interest",""))</f>
        <v/>
      </c>
      <c r="U497" s="16">
        <f>IF(M497="No","Supplier has not filed GSTR-3B: if still unfiled on 30 Sep after the year you claimed it, reverse by 30 Nov","")</f>
        <v/>
      </c>
      <c r="V497" s="16">
        <f>IF(AND(Q497="In books, not in GSTR-2B",D497&lt;&gt;"",D497&gt;=DATE(2025,4,1),D497&lt;=DATE(2026,3,31)),"FY 2025-26 document not in GSTR-2B: last date for the ITC is 30 Nov 2026","")</f>
        <v/>
      </c>
    </row>
    <row r="498">
      <c r="A498" s="10" t="n"/>
      <c r="B498" s="10" t="n"/>
      <c r="C498" s="10" t="n"/>
      <c r="D498" s="9" t="n"/>
      <c r="E498" s="10" t="n"/>
      <c r="F498" s="8" t="n"/>
      <c r="G498" s="8" t="n"/>
      <c r="H498" s="8" t="n"/>
      <c r="I498" s="8" t="n"/>
      <c r="J498" s="8" t="n"/>
      <c r="K498" s="15">
        <f>IF(A498="","",SUM(G498:J498))</f>
        <v/>
      </c>
      <c r="L498" s="9" t="n"/>
      <c r="M498" s="10" t="n"/>
      <c r="N498" s="10" t="n"/>
      <c r="O498" s="16">
        <f>IF(A498="","",UPPER(TRIM(A498))&amp;"|"&amp;UPPER(SUBSTITUTE(SUBSTITUTE(SUBSTITUTE(TRIM(C498),"/",""),"-","")," ","")))</f>
        <v/>
      </c>
      <c r="P498" s="16">
        <f>IF(A498="","",UPPER(SUBSTITUTE(SUBSTITUTE(SUBSTITUTE(TRIM(C498),"/",""),"-","")," ","")))</f>
        <v/>
      </c>
      <c r="Q498" s="16">
        <f>IF(A498="","",IF(COUNTIF('GSTR-2B'!$P$6:$P$2005,O498)&gt;0,IF(ABS(S498)&lt;=Settings!$B$4,"Matched","Amount differs"),IF(COUNTIF('GSTR-2B'!$Q$6:$Q$2005,P498)&gt;0,"Invoice no matches, GSTIN differs","In books, not in GSTR-2B")))</f>
        <v/>
      </c>
      <c r="R498" s="15">
        <f>IF(A498="","",SUMIF('GSTR-2B'!$P$6:$P$2005,O498,'GSTR-2B'!$N$6:$N$2005))</f>
        <v/>
      </c>
      <c r="S498" s="15">
        <f>IF(A498="","",K498-R498)</f>
        <v/>
      </c>
      <c r="T498" s="16">
        <f>IF(OR(A498="",D498="",L498&lt;&gt;"",E498="Credit note"),"",IF(Settings!$B$5-D498&gt;180,"Unpaid over 180 days: reverse proportionate ITC with interest",""))</f>
        <v/>
      </c>
      <c r="U498" s="16">
        <f>IF(M498="No","Supplier has not filed GSTR-3B: if still unfiled on 30 Sep after the year you claimed it, reverse by 30 Nov","")</f>
        <v/>
      </c>
      <c r="V498" s="16">
        <f>IF(AND(Q498="In books, not in GSTR-2B",D498&lt;&gt;"",D498&gt;=DATE(2025,4,1),D498&lt;=DATE(2026,3,31)),"FY 2025-26 document not in GSTR-2B: last date for the ITC is 30 Nov 2026","")</f>
        <v/>
      </c>
    </row>
    <row r="499">
      <c r="A499" s="10" t="n"/>
      <c r="B499" s="10" t="n"/>
      <c r="C499" s="10" t="n"/>
      <c r="D499" s="9" t="n"/>
      <c r="E499" s="10" t="n"/>
      <c r="F499" s="8" t="n"/>
      <c r="G499" s="8" t="n"/>
      <c r="H499" s="8" t="n"/>
      <c r="I499" s="8" t="n"/>
      <c r="J499" s="8" t="n"/>
      <c r="K499" s="15">
        <f>IF(A499="","",SUM(G499:J499))</f>
        <v/>
      </c>
      <c r="L499" s="9" t="n"/>
      <c r="M499" s="10" t="n"/>
      <c r="N499" s="10" t="n"/>
      <c r="O499" s="16">
        <f>IF(A499="","",UPPER(TRIM(A499))&amp;"|"&amp;UPPER(SUBSTITUTE(SUBSTITUTE(SUBSTITUTE(TRIM(C499),"/",""),"-","")," ","")))</f>
        <v/>
      </c>
      <c r="P499" s="16">
        <f>IF(A499="","",UPPER(SUBSTITUTE(SUBSTITUTE(SUBSTITUTE(TRIM(C499),"/",""),"-","")," ","")))</f>
        <v/>
      </c>
      <c r="Q499" s="16">
        <f>IF(A499="","",IF(COUNTIF('GSTR-2B'!$P$6:$P$2005,O499)&gt;0,IF(ABS(S499)&lt;=Settings!$B$4,"Matched","Amount differs"),IF(COUNTIF('GSTR-2B'!$Q$6:$Q$2005,P499)&gt;0,"Invoice no matches, GSTIN differs","In books, not in GSTR-2B")))</f>
        <v/>
      </c>
      <c r="R499" s="15">
        <f>IF(A499="","",SUMIF('GSTR-2B'!$P$6:$P$2005,O499,'GSTR-2B'!$N$6:$N$2005))</f>
        <v/>
      </c>
      <c r="S499" s="15">
        <f>IF(A499="","",K499-R499)</f>
        <v/>
      </c>
      <c r="T499" s="16">
        <f>IF(OR(A499="",D499="",L499&lt;&gt;"",E499="Credit note"),"",IF(Settings!$B$5-D499&gt;180,"Unpaid over 180 days: reverse proportionate ITC with interest",""))</f>
        <v/>
      </c>
      <c r="U499" s="16">
        <f>IF(M499="No","Supplier has not filed GSTR-3B: if still unfiled on 30 Sep after the year you claimed it, reverse by 30 Nov","")</f>
        <v/>
      </c>
      <c r="V499" s="16">
        <f>IF(AND(Q499="In books, not in GSTR-2B",D499&lt;&gt;"",D499&gt;=DATE(2025,4,1),D499&lt;=DATE(2026,3,31)),"FY 2025-26 document not in GSTR-2B: last date for the ITC is 30 Nov 2026","")</f>
        <v/>
      </c>
    </row>
    <row r="500">
      <c r="A500" s="10" t="n"/>
      <c r="B500" s="10" t="n"/>
      <c r="C500" s="10" t="n"/>
      <c r="D500" s="9" t="n"/>
      <c r="E500" s="10" t="n"/>
      <c r="F500" s="8" t="n"/>
      <c r="G500" s="8" t="n"/>
      <c r="H500" s="8" t="n"/>
      <c r="I500" s="8" t="n"/>
      <c r="J500" s="8" t="n"/>
      <c r="K500" s="15">
        <f>IF(A500="","",SUM(G500:J500))</f>
        <v/>
      </c>
      <c r="L500" s="9" t="n"/>
      <c r="M500" s="10" t="n"/>
      <c r="N500" s="10" t="n"/>
      <c r="O500" s="16">
        <f>IF(A500="","",UPPER(TRIM(A500))&amp;"|"&amp;UPPER(SUBSTITUTE(SUBSTITUTE(SUBSTITUTE(TRIM(C500),"/",""),"-","")," ","")))</f>
        <v/>
      </c>
      <c r="P500" s="16">
        <f>IF(A500="","",UPPER(SUBSTITUTE(SUBSTITUTE(SUBSTITUTE(TRIM(C500),"/",""),"-","")," ","")))</f>
        <v/>
      </c>
      <c r="Q500" s="16">
        <f>IF(A500="","",IF(COUNTIF('GSTR-2B'!$P$6:$P$2005,O500)&gt;0,IF(ABS(S500)&lt;=Settings!$B$4,"Matched","Amount differs"),IF(COUNTIF('GSTR-2B'!$Q$6:$Q$2005,P500)&gt;0,"Invoice no matches, GSTIN differs","In books, not in GSTR-2B")))</f>
        <v/>
      </c>
      <c r="R500" s="15">
        <f>IF(A500="","",SUMIF('GSTR-2B'!$P$6:$P$2005,O500,'GSTR-2B'!$N$6:$N$2005))</f>
        <v/>
      </c>
      <c r="S500" s="15">
        <f>IF(A500="","",K500-R500)</f>
        <v/>
      </c>
      <c r="T500" s="16">
        <f>IF(OR(A500="",D500="",L500&lt;&gt;"",E500="Credit note"),"",IF(Settings!$B$5-D500&gt;180,"Unpaid over 180 days: reverse proportionate ITC with interest",""))</f>
        <v/>
      </c>
      <c r="U500" s="16">
        <f>IF(M500="No","Supplier has not filed GSTR-3B: if still unfiled on 30 Sep after the year you claimed it, reverse by 30 Nov","")</f>
        <v/>
      </c>
      <c r="V500" s="16">
        <f>IF(AND(Q500="In books, not in GSTR-2B",D500&lt;&gt;"",D500&gt;=DATE(2025,4,1),D500&lt;=DATE(2026,3,31)),"FY 2025-26 document not in GSTR-2B: last date for the ITC is 30 Nov 2026","")</f>
        <v/>
      </c>
    </row>
    <row r="501">
      <c r="A501" s="10" t="n"/>
      <c r="B501" s="10" t="n"/>
      <c r="C501" s="10" t="n"/>
      <c r="D501" s="9" t="n"/>
      <c r="E501" s="10" t="n"/>
      <c r="F501" s="8" t="n"/>
      <c r="G501" s="8" t="n"/>
      <c r="H501" s="8" t="n"/>
      <c r="I501" s="8" t="n"/>
      <c r="J501" s="8" t="n"/>
      <c r="K501" s="15">
        <f>IF(A501="","",SUM(G501:J501))</f>
        <v/>
      </c>
      <c r="L501" s="9" t="n"/>
      <c r="M501" s="10" t="n"/>
      <c r="N501" s="10" t="n"/>
      <c r="O501" s="16">
        <f>IF(A501="","",UPPER(TRIM(A501))&amp;"|"&amp;UPPER(SUBSTITUTE(SUBSTITUTE(SUBSTITUTE(TRIM(C501),"/",""),"-","")," ","")))</f>
        <v/>
      </c>
      <c r="P501" s="16">
        <f>IF(A501="","",UPPER(SUBSTITUTE(SUBSTITUTE(SUBSTITUTE(TRIM(C501),"/",""),"-","")," ","")))</f>
        <v/>
      </c>
      <c r="Q501" s="16">
        <f>IF(A501="","",IF(COUNTIF('GSTR-2B'!$P$6:$P$2005,O501)&gt;0,IF(ABS(S501)&lt;=Settings!$B$4,"Matched","Amount differs"),IF(COUNTIF('GSTR-2B'!$Q$6:$Q$2005,P501)&gt;0,"Invoice no matches, GSTIN differs","In books, not in GSTR-2B")))</f>
        <v/>
      </c>
      <c r="R501" s="15">
        <f>IF(A501="","",SUMIF('GSTR-2B'!$P$6:$P$2005,O501,'GSTR-2B'!$N$6:$N$2005))</f>
        <v/>
      </c>
      <c r="S501" s="15">
        <f>IF(A501="","",K501-R501)</f>
        <v/>
      </c>
      <c r="T501" s="16">
        <f>IF(OR(A501="",D501="",L501&lt;&gt;"",E501="Credit note"),"",IF(Settings!$B$5-D501&gt;180,"Unpaid over 180 days: reverse proportionate ITC with interest",""))</f>
        <v/>
      </c>
      <c r="U501" s="16">
        <f>IF(M501="No","Supplier has not filed GSTR-3B: if still unfiled on 30 Sep after the year you claimed it, reverse by 30 Nov","")</f>
        <v/>
      </c>
      <c r="V501" s="16">
        <f>IF(AND(Q501="In books, not in GSTR-2B",D501&lt;&gt;"",D501&gt;=DATE(2025,4,1),D501&lt;=DATE(2026,3,31)),"FY 2025-26 document not in GSTR-2B: last date for the ITC is 30 Nov 2026","")</f>
        <v/>
      </c>
    </row>
    <row r="502">
      <c r="A502" s="10" t="n"/>
      <c r="B502" s="10" t="n"/>
      <c r="C502" s="10" t="n"/>
      <c r="D502" s="9" t="n"/>
      <c r="E502" s="10" t="n"/>
      <c r="F502" s="8" t="n"/>
      <c r="G502" s="8" t="n"/>
      <c r="H502" s="8" t="n"/>
      <c r="I502" s="8" t="n"/>
      <c r="J502" s="8" t="n"/>
      <c r="K502" s="15">
        <f>IF(A502="","",SUM(G502:J502))</f>
        <v/>
      </c>
      <c r="L502" s="9" t="n"/>
      <c r="M502" s="10" t="n"/>
      <c r="N502" s="10" t="n"/>
      <c r="O502" s="16">
        <f>IF(A502="","",UPPER(TRIM(A502))&amp;"|"&amp;UPPER(SUBSTITUTE(SUBSTITUTE(SUBSTITUTE(TRIM(C502),"/",""),"-","")," ","")))</f>
        <v/>
      </c>
      <c r="P502" s="16">
        <f>IF(A502="","",UPPER(SUBSTITUTE(SUBSTITUTE(SUBSTITUTE(TRIM(C502),"/",""),"-","")," ","")))</f>
        <v/>
      </c>
      <c r="Q502" s="16">
        <f>IF(A502="","",IF(COUNTIF('GSTR-2B'!$P$6:$P$2005,O502)&gt;0,IF(ABS(S502)&lt;=Settings!$B$4,"Matched","Amount differs"),IF(COUNTIF('GSTR-2B'!$Q$6:$Q$2005,P502)&gt;0,"Invoice no matches, GSTIN differs","In books, not in GSTR-2B")))</f>
        <v/>
      </c>
      <c r="R502" s="15">
        <f>IF(A502="","",SUMIF('GSTR-2B'!$P$6:$P$2005,O502,'GSTR-2B'!$N$6:$N$2005))</f>
        <v/>
      </c>
      <c r="S502" s="15">
        <f>IF(A502="","",K502-R502)</f>
        <v/>
      </c>
      <c r="T502" s="16">
        <f>IF(OR(A502="",D502="",L502&lt;&gt;"",E502="Credit note"),"",IF(Settings!$B$5-D502&gt;180,"Unpaid over 180 days: reverse proportionate ITC with interest",""))</f>
        <v/>
      </c>
      <c r="U502" s="16">
        <f>IF(M502="No","Supplier has not filed GSTR-3B: if still unfiled on 30 Sep after the year you claimed it, reverse by 30 Nov","")</f>
        <v/>
      </c>
      <c r="V502" s="16">
        <f>IF(AND(Q502="In books, not in GSTR-2B",D502&lt;&gt;"",D502&gt;=DATE(2025,4,1),D502&lt;=DATE(2026,3,31)),"FY 2025-26 document not in GSTR-2B: last date for the ITC is 30 Nov 2026","")</f>
        <v/>
      </c>
    </row>
    <row r="503">
      <c r="A503" s="10" t="n"/>
      <c r="B503" s="10" t="n"/>
      <c r="C503" s="10" t="n"/>
      <c r="D503" s="9" t="n"/>
      <c r="E503" s="10" t="n"/>
      <c r="F503" s="8" t="n"/>
      <c r="G503" s="8" t="n"/>
      <c r="H503" s="8" t="n"/>
      <c r="I503" s="8" t="n"/>
      <c r="J503" s="8" t="n"/>
      <c r="K503" s="15">
        <f>IF(A503="","",SUM(G503:J503))</f>
        <v/>
      </c>
      <c r="L503" s="9" t="n"/>
      <c r="M503" s="10" t="n"/>
      <c r="N503" s="10" t="n"/>
      <c r="O503" s="16">
        <f>IF(A503="","",UPPER(TRIM(A503))&amp;"|"&amp;UPPER(SUBSTITUTE(SUBSTITUTE(SUBSTITUTE(TRIM(C503),"/",""),"-","")," ","")))</f>
        <v/>
      </c>
      <c r="P503" s="16">
        <f>IF(A503="","",UPPER(SUBSTITUTE(SUBSTITUTE(SUBSTITUTE(TRIM(C503),"/",""),"-","")," ","")))</f>
        <v/>
      </c>
      <c r="Q503" s="16">
        <f>IF(A503="","",IF(COUNTIF('GSTR-2B'!$P$6:$P$2005,O503)&gt;0,IF(ABS(S503)&lt;=Settings!$B$4,"Matched","Amount differs"),IF(COUNTIF('GSTR-2B'!$Q$6:$Q$2005,P503)&gt;0,"Invoice no matches, GSTIN differs","In books, not in GSTR-2B")))</f>
        <v/>
      </c>
      <c r="R503" s="15">
        <f>IF(A503="","",SUMIF('GSTR-2B'!$P$6:$P$2005,O503,'GSTR-2B'!$N$6:$N$2005))</f>
        <v/>
      </c>
      <c r="S503" s="15">
        <f>IF(A503="","",K503-R503)</f>
        <v/>
      </c>
      <c r="T503" s="16">
        <f>IF(OR(A503="",D503="",L503&lt;&gt;"",E503="Credit note"),"",IF(Settings!$B$5-D503&gt;180,"Unpaid over 180 days: reverse proportionate ITC with interest",""))</f>
        <v/>
      </c>
      <c r="U503" s="16">
        <f>IF(M503="No","Supplier has not filed GSTR-3B: if still unfiled on 30 Sep after the year you claimed it, reverse by 30 Nov","")</f>
        <v/>
      </c>
      <c r="V503" s="16">
        <f>IF(AND(Q503="In books, not in GSTR-2B",D503&lt;&gt;"",D503&gt;=DATE(2025,4,1),D503&lt;=DATE(2026,3,31)),"FY 2025-26 document not in GSTR-2B: last date for the ITC is 30 Nov 2026","")</f>
        <v/>
      </c>
    </row>
    <row r="504">
      <c r="A504" s="10" t="n"/>
      <c r="B504" s="10" t="n"/>
      <c r="C504" s="10" t="n"/>
      <c r="D504" s="9" t="n"/>
      <c r="E504" s="10" t="n"/>
      <c r="F504" s="8" t="n"/>
      <c r="G504" s="8" t="n"/>
      <c r="H504" s="8" t="n"/>
      <c r="I504" s="8" t="n"/>
      <c r="J504" s="8" t="n"/>
      <c r="K504" s="15">
        <f>IF(A504="","",SUM(G504:J504))</f>
        <v/>
      </c>
      <c r="L504" s="9" t="n"/>
      <c r="M504" s="10" t="n"/>
      <c r="N504" s="10" t="n"/>
      <c r="O504" s="16">
        <f>IF(A504="","",UPPER(TRIM(A504))&amp;"|"&amp;UPPER(SUBSTITUTE(SUBSTITUTE(SUBSTITUTE(TRIM(C504),"/",""),"-","")," ","")))</f>
        <v/>
      </c>
      <c r="P504" s="16">
        <f>IF(A504="","",UPPER(SUBSTITUTE(SUBSTITUTE(SUBSTITUTE(TRIM(C504),"/",""),"-","")," ","")))</f>
        <v/>
      </c>
      <c r="Q504" s="16">
        <f>IF(A504="","",IF(COUNTIF('GSTR-2B'!$P$6:$P$2005,O504)&gt;0,IF(ABS(S504)&lt;=Settings!$B$4,"Matched","Amount differs"),IF(COUNTIF('GSTR-2B'!$Q$6:$Q$2005,P504)&gt;0,"Invoice no matches, GSTIN differs","In books, not in GSTR-2B")))</f>
        <v/>
      </c>
      <c r="R504" s="15">
        <f>IF(A504="","",SUMIF('GSTR-2B'!$P$6:$P$2005,O504,'GSTR-2B'!$N$6:$N$2005))</f>
        <v/>
      </c>
      <c r="S504" s="15">
        <f>IF(A504="","",K504-R504)</f>
        <v/>
      </c>
      <c r="T504" s="16">
        <f>IF(OR(A504="",D504="",L504&lt;&gt;"",E504="Credit note"),"",IF(Settings!$B$5-D504&gt;180,"Unpaid over 180 days: reverse proportionate ITC with interest",""))</f>
        <v/>
      </c>
      <c r="U504" s="16">
        <f>IF(M504="No","Supplier has not filed GSTR-3B: if still unfiled on 30 Sep after the year you claimed it, reverse by 30 Nov","")</f>
        <v/>
      </c>
      <c r="V504" s="16">
        <f>IF(AND(Q504="In books, not in GSTR-2B",D504&lt;&gt;"",D504&gt;=DATE(2025,4,1),D504&lt;=DATE(2026,3,31)),"FY 2025-26 document not in GSTR-2B: last date for the ITC is 30 Nov 2026","")</f>
        <v/>
      </c>
    </row>
    <row r="505">
      <c r="A505" s="10" t="n"/>
      <c r="B505" s="10" t="n"/>
      <c r="C505" s="10" t="n"/>
      <c r="D505" s="9" t="n"/>
      <c r="E505" s="10" t="n"/>
      <c r="F505" s="8" t="n"/>
      <c r="G505" s="8" t="n"/>
      <c r="H505" s="8" t="n"/>
      <c r="I505" s="8" t="n"/>
      <c r="J505" s="8" t="n"/>
      <c r="K505" s="15">
        <f>IF(A505="","",SUM(G505:J505))</f>
        <v/>
      </c>
      <c r="L505" s="9" t="n"/>
      <c r="M505" s="10" t="n"/>
      <c r="N505" s="10" t="n"/>
      <c r="O505" s="16">
        <f>IF(A505="","",UPPER(TRIM(A505))&amp;"|"&amp;UPPER(SUBSTITUTE(SUBSTITUTE(SUBSTITUTE(TRIM(C505),"/",""),"-","")," ","")))</f>
        <v/>
      </c>
      <c r="P505" s="16">
        <f>IF(A505="","",UPPER(SUBSTITUTE(SUBSTITUTE(SUBSTITUTE(TRIM(C505),"/",""),"-","")," ","")))</f>
        <v/>
      </c>
      <c r="Q505" s="16">
        <f>IF(A505="","",IF(COUNTIF('GSTR-2B'!$P$6:$P$2005,O505)&gt;0,IF(ABS(S505)&lt;=Settings!$B$4,"Matched","Amount differs"),IF(COUNTIF('GSTR-2B'!$Q$6:$Q$2005,P505)&gt;0,"Invoice no matches, GSTIN differs","In books, not in GSTR-2B")))</f>
        <v/>
      </c>
      <c r="R505" s="15">
        <f>IF(A505="","",SUMIF('GSTR-2B'!$P$6:$P$2005,O505,'GSTR-2B'!$N$6:$N$2005))</f>
        <v/>
      </c>
      <c r="S505" s="15">
        <f>IF(A505="","",K505-R505)</f>
        <v/>
      </c>
      <c r="T505" s="16">
        <f>IF(OR(A505="",D505="",L505&lt;&gt;"",E505="Credit note"),"",IF(Settings!$B$5-D505&gt;180,"Unpaid over 180 days: reverse proportionate ITC with interest",""))</f>
        <v/>
      </c>
      <c r="U505" s="16">
        <f>IF(M505="No","Supplier has not filed GSTR-3B: if still unfiled on 30 Sep after the year you claimed it, reverse by 30 Nov","")</f>
        <v/>
      </c>
      <c r="V505" s="16">
        <f>IF(AND(Q505="In books, not in GSTR-2B",D505&lt;&gt;"",D505&gt;=DATE(2025,4,1),D505&lt;=DATE(2026,3,31)),"FY 2025-26 document not in GSTR-2B: last date for the ITC is 30 Nov 2026","")</f>
        <v/>
      </c>
    </row>
    <row r="506">
      <c r="A506" s="10" t="n"/>
      <c r="B506" s="10" t="n"/>
      <c r="C506" s="10" t="n"/>
      <c r="D506" s="9" t="n"/>
      <c r="E506" s="10" t="n"/>
      <c r="F506" s="8" t="n"/>
      <c r="G506" s="8" t="n"/>
      <c r="H506" s="8" t="n"/>
      <c r="I506" s="8" t="n"/>
      <c r="J506" s="8" t="n"/>
      <c r="K506" s="15">
        <f>IF(A506="","",SUM(G506:J506))</f>
        <v/>
      </c>
      <c r="L506" s="9" t="n"/>
      <c r="M506" s="10" t="n"/>
      <c r="N506" s="10" t="n"/>
      <c r="O506" s="16">
        <f>IF(A506="","",UPPER(TRIM(A506))&amp;"|"&amp;UPPER(SUBSTITUTE(SUBSTITUTE(SUBSTITUTE(TRIM(C506),"/",""),"-","")," ","")))</f>
        <v/>
      </c>
      <c r="P506" s="16">
        <f>IF(A506="","",UPPER(SUBSTITUTE(SUBSTITUTE(SUBSTITUTE(TRIM(C506),"/",""),"-","")," ","")))</f>
        <v/>
      </c>
      <c r="Q506" s="16">
        <f>IF(A506="","",IF(COUNTIF('GSTR-2B'!$P$6:$P$2005,O506)&gt;0,IF(ABS(S506)&lt;=Settings!$B$4,"Matched","Amount differs"),IF(COUNTIF('GSTR-2B'!$Q$6:$Q$2005,P506)&gt;0,"Invoice no matches, GSTIN differs","In books, not in GSTR-2B")))</f>
        <v/>
      </c>
      <c r="R506" s="15">
        <f>IF(A506="","",SUMIF('GSTR-2B'!$P$6:$P$2005,O506,'GSTR-2B'!$N$6:$N$2005))</f>
        <v/>
      </c>
      <c r="S506" s="15">
        <f>IF(A506="","",K506-R506)</f>
        <v/>
      </c>
      <c r="T506" s="16">
        <f>IF(OR(A506="",D506="",L506&lt;&gt;"",E506="Credit note"),"",IF(Settings!$B$5-D506&gt;180,"Unpaid over 180 days: reverse proportionate ITC with interest",""))</f>
        <v/>
      </c>
      <c r="U506" s="16">
        <f>IF(M506="No","Supplier has not filed GSTR-3B: if still unfiled on 30 Sep after the year you claimed it, reverse by 30 Nov","")</f>
        <v/>
      </c>
      <c r="V506" s="16">
        <f>IF(AND(Q506="In books, not in GSTR-2B",D506&lt;&gt;"",D506&gt;=DATE(2025,4,1),D506&lt;=DATE(2026,3,31)),"FY 2025-26 document not in GSTR-2B: last date for the ITC is 30 Nov 2026","")</f>
        <v/>
      </c>
    </row>
    <row r="507">
      <c r="A507" s="10" t="n"/>
      <c r="B507" s="10" t="n"/>
      <c r="C507" s="10" t="n"/>
      <c r="D507" s="9" t="n"/>
      <c r="E507" s="10" t="n"/>
      <c r="F507" s="8" t="n"/>
      <c r="G507" s="8" t="n"/>
      <c r="H507" s="8" t="n"/>
      <c r="I507" s="8" t="n"/>
      <c r="J507" s="8" t="n"/>
      <c r="K507" s="15">
        <f>IF(A507="","",SUM(G507:J507))</f>
        <v/>
      </c>
      <c r="L507" s="9" t="n"/>
      <c r="M507" s="10" t="n"/>
      <c r="N507" s="10" t="n"/>
      <c r="O507" s="16">
        <f>IF(A507="","",UPPER(TRIM(A507))&amp;"|"&amp;UPPER(SUBSTITUTE(SUBSTITUTE(SUBSTITUTE(TRIM(C507),"/",""),"-","")," ","")))</f>
        <v/>
      </c>
      <c r="P507" s="16">
        <f>IF(A507="","",UPPER(SUBSTITUTE(SUBSTITUTE(SUBSTITUTE(TRIM(C507),"/",""),"-","")," ","")))</f>
        <v/>
      </c>
      <c r="Q507" s="16">
        <f>IF(A507="","",IF(COUNTIF('GSTR-2B'!$P$6:$P$2005,O507)&gt;0,IF(ABS(S507)&lt;=Settings!$B$4,"Matched","Amount differs"),IF(COUNTIF('GSTR-2B'!$Q$6:$Q$2005,P507)&gt;0,"Invoice no matches, GSTIN differs","In books, not in GSTR-2B")))</f>
        <v/>
      </c>
      <c r="R507" s="15">
        <f>IF(A507="","",SUMIF('GSTR-2B'!$P$6:$P$2005,O507,'GSTR-2B'!$N$6:$N$2005))</f>
        <v/>
      </c>
      <c r="S507" s="15">
        <f>IF(A507="","",K507-R507)</f>
        <v/>
      </c>
      <c r="T507" s="16">
        <f>IF(OR(A507="",D507="",L507&lt;&gt;"",E507="Credit note"),"",IF(Settings!$B$5-D507&gt;180,"Unpaid over 180 days: reverse proportionate ITC with interest",""))</f>
        <v/>
      </c>
      <c r="U507" s="16">
        <f>IF(M507="No","Supplier has not filed GSTR-3B: if still unfiled on 30 Sep after the year you claimed it, reverse by 30 Nov","")</f>
        <v/>
      </c>
      <c r="V507" s="16">
        <f>IF(AND(Q507="In books, not in GSTR-2B",D507&lt;&gt;"",D507&gt;=DATE(2025,4,1),D507&lt;=DATE(2026,3,31)),"FY 2025-26 document not in GSTR-2B: last date for the ITC is 30 Nov 2026","")</f>
        <v/>
      </c>
    </row>
    <row r="508">
      <c r="A508" s="10" t="n"/>
      <c r="B508" s="10" t="n"/>
      <c r="C508" s="10" t="n"/>
      <c r="D508" s="9" t="n"/>
      <c r="E508" s="10" t="n"/>
      <c r="F508" s="8" t="n"/>
      <c r="G508" s="8" t="n"/>
      <c r="H508" s="8" t="n"/>
      <c r="I508" s="8" t="n"/>
      <c r="J508" s="8" t="n"/>
      <c r="K508" s="15">
        <f>IF(A508="","",SUM(G508:J508))</f>
        <v/>
      </c>
      <c r="L508" s="9" t="n"/>
      <c r="M508" s="10" t="n"/>
      <c r="N508" s="10" t="n"/>
      <c r="O508" s="16">
        <f>IF(A508="","",UPPER(TRIM(A508))&amp;"|"&amp;UPPER(SUBSTITUTE(SUBSTITUTE(SUBSTITUTE(TRIM(C508),"/",""),"-","")," ","")))</f>
        <v/>
      </c>
      <c r="P508" s="16">
        <f>IF(A508="","",UPPER(SUBSTITUTE(SUBSTITUTE(SUBSTITUTE(TRIM(C508),"/",""),"-","")," ","")))</f>
        <v/>
      </c>
      <c r="Q508" s="16">
        <f>IF(A508="","",IF(COUNTIF('GSTR-2B'!$P$6:$P$2005,O508)&gt;0,IF(ABS(S508)&lt;=Settings!$B$4,"Matched","Amount differs"),IF(COUNTIF('GSTR-2B'!$Q$6:$Q$2005,P508)&gt;0,"Invoice no matches, GSTIN differs","In books, not in GSTR-2B")))</f>
        <v/>
      </c>
      <c r="R508" s="15">
        <f>IF(A508="","",SUMIF('GSTR-2B'!$P$6:$P$2005,O508,'GSTR-2B'!$N$6:$N$2005))</f>
        <v/>
      </c>
      <c r="S508" s="15">
        <f>IF(A508="","",K508-R508)</f>
        <v/>
      </c>
      <c r="T508" s="16">
        <f>IF(OR(A508="",D508="",L508&lt;&gt;"",E508="Credit note"),"",IF(Settings!$B$5-D508&gt;180,"Unpaid over 180 days: reverse proportionate ITC with interest",""))</f>
        <v/>
      </c>
      <c r="U508" s="16">
        <f>IF(M508="No","Supplier has not filed GSTR-3B: if still unfiled on 30 Sep after the year you claimed it, reverse by 30 Nov","")</f>
        <v/>
      </c>
      <c r="V508" s="16">
        <f>IF(AND(Q508="In books, not in GSTR-2B",D508&lt;&gt;"",D508&gt;=DATE(2025,4,1),D508&lt;=DATE(2026,3,31)),"FY 2025-26 document not in GSTR-2B: last date for the ITC is 30 Nov 2026","")</f>
        <v/>
      </c>
    </row>
    <row r="509">
      <c r="A509" s="10" t="n"/>
      <c r="B509" s="10" t="n"/>
      <c r="C509" s="10" t="n"/>
      <c r="D509" s="9" t="n"/>
      <c r="E509" s="10" t="n"/>
      <c r="F509" s="8" t="n"/>
      <c r="G509" s="8" t="n"/>
      <c r="H509" s="8" t="n"/>
      <c r="I509" s="8" t="n"/>
      <c r="J509" s="8" t="n"/>
      <c r="K509" s="15">
        <f>IF(A509="","",SUM(G509:J509))</f>
        <v/>
      </c>
      <c r="L509" s="9" t="n"/>
      <c r="M509" s="10" t="n"/>
      <c r="N509" s="10" t="n"/>
      <c r="O509" s="16">
        <f>IF(A509="","",UPPER(TRIM(A509))&amp;"|"&amp;UPPER(SUBSTITUTE(SUBSTITUTE(SUBSTITUTE(TRIM(C509),"/",""),"-","")," ","")))</f>
        <v/>
      </c>
      <c r="P509" s="16">
        <f>IF(A509="","",UPPER(SUBSTITUTE(SUBSTITUTE(SUBSTITUTE(TRIM(C509),"/",""),"-","")," ","")))</f>
        <v/>
      </c>
      <c r="Q509" s="16">
        <f>IF(A509="","",IF(COUNTIF('GSTR-2B'!$P$6:$P$2005,O509)&gt;0,IF(ABS(S509)&lt;=Settings!$B$4,"Matched","Amount differs"),IF(COUNTIF('GSTR-2B'!$Q$6:$Q$2005,P509)&gt;0,"Invoice no matches, GSTIN differs","In books, not in GSTR-2B")))</f>
        <v/>
      </c>
      <c r="R509" s="15">
        <f>IF(A509="","",SUMIF('GSTR-2B'!$P$6:$P$2005,O509,'GSTR-2B'!$N$6:$N$2005))</f>
        <v/>
      </c>
      <c r="S509" s="15">
        <f>IF(A509="","",K509-R509)</f>
        <v/>
      </c>
      <c r="T509" s="16">
        <f>IF(OR(A509="",D509="",L509&lt;&gt;"",E509="Credit note"),"",IF(Settings!$B$5-D509&gt;180,"Unpaid over 180 days: reverse proportionate ITC with interest",""))</f>
        <v/>
      </c>
      <c r="U509" s="16">
        <f>IF(M509="No","Supplier has not filed GSTR-3B: if still unfiled on 30 Sep after the year you claimed it, reverse by 30 Nov","")</f>
        <v/>
      </c>
      <c r="V509" s="16">
        <f>IF(AND(Q509="In books, not in GSTR-2B",D509&lt;&gt;"",D509&gt;=DATE(2025,4,1),D509&lt;=DATE(2026,3,31)),"FY 2025-26 document not in GSTR-2B: last date for the ITC is 30 Nov 2026","")</f>
        <v/>
      </c>
    </row>
    <row r="510">
      <c r="A510" s="10" t="n"/>
      <c r="B510" s="10" t="n"/>
      <c r="C510" s="10" t="n"/>
      <c r="D510" s="9" t="n"/>
      <c r="E510" s="10" t="n"/>
      <c r="F510" s="8" t="n"/>
      <c r="G510" s="8" t="n"/>
      <c r="H510" s="8" t="n"/>
      <c r="I510" s="8" t="n"/>
      <c r="J510" s="8" t="n"/>
      <c r="K510" s="15">
        <f>IF(A510="","",SUM(G510:J510))</f>
        <v/>
      </c>
      <c r="L510" s="9" t="n"/>
      <c r="M510" s="10" t="n"/>
      <c r="N510" s="10" t="n"/>
      <c r="O510" s="16">
        <f>IF(A510="","",UPPER(TRIM(A510))&amp;"|"&amp;UPPER(SUBSTITUTE(SUBSTITUTE(SUBSTITUTE(TRIM(C510),"/",""),"-","")," ","")))</f>
        <v/>
      </c>
      <c r="P510" s="16">
        <f>IF(A510="","",UPPER(SUBSTITUTE(SUBSTITUTE(SUBSTITUTE(TRIM(C510),"/",""),"-","")," ","")))</f>
        <v/>
      </c>
      <c r="Q510" s="16">
        <f>IF(A510="","",IF(COUNTIF('GSTR-2B'!$P$6:$P$2005,O510)&gt;0,IF(ABS(S510)&lt;=Settings!$B$4,"Matched","Amount differs"),IF(COUNTIF('GSTR-2B'!$Q$6:$Q$2005,P510)&gt;0,"Invoice no matches, GSTIN differs","In books, not in GSTR-2B")))</f>
        <v/>
      </c>
      <c r="R510" s="15">
        <f>IF(A510="","",SUMIF('GSTR-2B'!$P$6:$P$2005,O510,'GSTR-2B'!$N$6:$N$2005))</f>
        <v/>
      </c>
      <c r="S510" s="15">
        <f>IF(A510="","",K510-R510)</f>
        <v/>
      </c>
      <c r="T510" s="16">
        <f>IF(OR(A510="",D510="",L510&lt;&gt;"",E510="Credit note"),"",IF(Settings!$B$5-D510&gt;180,"Unpaid over 180 days: reverse proportionate ITC with interest",""))</f>
        <v/>
      </c>
      <c r="U510" s="16">
        <f>IF(M510="No","Supplier has not filed GSTR-3B: if still unfiled on 30 Sep after the year you claimed it, reverse by 30 Nov","")</f>
        <v/>
      </c>
      <c r="V510" s="16">
        <f>IF(AND(Q510="In books, not in GSTR-2B",D510&lt;&gt;"",D510&gt;=DATE(2025,4,1),D510&lt;=DATE(2026,3,31)),"FY 2025-26 document not in GSTR-2B: last date for the ITC is 30 Nov 2026","")</f>
        <v/>
      </c>
    </row>
    <row r="511">
      <c r="A511" s="10" t="n"/>
      <c r="B511" s="10" t="n"/>
      <c r="C511" s="10" t="n"/>
      <c r="D511" s="9" t="n"/>
      <c r="E511" s="10" t="n"/>
      <c r="F511" s="8" t="n"/>
      <c r="G511" s="8" t="n"/>
      <c r="H511" s="8" t="n"/>
      <c r="I511" s="8" t="n"/>
      <c r="J511" s="8" t="n"/>
      <c r="K511" s="15">
        <f>IF(A511="","",SUM(G511:J511))</f>
        <v/>
      </c>
      <c r="L511" s="9" t="n"/>
      <c r="M511" s="10" t="n"/>
      <c r="N511" s="10" t="n"/>
      <c r="O511" s="16">
        <f>IF(A511="","",UPPER(TRIM(A511))&amp;"|"&amp;UPPER(SUBSTITUTE(SUBSTITUTE(SUBSTITUTE(TRIM(C511),"/",""),"-","")," ","")))</f>
        <v/>
      </c>
      <c r="P511" s="16">
        <f>IF(A511="","",UPPER(SUBSTITUTE(SUBSTITUTE(SUBSTITUTE(TRIM(C511),"/",""),"-","")," ","")))</f>
        <v/>
      </c>
      <c r="Q511" s="16">
        <f>IF(A511="","",IF(COUNTIF('GSTR-2B'!$P$6:$P$2005,O511)&gt;0,IF(ABS(S511)&lt;=Settings!$B$4,"Matched","Amount differs"),IF(COUNTIF('GSTR-2B'!$Q$6:$Q$2005,P511)&gt;0,"Invoice no matches, GSTIN differs","In books, not in GSTR-2B")))</f>
        <v/>
      </c>
      <c r="R511" s="15">
        <f>IF(A511="","",SUMIF('GSTR-2B'!$P$6:$P$2005,O511,'GSTR-2B'!$N$6:$N$2005))</f>
        <v/>
      </c>
      <c r="S511" s="15">
        <f>IF(A511="","",K511-R511)</f>
        <v/>
      </c>
      <c r="T511" s="16">
        <f>IF(OR(A511="",D511="",L511&lt;&gt;"",E511="Credit note"),"",IF(Settings!$B$5-D511&gt;180,"Unpaid over 180 days: reverse proportionate ITC with interest",""))</f>
        <v/>
      </c>
      <c r="U511" s="16">
        <f>IF(M511="No","Supplier has not filed GSTR-3B: if still unfiled on 30 Sep after the year you claimed it, reverse by 30 Nov","")</f>
        <v/>
      </c>
      <c r="V511" s="16">
        <f>IF(AND(Q511="In books, not in GSTR-2B",D511&lt;&gt;"",D511&gt;=DATE(2025,4,1),D511&lt;=DATE(2026,3,31)),"FY 2025-26 document not in GSTR-2B: last date for the ITC is 30 Nov 2026","")</f>
        <v/>
      </c>
    </row>
    <row r="512">
      <c r="A512" s="10" t="n"/>
      <c r="B512" s="10" t="n"/>
      <c r="C512" s="10" t="n"/>
      <c r="D512" s="9" t="n"/>
      <c r="E512" s="10" t="n"/>
      <c r="F512" s="8" t="n"/>
      <c r="G512" s="8" t="n"/>
      <c r="H512" s="8" t="n"/>
      <c r="I512" s="8" t="n"/>
      <c r="J512" s="8" t="n"/>
      <c r="K512" s="15">
        <f>IF(A512="","",SUM(G512:J512))</f>
        <v/>
      </c>
      <c r="L512" s="9" t="n"/>
      <c r="M512" s="10" t="n"/>
      <c r="N512" s="10" t="n"/>
      <c r="O512" s="16">
        <f>IF(A512="","",UPPER(TRIM(A512))&amp;"|"&amp;UPPER(SUBSTITUTE(SUBSTITUTE(SUBSTITUTE(TRIM(C512),"/",""),"-","")," ","")))</f>
        <v/>
      </c>
      <c r="P512" s="16">
        <f>IF(A512="","",UPPER(SUBSTITUTE(SUBSTITUTE(SUBSTITUTE(TRIM(C512),"/",""),"-","")," ","")))</f>
        <v/>
      </c>
      <c r="Q512" s="16">
        <f>IF(A512="","",IF(COUNTIF('GSTR-2B'!$P$6:$P$2005,O512)&gt;0,IF(ABS(S512)&lt;=Settings!$B$4,"Matched","Amount differs"),IF(COUNTIF('GSTR-2B'!$Q$6:$Q$2005,P512)&gt;0,"Invoice no matches, GSTIN differs","In books, not in GSTR-2B")))</f>
        <v/>
      </c>
      <c r="R512" s="15">
        <f>IF(A512="","",SUMIF('GSTR-2B'!$P$6:$P$2005,O512,'GSTR-2B'!$N$6:$N$2005))</f>
        <v/>
      </c>
      <c r="S512" s="15">
        <f>IF(A512="","",K512-R512)</f>
        <v/>
      </c>
      <c r="T512" s="16">
        <f>IF(OR(A512="",D512="",L512&lt;&gt;"",E512="Credit note"),"",IF(Settings!$B$5-D512&gt;180,"Unpaid over 180 days: reverse proportionate ITC with interest",""))</f>
        <v/>
      </c>
      <c r="U512" s="16">
        <f>IF(M512="No","Supplier has not filed GSTR-3B: if still unfiled on 30 Sep after the year you claimed it, reverse by 30 Nov","")</f>
        <v/>
      </c>
      <c r="V512" s="16">
        <f>IF(AND(Q512="In books, not in GSTR-2B",D512&lt;&gt;"",D512&gt;=DATE(2025,4,1),D512&lt;=DATE(2026,3,31)),"FY 2025-26 document not in GSTR-2B: last date for the ITC is 30 Nov 2026","")</f>
        <v/>
      </c>
    </row>
    <row r="513">
      <c r="A513" s="10" t="n"/>
      <c r="B513" s="10" t="n"/>
      <c r="C513" s="10" t="n"/>
      <c r="D513" s="9" t="n"/>
      <c r="E513" s="10" t="n"/>
      <c r="F513" s="8" t="n"/>
      <c r="G513" s="8" t="n"/>
      <c r="H513" s="8" t="n"/>
      <c r="I513" s="8" t="n"/>
      <c r="J513" s="8" t="n"/>
      <c r="K513" s="15">
        <f>IF(A513="","",SUM(G513:J513))</f>
        <v/>
      </c>
      <c r="L513" s="9" t="n"/>
      <c r="M513" s="10" t="n"/>
      <c r="N513" s="10" t="n"/>
      <c r="O513" s="16">
        <f>IF(A513="","",UPPER(TRIM(A513))&amp;"|"&amp;UPPER(SUBSTITUTE(SUBSTITUTE(SUBSTITUTE(TRIM(C513),"/",""),"-","")," ","")))</f>
        <v/>
      </c>
      <c r="P513" s="16">
        <f>IF(A513="","",UPPER(SUBSTITUTE(SUBSTITUTE(SUBSTITUTE(TRIM(C513),"/",""),"-","")," ","")))</f>
        <v/>
      </c>
      <c r="Q513" s="16">
        <f>IF(A513="","",IF(COUNTIF('GSTR-2B'!$P$6:$P$2005,O513)&gt;0,IF(ABS(S513)&lt;=Settings!$B$4,"Matched","Amount differs"),IF(COUNTIF('GSTR-2B'!$Q$6:$Q$2005,P513)&gt;0,"Invoice no matches, GSTIN differs","In books, not in GSTR-2B")))</f>
        <v/>
      </c>
      <c r="R513" s="15">
        <f>IF(A513="","",SUMIF('GSTR-2B'!$P$6:$P$2005,O513,'GSTR-2B'!$N$6:$N$2005))</f>
        <v/>
      </c>
      <c r="S513" s="15">
        <f>IF(A513="","",K513-R513)</f>
        <v/>
      </c>
      <c r="T513" s="16">
        <f>IF(OR(A513="",D513="",L513&lt;&gt;"",E513="Credit note"),"",IF(Settings!$B$5-D513&gt;180,"Unpaid over 180 days: reverse proportionate ITC with interest",""))</f>
        <v/>
      </c>
      <c r="U513" s="16">
        <f>IF(M513="No","Supplier has not filed GSTR-3B: if still unfiled on 30 Sep after the year you claimed it, reverse by 30 Nov","")</f>
        <v/>
      </c>
      <c r="V513" s="16">
        <f>IF(AND(Q513="In books, not in GSTR-2B",D513&lt;&gt;"",D513&gt;=DATE(2025,4,1),D513&lt;=DATE(2026,3,31)),"FY 2025-26 document not in GSTR-2B: last date for the ITC is 30 Nov 2026","")</f>
        <v/>
      </c>
    </row>
    <row r="514">
      <c r="A514" s="10" t="n"/>
      <c r="B514" s="10" t="n"/>
      <c r="C514" s="10" t="n"/>
      <c r="D514" s="9" t="n"/>
      <c r="E514" s="10" t="n"/>
      <c r="F514" s="8" t="n"/>
      <c r="G514" s="8" t="n"/>
      <c r="H514" s="8" t="n"/>
      <c r="I514" s="8" t="n"/>
      <c r="J514" s="8" t="n"/>
      <c r="K514" s="15">
        <f>IF(A514="","",SUM(G514:J514))</f>
        <v/>
      </c>
      <c r="L514" s="9" t="n"/>
      <c r="M514" s="10" t="n"/>
      <c r="N514" s="10" t="n"/>
      <c r="O514" s="16">
        <f>IF(A514="","",UPPER(TRIM(A514))&amp;"|"&amp;UPPER(SUBSTITUTE(SUBSTITUTE(SUBSTITUTE(TRIM(C514),"/",""),"-","")," ","")))</f>
        <v/>
      </c>
      <c r="P514" s="16">
        <f>IF(A514="","",UPPER(SUBSTITUTE(SUBSTITUTE(SUBSTITUTE(TRIM(C514),"/",""),"-","")," ","")))</f>
        <v/>
      </c>
      <c r="Q514" s="16">
        <f>IF(A514="","",IF(COUNTIF('GSTR-2B'!$P$6:$P$2005,O514)&gt;0,IF(ABS(S514)&lt;=Settings!$B$4,"Matched","Amount differs"),IF(COUNTIF('GSTR-2B'!$Q$6:$Q$2005,P514)&gt;0,"Invoice no matches, GSTIN differs","In books, not in GSTR-2B")))</f>
        <v/>
      </c>
      <c r="R514" s="15">
        <f>IF(A514="","",SUMIF('GSTR-2B'!$P$6:$P$2005,O514,'GSTR-2B'!$N$6:$N$2005))</f>
        <v/>
      </c>
      <c r="S514" s="15">
        <f>IF(A514="","",K514-R514)</f>
        <v/>
      </c>
      <c r="T514" s="16">
        <f>IF(OR(A514="",D514="",L514&lt;&gt;"",E514="Credit note"),"",IF(Settings!$B$5-D514&gt;180,"Unpaid over 180 days: reverse proportionate ITC with interest",""))</f>
        <v/>
      </c>
      <c r="U514" s="16">
        <f>IF(M514="No","Supplier has not filed GSTR-3B: if still unfiled on 30 Sep after the year you claimed it, reverse by 30 Nov","")</f>
        <v/>
      </c>
      <c r="V514" s="16">
        <f>IF(AND(Q514="In books, not in GSTR-2B",D514&lt;&gt;"",D514&gt;=DATE(2025,4,1),D514&lt;=DATE(2026,3,31)),"FY 2025-26 document not in GSTR-2B: last date for the ITC is 30 Nov 2026","")</f>
        <v/>
      </c>
    </row>
    <row r="515">
      <c r="A515" s="10" t="n"/>
      <c r="B515" s="10" t="n"/>
      <c r="C515" s="10" t="n"/>
      <c r="D515" s="9" t="n"/>
      <c r="E515" s="10" t="n"/>
      <c r="F515" s="8" t="n"/>
      <c r="G515" s="8" t="n"/>
      <c r="H515" s="8" t="n"/>
      <c r="I515" s="8" t="n"/>
      <c r="J515" s="8" t="n"/>
      <c r="K515" s="15">
        <f>IF(A515="","",SUM(G515:J515))</f>
        <v/>
      </c>
      <c r="L515" s="9" t="n"/>
      <c r="M515" s="10" t="n"/>
      <c r="N515" s="10" t="n"/>
      <c r="O515" s="16">
        <f>IF(A515="","",UPPER(TRIM(A515))&amp;"|"&amp;UPPER(SUBSTITUTE(SUBSTITUTE(SUBSTITUTE(TRIM(C515),"/",""),"-","")," ","")))</f>
        <v/>
      </c>
      <c r="P515" s="16">
        <f>IF(A515="","",UPPER(SUBSTITUTE(SUBSTITUTE(SUBSTITUTE(TRIM(C515),"/",""),"-","")," ","")))</f>
        <v/>
      </c>
      <c r="Q515" s="16">
        <f>IF(A515="","",IF(COUNTIF('GSTR-2B'!$P$6:$P$2005,O515)&gt;0,IF(ABS(S515)&lt;=Settings!$B$4,"Matched","Amount differs"),IF(COUNTIF('GSTR-2B'!$Q$6:$Q$2005,P515)&gt;0,"Invoice no matches, GSTIN differs","In books, not in GSTR-2B")))</f>
        <v/>
      </c>
      <c r="R515" s="15">
        <f>IF(A515="","",SUMIF('GSTR-2B'!$P$6:$P$2005,O515,'GSTR-2B'!$N$6:$N$2005))</f>
        <v/>
      </c>
      <c r="S515" s="15">
        <f>IF(A515="","",K515-R515)</f>
        <v/>
      </c>
      <c r="T515" s="16">
        <f>IF(OR(A515="",D515="",L515&lt;&gt;"",E515="Credit note"),"",IF(Settings!$B$5-D515&gt;180,"Unpaid over 180 days: reverse proportionate ITC with interest",""))</f>
        <v/>
      </c>
      <c r="U515" s="16">
        <f>IF(M515="No","Supplier has not filed GSTR-3B: if still unfiled on 30 Sep after the year you claimed it, reverse by 30 Nov","")</f>
        <v/>
      </c>
      <c r="V515" s="16">
        <f>IF(AND(Q515="In books, not in GSTR-2B",D515&lt;&gt;"",D515&gt;=DATE(2025,4,1),D515&lt;=DATE(2026,3,31)),"FY 2025-26 document not in GSTR-2B: last date for the ITC is 30 Nov 2026","")</f>
        <v/>
      </c>
    </row>
    <row r="516">
      <c r="A516" s="10" t="n"/>
      <c r="B516" s="10" t="n"/>
      <c r="C516" s="10" t="n"/>
      <c r="D516" s="9" t="n"/>
      <c r="E516" s="10" t="n"/>
      <c r="F516" s="8" t="n"/>
      <c r="G516" s="8" t="n"/>
      <c r="H516" s="8" t="n"/>
      <c r="I516" s="8" t="n"/>
      <c r="J516" s="8" t="n"/>
      <c r="K516" s="15">
        <f>IF(A516="","",SUM(G516:J516))</f>
        <v/>
      </c>
      <c r="L516" s="9" t="n"/>
      <c r="M516" s="10" t="n"/>
      <c r="N516" s="10" t="n"/>
      <c r="O516" s="16">
        <f>IF(A516="","",UPPER(TRIM(A516))&amp;"|"&amp;UPPER(SUBSTITUTE(SUBSTITUTE(SUBSTITUTE(TRIM(C516),"/",""),"-","")," ","")))</f>
        <v/>
      </c>
      <c r="P516" s="16">
        <f>IF(A516="","",UPPER(SUBSTITUTE(SUBSTITUTE(SUBSTITUTE(TRIM(C516),"/",""),"-","")," ","")))</f>
        <v/>
      </c>
      <c r="Q516" s="16">
        <f>IF(A516="","",IF(COUNTIF('GSTR-2B'!$P$6:$P$2005,O516)&gt;0,IF(ABS(S516)&lt;=Settings!$B$4,"Matched","Amount differs"),IF(COUNTIF('GSTR-2B'!$Q$6:$Q$2005,P516)&gt;0,"Invoice no matches, GSTIN differs","In books, not in GSTR-2B")))</f>
        <v/>
      </c>
      <c r="R516" s="15">
        <f>IF(A516="","",SUMIF('GSTR-2B'!$P$6:$P$2005,O516,'GSTR-2B'!$N$6:$N$2005))</f>
        <v/>
      </c>
      <c r="S516" s="15">
        <f>IF(A516="","",K516-R516)</f>
        <v/>
      </c>
      <c r="T516" s="16">
        <f>IF(OR(A516="",D516="",L516&lt;&gt;"",E516="Credit note"),"",IF(Settings!$B$5-D516&gt;180,"Unpaid over 180 days: reverse proportionate ITC with interest",""))</f>
        <v/>
      </c>
      <c r="U516" s="16">
        <f>IF(M516="No","Supplier has not filed GSTR-3B: if still unfiled on 30 Sep after the year you claimed it, reverse by 30 Nov","")</f>
        <v/>
      </c>
      <c r="V516" s="16">
        <f>IF(AND(Q516="In books, not in GSTR-2B",D516&lt;&gt;"",D516&gt;=DATE(2025,4,1),D516&lt;=DATE(2026,3,31)),"FY 2025-26 document not in GSTR-2B: last date for the ITC is 30 Nov 2026","")</f>
        <v/>
      </c>
    </row>
    <row r="517">
      <c r="A517" s="10" t="n"/>
      <c r="B517" s="10" t="n"/>
      <c r="C517" s="10" t="n"/>
      <c r="D517" s="9" t="n"/>
      <c r="E517" s="10" t="n"/>
      <c r="F517" s="8" t="n"/>
      <c r="G517" s="8" t="n"/>
      <c r="H517" s="8" t="n"/>
      <c r="I517" s="8" t="n"/>
      <c r="J517" s="8" t="n"/>
      <c r="K517" s="15">
        <f>IF(A517="","",SUM(G517:J517))</f>
        <v/>
      </c>
      <c r="L517" s="9" t="n"/>
      <c r="M517" s="10" t="n"/>
      <c r="N517" s="10" t="n"/>
      <c r="O517" s="16">
        <f>IF(A517="","",UPPER(TRIM(A517))&amp;"|"&amp;UPPER(SUBSTITUTE(SUBSTITUTE(SUBSTITUTE(TRIM(C517),"/",""),"-","")," ","")))</f>
        <v/>
      </c>
      <c r="P517" s="16">
        <f>IF(A517="","",UPPER(SUBSTITUTE(SUBSTITUTE(SUBSTITUTE(TRIM(C517),"/",""),"-","")," ","")))</f>
        <v/>
      </c>
      <c r="Q517" s="16">
        <f>IF(A517="","",IF(COUNTIF('GSTR-2B'!$P$6:$P$2005,O517)&gt;0,IF(ABS(S517)&lt;=Settings!$B$4,"Matched","Amount differs"),IF(COUNTIF('GSTR-2B'!$Q$6:$Q$2005,P517)&gt;0,"Invoice no matches, GSTIN differs","In books, not in GSTR-2B")))</f>
        <v/>
      </c>
      <c r="R517" s="15">
        <f>IF(A517="","",SUMIF('GSTR-2B'!$P$6:$P$2005,O517,'GSTR-2B'!$N$6:$N$2005))</f>
        <v/>
      </c>
      <c r="S517" s="15">
        <f>IF(A517="","",K517-R517)</f>
        <v/>
      </c>
      <c r="T517" s="16">
        <f>IF(OR(A517="",D517="",L517&lt;&gt;"",E517="Credit note"),"",IF(Settings!$B$5-D517&gt;180,"Unpaid over 180 days: reverse proportionate ITC with interest",""))</f>
        <v/>
      </c>
      <c r="U517" s="16">
        <f>IF(M517="No","Supplier has not filed GSTR-3B: if still unfiled on 30 Sep after the year you claimed it, reverse by 30 Nov","")</f>
        <v/>
      </c>
      <c r="V517" s="16">
        <f>IF(AND(Q517="In books, not in GSTR-2B",D517&lt;&gt;"",D517&gt;=DATE(2025,4,1),D517&lt;=DATE(2026,3,31)),"FY 2025-26 document not in GSTR-2B: last date for the ITC is 30 Nov 2026","")</f>
        <v/>
      </c>
    </row>
    <row r="518">
      <c r="A518" s="10" t="n"/>
      <c r="B518" s="10" t="n"/>
      <c r="C518" s="10" t="n"/>
      <c r="D518" s="9" t="n"/>
      <c r="E518" s="10" t="n"/>
      <c r="F518" s="8" t="n"/>
      <c r="G518" s="8" t="n"/>
      <c r="H518" s="8" t="n"/>
      <c r="I518" s="8" t="n"/>
      <c r="J518" s="8" t="n"/>
      <c r="K518" s="15">
        <f>IF(A518="","",SUM(G518:J518))</f>
        <v/>
      </c>
      <c r="L518" s="9" t="n"/>
      <c r="M518" s="10" t="n"/>
      <c r="N518" s="10" t="n"/>
      <c r="O518" s="16">
        <f>IF(A518="","",UPPER(TRIM(A518))&amp;"|"&amp;UPPER(SUBSTITUTE(SUBSTITUTE(SUBSTITUTE(TRIM(C518),"/",""),"-","")," ","")))</f>
        <v/>
      </c>
      <c r="P518" s="16">
        <f>IF(A518="","",UPPER(SUBSTITUTE(SUBSTITUTE(SUBSTITUTE(TRIM(C518),"/",""),"-","")," ","")))</f>
        <v/>
      </c>
      <c r="Q518" s="16">
        <f>IF(A518="","",IF(COUNTIF('GSTR-2B'!$P$6:$P$2005,O518)&gt;0,IF(ABS(S518)&lt;=Settings!$B$4,"Matched","Amount differs"),IF(COUNTIF('GSTR-2B'!$Q$6:$Q$2005,P518)&gt;0,"Invoice no matches, GSTIN differs","In books, not in GSTR-2B")))</f>
        <v/>
      </c>
      <c r="R518" s="15">
        <f>IF(A518="","",SUMIF('GSTR-2B'!$P$6:$P$2005,O518,'GSTR-2B'!$N$6:$N$2005))</f>
        <v/>
      </c>
      <c r="S518" s="15">
        <f>IF(A518="","",K518-R518)</f>
        <v/>
      </c>
      <c r="T518" s="16">
        <f>IF(OR(A518="",D518="",L518&lt;&gt;"",E518="Credit note"),"",IF(Settings!$B$5-D518&gt;180,"Unpaid over 180 days: reverse proportionate ITC with interest",""))</f>
        <v/>
      </c>
      <c r="U518" s="16">
        <f>IF(M518="No","Supplier has not filed GSTR-3B: if still unfiled on 30 Sep after the year you claimed it, reverse by 30 Nov","")</f>
        <v/>
      </c>
      <c r="V518" s="16">
        <f>IF(AND(Q518="In books, not in GSTR-2B",D518&lt;&gt;"",D518&gt;=DATE(2025,4,1),D518&lt;=DATE(2026,3,31)),"FY 2025-26 document not in GSTR-2B: last date for the ITC is 30 Nov 2026","")</f>
        <v/>
      </c>
    </row>
    <row r="519">
      <c r="A519" s="10" t="n"/>
      <c r="B519" s="10" t="n"/>
      <c r="C519" s="10" t="n"/>
      <c r="D519" s="9" t="n"/>
      <c r="E519" s="10" t="n"/>
      <c r="F519" s="8" t="n"/>
      <c r="G519" s="8" t="n"/>
      <c r="H519" s="8" t="n"/>
      <c r="I519" s="8" t="n"/>
      <c r="J519" s="8" t="n"/>
      <c r="K519" s="15">
        <f>IF(A519="","",SUM(G519:J519))</f>
        <v/>
      </c>
      <c r="L519" s="9" t="n"/>
      <c r="M519" s="10" t="n"/>
      <c r="N519" s="10" t="n"/>
      <c r="O519" s="16">
        <f>IF(A519="","",UPPER(TRIM(A519))&amp;"|"&amp;UPPER(SUBSTITUTE(SUBSTITUTE(SUBSTITUTE(TRIM(C519),"/",""),"-","")," ","")))</f>
        <v/>
      </c>
      <c r="P519" s="16">
        <f>IF(A519="","",UPPER(SUBSTITUTE(SUBSTITUTE(SUBSTITUTE(TRIM(C519),"/",""),"-","")," ","")))</f>
        <v/>
      </c>
      <c r="Q519" s="16">
        <f>IF(A519="","",IF(COUNTIF('GSTR-2B'!$P$6:$P$2005,O519)&gt;0,IF(ABS(S519)&lt;=Settings!$B$4,"Matched","Amount differs"),IF(COUNTIF('GSTR-2B'!$Q$6:$Q$2005,P519)&gt;0,"Invoice no matches, GSTIN differs","In books, not in GSTR-2B")))</f>
        <v/>
      </c>
      <c r="R519" s="15">
        <f>IF(A519="","",SUMIF('GSTR-2B'!$P$6:$P$2005,O519,'GSTR-2B'!$N$6:$N$2005))</f>
        <v/>
      </c>
      <c r="S519" s="15">
        <f>IF(A519="","",K519-R519)</f>
        <v/>
      </c>
      <c r="T519" s="16">
        <f>IF(OR(A519="",D519="",L519&lt;&gt;"",E519="Credit note"),"",IF(Settings!$B$5-D519&gt;180,"Unpaid over 180 days: reverse proportionate ITC with interest",""))</f>
        <v/>
      </c>
      <c r="U519" s="16">
        <f>IF(M519="No","Supplier has not filed GSTR-3B: if still unfiled on 30 Sep after the year you claimed it, reverse by 30 Nov","")</f>
        <v/>
      </c>
      <c r="V519" s="16">
        <f>IF(AND(Q519="In books, not in GSTR-2B",D519&lt;&gt;"",D519&gt;=DATE(2025,4,1),D519&lt;=DATE(2026,3,31)),"FY 2025-26 document not in GSTR-2B: last date for the ITC is 30 Nov 2026","")</f>
        <v/>
      </c>
    </row>
    <row r="520">
      <c r="A520" s="10" t="n"/>
      <c r="B520" s="10" t="n"/>
      <c r="C520" s="10" t="n"/>
      <c r="D520" s="9" t="n"/>
      <c r="E520" s="10" t="n"/>
      <c r="F520" s="8" t="n"/>
      <c r="G520" s="8" t="n"/>
      <c r="H520" s="8" t="n"/>
      <c r="I520" s="8" t="n"/>
      <c r="J520" s="8" t="n"/>
      <c r="K520" s="15">
        <f>IF(A520="","",SUM(G520:J520))</f>
        <v/>
      </c>
      <c r="L520" s="9" t="n"/>
      <c r="M520" s="10" t="n"/>
      <c r="N520" s="10" t="n"/>
      <c r="O520" s="16">
        <f>IF(A520="","",UPPER(TRIM(A520))&amp;"|"&amp;UPPER(SUBSTITUTE(SUBSTITUTE(SUBSTITUTE(TRIM(C520),"/",""),"-","")," ","")))</f>
        <v/>
      </c>
      <c r="P520" s="16">
        <f>IF(A520="","",UPPER(SUBSTITUTE(SUBSTITUTE(SUBSTITUTE(TRIM(C520),"/",""),"-","")," ","")))</f>
        <v/>
      </c>
      <c r="Q520" s="16">
        <f>IF(A520="","",IF(COUNTIF('GSTR-2B'!$P$6:$P$2005,O520)&gt;0,IF(ABS(S520)&lt;=Settings!$B$4,"Matched","Amount differs"),IF(COUNTIF('GSTR-2B'!$Q$6:$Q$2005,P520)&gt;0,"Invoice no matches, GSTIN differs","In books, not in GSTR-2B")))</f>
        <v/>
      </c>
      <c r="R520" s="15">
        <f>IF(A520="","",SUMIF('GSTR-2B'!$P$6:$P$2005,O520,'GSTR-2B'!$N$6:$N$2005))</f>
        <v/>
      </c>
      <c r="S520" s="15">
        <f>IF(A520="","",K520-R520)</f>
        <v/>
      </c>
      <c r="T520" s="16">
        <f>IF(OR(A520="",D520="",L520&lt;&gt;"",E520="Credit note"),"",IF(Settings!$B$5-D520&gt;180,"Unpaid over 180 days: reverse proportionate ITC with interest",""))</f>
        <v/>
      </c>
      <c r="U520" s="16">
        <f>IF(M520="No","Supplier has not filed GSTR-3B: if still unfiled on 30 Sep after the year you claimed it, reverse by 30 Nov","")</f>
        <v/>
      </c>
      <c r="V520" s="16">
        <f>IF(AND(Q520="In books, not in GSTR-2B",D520&lt;&gt;"",D520&gt;=DATE(2025,4,1),D520&lt;=DATE(2026,3,31)),"FY 2025-26 document not in GSTR-2B: last date for the ITC is 30 Nov 2026","")</f>
        <v/>
      </c>
    </row>
    <row r="521">
      <c r="A521" s="10" t="n"/>
      <c r="B521" s="10" t="n"/>
      <c r="C521" s="10" t="n"/>
      <c r="D521" s="9" t="n"/>
      <c r="E521" s="10" t="n"/>
      <c r="F521" s="8" t="n"/>
      <c r="G521" s="8" t="n"/>
      <c r="H521" s="8" t="n"/>
      <c r="I521" s="8" t="n"/>
      <c r="J521" s="8" t="n"/>
      <c r="K521" s="15">
        <f>IF(A521="","",SUM(G521:J521))</f>
        <v/>
      </c>
      <c r="L521" s="9" t="n"/>
      <c r="M521" s="10" t="n"/>
      <c r="N521" s="10" t="n"/>
      <c r="O521" s="16">
        <f>IF(A521="","",UPPER(TRIM(A521))&amp;"|"&amp;UPPER(SUBSTITUTE(SUBSTITUTE(SUBSTITUTE(TRIM(C521),"/",""),"-","")," ","")))</f>
        <v/>
      </c>
      <c r="P521" s="16">
        <f>IF(A521="","",UPPER(SUBSTITUTE(SUBSTITUTE(SUBSTITUTE(TRIM(C521),"/",""),"-","")," ","")))</f>
        <v/>
      </c>
      <c r="Q521" s="16">
        <f>IF(A521="","",IF(COUNTIF('GSTR-2B'!$P$6:$P$2005,O521)&gt;0,IF(ABS(S521)&lt;=Settings!$B$4,"Matched","Amount differs"),IF(COUNTIF('GSTR-2B'!$Q$6:$Q$2005,P521)&gt;0,"Invoice no matches, GSTIN differs","In books, not in GSTR-2B")))</f>
        <v/>
      </c>
      <c r="R521" s="15">
        <f>IF(A521="","",SUMIF('GSTR-2B'!$P$6:$P$2005,O521,'GSTR-2B'!$N$6:$N$2005))</f>
        <v/>
      </c>
      <c r="S521" s="15">
        <f>IF(A521="","",K521-R521)</f>
        <v/>
      </c>
      <c r="T521" s="16">
        <f>IF(OR(A521="",D521="",L521&lt;&gt;"",E521="Credit note"),"",IF(Settings!$B$5-D521&gt;180,"Unpaid over 180 days: reverse proportionate ITC with interest",""))</f>
        <v/>
      </c>
      <c r="U521" s="16">
        <f>IF(M521="No","Supplier has not filed GSTR-3B: if still unfiled on 30 Sep after the year you claimed it, reverse by 30 Nov","")</f>
        <v/>
      </c>
      <c r="V521" s="16">
        <f>IF(AND(Q521="In books, not in GSTR-2B",D521&lt;&gt;"",D521&gt;=DATE(2025,4,1),D521&lt;=DATE(2026,3,31)),"FY 2025-26 document not in GSTR-2B: last date for the ITC is 30 Nov 2026","")</f>
        <v/>
      </c>
    </row>
    <row r="522">
      <c r="A522" s="10" t="n"/>
      <c r="B522" s="10" t="n"/>
      <c r="C522" s="10" t="n"/>
      <c r="D522" s="9" t="n"/>
      <c r="E522" s="10" t="n"/>
      <c r="F522" s="8" t="n"/>
      <c r="G522" s="8" t="n"/>
      <c r="H522" s="8" t="n"/>
      <c r="I522" s="8" t="n"/>
      <c r="J522" s="8" t="n"/>
      <c r="K522" s="15">
        <f>IF(A522="","",SUM(G522:J522))</f>
        <v/>
      </c>
      <c r="L522" s="9" t="n"/>
      <c r="M522" s="10" t="n"/>
      <c r="N522" s="10" t="n"/>
      <c r="O522" s="16">
        <f>IF(A522="","",UPPER(TRIM(A522))&amp;"|"&amp;UPPER(SUBSTITUTE(SUBSTITUTE(SUBSTITUTE(TRIM(C522),"/",""),"-","")," ","")))</f>
        <v/>
      </c>
      <c r="P522" s="16">
        <f>IF(A522="","",UPPER(SUBSTITUTE(SUBSTITUTE(SUBSTITUTE(TRIM(C522),"/",""),"-","")," ","")))</f>
        <v/>
      </c>
      <c r="Q522" s="16">
        <f>IF(A522="","",IF(COUNTIF('GSTR-2B'!$P$6:$P$2005,O522)&gt;0,IF(ABS(S522)&lt;=Settings!$B$4,"Matched","Amount differs"),IF(COUNTIF('GSTR-2B'!$Q$6:$Q$2005,P522)&gt;0,"Invoice no matches, GSTIN differs","In books, not in GSTR-2B")))</f>
        <v/>
      </c>
      <c r="R522" s="15">
        <f>IF(A522="","",SUMIF('GSTR-2B'!$P$6:$P$2005,O522,'GSTR-2B'!$N$6:$N$2005))</f>
        <v/>
      </c>
      <c r="S522" s="15">
        <f>IF(A522="","",K522-R522)</f>
        <v/>
      </c>
      <c r="T522" s="16">
        <f>IF(OR(A522="",D522="",L522&lt;&gt;"",E522="Credit note"),"",IF(Settings!$B$5-D522&gt;180,"Unpaid over 180 days: reverse proportionate ITC with interest",""))</f>
        <v/>
      </c>
      <c r="U522" s="16">
        <f>IF(M522="No","Supplier has not filed GSTR-3B: if still unfiled on 30 Sep after the year you claimed it, reverse by 30 Nov","")</f>
        <v/>
      </c>
      <c r="V522" s="16">
        <f>IF(AND(Q522="In books, not in GSTR-2B",D522&lt;&gt;"",D522&gt;=DATE(2025,4,1),D522&lt;=DATE(2026,3,31)),"FY 2025-26 document not in GSTR-2B: last date for the ITC is 30 Nov 2026","")</f>
        <v/>
      </c>
    </row>
    <row r="523">
      <c r="A523" s="10" t="n"/>
      <c r="B523" s="10" t="n"/>
      <c r="C523" s="10" t="n"/>
      <c r="D523" s="9" t="n"/>
      <c r="E523" s="10" t="n"/>
      <c r="F523" s="8" t="n"/>
      <c r="G523" s="8" t="n"/>
      <c r="H523" s="8" t="n"/>
      <c r="I523" s="8" t="n"/>
      <c r="J523" s="8" t="n"/>
      <c r="K523" s="15">
        <f>IF(A523="","",SUM(G523:J523))</f>
        <v/>
      </c>
      <c r="L523" s="9" t="n"/>
      <c r="M523" s="10" t="n"/>
      <c r="N523" s="10" t="n"/>
      <c r="O523" s="16">
        <f>IF(A523="","",UPPER(TRIM(A523))&amp;"|"&amp;UPPER(SUBSTITUTE(SUBSTITUTE(SUBSTITUTE(TRIM(C523),"/",""),"-","")," ","")))</f>
        <v/>
      </c>
      <c r="P523" s="16">
        <f>IF(A523="","",UPPER(SUBSTITUTE(SUBSTITUTE(SUBSTITUTE(TRIM(C523),"/",""),"-","")," ","")))</f>
        <v/>
      </c>
      <c r="Q523" s="16">
        <f>IF(A523="","",IF(COUNTIF('GSTR-2B'!$P$6:$P$2005,O523)&gt;0,IF(ABS(S523)&lt;=Settings!$B$4,"Matched","Amount differs"),IF(COUNTIF('GSTR-2B'!$Q$6:$Q$2005,P523)&gt;0,"Invoice no matches, GSTIN differs","In books, not in GSTR-2B")))</f>
        <v/>
      </c>
      <c r="R523" s="15">
        <f>IF(A523="","",SUMIF('GSTR-2B'!$P$6:$P$2005,O523,'GSTR-2B'!$N$6:$N$2005))</f>
        <v/>
      </c>
      <c r="S523" s="15">
        <f>IF(A523="","",K523-R523)</f>
        <v/>
      </c>
      <c r="T523" s="16">
        <f>IF(OR(A523="",D523="",L523&lt;&gt;"",E523="Credit note"),"",IF(Settings!$B$5-D523&gt;180,"Unpaid over 180 days: reverse proportionate ITC with interest",""))</f>
        <v/>
      </c>
      <c r="U523" s="16">
        <f>IF(M523="No","Supplier has not filed GSTR-3B: if still unfiled on 30 Sep after the year you claimed it, reverse by 30 Nov","")</f>
        <v/>
      </c>
      <c r="V523" s="16">
        <f>IF(AND(Q523="In books, not in GSTR-2B",D523&lt;&gt;"",D523&gt;=DATE(2025,4,1),D523&lt;=DATE(2026,3,31)),"FY 2025-26 document not in GSTR-2B: last date for the ITC is 30 Nov 2026","")</f>
        <v/>
      </c>
    </row>
    <row r="524">
      <c r="A524" s="10" t="n"/>
      <c r="B524" s="10" t="n"/>
      <c r="C524" s="10" t="n"/>
      <c r="D524" s="9" t="n"/>
      <c r="E524" s="10" t="n"/>
      <c r="F524" s="8" t="n"/>
      <c r="G524" s="8" t="n"/>
      <c r="H524" s="8" t="n"/>
      <c r="I524" s="8" t="n"/>
      <c r="J524" s="8" t="n"/>
      <c r="K524" s="15">
        <f>IF(A524="","",SUM(G524:J524))</f>
        <v/>
      </c>
      <c r="L524" s="9" t="n"/>
      <c r="M524" s="10" t="n"/>
      <c r="N524" s="10" t="n"/>
      <c r="O524" s="16">
        <f>IF(A524="","",UPPER(TRIM(A524))&amp;"|"&amp;UPPER(SUBSTITUTE(SUBSTITUTE(SUBSTITUTE(TRIM(C524),"/",""),"-","")," ","")))</f>
        <v/>
      </c>
      <c r="P524" s="16">
        <f>IF(A524="","",UPPER(SUBSTITUTE(SUBSTITUTE(SUBSTITUTE(TRIM(C524),"/",""),"-","")," ","")))</f>
        <v/>
      </c>
      <c r="Q524" s="16">
        <f>IF(A524="","",IF(COUNTIF('GSTR-2B'!$P$6:$P$2005,O524)&gt;0,IF(ABS(S524)&lt;=Settings!$B$4,"Matched","Amount differs"),IF(COUNTIF('GSTR-2B'!$Q$6:$Q$2005,P524)&gt;0,"Invoice no matches, GSTIN differs","In books, not in GSTR-2B")))</f>
        <v/>
      </c>
      <c r="R524" s="15">
        <f>IF(A524="","",SUMIF('GSTR-2B'!$P$6:$P$2005,O524,'GSTR-2B'!$N$6:$N$2005))</f>
        <v/>
      </c>
      <c r="S524" s="15">
        <f>IF(A524="","",K524-R524)</f>
        <v/>
      </c>
      <c r="T524" s="16">
        <f>IF(OR(A524="",D524="",L524&lt;&gt;"",E524="Credit note"),"",IF(Settings!$B$5-D524&gt;180,"Unpaid over 180 days: reverse proportionate ITC with interest",""))</f>
        <v/>
      </c>
      <c r="U524" s="16">
        <f>IF(M524="No","Supplier has not filed GSTR-3B: if still unfiled on 30 Sep after the year you claimed it, reverse by 30 Nov","")</f>
        <v/>
      </c>
      <c r="V524" s="16">
        <f>IF(AND(Q524="In books, not in GSTR-2B",D524&lt;&gt;"",D524&gt;=DATE(2025,4,1),D524&lt;=DATE(2026,3,31)),"FY 2025-26 document not in GSTR-2B: last date for the ITC is 30 Nov 2026","")</f>
        <v/>
      </c>
    </row>
    <row r="525">
      <c r="A525" s="10" t="n"/>
      <c r="B525" s="10" t="n"/>
      <c r="C525" s="10" t="n"/>
      <c r="D525" s="9" t="n"/>
      <c r="E525" s="10" t="n"/>
      <c r="F525" s="8" t="n"/>
      <c r="G525" s="8" t="n"/>
      <c r="H525" s="8" t="n"/>
      <c r="I525" s="8" t="n"/>
      <c r="J525" s="8" t="n"/>
      <c r="K525" s="15">
        <f>IF(A525="","",SUM(G525:J525))</f>
        <v/>
      </c>
      <c r="L525" s="9" t="n"/>
      <c r="M525" s="10" t="n"/>
      <c r="N525" s="10" t="n"/>
      <c r="O525" s="16">
        <f>IF(A525="","",UPPER(TRIM(A525))&amp;"|"&amp;UPPER(SUBSTITUTE(SUBSTITUTE(SUBSTITUTE(TRIM(C525),"/",""),"-","")," ","")))</f>
        <v/>
      </c>
      <c r="P525" s="16">
        <f>IF(A525="","",UPPER(SUBSTITUTE(SUBSTITUTE(SUBSTITUTE(TRIM(C525),"/",""),"-","")," ","")))</f>
        <v/>
      </c>
      <c r="Q525" s="16">
        <f>IF(A525="","",IF(COUNTIF('GSTR-2B'!$P$6:$P$2005,O525)&gt;0,IF(ABS(S525)&lt;=Settings!$B$4,"Matched","Amount differs"),IF(COUNTIF('GSTR-2B'!$Q$6:$Q$2005,P525)&gt;0,"Invoice no matches, GSTIN differs","In books, not in GSTR-2B")))</f>
        <v/>
      </c>
      <c r="R525" s="15">
        <f>IF(A525="","",SUMIF('GSTR-2B'!$P$6:$P$2005,O525,'GSTR-2B'!$N$6:$N$2005))</f>
        <v/>
      </c>
      <c r="S525" s="15">
        <f>IF(A525="","",K525-R525)</f>
        <v/>
      </c>
      <c r="T525" s="16">
        <f>IF(OR(A525="",D525="",L525&lt;&gt;"",E525="Credit note"),"",IF(Settings!$B$5-D525&gt;180,"Unpaid over 180 days: reverse proportionate ITC with interest",""))</f>
        <v/>
      </c>
      <c r="U525" s="16">
        <f>IF(M525="No","Supplier has not filed GSTR-3B: if still unfiled on 30 Sep after the year you claimed it, reverse by 30 Nov","")</f>
        <v/>
      </c>
      <c r="V525" s="16">
        <f>IF(AND(Q525="In books, not in GSTR-2B",D525&lt;&gt;"",D525&gt;=DATE(2025,4,1),D525&lt;=DATE(2026,3,31)),"FY 2025-26 document not in GSTR-2B: last date for the ITC is 30 Nov 2026","")</f>
        <v/>
      </c>
    </row>
    <row r="526">
      <c r="A526" s="10" t="n"/>
      <c r="B526" s="10" t="n"/>
      <c r="C526" s="10" t="n"/>
      <c r="D526" s="9" t="n"/>
      <c r="E526" s="10" t="n"/>
      <c r="F526" s="8" t="n"/>
      <c r="G526" s="8" t="n"/>
      <c r="H526" s="8" t="n"/>
      <c r="I526" s="8" t="n"/>
      <c r="J526" s="8" t="n"/>
      <c r="K526" s="15">
        <f>IF(A526="","",SUM(G526:J526))</f>
        <v/>
      </c>
      <c r="L526" s="9" t="n"/>
      <c r="M526" s="10" t="n"/>
      <c r="N526" s="10" t="n"/>
      <c r="O526" s="16">
        <f>IF(A526="","",UPPER(TRIM(A526))&amp;"|"&amp;UPPER(SUBSTITUTE(SUBSTITUTE(SUBSTITUTE(TRIM(C526),"/",""),"-","")," ","")))</f>
        <v/>
      </c>
      <c r="P526" s="16">
        <f>IF(A526="","",UPPER(SUBSTITUTE(SUBSTITUTE(SUBSTITUTE(TRIM(C526),"/",""),"-","")," ","")))</f>
        <v/>
      </c>
      <c r="Q526" s="16">
        <f>IF(A526="","",IF(COUNTIF('GSTR-2B'!$P$6:$P$2005,O526)&gt;0,IF(ABS(S526)&lt;=Settings!$B$4,"Matched","Amount differs"),IF(COUNTIF('GSTR-2B'!$Q$6:$Q$2005,P526)&gt;0,"Invoice no matches, GSTIN differs","In books, not in GSTR-2B")))</f>
        <v/>
      </c>
      <c r="R526" s="15">
        <f>IF(A526="","",SUMIF('GSTR-2B'!$P$6:$P$2005,O526,'GSTR-2B'!$N$6:$N$2005))</f>
        <v/>
      </c>
      <c r="S526" s="15">
        <f>IF(A526="","",K526-R526)</f>
        <v/>
      </c>
      <c r="T526" s="16">
        <f>IF(OR(A526="",D526="",L526&lt;&gt;"",E526="Credit note"),"",IF(Settings!$B$5-D526&gt;180,"Unpaid over 180 days: reverse proportionate ITC with interest",""))</f>
        <v/>
      </c>
      <c r="U526" s="16">
        <f>IF(M526="No","Supplier has not filed GSTR-3B: if still unfiled on 30 Sep after the year you claimed it, reverse by 30 Nov","")</f>
        <v/>
      </c>
      <c r="V526" s="16">
        <f>IF(AND(Q526="In books, not in GSTR-2B",D526&lt;&gt;"",D526&gt;=DATE(2025,4,1),D526&lt;=DATE(2026,3,31)),"FY 2025-26 document not in GSTR-2B: last date for the ITC is 30 Nov 2026","")</f>
        <v/>
      </c>
    </row>
    <row r="527">
      <c r="A527" s="10" t="n"/>
      <c r="B527" s="10" t="n"/>
      <c r="C527" s="10" t="n"/>
      <c r="D527" s="9" t="n"/>
      <c r="E527" s="10" t="n"/>
      <c r="F527" s="8" t="n"/>
      <c r="G527" s="8" t="n"/>
      <c r="H527" s="8" t="n"/>
      <c r="I527" s="8" t="n"/>
      <c r="J527" s="8" t="n"/>
      <c r="K527" s="15">
        <f>IF(A527="","",SUM(G527:J527))</f>
        <v/>
      </c>
      <c r="L527" s="9" t="n"/>
      <c r="M527" s="10" t="n"/>
      <c r="N527" s="10" t="n"/>
      <c r="O527" s="16">
        <f>IF(A527="","",UPPER(TRIM(A527))&amp;"|"&amp;UPPER(SUBSTITUTE(SUBSTITUTE(SUBSTITUTE(TRIM(C527),"/",""),"-","")," ","")))</f>
        <v/>
      </c>
      <c r="P527" s="16">
        <f>IF(A527="","",UPPER(SUBSTITUTE(SUBSTITUTE(SUBSTITUTE(TRIM(C527),"/",""),"-","")," ","")))</f>
        <v/>
      </c>
      <c r="Q527" s="16">
        <f>IF(A527="","",IF(COUNTIF('GSTR-2B'!$P$6:$P$2005,O527)&gt;0,IF(ABS(S527)&lt;=Settings!$B$4,"Matched","Amount differs"),IF(COUNTIF('GSTR-2B'!$Q$6:$Q$2005,P527)&gt;0,"Invoice no matches, GSTIN differs","In books, not in GSTR-2B")))</f>
        <v/>
      </c>
      <c r="R527" s="15">
        <f>IF(A527="","",SUMIF('GSTR-2B'!$P$6:$P$2005,O527,'GSTR-2B'!$N$6:$N$2005))</f>
        <v/>
      </c>
      <c r="S527" s="15">
        <f>IF(A527="","",K527-R527)</f>
        <v/>
      </c>
      <c r="T527" s="16">
        <f>IF(OR(A527="",D527="",L527&lt;&gt;"",E527="Credit note"),"",IF(Settings!$B$5-D527&gt;180,"Unpaid over 180 days: reverse proportionate ITC with interest",""))</f>
        <v/>
      </c>
      <c r="U527" s="16">
        <f>IF(M527="No","Supplier has not filed GSTR-3B: if still unfiled on 30 Sep after the year you claimed it, reverse by 30 Nov","")</f>
        <v/>
      </c>
      <c r="V527" s="16">
        <f>IF(AND(Q527="In books, not in GSTR-2B",D527&lt;&gt;"",D527&gt;=DATE(2025,4,1),D527&lt;=DATE(2026,3,31)),"FY 2025-26 document not in GSTR-2B: last date for the ITC is 30 Nov 2026","")</f>
        <v/>
      </c>
    </row>
    <row r="528">
      <c r="A528" s="10" t="n"/>
      <c r="B528" s="10" t="n"/>
      <c r="C528" s="10" t="n"/>
      <c r="D528" s="9" t="n"/>
      <c r="E528" s="10" t="n"/>
      <c r="F528" s="8" t="n"/>
      <c r="G528" s="8" t="n"/>
      <c r="H528" s="8" t="n"/>
      <c r="I528" s="8" t="n"/>
      <c r="J528" s="8" t="n"/>
      <c r="K528" s="15">
        <f>IF(A528="","",SUM(G528:J528))</f>
        <v/>
      </c>
      <c r="L528" s="9" t="n"/>
      <c r="M528" s="10" t="n"/>
      <c r="N528" s="10" t="n"/>
      <c r="O528" s="16">
        <f>IF(A528="","",UPPER(TRIM(A528))&amp;"|"&amp;UPPER(SUBSTITUTE(SUBSTITUTE(SUBSTITUTE(TRIM(C528),"/",""),"-","")," ","")))</f>
        <v/>
      </c>
      <c r="P528" s="16">
        <f>IF(A528="","",UPPER(SUBSTITUTE(SUBSTITUTE(SUBSTITUTE(TRIM(C528),"/",""),"-","")," ","")))</f>
        <v/>
      </c>
      <c r="Q528" s="16">
        <f>IF(A528="","",IF(COUNTIF('GSTR-2B'!$P$6:$P$2005,O528)&gt;0,IF(ABS(S528)&lt;=Settings!$B$4,"Matched","Amount differs"),IF(COUNTIF('GSTR-2B'!$Q$6:$Q$2005,P528)&gt;0,"Invoice no matches, GSTIN differs","In books, not in GSTR-2B")))</f>
        <v/>
      </c>
      <c r="R528" s="15">
        <f>IF(A528="","",SUMIF('GSTR-2B'!$P$6:$P$2005,O528,'GSTR-2B'!$N$6:$N$2005))</f>
        <v/>
      </c>
      <c r="S528" s="15">
        <f>IF(A528="","",K528-R528)</f>
        <v/>
      </c>
      <c r="T528" s="16">
        <f>IF(OR(A528="",D528="",L528&lt;&gt;"",E528="Credit note"),"",IF(Settings!$B$5-D528&gt;180,"Unpaid over 180 days: reverse proportionate ITC with interest",""))</f>
        <v/>
      </c>
      <c r="U528" s="16">
        <f>IF(M528="No","Supplier has not filed GSTR-3B: if still unfiled on 30 Sep after the year you claimed it, reverse by 30 Nov","")</f>
        <v/>
      </c>
      <c r="V528" s="16">
        <f>IF(AND(Q528="In books, not in GSTR-2B",D528&lt;&gt;"",D528&gt;=DATE(2025,4,1),D528&lt;=DATE(2026,3,31)),"FY 2025-26 document not in GSTR-2B: last date for the ITC is 30 Nov 2026","")</f>
        <v/>
      </c>
    </row>
    <row r="529">
      <c r="A529" s="10" t="n"/>
      <c r="B529" s="10" t="n"/>
      <c r="C529" s="10" t="n"/>
      <c r="D529" s="9" t="n"/>
      <c r="E529" s="10" t="n"/>
      <c r="F529" s="8" t="n"/>
      <c r="G529" s="8" t="n"/>
      <c r="H529" s="8" t="n"/>
      <c r="I529" s="8" t="n"/>
      <c r="J529" s="8" t="n"/>
      <c r="K529" s="15">
        <f>IF(A529="","",SUM(G529:J529))</f>
        <v/>
      </c>
      <c r="L529" s="9" t="n"/>
      <c r="M529" s="10" t="n"/>
      <c r="N529" s="10" t="n"/>
      <c r="O529" s="16">
        <f>IF(A529="","",UPPER(TRIM(A529))&amp;"|"&amp;UPPER(SUBSTITUTE(SUBSTITUTE(SUBSTITUTE(TRIM(C529),"/",""),"-","")," ","")))</f>
        <v/>
      </c>
      <c r="P529" s="16">
        <f>IF(A529="","",UPPER(SUBSTITUTE(SUBSTITUTE(SUBSTITUTE(TRIM(C529),"/",""),"-","")," ","")))</f>
        <v/>
      </c>
      <c r="Q529" s="16">
        <f>IF(A529="","",IF(COUNTIF('GSTR-2B'!$P$6:$P$2005,O529)&gt;0,IF(ABS(S529)&lt;=Settings!$B$4,"Matched","Amount differs"),IF(COUNTIF('GSTR-2B'!$Q$6:$Q$2005,P529)&gt;0,"Invoice no matches, GSTIN differs","In books, not in GSTR-2B")))</f>
        <v/>
      </c>
      <c r="R529" s="15">
        <f>IF(A529="","",SUMIF('GSTR-2B'!$P$6:$P$2005,O529,'GSTR-2B'!$N$6:$N$2005))</f>
        <v/>
      </c>
      <c r="S529" s="15">
        <f>IF(A529="","",K529-R529)</f>
        <v/>
      </c>
      <c r="T529" s="16">
        <f>IF(OR(A529="",D529="",L529&lt;&gt;"",E529="Credit note"),"",IF(Settings!$B$5-D529&gt;180,"Unpaid over 180 days: reverse proportionate ITC with interest",""))</f>
        <v/>
      </c>
      <c r="U529" s="16">
        <f>IF(M529="No","Supplier has not filed GSTR-3B: if still unfiled on 30 Sep after the year you claimed it, reverse by 30 Nov","")</f>
        <v/>
      </c>
      <c r="V529" s="16">
        <f>IF(AND(Q529="In books, not in GSTR-2B",D529&lt;&gt;"",D529&gt;=DATE(2025,4,1),D529&lt;=DATE(2026,3,31)),"FY 2025-26 document not in GSTR-2B: last date for the ITC is 30 Nov 2026","")</f>
        <v/>
      </c>
    </row>
    <row r="530">
      <c r="A530" s="10" t="n"/>
      <c r="B530" s="10" t="n"/>
      <c r="C530" s="10" t="n"/>
      <c r="D530" s="9" t="n"/>
      <c r="E530" s="10" t="n"/>
      <c r="F530" s="8" t="n"/>
      <c r="G530" s="8" t="n"/>
      <c r="H530" s="8" t="n"/>
      <c r="I530" s="8" t="n"/>
      <c r="J530" s="8" t="n"/>
      <c r="K530" s="15">
        <f>IF(A530="","",SUM(G530:J530))</f>
        <v/>
      </c>
      <c r="L530" s="9" t="n"/>
      <c r="M530" s="10" t="n"/>
      <c r="N530" s="10" t="n"/>
      <c r="O530" s="16">
        <f>IF(A530="","",UPPER(TRIM(A530))&amp;"|"&amp;UPPER(SUBSTITUTE(SUBSTITUTE(SUBSTITUTE(TRIM(C530),"/",""),"-","")," ","")))</f>
        <v/>
      </c>
      <c r="P530" s="16">
        <f>IF(A530="","",UPPER(SUBSTITUTE(SUBSTITUTE(SUBSTITUTE(TRIM(C530),"/",""),"-","")," ","")))</f>
        <v/>
      </c>
      <c r="Q530" s="16">
        <f>IF(A530="","",IF(COUNTIF('GSTR-2B'!$P$6:$P$2005,O530)&gt;0,IF(ABS(S530)&lt;=Settings!$B$4,"Matched","Amount differs"),IF(COUNTIF('GSTR-2B'!$Q$6:$Q$2005,P530)&gt;0,"Invoice no matches, GSTIN differs","In books, not in GSTR-2B")))</f>
        <v/>
      </c>
      <c r="R530" s="15">
        <f>IF(A530="","",SUMIF('GSTR-2B'!$P$6:$P$2005,O530,'GSTR-2B'!$N$6:$N$2005))</f>
        <v/>
      </c>
      <c r="S530" s="15">
        <f>IF(A530="","",K530-R530)</f>
        <v/>
      </c>
      <c r="T530" s="16">
        <f>IF(OR(A530="",D530="",L530&lt;&gt;"",E530="Credit note"),"",IF(Settings!$B$5-D530&gt;180,"Unpaid over 180 days: reverse proportionate ITC with interest",""))</f>
        <v/>
      </c>
      <c r="U530" s="16">
        <f>IF(M530="No","Supplier has not filed GSTR-3B: if still unfiled on 30 Sep after the year you claimed it, reverse by 30 Nov","")</f>
        <v/>
      </c>
      <c r="V530" s="16">
        <f>IF(AND(Q530="In books, not in GSTR-2B",D530&lt;&gt;"",D530&gt;=DATE(2025,4,1),D530&lt;=DATE(2026,3,31)),"FY 2025-26 document not in GSTR-2B: last date for the ITC is 30 Nov 2026","")</f>
        <v/>
      </c>
    </row>
    <row r="531">
      <c r="A531" s="10" t="n"/>
      <c r="B531" s="10" t="n"/>
      <c r="C531" s="10" t="n"/>
      <c r="D531" s="9" t="n"/>
      <c r="E531" s="10" t="n"/>
      <c r="F531" s="8" t="n"/>
      <c r="G531" s="8" t="n"/>
      <c r="H531" s="8" t="n"/>
      <c r="I531" s="8" t="n"/>
      <c r="J531" s="8" t="n"/>
      <c r="K531" s="15">
        <f>IF(A531="","",SUM(G531:J531))</f>
        <v/>
      </c>
      <c r="L531" s="9" t="n"/>
      <c r="M531" s="10" t="n"/>
      <c r="N531" s="10" t="n"/>
      <c r="O531" s="16">
        <f>IF(A531="","",UPPER(TRIM(A531))&amp;"|"&amp;UPPER(SUBSTITUTE(SUBSTITUTE(SUBSTITUTE(TRIM(C531),"/",""),"-","")," ","")))</f>
        <v/>
      </c>
      <c r="P531" s="16">
        <f>IF(A531="","",UPPER(SUBSTITUTE(SUBSTITUTE(SUBSTITUTE(TRIM(C531),"/",""),"-","")," ","")))</f>
        <v/>
      </c>
      <c r="Q531" s="16">
        <f>IF(A531="","",IF(COUNTIF('GSTR-2B'!$P$6:$P$2005,O531)&gt;0,IF(ABS(S531)&lt;=Settings!$B$4,"Matched","Amount differs"),IF(COUNTIF('GSTR-2B'!$Q$6:$Q$2005,P531)&gt;0,"Invoice no matches, GSTIN differs","In books, not in GSTR-2B")))</f>
        <v/>
      </c>
      <c r="R531" s="15">
        <f>IF(A531="","",SUMIF('GSTR-2B'!$P$6:$P$2005,O531,'GSTR-2B'!$N$6:$N$2005))</f>
        <v/>
      </c>
      <c r="S531" s="15">
        <f>IF(A531="","",K531-R531)</f>
        <v/>
      </c>
      <c r="T531" s="16">
        <f>IF(OR(A531="",D531="",L531&lt;&gt;"",E531="Credit note"),"",IF(Settings!$B$5-D531&gt;180,"Unpaid over 180 days: reverse proportionate ITC with interest",""))</f>
        <v/>
      </c>
      <c r="U531" s="16">
        <f>IF(M531="No","Supplier has not filed GSTR-3B: if still unfiled on 30 Sep after the year you claimed it, reverse by 30 Nov","")</f>
        <v/>
      </c>
      <c r="V531" s="16">
        <f>IF(AND(Q531="In books, not in GSTR-2B",D531&lt;&gt;"",D531&gt;=DATE(2025,4,1),D531&lt;=DATE(2026,3,31)),"FY 2025-26 document not in GSTR-2B: last date for the ITC is 30 Nov 2026","")</f>
        <v/>
      </c>
    </row>
    <row r="532">
      <c r="A532" s="10" t="n"/>
      <c r="B532" s="10" t="n"/>
      <c r="C532" s="10" t="n"/>
      <c r="D532" s="9" t="n"/>
      <c r="E532" s="10" t="n"/>
      <c r="F532" s="8" t="n"/>
      <c r="G532" s="8" t="n"/>
      <c r="H532" s="8" t="n"/>
      <c r="I532" s="8" t="n"/>
      <c r="J532" s="8" t="n"/>
      <c r="K532" s="15">
        <f>IF(A532="","",SUM(G532:J532))</f>
        <v/>
      </c>
      <c r="L532" s="9" t="n"/>
      <c r="M532" s="10" t="n"/>
      <c r="N532" s="10" t="n"/>
      <c r="O532" s="16">
        <f>IF(A532="","",UPPER(TRIM(A532))&amp;"|"&amp;UPPER(SUBSTITUTE(SUBSTITUTE(SUBSTITUTE(TRIM(C532),"/",""),"-","")," ","")))</f>
        <v/>
      </c>
      <c r="P532" s="16">
        <f>IF(A532="","",UPPER(SUBSTITUTE(SUBSTITUTE(SUBSTITUTE(TRIM(C532),"/",""),"-","")," ","")))</f>
        <v/>
      </c>
      <c r="Q532" s="16">
        <f>IF(A532="","",IF(COUNTIF('GSTR-2B'!$P$6:$P$2005,O532)&gt;0,IF(ABS(S532)&lt;=Settings!$B$4,"Matched","Amount differs"),IF(COUNTIF('GSTR-2B'!$Q$6:$Q$2005,P532)&gt;0,"Invoice no matches, GSTIN differs","In books, not in GSTR-2B")))</f>
        <v/>
      </c>
      <c r="R532" s="15">
        <f>IF(A532="","",SUMIF('GSTR-2B'!$P$6:$P$2005,O532,'GSTR-2B'!$N$6:$N$2005))</f>
        <v/>
      </c>
      <c r="S532" s="15">
        <f>IF(A532="","",K532-R532)</f>
        <v/>
      </c>
      <c r="T532" s="16">
        <f>IF(OR(A532="",D532="",L532&lt;&gt;"",E532="Credit note"),"",IF(Settings!$B$5-D532&gt;180,"Unpaid over 180 days: reverse proportionate ITC with interest",""))</f>
        <v/>
      </c>
      <c r="U532" s="16">
        <f>IF(M532="No","Supplier has not filed GSTR-3B: if still unfiled on 30 Sep after the year you claimed it, reverse by 30 Nov","")</f>
        <v/>
      </c>
      <c r="V532" s="16">
        <f>IF(AND(Q532="In books, not in GSTR-2B",D532&lt;&gt;"",D532&gt;=DATE(2025,4,1),D532&lt;=DATE(2026,3,31)),"FY 2025-26 document not in GSTR-2B: last date for the ITC is 30 Nov 2026","")</f>
        <v/>
      </c>
    </row>
    <row r="533">
      <c r="A533" s="10" t="n"/>
      <c r="B533" s="10" t="n"/>
      <c r="C533" s="10" t="n"/>
      <c r="D533" s="9" t="n"/>
      <c r="E533" s="10" t="n"/>
      <c r="F533" s="8" t="n"/>
      <c r="G533" s="8" t="n"/>
      <c r="H533" s="8" t="n"/>
      <c r="I533" s="8" t="n"/>
      <c r="J533" s="8" t="n"/>
      <c r="K533" s="15">
        <f>IF(A533="","",SUM(G533:J533))</f>
        <v/>
      </c>
      <c r="L533" s="9" t="n"/>
      <c r="M533" s="10" t="n"/>
      <c r="N533" s="10" t="n"/>
      <c r="O533" s="16">
        <f>IF(A533="","",UPPER(TRIM(A533))&amp;"|"&amp;UPPER(SUBSTITUTE(SUBSTITUTE(SUBSTITUTE(TRIM(C533),"/",""),"-","")," ","")))</f>
        <v/>
      </c>
      <c r="P533" s="16">
        <f>IF(A533="","",UPPER(SUBSTITUTE(SUBSTITUTE(SUBSTITUTE(TRIM(C533),"/",""),"-","")," ","")))</f>
        <v/>
      </c>
      <c r="Q533" s="16">
        <f>IF(A533="","",IF(COUNTIF('GSTR-2B'!$P$6:$P$2005,O533)&gt;0,IF(ABS(S533)&lt;=Settings!$B$4,"Matched","Amount differs"),IF(COUNTIF('GSTR-2B'!$Q$6:$Q$2005,P533)&gt;0,"Invoice no matches, GSTIN differs","In books, not in GSTR-2B")))</f>
        <v/>
      </c>
      <c r="R533" s="15">
        <f>IF(A533="","",SUMIF('GSTR-2B'!$P$6:$P$2005,O533,'GSTR-2B'!$N$6:$N$2005))</f>
        <v/>
      </c>
      <c r="S533" s="15">
        <f>IF(A533="","",K533-R533)</f>
        <v/>
      </c>
      <c r="T533" s="16">
        <f>IF(OR(A533="",D533="",L533&lt;&gt;"",E533="Credit note"),"",IF(Settings!$B$5-D533&gt;180,"Unpaid over 180 days: reverse proportionate ITC with interest",""))</f>
        <v/>
      </c>
      <c r="U533" s="16">
        <f>IF(M533="No","Supplier has not filed GSTR-3B: if still unfiled on 30 Sep after the year you claimed it, reverse by 30 Nov","")</f>
        <v/>
      </c>
      <c r="V533" s="16">
        <f>IF(AND(Q533="In books, not in GSTR-2B",D533&lt;&gt;"",D533&gt;=DATE(2025,4,1),D533&lt;=DATE(2026,3,31)),"FY 2025-26 document not in GSTR-2B: last date for the ITC is 30 Nov 2026","")</f>
        <v/>
      </c>
    </row>
    <row r="534">
      <c r="A534" s="10" t="n"/>
      <c r="B534" s="10" t="n"/>
      <c r="C534" s="10" t="n"/>
      <c r="D534" s="9" t="n"/>
      <c r="E534" s="10" t="n"/>
      <c r="F534" s="8" t="n"/>
      <c r="G534" s="8" t="n"/>
      <c r="H534" s="8" t="n"/>
      <c r="I534" s="8" t="n"/>
      <c r="J534" s="8" t="n"/>
      <c r="K534" s="15">
        <f>IF(A534="","",SUM(G534:J534))</f>
        <v/>
      </c>
      <c r="L534" s="9" t="n"/>
      <c r="M534" s="10" t="n"/>
      <c r="N534" s="10" t="n"/>
      <c r="O534" s="16">
        <f>IF(A534="","",UPPER(TRIM(A534))&amp;"|"&amp;UPPER(SUBSTITUTE(SUBSTITUTE(SUBSTITUTE(TRIM(C534),"/",""),"-","")," ","")))</f>
        <v/>
      </c>
      <c r="P534" s="16">
        <f>IF(A534="","",UPPER(SUBSTITUTE(SUBSTITUTE(SUBSTITUTE(TRIM(C534),"/",""),"-","")," ","")))</f>
        <v/>
      </c>
      <c r="Q534" s="16">
        <f>IF(A534="","",IF(COUNTIF('GSTR-2B'!$P$6:$P$2005,O534)&gt;0,IF(ABS(S534)&lt;=Settings!$B$4,"Matched","Amount differs"),IF(COUNTIF('GSTR-2B'!$Q$6:$Q$2005,P534)&gt;0,"Invoice no matches, GSTIN differs","In books, not in GSTR-2B")))</f>
        <v/>
      </c>
      <c r="R534" s="15">
        <f>IF(A534="","",SUMIF('GSTR-2B'!$P$6:$P$2005,O534,'GSTR-2B'!$N$6:$N$2005))</f>
        <v/>
      </c>
      <c r="S534" s="15">
        <f>IF(A534="","",K534-R534)</f>
        <v/>
      </c>
      <c r="T534" s="16">
        <f>IF(OR(A534="",D534="",L534&lt;&gt;"",E534="Credit note"),"",IF(Settings!$B$5-D534&gt;180,"Unpaid over 180 days: reverse proportionate ITC with interest",""))</f>
        <v/>
      </c>
      <c r="U534" s="16">
        <f>IF(M534="No","Supplier has not filed GSTR-3B: if still unfiled on 30 Sep after the year you claimed it, reverse by 30 Nov","")</f>
        <v/>
      </c>
      <c r="V534" s="16">
        <f>IF(AND(Q534="In books, not in GSTR-2B",D534&lt;&gt;"",D534&gt;=DATE(2025,4,1),D534&lt;=DATE(2026,3,31)),"FY 2025-26 document not in GSTR-2B: last date for the ITC is 30 Nov 2026","")</f>
        <v/>
      </c>
    </row>
    <row r="535">
      <c r="A535" s="10" t="n"/>
      <c r="B535" s="10" t="n"/>
      <c r="C535" s="10" t="n"/>
      <c r="D535" s="9" t="n"/>
      <c r="E535" s="10" t="n"/>
      <c r="F535" s="8" t="n"/>
      <c r="G535" s="8" t="n"/>
      <c r="H535" s="8" t="n"/>
      <c r="I535" s="8" t="n"/>
      <c r="J535" s="8" t="n"/>
      <c r="K535" s="15">
        <f>IF(A535="","",SUM(G535:J535))</f>
        <v/>
      </c>
      <c r="L535" s="9" t="n"/>
      <c r="M535" s="10" t="n"/>
      <c r="N535" s="10" t="n"/>
      <c r="O535" s="16">
        <f>IF(A535="","",UPPER(TRIM(A535))&amp;"|"&amp;UPPER(SUBSTITUTE(SUBSTITUTE(SUBSTITUTE(TRIM(C535),"/",""),"-","")," ","")))</f>
        <v/>
      </c>
      <c r="P535" s="16">
        <f>IF(A535="","",UPPER(SUBSTITUTE(SUBSTITUTE(SUBSTITUTE(TRIM(C535),"/",""),"-","")," ","")))</f>
        <v/>
      </c>
      <c r="Q535" s="16">
        <f>IF(A535="","",IF(COUNTIF('GSTR-2B'!$P$6:$P$2005,O535)&gt;0,IF(ABS(S535)&lt;=Settings!$B$4,"Matched","Amount differs"),IF(COUNTIF('GSTR-2B'!$Q$6:$Q$2005,P535)&gt;0,"Invoice no matches, GSTIN differs","In books, not in GSTR-2B")))</f>
        <v/>
      </c>
      <c r="R535" s="15">
        <f>IF(A535="","",SUMIF('GSTR-2B'!$P$6:$P$2005,O535,'GSTR-2B'!$N$6:$N$2005))</f>
        <v/>
      </c>
      <c r="S535" s="15">
        <f>IF(A535="","",K535-R535)</f>
        <v/>
      </c>
      <c r="T535" s="16">
        <f>IF(OR(A535="",D535="",L535&lt;&gt;"",E535="Credit note"),"",IF(Settings!$B$5-D535&gt;180,"Unpaid over 180 days: reverse proportionate ITC with interest",""))</f>
        <v/>
      </c>
      <c r="U535" s="16">
        <f>IF(M535="No","Supplier has not filed GSTR-3B: if still unfiled on 30 Sep after the year you claimed it, reverse by 30 Nov","")</f>
        <v/>
      </c>
      <c r="V535" s="16">
        <f>IF(AND(Q535="In books, not in GSTR-2B",D535&lt;&gt;"",D535&gt;=DATE(2025,4,1),D535&lt;=DATE(2026,3,31)),"FY 2025-26 document not in GSTR-2B: last date for the ITC is 30 Nov 2026","")</f>
        <v/>
      </c>
    </row>
    <row r="536">
      <c r="A536" s="10" t="n"/>
      <c r="B536" s="10" t="n"/>
      <c r="C536" s="10" t="n"/>
      <c r="D536" s="9" t="n"/>
      <c r="E536" s="10" t="n"/>
      <c r="F536" s="8" t="n"/>
      <c r="G536" s="8" t="n"/>
      <c r="H536" s="8" t="n"/>
      <c r="I536" s="8" t="n"/>
      <c r="J536" s="8" t="n"/>
      <c r="K536" s="15">
        <f>IF(A536="","",SUM(G536:J536))</f>
        <v/>
      </c>
      <c r="L536" s="9" t="n"/>
      <c r="M536" s="10" t="n"/>
      <c r="N536" s="10" t="n"/>
      <c r="O536" s="16">
        <f>IF(A536="","",UPPER(TRIM(A536))&amp;"|"&amp;UPPER(SUBSTITUTE(SUBSTITUTE(SUBSTITUTE(TRIM(C536),"/",""),"-","")," ","")))</f>
        <v/>
      </c>
      <c r="P536" s="16">
        <f>IF(A536="","",UPPER(SUBSTITUTE(SUBSTITUTE(SUBSTITUTE(TRIM(C536),"/",""),"-","")," ","")))</f>
        <v/>
      </c>
      <c r="Q536" s="16">
        <f>IF(A536="","",IF(COUNTIF('GSTR-2B'!$P$6:$P$2005,O536)&gt;0,IF(ABS(S536)&lt;=Settings!$B$4,"Matched","Amount differs"),IF(COUNTIF('GSTR-2B'!$Q$6:$Q$2005,P536)&gt;0,"Invoice no matches, GSTIN differs","In books, not in GSTR-2B")))</f>
        <v/>
      </c>
      <c r="R536" s="15">
        <f>IF(A536="","",SUMIF('GSTR-2B'!$P$6:$P$2005,O536,'GSTR-2B'!$N$6:$N$2005))</f>
        <v/>
      </c>
      <c r="S536" s="15">
        <f>IF(A536="","",K536-R536)</f>
        <v/>
      </c>
      <c r="T536" s="16">
        <f>IF(OR(A536="",D536="",L536&lt;&gt;"",E536="Credit note"),"",IF(Settings!$B$5-D536&gt;180,"Unpaid over 180 days: reverse proportionate ITC with interest",""))</f>
        <v/>
      </c>
      <c r="U536" s="16">
        <f>IF(M536="No","Supplier has not filed GSTR-3B: if still unfiled on 30 Sep after the year you claimed it, reverse by 30 Nov","")</f>
        <v/>
      </c>
      <c r="V536" s="16">
        <f>IF(AND(Q536="In books, not in GSTR-2B",D536&lt;&gt;"",D536&gt;=DATE(2025,4,1),D536&lt;=DATE(2026,3,31)),"FY 2025-26 document not in GSTR-2B: last date for the ITC is 30 Nov 2026","")</f>
        <v/>
      </c>
    </row>
    <row r="537">
      <c r="A537" s="10" t="n"/>
      <c r="B537" s="10" t="n"/>
      <c r="C537" s="10" t="n"/>
      <c r="D537" s="9" t="n"/>
      <c r="E537" s="10" t="n"/>
      <c r="F537" s="8" t="n"/>
      <c r="G537" s="8" t="n"/>
      <c r="H537" s="8" t="n"/>
      <c r="I537" s="8" t="n"/>
      <c r="J537" s="8" t="n"/>
      <c r="K537" s="15">
        <f>IF(A537="","",SUM(G537:J537))</f>
        <v/>
      </c>
      <c r="L537" s="9" t="n"/>
      <c r="M537" s="10" t="n"/>
      <c r="N537" s="10" t="n"/>
      <c r="O537" s="16">
        <f>IF(A537="","",UPPER(TRIM(A537))&amp;"|"&amp;UPPER(SUBSTITUTE(SUBSTITUTE(SUBSTITUTE(TRIM(C537),"/",""),"-","")," ","")))</f>
        <v/>
      </c>
      <c r="P537" s="16">
        <f>IF(A537="","",UPPER(SUBSTITUTE(SUBSTITUTE(SUBSTITUTE(TRIM(C537),"/",""),"-","")," ","")))</f>
        <v/>
      </c>
      <c r="Q537" s="16">
        <f>IF(A537="","",IF(COUNTIF('GSTR-2B'!$P$6:$P$2005,O537)&gt;0,IF(ABS(S537)&lt;=Settings!$B$4,"Matched","Amount differs"),IF(COUNTIF('GSTR-2B'!$Q$6:$Q$2005,P537)&gt;0,"Invoice no matches, GSTIN differs","In books, not in GSTR-2B")))</f>
        <v/>
      </c>
      <c r="R537" s="15">
        <f>IF(A537="","",SUMIF('GSTR-2B'!$P$6:$P$2005,O537,'GSTR-2B'!$N$6:$N$2005))</f>
        <v/>
      </c>
      <c r="S537" s="15">
        <f>IF(A537="","",K537-R537)</f>
        <v/>
      </c>
      <c r="T537" s="16">
        <f>IF(OR(A537="",D537="",L537&lt;&gt;"",E537="Credit note"),"",IF(Settings!$B$5-D537&gt;180,"Unpaid over 180 days: reverse proportionate ITC with interest",""))</f>
        <v/>
      </c>
      <c r="U537" s="16">
        <f>IF(M537="No","Supplier has not filed GSTR-3B: if still unfiled on 30 Sep after the year you claimed it, reverse by 30 Nov","")</f>
        <v/>
      </c>
      <c r="V537" s="16">
        <f>IF(AND(Q537="In books, not in GSTR-2B",D537&lt;&gt;"",D537&gt;=DATE(2025,4,1),D537&lt;=DATE(2026,3,31)),"FY 2025-26 document not in GSTR-2B: last date for the ITC is 30 Nov 2026","")</f>
        <v/>
      </c>
    </row>
    <row r="538">
      <c r="A538" s="10" t="n"/>
      <c r="B538" s="10" t="n"/>
      <c r="C538" s="10" t="n"/>
      <c r="D538" s="9" t="n"/>
      <c r="E538" s="10" t="n"/>
      <c r="F538" s="8" t="n"/>
      <c r="G538" s="8" t="n"/>
      <c r="H538" s="8" t="n"/>
      <c r="I538" s="8" t="n"/>
      <c r="J538" s="8" t="n"/>
      <c r="K538" s="15">
        <f>IF(A538="","",SUM(G538:J538))</f>
        <v/>
      </c>
      <c r="L538" s="9" t="n"/>
      <c r="M538" s="10" t="n"/>
      <c r="N538" s="10" t="n"/>
      <c r="O538" s="16">
        <f>IF(A538="","",UPPER(TRIM(A538))&amp;"|"&amp;UPPER(SUBSTITUTE(SUBSTITUTE(SUBSTITUTE(TRIM(C538),"/",""),"-","")," ","")))</f>
        <v/>
      </c>
      <c r="P538" s="16">
        <f>IF(A538="","",UPPER(SUBSTITUTE(SUBSTITUTE(SUBSTITUTE(TRIM(C538),"/",""),"-","")," ","")))</f>
        <v/>
      </c>
      <c r="Q538" s="16">
        <f>IF(A538="","",IF(COUNTIF('GSTR-2B'!$P$6:$P$2005,O538)&gt;0,IF(ABS(S538)&lt;=Settings!$B$4,"Matched","Amount differs"),IF(COUNTIF('GSTR-2B'!$Q$6:$Q$2005,P538)&gt;0,"Invoice no matches, GSTIN differs","In books, not in GSTR-2B")))</f>
        <v/>
      </c>
      <c r="R538" s="15">
        <f>IF(A538="","",SUMIF('GSTR-2B'!$P$6:$P$2005,O538,'GSTR-2B'!$N$6:$N$2005))</f>
        <v/>
      </c>
      <c r="S538" s="15">
        <f>IF(A538="","",K538-R538)</f>
        <v/>
      </c>
      <c r="T538" s="16">
        <f>IF(OR(A538="",D538="",L538&lt;&gt;"",E538="Credit note"),"",IF(Settings!$B$5-D538&gt;180,"Unpaid over 180 days: reverse proportionate ITC with interest",""))</f>
        <v/>
      </c>
      <c r="U538" s="16">
        <f>IF(M538="No","Supplier has not filed GSTR-3B: if still unfiled on 30 Sep after the year you claimed it, reverse by 30 Nov","")</f>
        <v/>
      </c>
      <c r="V538" s="16">
        <f>IF(AND(Q538="In books, not in GSTR-2B",D538&lt;&gt;"",D538&gt;=DATE(2025,4,1),D538&lt;=DATE(2026,3,31)),"FY 2025-26 document not in GSTR-2B: last date for the ITC is 30 Nov 2026","")</f>
        <v/>
      </c>
    </row>
    <row r="539">
      <c r="A539" s="10" t="n"/>
      <c r="B539" s="10" t="n"/>
      <c r="C539" s="10" t="n"/>
      <c r="D539" s="9" t="n"/>
      <c r="E539" s="10" t="n"/>
      <c r="F539" s="8" t="n"/>
      <c r="G539" s="8" t="n"/>
      <c r="H539" s="8" t="n"/>
      <c r="I539" s="8" t="n"/>
      <c r="J539" s="8" t="n"/>
      <c r="K539" s="15">
        <f>IF(A539="","",SUM(G539:J539))</f>
        <v/>
      </c>
      <c r="L539" s="9" t="n"/>
      <c r="M539" s="10" t="n"/>
      <c r="N539" s="10" t="n"/>
      <c r="O539" s="16">
        <f>IF(A539="","",UPPER(TRIM(A539))&amp;"|"&amp;UPPER(SUBSTITUTE(SUBSTITUTE(SUBSTITUTE(TRIM(C539),"/",""),"-","")," ","")))</f>
        <v/>
      </c>
      <c r="P539" s="16">
        <f>IF(A539="","",UPPER(SUBSTITUTE(SUBSTITUTE(SUBSTITUTE(TRIM(C539),"/",""),"-","")," ","")))</f>
        <v/>
      </c>
      <c r="Q539" s="16">
        <f>IF(A539="","",IF(COUNTIF('GSTR-2B'!$P$6:$P$2005,O539)&gt;0,IF(ABS(S539)&lt;=Settings!$B$4,"Matched","Amount differs"),IF(COUNTIF('GSTR-2B'!$Q$6:$Q$2005,P539)&gt;0,"Invoice no matches, GSTIN differs","In books, not in GSTR-2B")))</f>
        <v/>
      </c>
      <c r="R539" s="15">
        <f>IF(A539="","",SUMIF('GSTR-2B'!$P$6:$P$2005,O539,'GSTR-2B'!$N$6:$N$2005))</f>
        <v/>
      </c>
      <c r="S539" s="15">
        <f>IF(A539="","",K539-R539)</f>
        <v/>
      </c>
      <c r="T539" s="16">
        <f>IF(OR(A539="",D539="",L539&lt;&gt;"",E539="Credit note"),"",IF(Settings!$B$5-D539&gt;180,"Unpaid over 180 days: reverse proportionate ITC with interest",""))</f>
        <v/>
      </c>
      <c r="U539" s="16">
        <f>IF(M539="No","Supplier has not filed GSTR-3B: if still unfiled on 30 Sep after the year you claimed it, reverse by 30 Nov","")</f>
        <v/>
      </c>
      <c r="V539" s="16">
        <f>IF(AND(Q539="In books, not in GSTR-2B",D539&lt;&gt;"",D539&gt;=DATE(2025,4,1),D539&lt;=DATE(2026,3,31)),"FY 2025-26 document not in GSTR-2B: last date for the ITC is 30 Nov 2026","")</f>
        <v/>
      </c>
    </row>
    <row r="540">
      <c r="A540" s="10" t="n"/>
      <c r="B540" s="10" t="n"/>
      <c r="C540" s="10" t="n"/>
      <c r="D540" s="9" t="n"/>
      <c r="E540" s="10" t="n"/>
      <c r="F540" s="8" t="n"/>
      <c r="G540" s="8" t="n"/>
      <c r="H540" s="8" t="n"/>
      <c r="I540" s="8" t="n"/>
      <c r="J540" s="8" t="n"/>
      <c r="K540" s="15">
        <f>IF(A540="","",SUM(G540:J540))</f>
        <v/>
      </c>
      <c r="L540" s="9" t="n"/>
      <c r="M540" s="10" t="n"/>
      <c r="N540" s="10" t="n"/>
      <c r="O540" s="16">
        <f>IF(A540="","",UPPER(TRIM(A540))&amp;"|"&amp;UPPER(SUBSTITUTE(SUBSTITUTE(SUBSTITUTE(TRIM(C540),"/",""),"-","")," ","")))</f>
        <v/>
      </c>
      <c r="P540" s="16">
        <f>IF(A540="","",UPPER(SUBSTITUTE(SUBSTITUTE(SUBSTITUTE(TRIM(C540),"/",""),"-","")," ","")))</f>
        <v/>
      </c>
      <c r="Q540" s="16">
        <f>IF(A540="","",IF(COUNTIF('GSTR-2B'!$P$6:$P$2005,O540)&gt;0,IF(ABS(S540)&lt;=Settings!$B$4,"Matched","Amount differs"),IF(COUNTIF('GSTR-2B'!$Q$6:$Q$2005,P540)&gt;0,"Invoice no matches, GSTIN differs","In books, not in GSTR-2B")))</f>
        <v/>
      </c>
      <c r="R540" s="15">
        <f>IF(A540="","",SUMIF('GSTR-2B'!$P$6:$P$2005,O540,'GSTR-2B'!$N$6:$N$2005))</f>
        <v/>
      </c>
      <c r="S540" s="15">
        <f>IF(A540="","",K540-R540)</f>
        <v/>
      </c>
      <c r="T540" s="16">
        <f>IF(OR(A540="",D540="",L540&lt;&gt;"",E540="Credit note"),"",IF(Settings!$B$5-D540&gt;180,"Unpaid over 180 days: reverse proportionate ITC with interest",""))</f>
        <v/>
      </c>
      <c r="U540" s="16">
        <f>IF(M540="No","Supplier has not filed GSTR-3B: if still unfiled on 30 Sep after the year you claimed it, reverse by 30 Nov","")</f>
        <v/>
      </c>
      <c r="V540" s="16">
        <f>IF(AND(Q540="In books, not in GSTR-2B",D540&lt;&gt;"",D540&gt;=DATE(2025,4,1),D540&lt;=DATE(2026,3,31)),"FY 2025-26 document not in GSTR-2B: last date for the ITC is 30 Nov 2026","")</f>
        <v/>
      </c>
    </row>
    <row r="541">
      <c r="A541" s="10" t="n"/>
      <c r="B541" s="10" t="n"/>
      <c r="C541" s="10" t="n"/>
      <c r="D541" s="9" t="n"/>
      <c r="E541" s="10" t="n"/>
      <c r="F541" s="8" t="n"/>
      <c r="G541" s="8" t="n"/>
      <c r="H541" s="8" t="n"/>
      <c r="I541" s="8" t="n"/>
      <c r="J541" s="8" t="n"/>
      <c r="K541" s="15">
        <f>IF(A541="","",SUM(G541:J541))</f>
        <v/>
      </c>
      <c r="L541" s="9" t="n"/>
      <c r="M541" s="10" t="n"/>
      <c r="N541" s="10" t="n"/>
      <c r="O541" s="16">
        <f>IF(A541="","",UPPER(TRIM(A541))&amp;"|"&amp;UPPER(SUBSTITUTE(SUBSTITUTE(SUBSTITUTE(TRIM(C541),"/",""),"-","")," ","")))</f>
        <v/>
      </c>
      <c r="P541" s="16">
        <f>IF(A541="","",UPPER(SUBSTITUTE(SUBSTITUTE(SUBSTITUTE(TRIM(C541),"/",""),"-","")," ","")))</f>
        <v/>
      </c>
      <c r="Q541" s="16">
        <f>IF(A541="","",IF(COUNTIF('GSTR-2B'!$P$6:$P$2005,O541)&gt;0,IF(ABS(S541)&lt;=Settings!$B$4,"Matched","Amount differs"),IF(COUNTIF('GSTR-2B'!$Q$6:$Q$2005,P541)&gt;0,"Invoice no matches, GSTIN differs","In books, not in GSTR-2B")))</f>
        <v/>
      </c>
      <c r="R541" s="15">
        <f>IF(A541="","",SUMIF('GSTR-2B'!$P$6:$P$2005,O541,'GSTR-2B'!$N$6:$N$2005))</f>
        <v/>
      </c>
      <c r="S541" s="15">
        <f>IF(A541="","",K541-R541)</f>
        <v/>
      </c>
      <c r="T541" s="16">
        <f>IF(OR(A541="",D541="",L541&lt;&gt;"",E541="Credit note"),"",IF(Settings!$B$5-D541&gt;180,"Unpaid over 180 days: reverse proportionate ITC with interest",""))</f>
        <v/>
      </c>
      <c r="U541" s="16">
        <f>IF(M541="No","Supplier has not filed GSTR-3B: if still unfiled on 30 Sep after the year you claimed it, reverse by 30 Nov","")</f>
        <v/>
      </c>
      <c r="V541" s="16">
        <f>IF(AND(Q541="In books, not in GSTR-2B",D541&lt;&gt;"",D541&gt;=DATE(2025,4,1),D541&lt;=DATE(2026,3,31)),"FY 2025-26 document not in GSTR-2B: last date for the ITC is 30 Nov 2026","")</f>
        <v/>
      </c>
    </row>
    <row r="542">
      <c r="A542" s="10" t="n"/>
      <c r="B542" s="10" t="n"/>
      <c r="C542" s="10" t="n"/>
      <c r="D542" s="9" t="n"/>
      <c r="E542" s="10" t="n"/>
      <c r="F542" s="8" t="n"/>
      <c r="G542" s="8" t="n"/>
      <c r="H542" s="8" t="n"/>
      <c r="I542" s="8" t="n"/>
      <c r="J542" s="8" t="n"/>
      <c r="K542" s="15">
        <f>IF(A542="","",SUM(G542:J542))</f>
        <v/>
      </c>
      <c r="L542" s="9" t="n"/>
      <c r="M542" s="10" t="n"/>
      <c r="N542" s="10" t="n"/>
      <c r="O542" s="16">
        <f>IF(A542="","",UPPER(TRIM(A542))&amp;"|"&amp;UPPER(SUBSTITUTE(SUBSTITUTE(SUBSTITUTE(TRIM(C542),"/",""),"-","")," ","")))</f>
        <v/>
      </c>
      <c r="P542" s="16">
        <f>IF(A542="","",UPPER(SUBSTITUTE(SUBSTITUTE(SUBSTITUTE(TRIM(C542),"/",""),"-","")," ","")))</f>
        <v/>
      </c>
      <c r="Q542" s="16">
        <f>IF(A542="","",IF(COUNTIF('GSTR-2B'!$P$6:$P$2005,O542)&gt;0,IF(ABS(S542)&lt;=Settings!$B$4,"Matched","Amount differs"),IF(COUNTIF('GSTR-2B'!$Q$6:$Q$2005,P542)&gt;0,"Invoice no matches, GSTIN differs","In books, not in GSTR-2B")))</f>
        <v/>
      </c>
      <c r="R542" s="15">
        <f>IF(A542="","",SUMIF('GSTR-2B'!$P$6:$P$2005,O542,'GSTR-2B'!$N$6:$N$2005))</f>
        <v/>
      </c>
      <c r="S542" s="15">
        <f>IF(A542="","",K542-R542)</f>
        <v/>
      </c>
      <c r="T542" s="16">
        <f>IF(OR(A542="",D542="",L542&lt;&gt;"",E542="Credit note"),"",IF(Settings!$B$5-D542&gt;180,"Unpaid over 180 days: reverse proportionate ITC with interest",""))</f>
        <v/>
      </c>
      <c r="U542" s="16">
        <f>IF(M542="No","Supplier has not filed GSTR-3B: if still unfiled on 30 Sep after the year you claimed it, reverse by 30 Nov","")</f>
        <v/>
      </c>
      <c r="V542" s="16">
        <f>IF(AND(Q542="In books, not in GSTR-2B",D542&lt;&gt;"",D542&gt;=DATE(2025,4,1),D542&lt;=DATE(2026,3,31)),"FY 2025-26 document not in GSTR-2B: last date for the ITC is 30 Nov 2026","")</f>
        <v/>
      </c>
    </row>
    <row r="543">
      <c r="A543" s="10" t="n"/>
      <c r="B543" s="10" t="n"/>
      <c r="C543" s="10" t="n"/>
      <c r="D543" s="9" t="n"/>
      <c r="E543" s="10" t="n"/>
      <c r="F543" s="8" t="n"/>
      <c r="G543" s="8" t="n"/>
      <c r="H543" s="8" t="n"/>
      <c r="I543" s="8" t="n"/>
      <c r="J543" s="8" t="n"/>
      <c r="K543" s="15">
        <f>IF(A543="","",SUM(G543:J543))</f>
        <v/>
      </c>
      <c r="L543" s="9" t="n"/>
      <c r="M543" s="10" t="n"/>
      <c r="N543" s="10" t="n"/>
      <c r="O543" s="16">
        <f>IF(A543="","",UPPER(TRIM(A543))&amp;"|"&amp;UPPER(SUBSTITUTE(SUBSTITUTE(SUBSTITUTE(TRIM(C543),"/",""),"-","")," ","")))</f>
        <v/>
      </c>
      <c r="P543" s="16">
        <f>IF(A543="","",UPPER(SUBSTITUTE(SUBSTITUTE(SUBSTITUTE(TRIM(C543),"/",""),"-","")," ","")))</f>
        <v/>
      </c>
      <c r="Q543" s="16">
        <f>IF(A543="","",IF(COUNTIF('GSTR-2B'!$P$6:$P$2005,O543)&gt;0,IF(ABS(S543)&lt;=Settings!$B$4,"Matched","Amount differs"),IF(COUNTIF('GSTR-2B'!$Q$6:$Q$2005,P543)&gt;0,"Invoice no matches, GSTIN differs","In books, not in GSTR-2B")))</f>
        <v/>
      </c>
      <c r="R543" s="15">
        <f>IF(A543="","",SUMIF('GSTR-2B'!$P$6:$P$2005,O543,'GSTR-2B'!$N$6:$N$2005))</f>
        <v/>
      </c>
      <c r="S543" s="15">
        <f>IF(A543="","",K543-R543)</f>
        <v/>
      </c>
      <c r="T543" s="16">
        <f>IF(OR(A543="",D543="",L543&lt;&gt;"",E543="Credit note"),"",IF(Settings!$B$5-D543&gt;180,"Unpaid over 180 days: reverse proportionate ITC with interest",""))</f>
        <v/>
      </c>
      <c r="U543" s="16">
        <f>IF(M543="No","Supplier has not filed GSTR-3B: if still unfiled on 30 Sep after the year you claimed it, reverse by 30 Nov","")</f>
        <v/>
      </c>
      <c r="V543" s="16">
        <f>IF(AND(Q543="In books, not in GSTR-2B",D543&lt;&gt;"",D543&gt;=DATE(2025,4,1),D543&lt;=DATE(2026,3,31)),"FY 2025-26 document not in GSTR-2B: last date for the ITC is 30 Nov 2026","")</f>
        <v/>
      </c>
    </row>
    <row r="544">
      <c r="A544" s="10" t="n"/>
      <c r="B544" s="10" t="n"/>
      <c r="C544" s="10" t="n"/>
      <c r="D544" s="9" t="n"/>
      <c r="E544" s="10" t="n"/>
      <c r="F544" s="8" t="n"/>
      <c r="G544" s="8" t="n"/>
      <c r="H544" s="8" t="n"/>
      <c r="I544" s="8" t="n"/>
      <c r="J544" s="8" t="n"/>
      <c r="K544" s="15">
        <f>IF(A544="","",SUM(G544:J544))</f>
        <v/>
      </c>
      <c r="L544" s="9" t="n"/>
      <c r="M544" s="10" t="n"/>
      <c r="N544" s="10" t="n"/>
      <c r="O544" s="16">
        <f>IF(A544="","",UPPER(TRIM(A544))&amp;"|"&amp;UPPER(SUBSTITUTE(SUBSTITUTE(SUBSTITUTE(TRIM(C544),"/",""),"-","")," ","")))</f>
        <v/>
      </c>
      <c r="P544" s="16">
        <f>IF(A544="","",UPPER(SUBSTITUTE(SUBSTITUTE(SUBSTITUTE(TRIM(C544),"/",""),"-","")," ","")))</f>
        <v/>
      </c>
      <c r="Q544" s="16">
        <f>IF(A544="","",IF(COUNTIF('GSTR-2B'!$P$6:$P$2005,O544)&gt;0,IF(ABS(S544)&lt;=Settings!$B$4,"Matched","Amount differs"),IF(COUNTIF('GSTR-2B'!$Q$6:$Q$2005,P544)&gt;0,"Invoice no matches, GSTIN differs","In books, not in GSTR-2B")))</f>
        <v/>
      </c>
      <c r="R544" s="15">
        <f>IF(A544="","",SUMIF('GSTR-2B'!$P$6:$P$2005,O544,'GSTR-2B'!$N$6:$N$2005))</f>
        <v/>
      </c>
      <c r="S544" s="15">
        <f>IF(A544="","",K544-R544)</f>
        <v/>
      </c>
      <c r="T544" s="16">
        <f>IF(OR(A544="",D544="",L544&lt;&gt;"",E544="Credit note"),"",IF(Settings!$B$5-D544&gt;180,"Unpaid over 180 days: reverse proportionate ITC with interest",""))</f>
        <v/>
      </c>
      <c r="U544" s="16">
        <f>IF(M544="No","Supplier has not filed GSTR-3B: if still unfiled on 30 Sep after the year you claimed it, reverse by 30 Nov","")</f>
        <v/>
      </c>
      <c r="V544" s="16">
        <f>IF(AND(Q544="In books, not in GSTR-2B",D544&lt;&gt;"",D544&gt;=DATE(2025,4,1),D544&lt;=DATE(2026,3,31)),"FY 2025-26 document not in GSTR-2B: last date for the ITC is 30 Nov 2026","")</f>
        <v/>
      </c>
    </row>
    <row r="545">
      <c r="A545" s="10" t="n"/>
      <c r="B545" s="10" t="n"/>
      <c r="C545" s="10" t="n"/>
      <c r="D545" s="9" t="n"/>
      <c r="E545" s="10" t="n"/>
      <c r="F545" s="8" t="n"/>
      <c r="G545" s="8" t="n"/>
      <c r="H545" s="8" t="n"/>
      <c r="I545" s="8" t="n"/>
      <c r="J545" s="8" t="n"/>
      <c r="K545" s="15">
        <f>IF(A545="","",SUM(G545:J545))</f>
        <v/>
      </c>
      <c r="L545" s="9" t="n"/>
      <c r="M545" s="10" t="n"/>
      <c r="N545" s="10" t="n"/>
      <c r="O545" s="16">
        <f>IF(A545="","",UPPER(TRIM(A545))&amp;"|"&amp;UPPER(SUBSTITUTE(SUBSTITUTE(SUBSTITUTE(TRIM(C545),"/",""),"-","")," ","")))</f>
        <v/>
      </c>
      <c r="P545" s="16">
        <f>IF(A545="","",UPPER(SUBSTITUTE(SUBSTITUTE(SUBSTITUTE(TRIM(C545),"/",""),"-","")," ","")))</f>
        <v/>
      </c>
      <c r="Q545" s="16">
        <f>IF(A545="","",IF(COUNTIF('GSTR-2B'!$P$6:$P$2005,O545)&gt;0,IF(ABS(S545)&lt;=Settings!$B$4,"Matched","Amount differs"),IF(COUNTIF('GSTR-2B'!$Q$6:$Q$2005,P545)&gt;0,"Invoice no matches, GSTIN differs","In books, not in GSTR-2B")))</f>
        <v/>
      </c>
      <c r="R545" s="15">
        <f>IF(A545="","",SUMIF('GSTR-2B'!$P$6:$P$2005,O545,'GSTR-2B'!$N$6:$N$2005))</f>
        <v/>
      </c>
      <c r="S545" s="15">
        <f>IF(A545="","",K545-R545)</f>
        <v/>
      </c>
      <c r="T545" s="16">
        <f>IF(OR(A545="",D545="",L545&lt;&gt;"",E545="Credit note"),"",IF(Settings!$B$5-D545&gt;180,"Unpaid over 180 days: reverse proportionate ITC with interest",""))</f>
        <v/>
      </c>
      <c r="U545" s="16">
        <f>IF(M545="No","Supplier has not filed GSTR-3B: if still unfiled on 30 Sep after the year you claimed it, reverse by 30 Nov","")</f>
        <v/>
      </c>
      <c r="V545" s="16">
        <f>IF(AND(Q545="In books, not in GSTR-2B",D545&lt;&gt;"",D545&gt;=DATE(2025,4,1),D545&lt;=DATE(2026,3,31)),"FY 2025-26 document not in GSTR-2B: last date for the ITC is 30 Nov 2026","")</f>
        <v/>
      </c>
    </row>
    <row r="546">
      <c r="A546" s="10" t="n"/>
      <c r="B546" s="10" t="n"/>
      <c r="C546" s="10" t="n"/>
      <c r="D546" s="9" t="n"/>
      <c r="E546" s="10" t="n"/>
      <c r="F546" s="8" t="n"/>
      <c r="G546" s="8" t="n"/>
      <c r="H546" s="8" t="n"/>
      <c r="I546" s="8" t="n"/>
      <c r="J546" s="8" t="n"/>
      <c r="K546" s="15">
        <f>IF(A546="","",SUM(G546:J546))</f>
        <v/>
      </c>
      <c r="L546" s="9" t="n"/>
      <c r="M546" s="10" t="n"/>
      <c r="N546" s="10" t="n"/>
      <c r="O546" s="16">
        <f>IF(A546="","",UPPER(TRIM(A546))&amp;"|"&amp;UPPER(SUBSTITUTE(SUBSTITUTE(SUBSTITUTE(TRIM(C546),"/",""),"-","")," ","")))</f>
        <v/>
      </c>
      <c r="P546" s="16">
        <f>IF(A546="","",UPPER(SUBSTITUTE(SUBSTITUTE(SUBSTITUTE(TRIM(C546),"/",""),"-","")," ","")))</f>
        <v/>
      </c>
      <c r="Q546" s="16">
        <f>IF(A546="","",IF(COUNTIF('GSTR-2B'!$P$6:$P$2005,O546)&gt;0,IF(ABS(S546)&lt;=Settings!$B$4,"Matched","Amount differs"),IF(COUNTIF('GSTR-2B'!$Q$6:$Q$2005,P546)&gt;0,"Invoice no matches, GSTIN differs","In books, not in GSTR-2B")))</f>
        <v/>
      </c>
      <c r="R546" s="15">
        <f>IF(A546="","",SUMIF('GSTR-2B'!$P$6:$P$2005,O546,'GSTR-2B'!$N$6:$N$2005))</f>
        <v/>
      </c>
      <c r="S546" s="15">
        <f>IF(A546="","",K546-R546)</f>
        <v/>
      </c>
      <c r="T546" s="16">
        <f>IF(OR(A546="",D546="",L546&lt;&gt;"",E546="Credit note"),"",IF(Settings!$B$5-D546&gt;180,"Unpaid over 180 days: reverse proportionate ITC with interest",""))</f>
        <v/>
      </c>
      <c r="U546" s="16">
        <f>IF(M546="No","Supplier has not filed GSTR-3B: if still unfiled on 30 Sep after the year you claimed it, reverse by 30 Nov","")</f>
        <v/>
      </c>
      <c r="V546" s="16">
        <f>IF(AND(Q546="In books, not in GSTR-2B",D546&lt;&gt;"",D546&gt;=DATE(2025,4,1),D546&lt;=DATE(2026,3,31)),"FY 2025-26 document not in GSTR-2B: last date for the ITC is 30 Nov 2026","")</f>
        <v/>
      </c>
    </row>
    <row r="547">
      <c r="A547" s="10" t="n"/>
      <c r="B547" s="10" t="n"/>
      <c r="C547" s="10" t="n"/>
      <c r="D547" s="9" t="n"/>
      <c r="E547" s="10" t="n"/>
      <c r="F547" s="8" t="n"/>
      <c r="G547" s="8" t="n"/>
      <c r="H547" s="8" t="n"/>
      <c r="I547" s="8" t="n"/>
      <c r="J547" s="8" t="n"/>
      <c r="K547" s="15">
        <f>IF(A547="","",SUM(G547:J547))</f>
        <v/>
      </c>
      <c r="L547" s="9" t="n"/>
      <c r="M547" s="10" t="n"/>
      <c r="N547" s="10" t="n"/>
      <c r="O547" s="16">
        <f>IF(A547="","",UPPER(TRIM(A547))&amp;"|"&amp;UPPER(SUBSTITUTE(SUBSTITUTE(SUBSTITUTE(TRIM(C547),"/",""),"-","")," ","")))</f>
        <v/>
      </c>
      <c r="P547" s="16">
        <f>IF(A547="","",UPPER(SUBSTITUTE(SUBSTITUTE(SUBSTITUTE(TRIM(C547),"/",""),"-","")," ","")))</f>
        <v/>
      </c>
      <c r="Q547" s="16">
        <f>IF(A547="","",IF(COUNTIF('GSTR-2B'!$P$6:$P$2005,O547)&gt;0,IF(ABS(S547)&lt;=Settings!$B$4,"Matched","Amount differs"),IF(COUNTIF('GSTR-2B'!$Q$6:$Q$2005,P547)&gt;0,"Invoice no matches, GSTIN differs","In books, not in GSTR-2B")))</f>
        <v/>
      </c>
      <c r="R547" s="15">
        <f>IF(A547="","",SUMIF('GSTR-2B'!$P$6:$P$2005,O547,'GSTR-2B'!$N$6:$N$2005))</f>
        <v/>
      </c>
      <c r="S547" s="15">
        <f>IF(A547="","",K547-R547)</f>
        <v/>
      </c>
      <c r="T547" s="16">
        <f>IF(OR(A547="",D547="",L547&lt;&gt;"",E547="Credit note"),"",IF(Settings!$B$5-D547&gt;180,"Unpaid over 180 days: reverse proportionate ITC with interest",""))</f>
        <v/>
      </c>
      <c r="U547" s="16">
        <f>IF(M547="No","Supplier has not filed GSTR-3B: if still unfiled on 30 Sep after the year you claimed it, reverse by 30 Nov","")</f>
        <v/>
      </c>
      <c r="V547" s="16">
        <f>IF(AND(Q547="In books, not in GSTR-2B",D547&lt;&gt;"",D547&gt;=DATE(2025,4,1),D547&lt;=DATE(2026,3,31)),"FY 2025-26 document not in GSTR-2B: last date for the ITC is 30 Nov 2026","")</f>
        <v/>
      </c>
    </row>
    <row r="548">
      <c r="A548" s="10" t="n"/>
      <c r="B548" s="10" t="n"/>
      <c r="C548" s="10" t="n"/>
      <c r="D548" s="9" t="n"/>
      <c r="E548" s="10" t="n"/>
      <c r="F548" s="8" t="n"/>
      <c r="G548" s="8" t="n"/>
      <c r="H548" s="8" t="n"/>
      <c r="I548" s="8" t="n"/>
      <c r="J548" s="8" t="n"/>
      <c r="K548" s="15">
        <f>IF(A548="","",SUM(G548:J548))</f>
        <v/>
      </c>
      <c r="L548" s="9" t="n"/>
      <c r="M548" s="10" t="n"/>
      <c r="N548" s="10" t="n"/>
      <c r="O548" s="16">
        <f>IF(A548="","",UPPER(TRIM(A548))&amp;"|"&amp;UPPER(SUBSTITUTE(SUBSTITUTE(SUBSTITUTE(TRIM(C548),"/",""),"-","")," ","")))</f>
        <v/>
      </c>
      <c r="P548" s="16">
        <f>IF(A548="","",UPPER(SUBSTITUTE(SUBSTITUTE(SUBSTITUTE(TRIM(C548),"/",""),"-","")," ","")))</f>
        <v/>
      </c>
      <c r="Q548" s="16">
        <f>IF(A548="","",IF(COUNTIF('GSTR-2B'!$P$6:$P$2005,O548)&gt;0,IF(ABS(S548)&lt;=Settings!$B$4,"Matched","Amount differs"),IF(COUNTIF('GSTR-2B'!$Q$6:$Q$2005,P548)&gt;0,"Invoice no matches, GSTIN differs","In books, not in GSTR-2B")))</f>
        <v/>
      </c>
      <c r="R548" s="15">
        <f>IF(A548="","",SUMIF('GSTR-2B'!$P$6:$P$2005,O548,'GSTR-2B'!$N$6:$N$2005))</f>
        <v/>
      </c>
      <c r="S548" s="15">
        <f>IF(A548="","",K548-R548)</f>
        <v/>
      </c>
      <c r="T548" s="16">
        <f>IF(OR(A548="",D548="",L548&lt;&gt;"",E548="Credit note"),"",IF(Settings!$B$5-D548&gt;180,"Unpaid over 180 days: reverse proportionate ITC with interest",""))</f>
        <v/>
      </c>
      <c r="U548" s="16">
        <f>IF(M548="No","Supplier has not filed GSTR-3B: if still unfiled on 30 Sep after the year you claimed it, reverse by 30 Nov","")</f>
        <v/>
      </c>
      <c r="V548" s="16">
        <f>IF(AND(Q548="In books, not in GSTR-2B",D548&lt;&gt;"",D548&gt;=DATE(2025,4,1),D548&lt;=DATE(2026,3,31)),"FY 2025-26 document not in GSTR-2B: last date for the ITC is 30 Nov 2026","")</f>
        <v/>
      </c>
    </row>
    <row r="549">
      <c r="A549" s="10" t="n"/>
      <c r="B549" s="10" t="n"/>
      <c r="C549" s="10" t="n"/>
      <c r="D549" s="9" t="n"/>
      <c r="E549" s="10" t="n"/>
      <c r="F549" s="8" t="n"/>
      <c r="G549" s="8" t="n"/>
      <c r="H549" s="8" t="n"/>
      <c r="I549" s="8" t="n"/>
      <c r="J549" s="8" t="n"/>
      <c r="K549" s="15">
        <f>IF(A549="","",SUM(G549:J549))</f>
        <v/>
      </c>
      <c r="L549" s="9" t="n"/>
      <c r="M549" s="10" t="n"/>
      <c r="N549" s="10" t="n"/>
      <c r="O549" s="16">
        <f>IF(A549="","",UPPER(TRIM(A549))&amp;"|"&amp;UPPER(SUBSTITUTE(SUBSTITUTE(SUBSTITUTE(TRIM(C549),"/",""),"-","")," ","")))</f>
        <v/>
      </c>
      <c r="P549" s="16">
        <f>IF(A549="","",UPPER(SUBSTITUTE(SUBSTITUTE(SUBSTITUTE(TRIM(C549),"/",""),"-","")," ","")))</f>
        <v/>
      </c>
      <c r="Q549" s="16">
        <f>IF(A549="","",IF(COUNTIF('GSTR-2B'!$P$6:$P$2005,O549)&gt;0,IF(ABS(S549)&lt;=Settings!$B$4,"Matched","Amount differs"),IF(COUNTIF('GSTR-2B'!$Q$6:$Q$2005,P549)&gt;0,"Invoice no matches, GSTIN differs","In books, not in GSTR-2B")))</f>
        <v/>
      </c>
      <c r="R549" s="15">
        <f>IF(A549="","",SUMIF('GSTR-2B'!$P$6:$P$2005,O549,'GSTR-2B'!$N$6:$N$2005))</f>
        <v/>
      </c>
      <c r="S549" s="15">
        <f>IF(A549="","",K549-R549)</f>
        <v/>
      </c>
      <c r="T549" s="16">
        <f>IF(OR(A549="",D549="",L549&lt;&gt;"",E549="Credit note"),"",IF(Settings!$B$5-D549&gt;180,"Unpaid over 180 days: reverse proportionate ITC with interest",""))</f>
        <v/>
      </c>
      <c r="U549" s="16">
        <f>IF(M549="No","Supplier has not filed GSTR-3B: if still unfiled on 30 Sep after the year you claimed it, reverse by 30 Nov","")</f>
        <v/>
      </c>
      <c r="V549" s="16">
        <f>IF(AND(Q549="In books, not in GSTR-2B",D549&lt;&gt;"",D549&gt;=DATE(2025,4,1),D549&lt;=DATE(2026,3,31)),"FY 2025-26 document not in GSTR-2B: last date for the ITC is 30 Nov 2026","")</f>
        <v/>
      </c>
    </row>
    <row r="550">
      <c r="A550" s="10" t="n"/>
      <c r="B550" s="10" t="n"/>
      <c r="C550" s="10" t="n"/>
      <c r="D550" s="9" t="n"/>
      <c r="E550" s="10" t="n"/>
      <c r="F550" s="8" t="n"/>
      <c r="G550" s="8" t="n"/>
      <c r="H550" s="8" t="n"/>
      <c r="I550" s="8" t="n"/>
      <c r="J550" s="8" t="n"/>
      <c r="K550" s="15">
        <f>IF(A550="","",SUM(G550:J550))</f>
        <v/>
      </c>
      <c r="L550" s="9" t="n"/>
      <c r="M550" s="10" t="n"/>
      <c r="N550" s="10" t="n"/>
      <c r="O550" s="16">
        <f>IF(A550="","",UPPER(TRIM(A550))&amp;"|"&amp;UPPER(SUBSTITUTE(SUBSTITUTE(SUBSTITUTE(TRIM(C550),"/",""),"-","")," ","")))</f>
        <v/>
      </c>
      <c r="P550" s="16">
        <f>IF(A550="","",UPPER(SUBSTITUTE(SUBSTITUTE(SUBSTITUTE(TRIM(C550),"/",""),"-","")," ","")))</f>
        <v/>
      </c>
      <c r="Q550" s="16">
        <f>IF(A550="","",IF(COUNTIF('GSTR-2B'!$P$6:$P$2005,O550)&gt;0,IF(ABS(S550)&lt;=Settings!$B$4,"Matched","Amount differs"),IF(COUNTIF('GSTR-2B'!$Q$6:$Q$2005,P550)&gt;0,"Invoice no matches, GSTIN differs","In books, not in GSTR-2B")))</f>
        <v/>
      </c>
      <c r="R550" s="15">
        <f>IF(A550="","",SUMIF('GSTR-2B'!$P$6:$P$2005,O550,'GSTR-2B'!$N$6:$N$2005))</f>
        <v/>
      </c>
      <c r="S550" s="15">
        <f>IF(A550="","",K550-R550)</f>
        <v/>
      </c>
      <c r="T550" s="16">
        <f>IF(OR(A550="",D550="",L550&lt;&gt;"",E550="Credit note"),"",IF(Settings!$B$5-D550&gt;180,"Unpaid over 180 days: reverse proportionate ITC with interest",""))</f>
        <v/>
      </c>
      <c r="U550" s="16">
        <f>IF(M550="No","Supplier has not filed GSTR-3B: if still unfiled on 30 Sep after the year you claimed it, reverse by 30 Nov","")</f>
        <v/>
      </c>
      <c r="V550" s="16">
        <f>IF(AND(Q550="In books, not in GSTR-2B",D550&lt;&gt;"",D550&gt;=DATE(2025,4,1),D550&lt;=DATE(2026,3,31)),"FY 2025-26 document not in GSTR-2B: last date for the ITC is 30 Nov 2026","")</f>
        <v/>
      </c>
    </row>
    <row r="551">
      <c r="A551" s="10" t="n"/>
      <c r="B551" s="10" t="n"/>
      <c r="C551" s="10" t="n"/>
      <c r="D551" s="9" t="n"/>
      <c r="E551" s="10" t="n"/>
      <c r="F551" s="8" t="n"/>
      <c r="G551" s="8" t="n"/>
      <c r="H551" s="8" t="n"/>
      <c r="I551" s="8" t="n"/>
      <c r="J551" s="8" t="n"/>
      <c r="K551" s="15">
        <f>IF(A551="","",SUM(G551:J551))</f>
        <v/>
      </c>
      <c r="L551" s="9" t="n"/>
      <c r="M551" s="10" t="n"/>
      <c r="N551" s="10" t="n"/>
      <c r="O551" s="16">
        <f>IF(A551="","",UPPER(TRIM(A551))&amp;"|"&amp;UPPER(SUBSTITUTE(SUBSTITUTE(SUBSTITUTE(TRIM(C551),"/",""),"-","")," ","")))</f>
        <v/>
      </c>
      <c r="P551" s="16">
        <f>IF(A551="","",UPPER(SUBSTITUTE(SUBSTITUTE(SUBSTITUTE(TRIM(C551),"/",""),"-","")," ","")))</f>
        <v/>
      </c>
      <c r="Q551" s="16">
        <f>IF(A551="","",IF(COUNTIF('GSTR-2B'!$P$6:$P$2005,O551)&gt;0,IF(ABS(S551)&lt;=Settings!$B$4,"Matched","Amount differs"),IF(COUNTIF('GSTR-2B'!$Q$6:$Q$2005,P551)&gt;0,"Invoice no matches, GSTIN differs","In books, not in GSTR-2B")))</f>
        <v/>
      </c>
      <c r="R551" s="15">
        <f>IF(A551="","",SUMIF('GSTR-2B'!$P$6:$P$2005,O551,'GSTR-2B'!$N$6:$N$2005))</f>
        <v/>
      </c>
      <c r="S551" s="15">
        <f>IF(A551="","",K551-R551)</f>
        <v/>
      </c>
      <c r="T551" s="16">
        <f>IF(OR(A551="",D551="",L551&lt;&gt;"",E551="Credit note"),"",IF(Settings!$B$5-D551&gt;180,"Unpaid over 180 days: reverse proportionate ITC with interest",""))</f>
        <v/>
      </c>
      <c r="U551" s="16">
        <f>IF(M551="No","Supplier has not filed GSTR-3B: if still unfiled on 30 Sep after the year you claimed it, reverse by 30 Nov","")</f>
        <v/>
      </c>
      <c r="V551" s="16">
        <f>IF(AND(Q551="In books, not in GSTR-2B",D551&lt;&gt;"",D551&gt;=DATE(2025,4,1),D551&lt;=DATE(2026,3,31)),"FY 2025-26 document not in GSTR-2B: last date for the ITC is 30 Nov 2026","")</f>
        <v/>
      </c>
    </row>
    <row r="552">
      <c r="A552" s="10" t="n"/>
      <c r="B552" s="10" t="n"/>
      <c r="C552" s="10" t="n"/>
      <c r="D552" s="9" t="n"/>
      <c r="E552" s="10" t="n"/>
      <c r="F552" s="8" t="n"/>
      <c r="G552" s="8" t="n"/>
      <c r="H552" s="8" t="n"/>
      <c r="I552" s="8" t="n"/>
      <c r="J552" s="8" t="n"/>
      <c r="K552" s="15">
        <f>IF(A552="","",SUM(G552:J552))</f>
        <v/>
      </c>
      <c r="L552" s="9" t="n"/>
      <c r="M552" s="10" t="n"/>
      <c r="N552" s="10" t="n"/>
      <c r="O552" s="16">
        <f>IF(A552="","",UPPER(TRIM(A552))&amp;"|"&amp;UPPER(SUBSTITUTE(SUBSTITUTE(SUBSTITUTE(TRIM(C552),"/",""),"-","")," ","")))</f>
        <v/>
      </c>
      <c r="P552" s="16">
        <f>IF(A552="","",UPPER(SUBSTITUTE(SUBSTITUTE(SUBSTITUTE(TRIM(C552),"/",""),"-","")," ","")))</f>
        <v/>
      </c>
      <c r="Q552" s="16">
        <f>IF(A552="","",IF(COUNTIF('GSTR-2B'!$P$6:$P$2005,O552)&gt;0,IF(ABS(S552)&lt;=Settings!$B$4,"Matched","Amount differs"),IF(COUNTIF('GSTR-2B'!$Q$6:$Q$2005,P552)&gt;0,"Invoice no matches, GSTIN differs","In books, not in GSTR-2B")))</f>
        <v/>
      </c>
      <c r="R552" s="15">
        <f>IF(A552="","",SUMIF('GSTR-2B'!$P$6:$P$2005,O552,'GSTR-2B'!$N$6:$N$2005))</f>
        <v/>
      </c>
      <c r="S552" s="15">
        <f>IF(A552="","",K552-R552)</f>
        <v/>
      </c>
      <c r="T552" s="16">
        <f>IF(OR(A552="",D552="",L552&lt;&gt;"",E552="Credit note"),"",IF(Settings!$B$5-D552&gt;180,"Unpaid over 180 days: reverse proportionate ITC with interest",""))</f>
        <v/>
      </c>
      <c r="U552" s="16">
        <f>IF(M552="No","Supplier has not filed GSTR-3B: if still unfiled on 30 Sep after the year you claimed it, reverse by 30 Nov","")</f>
        <v/>
      </c>
      <c r="V552" s="16">
        <f>IF(AND(Q552="In books, not in GSTR-2B",D552&lt;&gt;"",D552&gt;=DATE(2025,4,1),D552&lt;=DATE(2026,3,31)),"FY 2025-26 document not in GSTR-2B: last date for the ITC is 30 Nov 2026","")</f>
        <v/>
      </c>
    </row>
    <row r="553">
      <c r="A553" s="10" t="n"/>
      <c r="B553" s="10" t="n"/>
      <c r="C553" s="10" t="n"/>
      <c r="D553" s="9" t="n"/>
      <c r="E553" s="10" t="n"/>
      <c r="F553" s="8" t="n"/>
      <c r="G553" s="8" t="n"/>
      <c r="H553" s="8" t="n"/>
      <c r="I553" s="8" t="n"/>
      <c r="J553" s="8" t="n"/>
      <c r="K553" s="15">
        <f>IF(A553="","",SUM(G553:J553))</f>
        <v/>
      </c>
      <c r="L553" s="9" t="n"/>
      <c r="M553" s="10" t="n"/>
      <c r="N553" s="10" t="n"/>
      <c r="O553" s="16">
        <f>IF(A553="","",UPPER(TRIM(A553))&amp;"|"&amp;UPPER(SUBSTITUTE(SUBSTITUTE(SUBSTITUTE(TRIM(C553),"/",""),"-","")," ","")))</f>
        <v/>
      </c>
      <c r="P553" s="16">
        <f>IF(A553="","",UPPER(SUBSTITUTE(SUBSTITUTE(SUBSTITUTE(TRIM(C553),"/",""),"-","")," ","")))</f>
        <v/>
      </c>
      <c r="Q553" s="16">
        <f>IF(A553="","",IF(COUNTIF('GSTR-2B'!$P$6:$P$2005,O553)&gt;0,IF(ABS(S553)&lt;=Settings!$B$4,"Matched","Amount differs"),IF(COUNTIF('GSTR-2B'!$Q$6:$Q$2005,P553)&gt;0,"Invoice no matches, GSTIN differs","In books, not in GSTR-2B")))</f>
        <v/>
      </c>
      <c r="R553" s="15">
        <f>IF(A553="","",SUMIF('GSTR-2B'!$P$6:$P$2005,O553,'GSTR-2B'!$N$6:$N$2005))</f>
        <v/>
      </c>
      <c r="S553" s="15">
        <f>IF(A553="","",K553-R553)</f>
        <v/>
      </c>
      <c r="T553" s="16">
        <f>IF(OR(A553="",D553="",L553&lt;&gt;"",E553="Credit note"),"",IF(Settings!$B$5-D553&gt;180,"Unpaid over 180 days: reverse proportionate ITC with interest",""))</f>
        <v/>
      </c>
      <c r="U553" s="16">
        <f>IF(M553="No","Supplier has not filed GSTR-3B: if still unfiled on 30 Sep after the year you claimed it, reverse by 30 Nov","")</f>
        <v/>
      </c>
      <c r="V553" s="16">
        <f>IF(AND(Q553="In books, not in GSTR-2B",D553&lt;&gt;"",D553&gt;=DATE(2025,4,1),D553&lt;=DATE(2026,3,31)),"FY 2025-26 document not in GSTR-2B: last date for the ITC is 30 Nov 2026","")</f>
        <v/>
      </c>
    </row>
    <row r="554">
      <c r="A554" s="10" t="n"/>
      <c r="B554" s="10" t="n"/>
      <c r="C554" s="10" t="n"/>
      <c r="D554" s="9" t="n"/>
      <c r="E554" s="10" t="n"/>
      <c r="F554" s="8" t="n"/>
      <c r="G554" s="8" t="n"/>
      <c r="H554" s="8" t="n"/>
      <c r="I554" s="8" t="n"/>
      <c r="J554" s="8" t="n"/>
      <c r="K554" s="15">
        <f>IF(A554="","",SUM(G554:J554))</f>
        <v/>
      </c>
      <c r="L554" s="9" t="n"/>
      <c r="M554" s="10" t="n"/>
      <c r="N554" s="10" t="n"/>
      <c r="O554" s="16">
        <f>IF(A554="","",UPPER(TRIM(A554))&amp;"|"&amp;UPPER(SUBSTITUTE(SUBSTITUTE(SUBSTITUTE(TRIM(C554),"/",""),"-","")," ","")))</f>
        <v/>
      </c>
      <c r="P554" s="16">
        <f>IF(A554="","",UPPER(SUBSTITUTE(SUBSTITUTE(SUBSTITUTE(TRIM(C554),"/",""),"-","")," ","")))</f>
        <v/>
      </c>
      <c r="Q554" s="16">
        <f>IF(A554="","",IF(COUNTIF('GSTR-2B'!$P$6:$P$2005,O554)&gt;0,IF(ABS(S554)&lt;=Settings!$B$4,"Matched","Amount differs"),IF(COUNTIF('GSTR-2B'!$Q$6:$Q$2005,P554)&gt;0,"Invoice no matches, GSTIN differs","In books, not in GSTR-2B")))</f>
        <v/>
      </c>
      <c r="R554" s="15">
        <f>IF(A554="","",SUMIF('GSTR-2B'!$P$6:$P$2005,O554,'GSTR-2B'!$N$6:$N$2005))</f>
        <v/>
      </c>
      <c r="S554" s="15">
        <f>IF(A554="","",K554-R554)</f>
        <v/>
      </c>
      <c r="T554" s="16">
        <f>IF(OR(A554="",D554="",L554&lt;&gt;"",E554="Credit note"),"",IF(Settings!$B$5-D554&gt;180,"Unpaid over 180 days: reverse proportionate ITC with interest",""))</f>
        <v/>
      </c>
      <c r="U554" s="16">
        <f>IF(M554="No","Supplier has not filed GSTR-3B: if still unfiled on 30 Sep after the year you claimed it, reverse by 30 Nov","")</f>
        <v/>
      </c>
      <c r="V554" s="16">
        <f>IF(AND(Q554="In books, not in GSTR-2B",D554&lt;&gt;"",D554&gt;=DATE(2025,4,1),D554&lt;=DATE(2026,3,31)),"FY 2025-26 document not in GSTR-2B: last date for the ITC is 30 Nov 2026","")</f>
        <v/>
      </c>
    </row>
    <row r="555">
      <c r="A555" s="10" t="n"/>
      <c r="B555" s="10" t="n"/>
      <c r="C555" s="10" t="n"/>
      <c r="D555" s="9" t="n"/>
      <c r="E555" s="10" t="n"/>
      <c r="F555" s="8" t="n"/>
      <c r="G555" s="8" t="n"/>
      <c r="H555" s="8" t="n"/>
      <c r="I555" s="8" t="n"/>
      <c r="J555" s="8" t="n"/>
      <c r="K555" s="15">
        <f>IF(A555="","",SUM(G555:J555))</f>
        <v/>
      </c>
      <c r="L555" s="9" t="n"/>
      <c r="M555" s="10" t="n"/>
      <c r="N555" s="10" t="n"/>
      <c r="O555" s="16">
        <f>IF(A555="","",UPPER(TRIM(A555))&amp;"|"&amp;UPPER(SUBSTITUTE(SUBSTITUTE(SUBSTITUTE(TRIM(C555),"/",""),"-","")," ","")))</f>
        <v/>
      </c>
      <c r="P555" s="16">
        <f>IF(A555="","",UPPER(SUBSTITUTE(SUBSTITUTE(SUBSTITUTE(TRIM(C555),"/",""),"-","")," ","")))</f>
        <v/>
      </c>
      <c r="Q555" s="16">
        <f>IF(A555="","",IF(COUNTIF('GSTR-2B'!$P$6:$P$2005,O555)&gt;0,IF(ABS(S555)&lt;=Settings!$B$4,"Matched","Amount differs"),IF(COUNTIF('GSTR-2B'!$Q$6:$Q$2005,P555)&gt;0,"Invoice no matches, GSTIN differs","In books, not in GSTR-2B")))</f>
        <v/>
      </c>
      <c r="R555" s="15">
        <f>IF(A555="","",SUMIF('GSTR-2B'!$P$6:$P$2005,O555,'GSTR-2B'!$N$6:$N$2005))</f>
        <v/>
      </c>
      <c r="S555" s="15">
        <f>IF(A555="","",K555-R555)</f>
        <v/>
      </c>
      <c r="T555" s="16">
        <f>IF(OR(A555="",D555="",L555&lt;&gt;"",E555="Credit note"),"",IF(Settings!$B$5-D555&gt;180,"Unpaid over 180 days: reverse proportionate ITC with interest",""))</f>
        <v/>
      </c>
      <c r="U555" s="16">
        <f>IF(M555="No","Supplier has not filed GSTR-3B: if still unfiled on 30 Sep after the year you claimed it, reverse by 30 Nov","")</f>
        <v/>
      </c>
      <c r="V555" s="16">
        <f>IF(AND(Q555="In books, not in GSTR-2B",D555&lt;&gt;"",D555&gt;=DATE(2025,4,1),D555&lt;=DATE(2026,3,31)),"FY 2025-26 document not in GSTR-2B: last date for the ITC is 30 Nov 2026","")</f>
        <v/>
      </c>
    </row>
    <row r="556">
      <c r="A556" s="10" t="n"/>
      <c r="B556" s="10" t="n"/>
      <c r="C556" s="10" t="n"/>
      <c r="D556" s="9" t="n"/>
      <c r="E556" s="10" t="n"/>
      <c r="F556" s="8" t="n"/>
      <c r="G556" s="8" t="n"/>
      <c r="H556" s="8" t="n"/>
      <c r="I556" s="8" t="n"/>
      <c r="J556" s="8" t="n"/>
      <c r="K556" s="15">
        <f>IF(A556="","",SUM(G556:J556))</f>
        <v/>
      </c>
      <c r="L556" s="9" t="n"/>
      <c r="M556" s="10" t="n"/>
      <c r="N556" s="10" t="n"/>
      <c r="O556" s="16">
        <f>IF(A556="","",UPPER(TRIM(A556))&amp;"|"&amp;UPPER(SUBSTITUTE(SUBSTITUTE(SUBSTITUTE(TRIM(C556),"/",""),"-","")," ","")))</f>
        <v/>
      </c>
      <c r="P556" s="16">
        <f>IF(A556="","",UPPER(SUBSTITUTE(SUBSTITUTE(SUBSTITUTE(TRIM(C556),"/",""),"-","")," ","")))</f>
        <v/>
      </c>
      <c r="Q556" s="16">
        <f>IF(A556="","",IF(COUNTIF('GSTR-2B'!$P$6:$P$2005,O556)&gt;0,IF(ABS(S556)&lt;=Settings!$B$4,"Matched","Amount differs"),IF(COUNTIF('GSTR-2B'!$Q$6:$Q$2005,P556)&gt;0,"Invoice no matches, GSTIN differs","In books, not in GSTR-2B")))</f>
        <v/>
      </c>
      <c r="R556" s="15">
        <f>IF(A556="","",SUMIF('GSTR-2B'!$P$6:$P$2005,O556,'GSTR-2B'!$N$6:$N$2005))</f>
        <v/>
      </c>
      <c r="S556" s="15">
        <f>IF(A556="","",K556-R556)</f>
        <v/>
      </c>
      <c r="T556" s="16">
        <f>IF(OR(A556="",D556="",L556&lt;&gt;"",E556="Credit note"),"",IF(Settings!$B$5-D556&gt;180,"Unpaid over 180 days: reverse proportionate ITC with interest",""))</f>
        <v/>
      </c>
      <c r="U556" s="16">
        <f>IF(M556="No","Supplier has not filed GSTR-3B: if still unfiled on 30 Sep after the year you claimed it, reverse by 30 Nov","")</f>
        <v/>
      </c>
      <c r="V556" s="16">
        <f>IF(AND(Q556="In books, not in GSTR-2B",D556&lt;&gt;"",D556&gt;=DATE(2025,4,1),D556&lt;=DATE(2026,3,31)),"FY 2025-26 document not in GSTR-2B: last date for the ITC is 30 Nov 2026","")</f>
        <v/>
      </c>
    </row>
    <row r="557">
      <c r="A557" s="10" t="n"/>
      <c r="B557" s="10" t="n"/>
      <c r="C557" s="10" t="n"/>
      <c r="D557" s="9" t="n"/>
      <c r="E557" s="10" t="n"/>
      <c r="F557" s="8" t="n"/>
      <c r="G557" s="8" t="n"/>
      <c r="H557" s="8" t="n"/>
      <c r="I557" s="8" t="n"/>
      <c r="J557" s="8" t="n"/>
      <c r="K557" s="15">
        <f>IF(A557="","",SUM(G557:J557))</f>
        <v/>
      </c>
      <c r="L557" s="9" t="n"/>
      <c r="M557" s="10" t="n"/>
      <c r="N557" s="10" t="n"/>
      <c r="O557" s="16">
        <f>IF(A557="","",UPPER(TRIM(A557))&amp;"|"&amp;UPPER(SUBSTITUTE(SUBSTITUTE(SUBSTITUTE(TRIM(C557),"/",""),"-","")," ","")))</f>
        <v/>
      </c>
      <c r="P557" s="16">
        <f>IF(A557="","",UPPER(SUBSTITUTE(SUBSTITUTE(SUBSTITUTE(TRIM(C557),"/",""),"-","")," ","")))</f>
        <v/>
      </c>
      <c r="Q557" s="16">
        <f>IF(A557="","",IF(COUNTIF('GSTR-2B'!$P$6:$P$2005,O557)&gt;0,IF(ABS(S557)&lt;=Settings!$B$4,"Matched","Amount differs"),IF(COUNTIF('GSTR-2B'!$Q$6:$Q$2005,P557)&gt;0,"Invoice no matches, GSTIN differs","In books, not in GSTR-2B")))</f>
        <v/>
      </c>
      <c r="R557" s="15">
        <f>IF(A557="","",SUMIF('GSTR-2B'!$P$6:$P$2005,O557,'GSTR-2B'!$N$6:$N$2005))</f>
        <v/>
      </c>
      <c r="S557" s="15">
        <f>IF(A557="","",K557-R557)</f>
        <v/>
      </c>
      <c r="T557" s="16">
        <f>IF(OR(A557="",D557="",L557&lt;&gt;"",E557="Credit note"),"",IF(Settings!$B$5-D557&gt;180,"Unpaid over 180 days: reverse proportionate ITC with interest",""))</f>
        <v/>
      </c>
      <c r="U557" s="16">
        <f>IF(M557="No","Supplier has not filed GSTR-3B: if still unfiled on 30 Sep after the year you claimed it, reverse by 30 Nov","")</f>
        <v/>
      </c>
      <c r="V557" s="16">
        <f>IF(AND(Q557="In books, not in GSTR-2B",D557&lt;&gt;"",D557&gt;=DATE(2025,4,1),D557&lt;=DATE(2026,3,31)),"FY 2025-26 document not in GSTR-2B: last date for the ITC is 30 Nov 2026","")</f>
        <v/>
      </c>
    </row>
    <row r="558">
      <c r="A558" s="10" t="n"/>
      <c r="B558" s="10" t="n"/>
      <c r="C558" s="10" t="n"/>
      <c r="D558" s="9" t="n"/>
      <c r="E558" s="10" t="n"/>
      <c r="F558" s="8" t="n"/>
      <c r="G558" s="8" t="n"/>
      <c r="H558" s="8" t="n"/>
      <c r="I558" s="8" t="n"/>
      <c r="J558" s="8" t="n"/>
      <c r="K558" s="15">
        <f>IF(A558="","",SUM(G558:J558))</f>
        <v/>
      </c>
      <c r="L558" s="9" t="n"/>
      <c r="M558" s="10" t="n"/>
      <c r="N558" s="10" t="n"/>
      <c r="O558" s="16">
        <f>IF(A558="","",UPPER(TRIM(A558))&amp;"|"&amp;UPPER(SUBSTITUTE(SUBSTITUTE(SUBSTITUTE(TRIM(C558),"/",""),"-","")," ","")))</f>
        <v/>
      </c>
      <c r="P558" s="16">
        <f>IF(A558="","",UPPER(SUBSTITUTE(SUBSTITUTE(SUBSTITUTE(TRIM(C558),"/",""),"-","")," ","")))</f>
        <v/>
      </c>
      <c r="Q558" s="16">
        <f>IF(A558="","",IF(COUNTIF('GSTR-2B'!$P$6:$P$2005,O558)&gt;0,IF(ABS(S558)&lt;=Settings!$B$4,"Matched","Amount differs"),IF(COUNTIF('GSTR-2B'!$Q$6:$Q$2005,P558)&gt;0,"Invoice no matches, GSTIN differs","In books, not in GSTR-2B")))</f>
        <v/>
      </c>
      <c r="R558" s="15">
        <f>IF(A558="","",SUMIF('GSTR-2B'!$P$6:$P$2005,O558,'GSTR-2B'!$N$6:$N$2005))</f>
        <v/>
      </c>
      <c r="S558" s="15">
        <f>IF(A558="","",K558-R558)</f>
        <v/>
      </c>
      <c r="T558" s="16">
        <f>IF(OR(A558="",D558="",L558&lt;&gt;"",E558="Credit note"),"",IF(Settings!$B$5-D558&gt;180,"Unpaid over 180 days: reverse proportionate ITC with interest",""))</f>
        <v/>
      </c>
      <c r="U558" s="16">
        <f>IF(M558="No","Supplier has not filed GSTR-3B: if still unfiled on 30 Sep after the year you claimed it, reverse by 30 Nov","")</f>
        <v/>
      </c>
      <c r="V558" s="16">
        <f>IF(AND(Q558="In books, not in GSTR-2B",D558&lt;&gt;"",D558&gt;=DATE(2025,4,1),D558&lt;=DATE(2026,3,31)),"FY 2025-26 document not in GSTR-2B: last date for the ITC is 30 Nov 2026","")</f>
        <v/>
      </c>
    </row>
    <row r="559">
      <c r="A559" s="10" t="n"/>
      <c r="B559" s="10" t="n"/>
      <c r="C559" s="10" t="n"/>
      <c r="D559" s="9" t="n"/>
      <c r="E559" s="10" t="n"/>
      <c r="F559" s="8" t="n"/>
      <c r="G559" s="8" t="n"/>
      <c r="H559" s="8" t="n"/>
      <c r="I559" s="8" t="n"/>
      <c r="J559" s="8" t="n"/>
      <c r="K559" s="15">
        <f>IF(A559="","",SUM(G559:J559))</f>
        <v/>
      </c>
      <c r="L559" s="9" t="n"/>
      <c r="M559" s="10" t="n"/>
      <c r="N559" s="10" t="n"/>
      <c r="O559" s="16">
        <f>IF(A559="","",UPPER(TRIM(A559))&amp;"|"&amp;UPPER(SUBSTITUTE(SUBSTITUTE(SUBSTITUTE(TRIM(C559),"/",""),"-","")," ","")))</f>
        <v/>
      </c>
      <c r="P559" s="16">
        <f>IF(A559="","",UPPER(SUBSTITUTE(SUBSTITUTE(SUBSTITUTE(TRIM(C559),"/",""),"-","")," ","")))</f>
        <v/>
      </c>
      <c r="Q559" s="16">
        <f>IF(A559="","",IF(COUNTIF('GSTR-2B'!$P$6:$P$2005,O559)&gt;0,IF(ABS(S559)&lt;=Settings!$B$4,"Matched","Amount differs"),IF(COUNTIF('GSTR-2B'!$Q$6:$Q$2005,P559)&gt;0,"Invoice no matches, GSTIN differs","In books, not in GSTR-2B")))</f>
        <v/>
      </c>
      <c r="R559" s="15">
        <f>IF(A559="","",SUMIF('GSTR-2B'!$P$6:$P$2005,O559,'GSTR-2B'!$N$6:$N$2005))</f>
        <v/>
      </c>
      <c r="S559" s="15">
        <f>IF(A559="","",K559-R559)</f>
        <v/>
      </c>
      <c r="T559" s="16">
        <f>IF(OR(A559="",D559="",L559&lt;&gt;"",E559="Credit note"),"",IF(Settings!$B$5-D559&gt;180,"Unpaid over 180 days: reverse proportionate ITC with interest",""))</f>
        <v/>
      </c>
      <c r="U559" s="16">
        <f>IF(M559="No","Supplier has not filed GSTR-3B: if still unfiled on 30 Sep after the year you claimed it, reverse by 30 Nov","")</f>
        <v/>
      </c>
      <c r="V559" s="16">
        <f>IF(AND(Q559="In books, not in GSTR-2B",D559&lt;&gt;"",D559&gt;=DATE(2025,4,1),D559&lt;=DATE(2026,3,31)),"FY 2025-26 document not in GSTR-2B: last date for the ITC is 30 Nov 2026","")</f>
        <v/>
      </c>
    </row>
    <row r="560">
      <c r="A560" s="10" t="n"/>
      <c r="B560" s="10" t="n"/>
      <c r="C560" s="10" t="n"/>
      <c r="D560" s="9" t="n"/>
      <c r="E560" s="10" t="n"/>
      <c r="F560" s="8" t="n"/>
      <c r="G560" s="8" t="n"/>
      <c r="H560" s="8" t="n"/>
      <c r="I560" s="8" t="n"/>
      <c r="J560" s="8" t="n"/>
      <c r="K560" s="15">
        <f>IF(A560="","",SUM(G560:J560))</f>
        <v/>
      </c>
      <c r="L560" s="9" t="n"/>
      <c r="M560" s="10" t="n"/>
      <c r="N560" s="10" t="n"/>
      <c r="O560" s="16">
        <f>IF(A560="","",UPPER(TRIM(A560))&amp;"|"&amp;UPPER(SUBSTITUTE(SUBSTITUTE(SUBSTITUTE(TRIM(C560),"/",""),"-","")," ","")))</f>
        <v/>
      </c>
      <c r="P560" s="16">
        <f>IF(A560="","",UPPER(SUBSTITUTE(SUBSTITUTE(SUBSTITUTE(TRIM(C560),"/",""),"-","")," ","")))</f>
        <v/>
      </c>
      <c r="Q560" s="16">
        <f>IF(A560="","",IF(COUNTIF('GSTR-2B'!$P$6:$P$2005,O560)&gt;0,IF(ABS(S560)&lt;=Settings!$B$4,"Matched","Amount differs"),IF(COUNTIF('GSTR-2B'!$Q$6:$Q$2005,P560)&gt;0,"Invoice no matches, GSTIN differs","In books, not in GSTR-2B")))</f>
        <v/>
      </c>
      <c r="R560" s="15">
        <f>IF(A560="","",SUMIF('GSTR-2B'!$P$6:$P$2005,O560,'GSTR-2B'!$N$6:$N$2005))</f>
        <v/>
      </c>
      <c r="S560" s="15">
        <f>IF(A560="","",K560-R560)</f>
        <v/>
      </c>
      <c r="T560" s="16">
        <f>IF(OR(A560="",D560="",L560&lt;&gt;"",E560="Credit note"),"",IF(Settings!$B$5-D560&gt;180,"Unpaid over 180 days: reverse proportionate ITC with interest",""))</f>
        <v/>
      </c>
      <c r="U560" s="16">
        <f>IF(M560="No","Supplier has not filed GSTR-3B: if still unfiled on 30 Sep after the year you claimed it, reverse by 30 Nov","")</f>
        <v/>
      </c>
      <c r="V560" s="16">
        <f>IF(AND(Q560="In books, not in GSTR-2B",D560&lt;&gt;"",D560&gt;=DATE(2025,4,1),D560&lt;=DATE(2026,3,31)),"FY 2025-26 document not in GSTR-2B: last date for the ITC is 30 Nov 2026","")</f>
        <v/>
      </c>
    </row>
    <row r="561">
      <c r="A561" s="10" t="n"/>
      <c r="B561" s="10" t="n"/>
      <c r="C561" s="10" t="n"/>
      <c r="D561" s="9" t="n"/>
      <c r="E561" s="10" t="n"/>
      <c r="F561" s="8" t="n"/>
      <c r="G561" s="8" t="n"/>
      <c r="H561" s="8" t="n"/>
      <c r="I561" s="8" t="n"/>
      <c r="J561" s="8" t="n"/>
      <c r="K561" s="15">
        <f>IF(A561="","",SUM(G561:J561))</f>
        <v/>
      </c>
      <c r="L561" s="9" t="n"/>
      <c r="M561" s="10" t="n"/>
      <c r="N561" s="10" t="n"/>
      <c r="O561" s="16">
        <f>IF(A561="","",UPPER(TRIM(A561))&amp;"|"&amp;UPPER(SUBSTITUTE(SUBSTITUTE(SUBSTITUTE(TRIM(C561),"/",""),"-","")," ","")))</f>
        <v/>
      </c>
      <c r="P561" s="16">
        <f>IF(A561="","",UPPER(SUBSTITUTE(SUBSTITUTE(SUBSTITUTE(TRIM(C561),"/",""),"-","")," ","")))</f>
        <v/>
      </c>
      <c r="Q561" s="16">
        <f>IF(A561="","",IF(COUNTIF('GSTR-2B'!$P$6:$P$2005,O561)&gt;0,IF(ABS(S561)&lt;=Settings!$B$4,"Matched","Amount differs"),IF(COUNTIF('GSTR-2B'!$Q$6:$Q$2005,P561)&gt;0,"Invoice no matches, GSTIN differs","In books, not in GSTR-2B")))</f>
        <v/>
      </c>
      <c r="R561" s="15">
        <f>IF(A561="","",SUMIF('GSTR-2B'!$P$6:$P$2005,O561,'GSTR-2B'!$N$6:$N$2005))</f>
        <v/>
      </c>
      <c r="S561" s="15">
        <f>IF(A561="","",K561-R561)</f>
        <v/>
      </c>
      <c r="T561" s="16">
        <f>IF(OR(A561="",D561="",L561&lt;&gt;"",E561="Credit note"),"",IF(Settings!$B$5-D561&gt;180,"Unpaid over 180 days: reverse proportionate ITC with interest",""))</f>
        <v/>
      </c>
      <c r="U561" s="16">
        <f>IF(M561="No","Supplier has not filed GSTR-3B: if still unfiled on 30 Sep after the year you claimed it, reverse by 30 Nov","")</f>
        <v/>
      </c>
      <c r="V561" s="16">
        <f>IF(AND(Q561="In books, not in GSTR-2B",D561&lt;&gt;"",D561&gt;=DATE(2025,4,1),D561&lt;=DATE(2026,3,31)),"FY 2025-26 document not in GSTR-2B: last date for the ITC is 30 Nov 2026","")</f>
        <v/>
      </c>
    </row>
    <row r="562">
      <c r="A562" s="10" t="n"/>
      <c r="B562" s="10" t="n"/>
      <c r="C562" s="10" t="n"/>
      <c r="D562" s="9" t="n"/>
      <c r="E562" s="10" t="n"/>
      <c r="F562" s="8" t="n"/>
      <c r="G562" s="8" t="n"/>
      <c r="H562" s="8" t="n"/>
      <c r="I562" s="8" t="n"/>
      <c r="J562" s="8" t="n"/>
      <c r="K562" s="15">
        <f>IF(A562="","",SUM(G562:J562))</f>
        <v/>
      </c>
      <c r="L562" s="9" t="n"/>
      <c r="M562" s="10" t="n"/>
      <c r="N562" s="10" t="n"/>
      <c r="O562" s="16">
        <f>IF(A562="","",UPPER(TRIM(A562))&amp;"|"&amp;UPPER(SUBSTITUTE(SUBSTITUTE(SUBSTITUTE(TRIM(C562),"/",""),"-","")," ","")))</f>
        <v/>
      </c>
      <c r="P562" s="16">
        <f>IF(A562="","",UPPER(SUBSTITUTE(SUBSTITUTE(SUBSTITUTE(TRIM(C562),"/",""),"-","")," ","")))</f>
        <v/>
      </c>
      <c r="Q562" s="16">
        <f>IF(A562="","",IF(COUNTIF('GSTR-2B'!$P$6:$P$2005,O562)&gt;0,IF(ABS(S562)&lt;=Settings!$B$4,"Matched","Amount differs"),IF(COUNTIF('GSTR-2B'!$Q$6:$Q$2005,P562)&gt;0,"Invoice no matches, GSTIN differs","In books, not in GSTR-2B")))</f>
        <v/>
      </c>
      <c r="R562" s="15">
        <f>IF(A562="","",SUMIF('GSTR-2B'!$P$6:$P$2005,O562,'GSTR-2B'!$N$6:$N$2005))</f>
        <v/>
      </c>
      <c r="S562" s="15">
        <f>IF(A562="","",K562-R562)</f>
        <v/>
      </c>
      <c r="T562" s="16">
        <f>IF(OR(A562="",D562="",L562&lt;&gt;"",E562="Credit note"),"",IF(Settings!$B$5-D562&gt;180,"Unpaid over 180 days: reverse proportionate ITC with interest",""))</f>
        <v/>
      </c>
      <c r="U562" s="16">
        <f>IF(M562="No","Supplier has not filed GSTR-3B: if still unfiled on 30 Sep after the year you claimed it, reverse by 30 Nov","")</f>
        <v/>
      </c>
      <c r="V562" s="16">
        <f>IF(AND(Q562="In books, not in GSTR-2B",D562&lt;&gt;"",D562&gt;=DATE(2025,4,1),D562&lt;=DATE(2026,3,31)),"FY 2025-26 document not in GSTR-2B: last date for the ITC is 30 Nov 2026","")</f>
        <v/>
      </c>
    </row>
    <row r="563">
      <c r="A563" s="10" t="n"/>
      <c r="B563" s="10" t="n"/>
      <c r="C563" s="10" t="n"/>
      <c r="D563" s="9" t="n"/>
      <c r="E563" s="10" t="n"/>
      <c r="F563" s="8" t="n"/>
      <c r="G563" s="8" t="n"/>
      <c r="H563" s="8" t="n"/>
      <c r="I563" s="8" t="n"/>
      <c r="J563" s="8" t="n"/>
      <c r="K563" s="15">
        <f>IF(A563="","",SUM(G563:J563))</f>
        <v/>
      </c>
      <c r="L563" s="9" t="n"/>
      <c r="M563" s="10" t="n"/>
      <c r="N563" s="10" t="n"/>
      <c r="O563" s="16">
        <f>IF(A563="","",UPPER(TRIM(A563))&amp;"|"&amp;UPPER(SUBSTITUTE(SUBSTITUTE(SUBSTITUTE(TRIM(C563),"/",""),"-","")," ","")))</f>
        <v/>
      </c>
      <c r="P563" s="16">
        <f>IF(A563="","",UPPER(SUBSTITUTE(SUBSTITUTE(SUBSTITUTE(TRIM(C563),"/",""),"-","")," ","")))</f>
        <v/>
      </c>
      <c r="Q563" s="16">
        <f>IF(A563="","",IF(COUNTIF('GSTR-2B'!$P$6:$P$2005,O563)&gt;0,IF(ABS(S563)&lt;=Settings!$B$4,"Matched","Amount differs"),IF(COUNTIF('GSTR-2B'!$Q$6:$Q$2005,P563)&gt;0,"Invoice no matches, GSTIN differs","In books, not in GSTR-2B")))</f>
        <v/>
      </c>
      <c r="R563" s="15">
        <f>IF(A563="","",SUMIF('GSTR-2B'!$P$6:$P$2005,O563,'GSTR-2B'!$N$6:$N$2005))</f>
        <v/>
      </c>
      <c r="S563" s="15">
        <f>IF(A563="","",K563-R563)</f>
        <v/>
      </c>
      <c r="T563" s="16">
        <f>IF(OR(A563="",D563="",L563&lt;&gt;"",E563="Credit note"),"",IF(Settings!$B$5-D563&gt;180,"Unpaid over 180 days: reverse proportionate ITC with interest",""))</f>
        <v/>
      </c>
      <c r="U563" s="16">
        <f>IF(M563="No","Supplier has not filed GSTR-3B: if still unfiled on 30 Sep after the year you claimed it, reverse by 30 Nov","")</f>
        <v/>
      </c>
      <c r="V563" s="16">
        <f>IF(AND(Q563="In books, not in GSTR-2B",D563&lt;&gt;"",D563&gt;=DATE(2025,4,1),D563&lt;=DATE(2026,3,31)),"FY 2025-26 document not in GSTR-2B: last date for the ITC is 30 Nov 2026","")</f>
        <v/>
      </c>
    </row>
    <row r="564">
      <c r="A564" s="10" t="n"/>
      <c r="B564" s="10" t="n"/>
      <c r="C564" s="10" t="n"/>
      <c r="D564" s="9" t="n"/>
      <c r="E564" s="10" t="n"/>
      <c r="F564" s="8" t="n"/>
      <c r="G564" s="8" t="n"/>
      <c r="H564" s="8" t="n"/>
      <c r="I564" s="8" t="n"/>
      <c r="J564" s="8" t="n"/>
      <c r="K564" s="15">
        <f>IF(A564="","",SUM(G564:J564))</f>
        <v/>
      </c>
      <c r="L564" s="9" t="n"/>
      <c r="M564" s="10" t="n"/>
      <c r="N564" s="10" t="n"/>
      <c r="O564" s="16">
        <f>IF(A564="","",UPPER(TRIM(A564))&amp;"|"&amp;UPPER(SUBSTITUTE(SUBSTITUTE(SUBSTITUTE(TRIM(C564),"/",""),"-","")," ","")))</f>
        <v/>
      </c>
      <c r="P564" s="16">
        <f>IF(A564="","",UPPER(SUBSTITUTE(SUBSTITUTE(SUBSTITUTE(TRIM(C564),"/",""),"-","")," ","")))</f>
        <v/>
      </c>
      <c r="Q564" s="16">
        <f>IF(A564="","",IF(COUNTIF('GSTR-2B'!$P$6:$P$2005,O564)&gt;0,IF(ABS(S564)&lt;=Settings!$B$4,"Matched","Amount differs"),IF(COUNTIF('GSTR-2B'!$Q$6:$Q$2005,P564)&gt;0,"Invoice no matches, GSTIN differs","In books, not in GSTR-2B")))</f>
        <v/>
      </c>
      <c r="R564" s="15">
        <f>IF(A564="","",SUMIF('GSTR-2B'!$P$6:$P$2005,O564,'GSTR-2B'!$N$6:$N$2005))</f>
        <v/>
      </c>
      <c r="S564" s="15">
        <f>IF(A564="","",K564-R564)</f>
        <v/>
      </c>
      <c r="T564" s="16">
        <f>IF(OR(A564="",D564="",L564&lt;&gt;"",E564="Credit note"),"",IF(Settings!$B$5-D564&gt;180,"Unpaid over 180 days: reverse proportionate ITC with interest",""))</f>
        <v/>
      </c>
      <c r="U564" s="16">
        <f>IF(M564="No","Supplier has not filed GSTR-3B: if still unfiled on 30 Sep after the year you claimed it, reverse by 30 Nov","")</f>
        <v/>
      </c>
      <c r="V564" s="16">
        <f>IF(AND(Q564="In books, not in GSTR-2B",D564&lt;&gt;"",D564&gt;=DATE(2025,4,1),D564&lt;=DATE(2026,3,31)),"FY 2025-26 document not in GSTR-2B: last date for the ITC is 30 Nov 2026","")</f>
        <v/>
      </c>
    </row>
    <row r="565">
      <c r="A565" s="10" t="n"/>
      <c r="B565" s="10" t="n"/>
      <c r="C565" s="10" t="n"/>
      <c r="D565" s="9" t="n"/>
      <c r="E565" s="10" t="n"/>
      <c r="F565" s="8" t="n"/>
      <c r="G565" s="8" t="n"/>
      <c r="H565" s="8" t="n"/>
      <c r="I565" s="8" t="n"/>
      <c r="J565" s="8" t="n"/>
      <c r="K565" s="15">
        <f>IF(A565="","",SUM(G565:J565))</f>
        <v/>
      </c>
      <c r="L565" s="9" t="n"/>
      <c r="M565" s="10" t="n"/>
      <c r="N565" s="10" t="n"/>
      <c r="O565" s="16">
        <f>IF(A565="","",UPPER(TRIM(A565))&amp;"|"&amp;UPPER(SUBSTITUTE(SUBSTITUTE(SUBSTITUTE(TRIM(C565),"/",""),"-","")," ","")))</f>
        <v/>
      </c>
      <c r="P565" s="16">
        <f>IF(A565="","",UPPER(SUBSTITUTE(SUBSTITUTE(SUBSTITUTE(TRIM(C565),"/",""),"-","")," ","")))</f>
        <v/>
      </c>
      <c r="Q565" s="16">
        <f>IF(A565="","",IF(COUNTIF('GSTR-2B'!$P$6:$P$2005,O565)&gt;0,IF(ABS(S565)&lt;=Settings!$B$4,"Matched","Amount differs"),IF(COUNTIF('GSTR-2B'!$Q$6:$Q$2005,P565)&gt;0,"Invoice no matches, GSTIN differs","In books, not in GSTR-2B")))</f>
        <v/>
      </c>
      <c r="R565" s="15">
        <f>IF(A565="","",SUMIF('GSTR-2B'!$P$6:$P$2005,O565,'GSTR-2B'!$N$6:$N$2005))</f>
        <v/>
      </c>
      <c r="S565" s="15">
        <f>IF(A565="","",K565-R565)</f>
        <v/>
      </c>
      <c r="T565" s="16">
        <f>IF(OR(A565="",D565="",L565&lt;&gt;"",E565="Credit note"),"",IF(Settings!$B$5-D565&gt;180,"Unpaid over 180 days: reverse proportionate ITC with interest",""))</f>
        <v/>
      </c>
      <c r="U565" s="16">
        <f>IF(M565="No","Supplier has not filed GSTR-3B: if still unfiled on 30 Sep after the year you claimed it, reverse by 30 Nov","")</f>
        <v/>
      </c>
      <c r="V565" s="16">
        <f>IF(AND(Q565="In books, not in GSTR-2B",D565&lt;&gt;"",D565&gt;=DATE(2025,4,1),D565&lt;=DATE(2026,3,31)),"FY 2025-26 document not in GSTR-2B: last date for the ITC is 30 Nov 2026","")</f>
        <v/>
      </c>
    </row>
    <row r="566">
      <c r="A566" s="10" t="n"/>
      <c r="B566" s="10" t="n"/>
      <c r="C566" s="10" t="n"/>
      <c r="D566" s="9" t="n"/>
      <c r="E566" s="10" t="n"/>
      <c r="F566" s="8" t="n"/>
      <c r="G566" s="8" t="n"/>
      <c r="H566" s="8" t="n"/>
      <c r="I566" s="8" t="n"/>
      <c r="J566" s="8" t="n"/>
      <c r="K566" s="15">
        <f>IF(A566="","",SUM(G566:J566))</f>
        <v/>
      </c>
      <c r="L566" s="9" t="n"/>
      <c r="M566" s="10" t="n"/>
      <c r="N566" s="10" t="n"/>
      <c r="O566" s="16">
        <f>IF(A566="","",UPPER(TRIM(A566))&amp;"|"&amp;UPPER(SUBSTITUTE(SUBSTITUTE(SUBSTITUTE(TRIM(C566),"/",""),"-","")," ","")))</f>
        <v/>
      </c>
      <c r="P566" s="16">
        <f>IF(A566="","",UPPER(SUBSTITUTE(SUBSTITUTE(SUBSTITUTE(TRIM(C566),"/",""),"-","")," ","")))</f>
        <v/>
      </c>
      <c r="Q566" s="16">
        <f>IF(A566="","",IF(COUNTIF('GSTR-2B'!$P$6:$P$2005,O566)&gt;0,IF(ABS(S566)&lt;=Settings!$B$4,"Matched","Amount differs"),IF(COUNTIF('GSTR-2B'!$Q$6:$Q$2005,P566)&gt;0,"Invoice no matches, GSTIN differs","In books, not in GSTR-2B")))</f>
        <v/>
      </c>
      <c r="R566" s="15">
        <f>IF(A566="","",SUMIF('GSTR-2B'!$P$6:$P$2005,O566,'GSTR-2B'!$N$6:$N$2005))</f>
        <v/>
      </c>
      <c r="S566" s="15">
        <f>IF(A566="","",K566-R566)</f>
        <v/>
      </c>
      <c r="T566" s="16">
        <f>IF(OR(A566="",D566="",L566&lt;&gt;"",E566="Credit note"),"",IF(Settings!$B$5-D566&gt;180,"Unpaid over 180 days: reverse proportionate ITC with interest",""))</f>
        <v/>
      </c>
      <c r="U566" s="16">
        <f>IF(M566="No","Supplier has not filed GSTR-3B: if still unfiled on 30 Sep after the year you claimed it, reverse by 30 Nov","")</f>
        <v/>
      </c>
      <c r="V566" s="16">
        <f>IF(AND(Q566="In books, not in GSTR-2B",D566&lt;&gt;"",D566&gt;=DATE(2025,4,1),D566&lt;=DATE(2026,3,31)),"FY 2025-26 document not in GSTR-2B: last date for the ITC is 30 Nov 2026","")</f>
        <v/>
      </c>
    </row>
    <row r="567">
      <c r="A567" s="10" t="n"/>
      <c r="B567" s="10" t="n"/>
      <c r="C567" s="10" t="n"/>
      <c r="D567" s="9" t="n"/>
      <c r="E567" s="10" t="n"/>
      <c r="F567" s="8" t="n"/>
      <c r="G567" s="8" t="n"/>
      <c r="H567" s="8" t="n"/>
      <c r="I567" s="8" t="n"/>
      <c r="J567" s="8" t="n"/>
      <c r="K567" s="15">
        <f>IF(A567="","",SUM(G567:J567))</f>
        <v/>
      </c>
      <c r="L567" s="9" t="n"/>
      <c r="M567" s="10" t="n"/>
      <c r="N567" s="10" t="n"/>
      <c r="O567" s="16">
        <f>IF(A567="","",UPPER(TRIM(A567))&amp;"|"&amp;UPPER(SUBSTITUTE(SUBSTITUTE(SUBSTITUTE(TRIM(C567),"/",""),"-","")," ","")))</f>
        <v/>
      </c>
      <c r="P567" s="16">
        <f>IF(A567="","",UPPER(SUBSTITUTE(SUBSTITUTE(SUBSTITUTE(TRIM(C567),"/",""),"-","")," ","")))</f>
        <v/>
      </c>
      <c r="Q567" s="16">
        <f>IF(A567="","",IF(COUNTIF('GSTR-2B'!$P$6:$P$2005,O567)&gt;0,IF(ABS(S567)&lt;=Settings!$B$4,"Matched","Amount differs"),IF(COUNTIF('GSTR-2B'!$Q$6:$Q$2005,P567)&gt;0,"Invoice no matches, GSTIN differs","In books, not in GSTR-2B")))</f>
        <v/>
      </c>
      <c r="R567" s="15">
        <f>IF(A567="","",SUMIF('GSTR-2B'!$P$6:$P$2005,O567,'GSTR-2B'!$N$6:$N$2005))</f>
        <v/>
      </c>
      <c r="S567" s="15">
        <f>IF(A567="","",K567-R567)</f>
        <v/>
      </c>
      <c r="T567" s="16">
        <f>IF(OR(A567="",D567="",L567&lt;&gt;"",E567="Credit note"),"",IF(Settings!$B$5-D567&gt;180,"Unpaid over 180 days: reverse proportionate ITC with interest",""))</f>
        <v/>
      </c>
      <c r="U567" s="16">
        <f>IF(M567="No","Supplier has not filed GSTR-3B: if still unfiled on 30 Sep after the year you claimed it, reverse by 30 Nov","")</f>
        <v/>
      </c>
      <c r="V567" s="16">
        <f>IF(AND(Q567="In books, not in GSTR-2B",D567&lt;&gt;"",D567&gt;=DATE(2025,4,1),D567&lt;=DATE(2026,3,31)),"FY 2025-26 document not in GSTR-2B: last date for the ITC is 30 Nov 2026","")</f>
        <v/>
      </c>
    </row>
    <row r="568">
      <c r="A568" s="10" t="n"/>
      <c r="B568" s="10" t="n"/>
      <c r="C568" s="10" t="n"/>
      <c r="D568" s="9" t="n"/>
      <c r="E568" s="10" t="n"/>
      <c r="F568" s="8" t="n"/>
      <c r="G568" s="8" t="n"/>
      <c r="H568" s="8" t="n"/>
      <c r="I568" s="8" t="n"/>
      <c r="J568" s="8" t="n"/>
      <c r="K568" s="15">
        <f>IF(A568="","",SUM(G568:J568))</f>
        <v/>
      </c>
      <c r="L568" s="9" t="n"/>
      <c r="M568" s="10" t="n"/>
      <c r="N568" s="10" t="n"/>
      <c r="O568" s="16">
        <f>IF(A568="","",UPPER(TRIM(A568))&amp;"|"&amp;UPPER(SUBSTITUTE(SUBSTITUTE(SUBSTITUTE(TRIM(C568),"/",""),"-","")," ","")))</f>
        <v/>
      </c>
      <c r="P568" s="16">
        <f>IF(A568="","",UPPER(SUBSTITUTE(SUBSTITUTE(SUBSTITUTE(TRIM(C568),"/",""),"-","")," ","")))</f>
        <v/>
      </c>
      <c r="Q568" s="16">
        <f>IF(A568="","",IF(COUNTIF('GSTR-2B'!$P$6:$P$2005,O568)&gt;0,IF(ABS(S568)&lt;=Settings!$B$4,"Matched","Amount differs"),IF(COUNTIF('GSTR-2B'!$Q$6:$Q$2005,P568)&gt;0,"Invoice no matches, GSTIN differs","In books, not in GSTR-2B")))</f>
        <v/>
      </c>
      <c r="R568" s="15">
        <f>IF(A568="","",SUMIF('GSTR-2B'!$P$6:$P$2005,O568,'GSTR-2B'!$N$6:$N$2005))</f>
        <v/>
      </c>
      <c r="S568" s="15">
        <f>IF(A568="","",K568-R568)</f>
        <v/>
      </c>
      <c r="T568" s="16">
        <f>IF(OR(A568="",D568="",L568&lt;&gt;"",E568="Credit note"),"",IF(Settings!$B$5-D568&gt;180,"Unpaid over 180 days: reverse proportionate ITC with interest",""))</f>
        <v/>
      </c>
      <c r="U568" s="16">
        <f>IF(M568="No","Supplier has not filed GSTR-3B: if still unfiled on 30 Sep after the year you claimed it, reverse by 30 Nov","")</f>
        <v/>
      </c>
      <c r="V568" s="16">
        <f>IF(AND(Q568="In books, not in GSTR-2B",D568&lt;&gt;"",D568&gt;=DATE(2025,4,1),D568&lt;=DATE(2026,3,31)),"FY 2025-26 document not in GSTR-2B: last date for the ITC is 30 Nov 2026","")</f>
        <v/>
      </c>
    </row>
    <row r="569">
      <c r="A569" s="10" t="n"/>
      <c r="B569" s="10" t="n"/>
      <c r="C569" s="10" t="n"/>
      <c r="D569" s="9" t="n"/>
      <c r="E569" s="10" t="n"/>
      <c r="F569" s="8" t="n"/>
      <c r="G569" s="8" t="n"/>
      <c r="H569" s="8" t="n"/>
      <c r="I569" s="8" t="n"/>
      <c r="J569" s="8" t="n"/>
      <c r="K569" s="15">
        <f>IF(A569="","",SUM(G569:J569))</f>
        <v/>
      </c>
      <c r="L569" s="9" t="n"/>
      <c r="M569" s="10" t="n"/>
      <c r="N569" s="10" t="n"/>
      <c r="O569" s="16">
        <f>IF(A569="","",UPPER(TRIM(A569))&amp;"|"&amp;UPPER(SUBSTITUTE(SUBSTITUTE(SUBSTITUTE(TRIM(C569),"/",""),"-","")," ","")))</f>
        <v/>
      </c>
      <c r="P569" s="16">
        <f>IF(A569="","",UPPER(SUBSTITUTE(SUBSTITUTE(SUBSTITUTE(TRIM(C569),"/",""),"-","")," ","")))</f>
        <v/>
      </c>
      <c r="Q569" s="16">
        <f>IF(A569="","",IF(COUNTIF('GSTR-2B'!$P$6:$P$2005,O569)&gt;0,IF(ABS(S569)&lt;=Settings!$B$4,"Matched","Amount differs"),IF(COUNTIF('GSTR-2B'!$Q$6:$Q$2005,P569)&gt;0,"Invoice no matches, GSTIN differs","In books, not in GSTR-2B")))</f>
        <v/>
      </c>
      <c r="R569" s="15">
        <f>IF(A569="","",SUMIF('GSTR-2B'!$P$6:$P$2005,O569,'GSTR-2B'!$N$6:$N$2005))</f>
        <v/>
      </c>
      <c r="S569" s="15">
        <f>IF(A569="","",K569-R569)</f>
        <v/>
      </c>
      <c r="T569" s="16">
        <f>IF(OR(A569="",D569="",L569&lt;&gt;"",E569="Credit note"),"",IF(Settings!$B$5-D569&gt;180,"Unpaid over 180 days: reverse proportionate ITC with interest",""))</f>
        <v/>
      </c>
      <c r="U569" s="16">
        <f>IF(M569="No","Supplier has not filed GSTR-3B: if still unfiled on 30 Sep after the year you claimed it, reverse by 30 Nov","")</f>
        <v/>
      </c>
      <c r="V569" s="16">
        <f>IF(AND(Q569="In books, not in GSTR-2B",D569&lt;&gt;"",D569&gt;=DATE(2025,4,1),D569&lt;=DATE(2026,3,31)),"FY 2025-26 document not in GSTR-2B: last date for the ITC is 30 Nov 2026","")</f>
        <v/>
      </c>
    </row>
    <row r="570">
      <c r="A570" s="10" t="n"/>
      <c r="B570" s="10" t="n"/>
      <c r="C570" s="10" t="n"/>
      <c r="D570" s="9" t="n"/>
      <c r="E570" s="10" t="n"/>
      <c r="F570" s="8" t="n"/>
      <c r="G570" s="8" t="n"/>
      <c r="H570" s="8" t="n"/>
      <c r="I570" s="8" t="n"/>
      <c r="J570" s="8" t="n"/>
      <c r="K570" s="15">
        <f>IF(A570="","",SUM(G570:J570))</f>
        <v/>
      </c>
      <c r="L570" s="9" t="n"/>
      <c r="M570" s="10" t="n"/>
      <c r="N570" s="10" t="n"/>
      <c r="O570" s="16">
        <f>IF(A570="","",UPPER(TRIM(A570))&amp;"|"&amp;UPPER(SUBSTITUTE(SUBSTITUTE(SUBSTITUTE(TRIM(C570),"/",""),"-","")," ","")))</f>
        <v/>
      </c>
      <c r="P570" s="16">
        <f>IF(A570="","",UPPER(SUBSTITUTE(SUBSTITUTE(SUBSTITUTE(TRIM(C570),"/",""),"-","")," ","")))</f>
        <v/>
      </c>
      <c r="Q570" s="16">
        <f>IF(A570="","",IF(COUNTIF('GSTR-2B'!$P$6:$P$2005,O570)&gt;0,IF(ABS(S570)&lt;=Settings!$B$4,"Matched","Amount differs"),IF(COUNTIF('GSTR-2B'!$Q$6:$Q$2005,P570)&gt;0,"Invoice no matches, GSTIN differs","In books, not in GSTR-2B")))</f>
        <v/>
      </c>
      <c r="R570" s="15">
        <f>IF(A570="","",SUMIF('GSTR-2B'!$P$6:$P$2005,O570,'GSTR-2B'!$N$6:$N$2005))</f>
        <v/>
      </c>
      <c r="S570" s="15">
        <f>IF(A570="","",K570-R570)</f>
        <v/>
      </c>
      <c r="T570" s="16">
        <f>IF(OR(A570="",D570="",L570&lt;&gt;"",E570="Credit note"),"",IF(Settings!$B$5-D570&gt;180,"Unpaid over 180 days: reverse proportionate ITC with interest",""))</f>
        <v/>
      </c>
      <c r="U570" s="16">
        <f>IF(M570="No","Supplier has not filed GSTR-3B: if still unfiled on 30 Sep after the year you claimed it, reverse by 30 Nov","")</f>
        <v/>
      </c>
      <c r="V570" s="16">
        <f>IF(AND(Q570="In books, not in GSTR-2B",D570&lt;&gt;"",D570&gt;=DATE(2025,4,1),D570&lt;=DATE(2026,3,31)),"FY 2025-26 document not in GSTR-2B: last date for the ITC is 30 Nov 2026","")</f>
        <v/>
      </c>
    </row>
    <row r="571">
      <c r="A571" s="10" t="n"/>
      <c r="B571" s="10" t="n"/>
      <c r="C571" s="10" t="n"/>
      <c r="D571" s="9" t="n"/>
      <c r="E571" s="10" t="n"/>
      <c r="F571" s="8" t="n"/>
      <c r="G571" s="8" t="n"/>
      <c r="H571" s="8" t="n"/>
      <c r="I571" s="8" t="n"/>
      <c r="J571" s="8" t="n"/>
      <c r="K571" s="15">
        <f>IF(A571="","",SUM(G571:J571))</f>
        <v/>
      </c>
      <c r="L571" s="9" t="n"/>
      <c r="M571" s="10" t="n"/>
      <c r="N571" s="10" t="n"/>
      <c r="O571" s="16">
        <f>IF(A571="","",UPPER(TRIM(A571))&amp;"|"&amp;UPPER(SUBSTITUTE(SUBSTITUTE(SUBSTITUTE(TRIM(C571),"/",""),"-","")," ","")))</f>
        <v/>
      </c>
      <c r="P571" s="16">
        <f>IF(A571="","",UPPER(SUBSTITUTE(SUBSTITUTE(SUBSTITUTE(TRIM(C571),"/",""),"-","")," ","")))</f>
        <v/>
      </c>
      <c r="Q571" s="16">
        <f>IF(A571="","",IF(COUNTIF('GSTR-2B'!$P$6:$P$2005,O571)&gt;0,IF(ABS(S571)&lt;=Settings!$B$4,"Matched","Amount differs"),IF(COUNTIF('GSTR-2B'!$Q$6:$Q$2005,P571)&gt;0,"Invoice no matches, GSTIN differs","In books, not in GSTR-2B")))</f>
        <v/>
      </c>
      <c r="R571" s="15">
        <f>IF(A571="","",SUMIF('GSTR-2B'!$P$6:$P$2005,O571,'GSTR-2B'!$N$6:$N$2005))</f>
        <v/>
      </c>
      <c r="S571" s="15">
        <f>IF(A571="","",K571-R571)</f>
        <v/>
      </c>
      <c r="T571" s="16">
        <f>IF(OR(A571="",D571="",L571&lt;&gt;"",E571="Credit note"),"",IF(Settings!$B$5-D571&gt;180,"Unpaid over 180 days: reverse proportionate ITC with interest",""))</f>
        <v/>
      </c>
      <c r="U571" s="16">
        <f>IF(M571="No","Supplier has not filed GSTR-3B: if still unfiled on 30 Sep after the year you claimed it, reverse by 30 Nov","")</f>
        <v/>
      </c>
      <c r="V571" s="16">
        <f>IF(AND(Q571="In books, not in GSTR-2B",D571&lt;&gt;"",D571&gt;=DATE(2025,4,1),D571&lt;=DATE(2026,3,31)),"FY 2025-26 document not in GSTR-2B: last date for the ITC is 30 Nov 2026","")</f>
        <v/>
      </c>
    </row>
    <row r="572">
      <c r="A572" s="10" t="n"/>
      <c r="B572" s="10" t="n"/>
      <c r="C572" s="10" t="n"/>
      <c r="D572" s="9" t="n"/>
      <c r="E572" s="10" t="n"/>
      <c r="F572" s="8" t="n"/>
      <c r="G572" s="8" t="n"/>
      <c r="H572" s="8" t="n"/>
      <c r="I572" s="8" t="n"/>
      <c r="J572" s="8" t="n"/>
      <c r="K572" s="15">
        <f>IF(A572="","",SUM(G572:J572))</f>
        <v/>
      </c>
      <c r="L572" s="9" t="n"/>
      <c r="M572" s="10" t="n"/>
      <c r="N572" s="10" t="n"/>
      <c r="O572" s="16">
        <f>IF(A572="","",UPPER(TRIM(A572))&amp;"|"&amp;UPPER(SUBSTITUTE(SUBSTITUTE(SUBSTITUTE(TRIM(C572),"/",""),"-","")," ","")))</f>
        <v/>
      </c>
      <c r="P572" s="16">
        <f>IF(A572="","",UPPER(SUBSTITUTE(SUBSTITUTE(SUBSTITUTE(TRIM(C572),"/",""),"-","")," ","")))</f>
        <v/>
      </c>
      <c r="Q572" s="16">
        <f>IF(A572="","",IF(COUNTIF('GSTR-2B'!$P$6:$P$2005,O572)&gt;0,IF(ABS(S572)&lt;=Settings!$B$4,"Matched","Amount differs"),IF(COUNTIF('GSTR-2B'!$Q$6:$Q$2005,P572)&gt;0,"Invoice no matches, GSTIN differs","In books, not in GSTR-2B")))</f>
        <v/>
      </c>
      <c r="R572" s="15">
        <f>IF(A572="","",SUMIF('GSTR-2B'!$P$6:$P$2005,O572,'GSTR-2B'!$N$6:$N$2005))</f>
        <v/>
      </c>
      <c r="S572" s="15">
        <f>IF(A572="","",K572-R572)</f>
        <v/>
      </c>
      <c r="T572" s="16">
        <f>IF(OR(A572="",D572="",L572&lt;&gt;"",E572="Credit note"),"",IF(Settings!$B$5-D572&gt;180,"Unpaid over 180 days: reverse proportionate ITC with interest",""))</f>
        <v/>
      </c>
      <c r="U572" s="16">
        <f>IF(M572="No","Supplier has not filed GSTR-3B: if still unfiled on 30 Sep after the year you claimed it, reverse by 30 Nov","")</f>
        <v/>
      </c>
      <c r="V572" s="16">
        <f>IF(AND(Q572="In books, not in GSTR-2B",D572&lt;&gt;"",D572&gt;=DATE(2025,4,1),D572&lt;=DATE(2026,3,31)),"FY 2025-26 document not in GSTR-2B: last date for the ITC is 30 Nov 2026","")</f>
        <v/>
      </c>
    </row>
    <row r="573">
      <c r="A573" s="10" t="n"/>
      <c r="B573" s="10" t="n"/>
      <c r="C573" s="10" t="n"/>
      <c r="D573" s="9" t="n"/>
      <c r="E573" s="10" t="n"/>
      <c r="F573" s="8" t="n"/>
      <c r="G573" s="8" t="n"/>
      <c r="H573" s="8" t="n"/>
      <c r="I573" s="8" t="n"/>
      <c r="J573" s="8" t="n"/>
      <c r="K573" s="15">
        <f>IF(A573="","",SUM(G573:J573))</f>
        <v/>
      </c>
      <c r="L573" s="9" t="n"/>
      <c r="M573" s="10" t="n"/>
      <c r="N573" s="10" t="n"/>
      <c r="O573" s="16">
        <f>IF(A573="","",UPPER(TRIM(A573))&amp;"|"&amp;UPPER(SUBSTITUTE(SUBSTITUTE(SUBSTITUTE(TRIM(C573),"/",""),"-","")," ","")))</f>
        <v/>
      </c>
      <c r="P573" s="16">
        <f>IF(A573="","",UPPER(SUBSTITUTE(SUBSTITUTE(SUBSTITUTE(TRIM(C573),"/",""),"-","")," ","")))</f>
        <v/>
      </c>
      <c r="Q573" s="16">
        <f>IF(A573="","",IF(COUNTIF('GSTR-2B'!$P$6:$P$2005,O573)&gt;0,IF(ABS(S573)&lt;=Settings!$B$4,"Matched","Amount differs"),IF(COUNTIF('GSTR-2B'!$Q$6:$Q$2005,P573)&gt;0,"Invoice no matches, GSTIN differs","In books, not in GSTR-2B")))</f>
        <v/>
      </c>
      <c r="R573" s="15">
        <f>IF(A573="","",SUMIF('GSTR-2B'!$P$6:$P$2005,O573,'GSTR-2B'!$N$6:$N$2005))</f>
        <v/>
      </c>
      <c r="S573" s="15">
        <f>IF(A573="","",K573-R573)</f>
        <v/>
      </c>
      <c r="T573" s="16">
        <f>IF(OR(A573="",D573="",L573&lt;&gt;"",E573="Credit note"),"",IF(Settings!$B$5-D573&gt;180,"Unpaid over 180 days: reverse proportionate ITC with interest",""))</f>
        <v/>
      </c>
      <c r="U573" s="16">
        <f>IF(M573="No","Supplier has not filed GSTR-3B: if still unfiled on 30 Sep after the year you claimed it, reverse by 30 Nov","")</f>
        <v/>
      </c>
      <c r="V573" s="16">
        <f>IF(AND(Q573="In books, not in GSTR-2B",D573&lt;&gt;"",D573&gt;=DATE(2025,4,1),D573&lt;=DATE(2026,3,31)),"FY 2025-26 document not in GSTR-2B: last date for the ITC is 30 Nov 2026","")</f>
        <v/>
      </c>
    </row>
    <row r="574">
      <c r="A574" s="10" t="n"/>
      <c r="B574" s="10" t="n"/>
      <c r="C574" s="10" t="n"/>
      <c r="D574" s="9" t="n"/>
      <c r="E574" s="10" t="n"/>
      <c r="F574" s="8" t="n"/>
      <c r="G574" s="8" t="n"/>
      <c r="H574" s="8" t="n"/>
      <c r="I574" s="8" t="n"/>
      <c r="J574" s="8" t="n"/>
      <c r="K574" s="15">
        <f>IF(A574="","",SUM(G574:J574))</f>
        <v/>
      </c>
      <c r="L574" s="9" t="n"/>
      <c r="M574" s="10" t="n"/>
      <c r="N574" s="10" t="n"/>
      <c r="O574" s="16">
        <f>IF(A574="","",UPPER(TRIM(A574))&amp;"|"&amp;UPPER(SUBSTITUTE(SUBSTITUTE(SUBSTITUTE(TRIM(C574),"/",""),"-","")," ","")))</f>
        <v/>
      </c>
      <c r="P574" s="16">
        <f>IF(A574="","",UPPER(SUBSTITUTE(SUBSTITUTE(SUBSTITUTE(TRIM(C574),"/",""),"-","")," ","")))</f>
        <v/>
      </c>
      <c r="Q574" s="16">
        <f>IF(A574="","",IF(COUNTIF('GSTR-2B'!$P$6:$P$2005,O574)&gt;0,IF(ABS(S574)&lt;=Settings!$B$4,"Matched","Amount differs"),IF(COUNTIF('GSTR-2B'!$Q$6:$Q$2005,P574)&gt;0,"Invoice no matches, GSTIN differs","In books, not in GSTR-2B")))</f>
        <v/>
      </c>
      <c r="R574" s="15">
        <f>IF(A574="","",SUMIF('GSTR-2B'!$P$6:$P$2005,O574,'GSTR-2B'!$N$6:$N$2005))</f>
        <v/>
      </c>
      <c r="S574" s="15">
        <f>IF(A574="","",K574-R574)</f>
        <v/>
      </c>
      <c r="T574" s="16">
        <f>IF(OR(A574="",D574="",L574&lt;&gt;"",E574="Credit note"),"",IF(Settings!$B$5-D574&gt;180,"Unpaid over 180 days: reverse proportionate ITC with interest",""))</f>
        <v/>
      </c>
      <c r="U574" s="16">
        <f>IF(M574="No","Supplier has not filed GSTR-3B: if still unfiled on 30 Sep after the year you claimed it, reverse by 30 Nov","")</f>
        <v/>
      </c>
      <c r="V574" s="16">
        <f>IF(AND(Q574="In books, not in GSTR-2B",D574&lt;&gt;"",D574&gt;=DATE(2025,4,1),D574&lt;=DATE(2026,3,31)),"FY 2025-26 document not in GSTR-2B: last date for the ITC is 30 Nov 2026","")</f>
        <v/>
      </c>
    </row>
    <row r="575">
      <c r="A575" s="10" t="n"/>
      <c r="B575" s="10" t="n"/>
      <c r="C575" s="10" t="n"/>
      <c r="D575" s="9" t="n"/>
      <c r="E575" s="10" t="n"/>
      <c r="F575" s="8" t="n"/>
      <c r="G575" s="8" t="n"/>
      <c r="H575" s="8" t="n"/>
      <c r="I575" s="8" t="n"/>
      <c r="J575" s="8" t="n"/>
      <c r="K575" s="15">
        <f>IF(A575="","",SUM(G575:J575))</f>
        <v/>
      </c>
      <c r="L575" s="9" t="n"/>
      <c r="M575" s="10" t="n"/>
      <c r="N575" s="10" t="n"/>
      <c r="O575" s="16">
        <f>IF(A575="","",UPPER(TRIM(A575))&amp;"|"&amp;UPPER(SUBSTITUTE(SUBSTITUTE(SUBSTITUTE(TRIM(C575),"/",""),"-","")," ","")))</f>
        <v/>
      </c>
      <c r="P575" s="16">
        <f>IF(A575="","",UPPER(SUBSTITUTE(SUBSTITUTE(SUBSTITUTE(TRIM(C575),"/",""),"-","")," ","")))</f>
        <v/>
      </c>
      <c r="Q575" s="16">
        <f>IF(A575="","",IF(COUNTIF('GSTR-2B'!$P$6:$P$2005,O575)&gt;0,IF(ABS(S575)&lt;=Settings!$B$4,"Matched","Amount differs"),IF(COUNTIF('GSTR-2B'!$Q$6:$Q$2005,P575)&gt;0,"Invoice no matches, GSTIN differs","In books, not in GSTR-2B")))</f>
        <v/>
      </c>
      <c r="R575" s="15">
        <f>IF(A575="","",SUMIF('GSTR-2B'!$P$6:$P$2005,O575,'GSTR-2B'!$N$6:$N$2005))</f>
        <v/>
      </c>
      <c r="S575" s="15">
        <f>IF(A575="","",K575-R575)</f>
        <v/>
      </c>
      <c r="T575" s="16">
        <f>IF(OR(A575="",D575="",L575&lt;&gt;"",E575="Credit note"),"",IF(Settings!$B$5-D575&gt;180,"Unpaid over 180 days: reverse proportionate ITC with interest",""))</f>
        <v/>
      </c>
      <c r="U575" s="16">
        <f>IF(M575="No","Supplier has not filed GSTR-3B: if still unfiled on 30 Sep after the year you claimed it, reverse by 30 Nov","")</f>
        <v/>
      </c>
      <c r="V575" s="16">
        <f>IF(AND(Q575="In books, not in GSTR-2B",D575&lt;&gt;"",D575&gt;=DATE(2025,4,1),D575&lt;=DATE(2026,3,31)),"FY 2025-26 document not in GSTR-2B: last date for the ITC is 30 Nov 2026","")</f>
        <v/>
      </c>
    </row>
    <row r="576">
      <c r="A576" s="10" t="n"/>
      <c r="B576" s="10" t="n"/>
      <c r="C576" s="10" t="n"/>
      <c r="D576" s="9" t="n"/>
      <c r="E576" s="10" t="n"/>
      <c r="F576" s="8" t="n"/>
      <c r="G576" s="8" t="n"/>
      <c r="H576" s="8" t="n"/>
      <c r="I576" s="8" t="n"/>
      <c r="J576" s="8" t="n"/>
      <c r="K576" s="15">
        <f>IF(A576="","",SUM(G576:J576))</f>
        <v/>
      </c>
      <c r="L576" s="9" t="n"/>
      <c r="M576" s="10" t="n"/>
      <c r="N576" s="10" t="n"/>
      <c r="O576" s="16">
        <f>IF(A576="","",UPPER(TRIM(A576))&amp;"|"&amp;UPPER(SUBSTITUTE(SUBSTITUTE(SUBSTITUTE(TRIM(C576),"/",""),"-","")," ","")))</f>
        <v/>
      </c>
      <c r="P576" s="16">
        <f>IF(A576="","",UPPER(SUBSTITUTE(SUBSTITUTE(SUBSTITUTE(TRIM(C576),"/",""),"-","")," ","")))</f>
        <v/>
      </c>
      <c r="Q576" s="16">
        <f>IF(A576="","",IF(COUNTIF('GSTR-2B'!$P$6:$P$2005,O576)&gt;0,IF(ABS(S576)&lt;=Settings!$B$4,"Matched","Amount differs"),IF(COUNTIF('GSTR-2B'!$Q$6:$Q$2005,P576)&gt;0,"Invoice no matches, GSTIN differs","In books, not in GSTR-2B")))</f>
        <v/>
      </c>
      <c r="R576" s="15">
        <f>IF(A576="","",SUMIF('GSTR-2B'!$P$6:$P$2005,O576,'GSTR-2B'!$N$6:$N$2005))</f>
        <v/>
      </c>
      <c r="S576" s="15">
        <f>IF(A576="","",K576-R576)</f>
        <v/>
      </c>
      <c r="T576" s="16">
        <f>IF(OR(A576="",D576="",L576&lt;&gt;"",E576="Credit note"),"",IF(Settings!$B$5-D576&gt;180,"Unpaid over 180 days: reverse proportionate ITC with interest",""))</f>
        <v/>
      </c>
      <c r="U576" s="16">
        <f>IF(M576="No","Supplier has not filed GSTR-3B: if still unfiled on 30 Sep after the year you claimed it, reverse by 30 Nov","")</f>
        <v/>
      </c>
      <c r="V576" s="16">
        <f>IF(AND(Q576="In books, not in GSTR-2B",D576&lt;&gt;"",D576&gt;=DATE(2025,4,1),D576&lt;=DATE(2026,3,31)),"FY 2025-26 document not in GSTR-2B: last date for the ITC is 30 Nov 2026","")</f>
        <v/>
      </c>
    </row>
    <row r="577">
      <c r="A577" s="10" t="n"/>
      <c r="B577" s="10" t="n"/>
      <c r="C577" s="10" t="n"/>
      <c r="D577" s="9" t="n"/>
      <c r="E577" s="10" t="n"/>
      <c r="F577" s="8" t="n"/>
      <c r="G577" s="8" t="n"/>
      <c r="H577" s="8" t="n"/>
      <c r="I577" s="8" t="n"/>
      <c r="J577" s="8" t="n"/>
      <c r="K577" s="15">
        <f>IF(A577="","",SUM(G577:J577))</f>
        <v/>
      </c>
      <c r="L577" s="9" t="n"/>
      <c r="M577" s="10" t="n"/>
      <c r="N577" s="10" t="n"/>
      <c r="O577" s="16">
        <f>IF(A577="","",UPPER(TRIM(A577))&amp;"|"&amp;UPPER(SUBSTITUTE(SUBSTITUTE(SUBSTITUTE(TRIM(C577),"/",""),"-","")," ","")))</f>
        <v/>
      </c>
      <c r="P577" s="16">
        <f>IF(A577="","",UPPER(SUBSTITUTE(SUBSTITUTE(SUBSTITUTE(TRIM(C577),"/",""),"-","")," ","")))</f>
        <v/>
      </c>
      <c r="Q577" s="16">
        <f>IF(A577="","",IF(COUNTIF('GSTR-2B'!$P$6:$P$2005,O577)&gt;0,IF(ABS(S577)&lt;=Settings!$B$4,"Matched","Amount differs"),IF(COUNTIF('GSTR-2B'!$Q$6:$Q$2005,P577)&gt;0,"Invoice no matches, GSTIN differs","In books, not in GSTR-2B")))</f>
        <v/>
      </c>
      <c r="R577" s="15">
        <f>IF(A577="","",SUMIF('GSTR-2B'!$P$6:$P$2005,O577,'GSTR-2B'!$N$6:$N$2005))</f>
        <v/>
      </c>
      <c r="S577" s="15">
        <f>IF(A577="","",K577-R577)</f>
        <v/>
      </c>
      <c r="T577" s="16">
        <f>IF(OR(A577="",D577="",L577&lt;&gt;"",E577="Credit note"),"",IF(Settings!$B$5-D577&gt;180,"Unpaid over 180 days: reverse proportionate ITC with interest",""))</f>
        <v/>
      </c>
      <c r="U577" s="16">
        <f>IF(M577="No","Supplier has not filed GSTR-3B: if still unfiled on 30 Sep after the year you claimed it, reverse by 30 Nov","")</f>
        <v/>
      </c>
      <c r="V577" s="16">
        <f>IF(AND(Q577="In books, not in GSTR-2B",D577&lt;&gt;"",D577&gt;=DATE(2025,4,1),D577&lt;=DATE(2026,3,31)),"FY 2025-26 document not in GSTR-2B: last date for the ITC is 30 Nov 2026","")</f>
        <v/>
      </c>
    </row>
    <row r="578">
      <c r="A578" s="10" t="n"/>
      <c r="B578" s="10" t="n"/>
      <c r="C578" s="10" t="n"/>
      <c r="D578" s="9" t="n"/>
      <c r="E578" s="10" t="n"/>
      <c r="F578" s="8" t="n"/>
      <c r="G578" s="8" t="n"/>
      <c r="H578" s="8" t="n"/>
      <c r="I578" s="8" t="n"/>
      <c r="J578" s="8" t="n"/>
      <c r="K578" s="15">
        <f>IF(A578="","",SUM(G578:J578))</f>
        <v/>
      </c>
      <c r="L578" s="9" t="n"/>
      <c r="M578" s="10" t="n"/>
      <c r="N578" s="10" t="n"/>
      <c r="O578" s="16">
        <f>IF(A578="","",UPPER(TRIM(A578))&amp;"|"&amp;UPPER(SUBSTITUTE(SUBSTITUTE(SUBSTITUTE(TRIM(C578),"/",""),"-","")," ","")))</f>
        <v/>
      </c>
      <c r="P578" s="16">
        <f>IF(A578="","",UPPER(SUBSTITUTE(SUBSTITUTE(SUBSTITUTE(TRIM(C578),"/",""),"-","")," ","")))</f>
        <v/>
      </c>
      <c r="Q578" s="16">
        <f>IF(A578="","",IF(COUNTIF('GSTR-2B'!$P$6:$P$2005,O578)&gt;0,IF(ABS(S578)&lt;=Settings!$B$4,"Matched","Amount differs"),IF(COUNTIF('GSTR-2B'!$Q$6:$Q$2005,P578)&gt;0,"Invoice no matches, GSTIN differs","In books, not in GSTR-2B")))</f>
        <v/>
      </c>
      <c r="R578" s="15">
        <f>IF(A578="","",SUMIF('GSTR-2B'!$P$6:$P$2005,O578,'GSTR-2B'!$N$6:$N$2005))</f>
        <v/>
      </c>
      <c r="S578" s="15">
        <f>IF(A578="","",K578-R578)</f>
        <v/>
      </c>
      <c r="T578" s="16">
        <f>IF(OR(A578="",D578="",L578&lt;&gt;"",E578="Credit note"),"",IF(Settings!$B$5-D578&gt;180,"Unpaid over 180 days: reverse proportionate ITC with interest",""))</f>
        <v/>
      </c>
      <c r="U578" s="16">
        <f>IF(M578="No","Supplier has not filed GSTR-3B: if still unfiled on 30 Sep after the year you claimed it, reverse by 30 Nov","")</f>
        <v/>
      </c>
      <c r="V578" s="16">
        <f>IF(AND(Q578="In books, not in GSTR-2B",D578&lt;&gt;"",D578&gt;=DATE(2025,4,1),D578&lt;=DATE(2026,3,31)),"FY 2025-26 document not in GSTR-2B: last date for the ITC is 30 Nov 2026","")</f>
        <v/>
      </c>
    </row>
    <row r="579">
      <c r="A579" s="10" t="n"/>
      <c r="B579" s="10" t="n"/>
      <c r="C579" s="10" t="n"/>
      <c r="D579" s="9" t="n"/>
      <c r="E579" s="10" t="n"/>
      <c r="F579" s="8" t="n"/>
      <c r="G579" s="8" t="n"/>
      <c r="H579" s="8" t="n"/>
      <c r="I579" s="8" t="n"/>
      <c r="J579" s="8" t="n"/>
      <c r="K579" s="15">
        <f>IF(A579="","",SUM(G579:J579))</f>
        <v/>
      </c>
      <c r="L579" s="9" t="n"/>
      <c r="M579" s="10" t="n"/>
      <c r="N579" s="10" t="n"/>
      <c r="O579" s="16">
        <f>IF(A579="","",UPPER(TRIM(A579))&amp;"|"&amp;UPPER(SUBSTITUTE(SUBSTITUTE(SUBSTITUTE(TRIM(C579),"/",""),"-","")," ","")))</f>
        <v/>
      </c>
      <c r="P579" s="16">
        <f>IF(A579="","",UPPER(SUBSTITUTE(SUBSTITUTE(SUBSTITUTE(TRIM(C579),"/",""),"-","")," ","")))</f>
        <v/>
      </c>
      <c r="Q579" s="16">
        <f>IF(A579="","",IF(COUNTIF('GSTR-2B'!$P$6:$P$2005,O579)&gt;0,IF(ABS(S579)&lt;=Settings!$B$4,"Matched","Amount differs"),IF(COUNTIF('GSTR-2B'!$Q$6:$Q$2005,P579)&gt;0,"Invoice no matches, GSTIN differs","In books, not in GSTR-2B")))</f>
        <v/>
      </c>
      <c r="R579" s="15">
        <f>IF(A579="","",SUMIF('GSTR-2B'!$P$6:$P$2005,O579,'GSTR-2B'!$N$6:$N$2005))</f>
        <v/>
      </c>
      <c r="S579" s="15">
        <f>IF(A579="","",K579-R579)</f>
        <v/>
      </c>
      <c r="T579" s="16">
        <f>IF(OR(A579="",D579="",L579&lt;&gt;"",E579="Credit note"),"",IF(Settings!$B$5-D579&gt;180,"Unpaid over 180 days: reverse proportionate ITC with interest",""))</f>
        <v/>
      </c>
      <c r="U579" s="16">
        <f>IF(M579="No","Supplier has not filed GSTR-3B: if still unfiled on 30 Sep after the year you claimed it, reverse by 30 Nov","")</f>
        <v/>
      </c>
      <c r="V579" s="16">
        <f>IF(AND(Q579="In books, not in GSTR-2B",D579&lt;&gt;"",D579&gt;=DATE(2025,4,1),D579&lt;=DATE(2026,3,31)),"FY 2025-26 document not in GSTR-2B: last date for the ITC is 30 Nov 2026","")</f>
        <v/>
      </c>
    </row>
    <row r="580">
      <c r="A580" s="10" t="n"/>
      <c r="B580" s="10" t="n"/>
      <c r="C580" s="10" t="n"/>
      <c r="D580" s="9" t="n"/>
      <c r="E580" s="10" t="n"/>
      <c r="F580" s="8" t="n"/>
      <c r="G580" s="8" t="n"/>
      <c r="H580" s="8" t="n"/>
      <c r="I580" s="8" t="n"/>
      <c r="J580" s="8" t="n"/>
      <c r="K580" s="15">
        <f>IF(A580="","",SUM(G580:J580))</f>
        <v/>
      </c>
      <c r="L580" s="9" t="n"/>
      <c r="M580" s="10" t="n"/>
      <c r="N580" s="10" t="n"/>
      <c r="O580" s="16">
        <f>IF(A580="","",UPPER(TRIM(A580))&amp;"|"&amp;UPPER(SUBSTITUTE(SUBSTITUTE(SUBSTITUTE(TRIM(C580),"/",""),"-","")," ","")))</f>
        <v/>
      </c>
      <c r="P580" s="16">
        <f>IF(A580="","",UPPER(SUBSTITUTE(SUBSTITUTE(SUBSTITUTE(TRIM(C580),"/",""),"-","")," ","")))</f>
        <v/>
      </c>
      <c r="Q580" s="16">
        <f>IF(A580="","",IF(COUNTIF('GSTR-2B'!$P$6:$P$2005,O580)&gt;0,IF(ABS(S580)&lt;=Settings!$B$4,"Matched","Amount differs"),IF(COUNTIF('GSTR-2B'!$Q$6:$Q$2005,P580)&gt;0,"Invoice no matches, GSTIN differs","In books, not in GSTR-2B")))</f>
        <v/>
      </c>
      <c r="R580" s="15">
        <f>IF(A580="","",SUMIF('GSTR-2B'!$P$6:$P$2005,O580,'GSTR-2B'!$N$6:$N$2005))</f>
        <v/>
      </c>
      <c r="S580" s="15">
        <f>IF(A580="","",K580-R580)</f>
        <v/>
      </c>
      <c r="T580" s="16">
        <f>IF(OR(A580="",D580="",L580&lt;&gt;"",E580="Credit note"),"",IF(Settings!$B$5-D580&gt;180,"Unpaid over 180 days: reverse proportionate ITC with interest",""))</f>
        <v/>
      </c>
      <c r="U580" s="16">
        <f>IF(M580="No","Supplier has not filed GSTR-3B: if still unfiled on 30 Sep after the year you claimed it, reverse by 30 Nov","")</f>
        <v/>
      </c>
      <c r="V580" s="16">
        <f>IF(AND(Q580="In books, not in GSTR-2B",D580&lt;&gt;"",D580&gt;=DATE(2025,4,1),D580&lt;=DATE(2026,3,31)),"FY 2025-26 document not in GSTR-2B: last date for the ITC is 30 Nov 2026","")</f>
        <v/>
      </c>
    </row>
    <row r="581">
      <c r="A581" s="10" t="n"/>
      <c r="B581" s="10" t="n"/>
      <c r="C581" s="10" t="n"/>
      <c r="D581" s="9" t="n"/>
      <c r="E581" s="10" t="n"/>
      <c r="F581" s="8" t="n"/>
      <c r="G581" s="8" t="n"/>
      <c r="H581" s="8" t="n"/>
      <c r="I581" s="8" t="n"/>
      <c r="J581" s="8" t="n"/>
      <c r="K581" s="15">
        <f>IF(A581="","",SUM(G581:J581))</f>
        <v/>
      </c>
      <c r="L581" s="9" t="n"/>
      <c r="M581" s="10" t="n"/>
      <c r="N581" s="10" t="n"/>
      <c r="O581" s="16">
        <f>IF(A581="","",UPPER(TRIM(A581))&amp;"|"&amp;UPPER(SUBSTITUTE(SUBSTITUTE(SUBSTITUTE(TRIM(C581),"/",""),"-","")," ","")))</f>
        <v/>
      </c>
      <c r="P581" s="16">
        <f>IF(A581="","",UPPER(SUBSTITUTE(SUBSTITUTE(SUBSTITUTE(TRIM(C581),"/",""),"-","")," ","")))</f>
        <v/>
      </c>
      <c r="Q581" s="16">
        <f>IF(A581="","",IF(COUNTIF('GSTR-2B'!$P$6:$P$2005,O581)&gt;0,IF(ABS(S581)&lt;=Settings!$B$4,"Matched","Amount differs"),IF(COUNTIF('GSTR-2B'!$Q$6:$Q$2005,P581)&gt;0,"Invoice no matches, GSTIN differs","In books, not in GSTR-2B")))</f>
        <v/>
      </c>
      <c r="R581" s="15">
        <f>IF(A581="","",SUMIF('GSTR-2B'!$P$6:$P$2005,O581,'GSTR-2B'!$N$6:$N$2005))</f>
        <v/>
      </c>
      <c r="S581" s="15">
        <f>IF(A581="","",K581-R581)</f>
        <v/>
      </c>
      <c r="T581" s="16">
        <f>IF(OR(A581="",D581="",L581&lt;&gt;"",E581="Credit note"),"",IF(Settings!$B$5-D581&gt;180,"Unpaid over 180 days: reverse proportionate ITC with interest",""))</f>
        <v/>
      </c>
      <c r="U581" s="16">
        <f>IF(M581="No","Supplier has not filed GSTR-3B: if still unfiled on 30 Sep after the year you claimed it, reverse by 30 Nov","")</f>
        <v/>
      </c>
      <c r="V581" s="16">
        <f>IF(AND(Q581="In books, not in GSTR-2B",D581&lt;&gt;"",D581&gt;=DATE(2025,4,1),D581&lt;=DATE(2026,3,31)),"FY 2025-26 document not in GSTR-2B: last date for the ITC is 30 Nov 2026","")</f>
        <v/>
      </c>
    </row>
    <row r="582">
      <c r="A582" s="10" t="n"/>
      <c r="B582" s="10" t="n"/>
      <c r="C582" s="10" t="n"/>
      <c r="D582" s="9" t="n"/>
      <c r="E582" s="10" t="n"/>
      <c r="F582" s="8" t="n"/>
      <c r="G582" s="8" t="n"/>
      <c r="H582" s="8" t="n"/>
      <c r="I582" s="8" t="n"/>
      <c r="J582" s="8" t="n"/>
      <c r="K582" s="15">
        <f>IF(A582="","",SUM(G582:J582))</f>
        <v/>
      </c>
      <c r="L582" s="9" t="n"/>
      <c r="M582" s="10" t="n"/>
      <c r="N582" s="10" t="n"/>
      <c r="O582" s="16">
        <f>IF(A582="","",UPPER(TRIM(A582))&amp;"|"&amp;UPPER(SUBSTITUTE(SUBSTITUTE(SUBSTITUTE(TRIM(C582),"/",""),"-","")," ","")))</f>
        <v/>
      </c>
      <c r="P582" s="16">
        <f>IF(A582="","",UPPER(SUBSTITUTE(SUBSTITUTE(SUBSTITUTE(TRIM(C582),"/",""),"-","")," ","")))</f>
        <v/>
      </c>
      <c r="Q582" s="16">
        <f>IF(A582="","",IF(COUNTIF('GSTR-2B'!$P$6:$P$2005,O582)&gt;0,IF(ABS(S582)&lt;=Settings!$B$4,"Matched","Amount differs"),IF(COUNTIF('GSTR-2B'!$Q$6:$Q$2005,P582)&gt;0,"Invoice no matches, GSTIN differs","In books, not in GSTR-2B")))</f>
        <v/>
      </c>
      <c r="R582" s="15">
        <f>IF(A582="","",SUMIF('GSTR-2B'!$P$6:$P$2005,O582,'GSTR-2B'!$N$6:$N$2005))</f>
        <v/>
      </c>
      <c r="S582" s="15">
        <f>IF(A582="","",K582-R582)</f>
        <v/>
      </c>
      <c r="T582" s="16">
        <f>IF(OR(A582="",D582="",L582&lt;&gt;"",E582="Credit note"),"",IF(Settings!$B$5-D582&gt;180,"Unpaid over 180 days: reverse proportionate ITC with interest",""))</f>
        <v/>
      </c>
      <c r="U582" s="16">
        <f>IF(M582="No","Supplier has not filed GSTR-3B: if still unfiled on 30 Sep after the year you claimed it, reverse by 30 Nov","")</f>
        <v/>
      </c>
      <c r="V582" s="16">
        <f>IF(AND(Q582="In books, not in GSTR-2B",D582&lt;&gt;"",D582&gt;=DATE(2025,4,1),D582&lt;=DATE(2026,3,31)),"FY 2025-26 document not in GSTR-2B: last date for the ITC is 30 Nov 2026","")</f>
        <v/>
      </c>
    </row>
    <row r="583">
      <c r="A583" s="10" t="n"/>
      <c r="B583" s="10" t="n"/>
      <c r="C583" s="10" t="n"/>
      <c r="D583" s="9" t="n"/>
      <c r="E583" s="10" t="n"/>
      <c r="F583" s="8" t="n"/>
      <c r="G583" s="8" t="n"/>
      <c r="H583" s="8" t="n"/>
      <c r="I583" s="8" t="n"/>
      <c r="J583" s="8" t="n"/>
      <c r="K583" s="15">
        <f>IF(A583="","",SUM(G583:J583))</f>
        <v/>
      </c>
      <c r="L583" s="9" t="n"/>
      <c r="M583" s="10" t="n"/>
      <c r="N583" s="10" t="n"/>
      <c r="O583" s="16">
        <f>IF(A583="","",UPPER(TRIM(A583))&amp;"|"&amp;UPPER(SUBSTITUTE(SUBSTITUTE(SUBSTITUTE(TRIM(C583),"/",""),"-","")," ","")))</f>
        <v/>
      </c>
      <c r="P583" s="16">
        <f>IF(A583="","",UPPER(SUBSTITUTE(SUBSTITUTE(SUBSTITUTE(TRIM(C583),"/",""),"-","")," ","")))</f>
        <v/>
      </c>
      <c r="Q583" s="16">
        <f>IF(A583="","",IF(COUNTIF('GSTR-2B'!$P$6:$P$2005,O583)&gt;0,IF(ABS(S583)&lt;=Settings!$B$4,"Matched","Amount differs"),IF(COUNTIF('GSTR-2B'!$Q$6:$Q$2005,P583)&gt;0,"Invoice no matches, GSTIN differs","In books, not in GSTR-2B")))</f>
        <v/>
      </c>
      <c r="R583" s="15">
        <f>IF(A583="","",SUMIF('GSTR-2B'!$P$6:$P$2005,O583,'GSTR-2B'!$N$6:$N$2005))</f>
        <v/>
      </c>
      <c r="S583" s="15">
        <f>IF(A583="","",K583-R583)</f>
        <v/>
      </c>
      <c r="T583" s="16">
        <f>IF(OR(A583="",D583="",L583&lt;&gt;"",E583="Credit note"),"",IF(Settings!$B$5-D583&gt;180,"Unpaid over 180 days: reverse proportionate ITC with interest",""))</f>
        <v/>
      </c>
      <c r="U583" s="16">
        <f>IF(M583="No","Supplier has not filed GSTR-3B: if still unfiled on 30 Sep after the year you claimed it, reverse by 30 Nov","")</f>
        <v/>
      </c>
      <c r="V583" s="16">
        <f>IF(AND(Q583="In books, not in GSTR-2B",D583&lt;&gt;"",D583&gt;=DATE(2025,4,1),D583&lt;=DATE(2026,3,31)),"FY 2025-26 document not in GSTR-2B: last date for the ITC is 30 Nov 2026","")</f>
        <v/>
      </c>
    </row>
    <row r="584">
      <c r="A584" s="10" t="n"/>
      <c r="B584" s="10" t="n"/>
      <c r="C584" s="10" t="n"/>
      <c r="D584" s="9" t="n"/>
      <c r="E584" s="10" t="n"/>
      <c r="F584" s="8" t="n"/>
      <c r="G584" s="8" t="n"/>
      <c r="H584" s="8" t="n"/>
      <c r="I584" s="8" t="n"/>
      <c r="J584" s="8" t="n"/>
      <c r="K584" s="15">
        <f>IF(A584="","",SUM(G584:J584))</f>
        <v/>
      </c>
      <c r="L584" s="9" t="n"/>
      <c r="M584" s="10" t="n"/>
      <c r="N584" s="10" t="n"/>
      <c r="O584" s="16">
        <f>IF(A584="","",UPPER(TRIM(A584))&amp;"|"&amp;UPPER(SUBSTITUTE(SUBSTITUTE(SUBSTITUTE(TRIM(C584),"/",""),"-","")," ","")))</f>
        <v/>
      </c>
      <c r="P584" s="16">
        <f>IF(A584="","",UPPER(SUBSTITUTE(SUBSTITUTE(SUBSTITUTE(TRIM(C584),"/",""),"-","")," ","")))</f>
        <v/>
      </c>
      <c r="Q584" s="16">
        <f>IF(A584="","",IF(COUNTIF('GSTR-2B'!$P$6:$P$2005,O584)&gt;0,IF(ABS(S584)&lt;=Settings!$B$4,"Matched","Amount differs"),IF(COUNTIF('GSTR-2B'!$Q$6:$Q$2005,P584)&gt;0,"Invoice no matches, GSTIN differs","In books, not in GSTR-2B")))</f>
        <v/>
      </c>
      <c r="R584" s="15">
        <f>IF(A584="","",SUMIF('GSTR-2B'!$P$6:$P$2005,O584,'GSTR-2B'!$N$6:$N$2005))</f>
        <v/>
      </c>
      <c r="S584" s="15">
        <f>IF(A584="","",K584-R584)</f>
        <v/>
      </c>
      <c r="T584" s="16">
        <f>IF(OR(A584="",D584="",L584&lt;&gt;"",E584="Credit note"),"",IF(Settings!$B$5-D584&gt;180,"Unpaid over 180 days: reverse proportionate ITC with interest",""))</f>
        <v/>
      </c>
      <c r="U584" s="16">
        <f>IF(M584="No","Supplier has not filed GSTR-3B: if still unfiled on 30 Sep after the year you claimed it, reverse by 30 Nov","")</f>
        <v/>
      </c>
      <c r="V584" s="16">
        <f>IF(AND(Q584="In books, not in GSTR-2B",D584&lt;&gt;"",D584&gt;=DATE(2025,4,1),D584&lt;=DATE(2026,3,31)),"FY 2025-26 document not in GSTR-2B: last date for the ITC is 30 Nov 2026","")</f>
        <v/>
      </c>
    </row>
    <row r="585">
      <c r="A585" s="10" t="n"/>
      <c r="B585" s="10" t="n"/>
      <c r="C585" s="10" t="n"/>
      <c r="D585" s="9" t="n"/>
      <c r="E585" s="10" t="n"/>
      <c r="F585" s="8" t="n"/>
      <c r="G585" s="8" t="n"/>
      <c r="H585" s="8" t="n"/>
      <c r="I585" s="8" t="n"/>
      <c r="J585" s="8" t="n"/>
      <c r="K585" s="15">
        <f>IF(A585="","",SUM(G585:J585))</f>
        <v/>
      </c>
      <c r="L585" s="9" t="n"/>
      <c r="M585" s="10" t="n"/>
      <c r="N585" s="10" t="n"/>
      <c r="O585" s="16">
        <f>IF(A585="","",UPPER(TRIM(A585))&amp;"|"&amp;UPPER(SUBSTITUTE(SUBSTITUTE(SUBSTITUTE(TRIM(C585),"/",""),"-","")," ","")))</f>
        <v/>
      </c>
      <c r="P585" s="16">
        <f>IF(A585="","",UPPER(SUBSTITUTE(SUBSTITUTE(SUBSTITUTE(TRIM(C585),"/",""),"-","")," ","")))</f>
        <v/>
      </c>
      <c r="Q585" s="16">
        <f>IF(A585="","",IF(COUNTIF('GSTR-2B'!$P$6:$P$2005,O585)&gt;0,IF(ABS(S585)&lt;=Settings!$B$4,"Matched","Amount differs"),IF(COUNTIF('GSTR-2B'!$Q$6:$Q$2005,P585)&gt;0,"Invoice no matches, GSTIN differs","In books, not in GSTR-2B")))</f>
        <v/>
      </c>
      <c r="R585" s="15">
        <f>IF(A585="","",SUMIF('GSTR-2B'!$P$6:$P$2005,O585,'GSTR-2B'!$N$6:$N$2005))</f>
        <v/>
      </c>
      <c r="S585" s="15">
        <f>IF(A585="","",K585-R585)</f>
        <v/>
      </c>
      <c r="T585" s="16">
        <f>IF(OR(A585="",D585="",L585&lt;&gt;"",E585="Credit note"),"",IF(Settings!$B$5-D585&gt;180,"Unpaid over 180 days: reverse proportionate ITC with interest",""))</f>
        <v/>
      </c>
      <c r="U585" s="16">
        <f>IF(M585="No","Supplier has not filed GSTR-3B: if still unfiled on 30 Sep after the year you claimed it, reverse by 30 Nov","")</f>
        <v/>
      </c>
      <c r="V585" s="16">
        <f>IF(AND(Q585="In books, not in GSTR-2B",D585&lt;&gt;"",D585&gt;=DATE(2025,4,1),D585&lt;=DATE(2026,3,31)),"FY 2025-26 document not in GSTR-2B: last date for the ITC is 30 Nov 2026","")</f>
        <v/>
      </c>
    </row>
    <row r="586">
      <c r="A586" s="10" t="n"/>
      <c r="B586" s="10" t="n"/>
      <c r="C586" s="10" t="n"/>
      <c r="D586" s="9" t="n"/>
      <c r="E586" s="10" t="n"/>
      <c r="F586" s="8" t="n"/>
      <c r="G586" s="8" t="n"/>
      <c r="H586" s="8" t="n"/>
      <c r="I586" s="8" t="n"/>
      <c r="J586" s="8" t="n"/>
      <c r="K586" s="15">
        <f>IF(A586="","",SUM(G586:J586))</f>
        <v/>
      </c>
      <c r="L586" s="9" t="n"/>
      <c r="M586" s="10" t="n"/>
      <c r="N586" s="10" t="n"/>
      <c r="O586" s="16">
        <f>IF(A586="","",UPPER(TRIM(A586))&amp;"|"&amp;UPPER(SUBSTITUTE(SUBSTITUTE(SUBSTITUTE(TRIM(C586),"/",""),"-","")," ","")))</f>
        <v/>
      </c>
      <c r="P586" s="16">
        <f>IF(A586="","",UPPER(SUBSTITUTE(SUBSTITUTE(SUBSTITUTE(TRIM(C586),"/",""),"-","")," ","")))</f>
        <v/>
      </c>
      <c r="Q586" s="16">
        <f>IF(A586="","",IF(COUNTIF('GSTR-2B'!$P$6:$P$2005,O586)&gt;0,IF(ABS(S586)&lt;=Settings!$B$4,"Matched","Amount differs"),IF(COUNTIF('GSTR-2B'!$Q$6:$Q$2005,P586)&gt;0,"Invoice no matches, GSTIN differs","In books, not in GSTR-2B")))</f>
        <v/>
      </c>
      <c r="R586" s="15">
        <f>IF(A586="","",SUMIF('GSTR-2B'!$P$6:$P$2005,O586,'GSTR-2B'!$N$6:$N$2005))</f>
        <v/>
      </c>
      <c r="S586" s="15">
        <f>IF(A586="","",K586-R586)</f>
        <v/>
      </c>
      <c r="T586" s="16">
        <f>IF(OR(A586="",D586="",L586&lt;&gt;"",E586="Credit note"),"",IF(Settings!$B$5-D586&gt;180,"Unpaid over 180 days: reverse proportionate ITC with interest",""))</f>
        <v/>
      </c>
      <c r="U586" s="16">
        <f>IF(M586="No","Supplier has not filed GSTR-3B: if still unfiled on 30 Sep after the year you claimed it, reverse by 30 Nov","")</f>
        <v/>
      </c>
      <c r="V586" s="16">
        <f>IF(AND(Q586="In books, not in GSTR-2B",D586&lt;&gt;"",D586&gt;=DATE(2025,4,1),D586&lt;=DATE(2026,3,31)),"FY 2025-26 document not in GSTR-2B: last date for the ITC is 30 Nov 2026","")</f>
        <v/>
      </c>
    </row>
    <row r="587">
      <c r="A587" s="10" t="n"/>
      <c r="B587" s="10" t="n"/>
      <c r="C587" s="10" t="n"/>
      <c r="D587" s="9" t="n"/>
      <c r="E587" s="10" t="n"/>
      <c r="F587" s="8" t="n"/>
      <c r="G587" s="8" t="n"/>
      <c r="H587" s="8" t="n"/>
      <c r="I587" s="8" t="n"/>
      <c r="J587" s="8" t="n"/>
      <c r="K587" s="15">
        <f>IF(A587="","",SUM(G587:J587))</f>
        <v/>
      </c>
      <c r="L587" s="9" t="n"/>
      <c r="M587" s="10" t="n"/>
      <c r="N587" s="10" t="n"/>
      <c r="O587" s="16">
        <f>IF(A587="","",UPPER(TRIM(A587))&amp;"|"&amp;UPPER(SUBSTITUTE(SUBSTITUTE(SUBSTITUTE(TRIM(C587),"/",""),"-","")," ","")))</f>
        <v/>
      </c>
      <c r="P587" s="16">
        <f>IF(A587="","",UPPER(SUBSTITUTE(SUBSTITUTE(SUBSTITUTE(TRIM(C587),"/",""),"-","")," ","")))</f>
        <v/>
      </c>
      <c r="Q587" s="16">
        <f>IF(A587="","",IF(COUNTIF('GSTR-2B'!$P$6:$P$2005,O587)&gt;0,IF(ABS(S587)&lt;=Settings!$B$4,"Matched","Amount differs"),IF(COUNTIF('GSTR-2B'!$Q$6:$Q$2005,P587)&gt;0,"Invoice no matches, GSTIN differs","In books, not in GSTR-2B")))</f>
        <v/>
      </c>
      <c r="R587" s="15">
        <f>IF(A587="","",SUMIF('GSTR-2B'!$P$6:$P$2005,O587,'GSTR-2B'!$N$6:$N$2005))</f>
        <v/>
      </c>
      <c r="S587" s="15">
        <f>IF(A587="","",K587-R587)</f>
        <v/>
      </c>
      <c r="T587" s="16">
        <f>IF(OR(A587="",D587="",L587&lt;&gt;"",E587="Credit note"),"",IF(Settings!$B$5-D587&gt;180,"Unpaid over 180 days: reverse proportionate ITC with interest",""))</f>
        <v/>
      </c>
      <c r="U587" s="16">
        <f>IF(M587="No","Supplier has not filed GSTR-3B: if still unfiled on 30 Sep after the year you claimed it, reverse by 30 Nov","")</f>
        <v/>
      </c>
      <c r="V587" s="16">
        <f>IF(AND(Q587="In books, not in GSTR-2B",D587&lt;&gt;"",D587&gt;=DATE(2025,4,1),D587&lt;=DATE(2026,3,31)),"FY 2025-26 document not in GSTR-2B: last date for the ITC is 30 Nov 2026","")</f>
        <v/>
      </c>
    </row>
    <row r="588">
      <c r="A588" s="10" t="n"/>
      <c r="B588" s="10" t="n"/>
      <c r="C588" s="10" t="n"/>
      <c r="D588" s="9" t="n"/>
      <c r="E588" s="10" t="n"/>
      <c r="F588" s="8" t="n"/>
      <c r="G588" s="8" t="n"/>
      <c r="H588" s="8" t="n"/>
      <c r="I588" s="8" t="n"/>
      <c r="J588" s="8" t="n"/>
      <c r="K588" s="15">
        <f>IF(A588="","",SUM(G588:J588))</f>
        <v/>
      </c>
      <c r="L588" s="9" t="n"/>
      <c r="M588" s="10" t="n"/>
      <c r="N588" s="10" t="n"/>
      <c r="O588" s="16">
        <f>IF(A588="","",UPPER(TRIM(A588))&amp;"|"&amp;UPPER(SUBSTITUTE(SUBSTITUTE(SUBSTITUTE(TRIM(C588),"/",""),"-","")," ","")))</f>
        <v/>
      </c>
      <c r="P588" s="16">
        <f>IF(A588="","",UPPER(SUBSTITUTE(SUBSTITUTE(SUBSTITUTE(TRIM(C588),"/",""),"-","")," ","")))</f>
        <v/>
      </c>
      <c r="Q588" s="16">
        <f>IF(A588="","",IF(COUNTIF('GSTR-2B'!$P$6:$P$2005,O588)&gt;0,IF(ABS(S588)&lt;=Settings!$B$4,"Matched","Amount differs"),IF(COUNTIF('GSTR-2B'!$Q$6:$Q$2005,P588)&gt;0,"Invoice no matches, GSTIN differs","In books, not in GSTR-2B")))</f>
        <v/>
      </c>
      <c r="R588" s="15">
        <f>IF(A588="","",SUMIF('GSTR-2B'!$P$6:$P$2005,O588,'GSTR-2B'!$N$6:$N$2005))</f>
        <v/>
      </c>
      <c r="S588" s="15">
        <f>IF(A588="","",K588-R588)</f>
        <v/>
      </c>
      <c r="T588" s="16">
        <f>IF(OR(A588="",D588="",L588&lt;&gt;"",E588="Credit note"),"",IF(Settings!$B$5-D588&gt;180,"Unpaid over 180 days: reverse proportionate ITC with interest",""))</f>
        <v/>
      </c>
      <c r="U588" s="16">
        <f>IF(M588="No","Supplier has not filed GSTR-3B: if still unfiled on 30 Sep after the year you claimed it, reverse by 30 Nov","")</f>
        <v/>
      </c>
      <c r="V588" s="16">
        <f>IF(AND(Q588="In books, not in GSTR-2B",D588&lt;&gt;"",D588&gt;=DATE(2025,4,1),D588&lt;=DATE(2026,3,31)),"FY 2025-26 document not in GSTR-2B: last date for the ITC is 30 Nov 2026","")</f>
        <v/>
      </c>
    </row>
    <row r="589">
      <c r="A589" s="10" t="n"/>
      <c r="B589" s="10" t="n"/>
      <c r="C589" s="10" t="n"/>
      <c r="D589" s="9" t="n"/>
      <c r="E589" s="10" t="n"/>
      <c r="F589" s="8" t="n"/>
      <c r="G589" s="8" t="n"/>
      <c r="H589" s="8" t="n"/>
      <c r="I589" s="8" t="n"/>
      <c r="J589" s="8" t="n"/>
      <c r="K589" s="15">
        <f>IF(A589="","",SUM(G589:J589))</f>
        <v/>
      </c>
      <c r="L589" s="9" t="n"/>
      <c r="M589" s="10" t="n"/>
      <c r="N589" s="10" t="n"/>
      <c r="O589" s="16">
        <f>IF(A589="","",UPPER(TRIM(A589))&amp;"|"&amp;UPPER(SUBSTITUTE(SUBSTITUTE(SUBSTITUTE(TRIM(C589),"/",""),"-","")," ","")))</f>
        <v/>
      </c>
      <c r="P589" s="16">
        <f>IF(A589="","",UPPER(SUBSTITUTE(SUBSTITUTE(SUBSTITUTE(TRIM(C589),"/",""),"-","")," ","")))</f>
        <v/>
      </c>
      <c r="Q589" s="16">
        <f>IF(A589="","",IF(COUNTIF('GSTR-2B'!$P$6:$P$2005,O589)&gt;0,IF(ABS(S589)&lt;=Settings!$B$4,"Matched","Amount differs"),IF(COUNTIF('GSTR-2B'!$Q$6:$Q$2005,P589)&gt;0,"Invoice no matches, GSTIN differs","In books, not in GSTR-2B")))</f>
        <v/>
      </c>
      <c r="R589" s="15">
        <f>IF(A589="","",SUMIF('GSTR-2B'!$P$6:$P$2005,O589,'GSTR-2B'!$N$6:$N$2005))</f>
        <v/>
      </c>
      <c r="S589" s="15">
        <f>IF(A589="","",K589-R589)</f>
        <v/>
      </c>
      <c r="T589" s="16">
        <f>IF(OR(A589="",D589="",L589&lt;&gt;"",E589="Credit note"),"",IF(Settings!$B$5-D589&gt;180,"Unpaid over 180 days: reverse proportionate ITC with interest",""))</f>
        <v/>
      </c>
      <c r="U589" s="16">
        <f>IF(M589="No","Supplier has not filed GSTR-3B: if still unfiled on 30 Sep after the year you claimed it, reverse by 30 Nov","")</f>
        <v/>
      </c>
      <c r="V589" s="16">
        <f>IF(AND(Q589="In books, not in GSTR-2B",D589&lt;&gt;"",D589&gt;=DATE(2025,4,1),D589&lt;=DATE(2026,3,31)),"FY 2025-26 document not in GSTR-2B: last date for the ITC is 30 Nov 2026","")</f>
        <v/>
      </c>
    </row>
    <row r="590">
      <c r="A590" s="10" t="n"/>
      <c r="B590" s="10" t="n"/>
      <c r="C590" s="10" t="n"/>
      <c r="D590" s="9" t="n"/>
      <c r="E590" s="10" t="n"/>
      <c r="F590" s="8" t="n"/>
      <c r="G590" s="8" t="n"/>
      <c r="H590" s="8" t="n"/>
      <c r="I590" s="8" t="n"/>
      <c r="J590" s="8" t="n"/>
      <c r="K590" s="15">
        <f>IF(A590="","",SUM(G590:J590))</f>
        <v/>
      </c>
      <c r="L590" s="9" t="n"/>
      <c r="M590" s="10" t="n"/>
      <c r="N590" s="10" t="n"/>
      <c r="O590" s="16">
        <f>IF(A590="","",UPPER(TRIM(A590))&amp;"|"&amp;UPPER(SUBSTITUTE(SUBSTITUTE(SUBSTITUTE(TRIM(C590),"/",""),"-","")," ","")))</f>
        <v/>
      </c>
      <c r="P590" s="16">
        <f>IF(A590="","",UPPER(SUBSTITUTE(SUBSTITUTE(SUBSTITUTE(TRIM(C590),"/",""),"-","")," ","")))</f>
        <v/>
      </c>
      <c r="Q590" s="16">
        <f>IF(A590="","",IF(COUNTIF('GSTR-2B'!$P$6:$P$2005,O590)&gt;0,IF(ABS(S590)&lt;=Settings!$B$4,"Matched","Amount differs"),IF(COUNTIF('GSTR-2B'!$Q$6:$Q$2005,P590)&gt;0,"Invoice no matches, GSTIN differs","In books, not in GSTR-2B")))</f>
        <v/>
      </c>
      <c r="R590" s="15">
        <f>IF(A590="","",SUMIF('GSTR-2B'!$P$6:$P$2005,O590,'GSTR-2B'!$N$6:$N$2005))</f>
        <v/>
      </c>
      <c r="S590" s="15">
        <f>IF(A590="","",K590-R590)</f>
        <v/>
      </c>
      <c r="T590" s="16">
        <f>IF(OR(A590="",D590="",L590&lt;&gt;"",E590="Credit note"),"",IF(Settings!$B$5-D590&gt;180,"Unpaid over 180 days: reverse proportionate ITC with interest",""))</f>
        <v/>
      </c>
      <c r="U590" s="16">
        <f>IF(M590="No","Supplier has not filed GSTR-3B: if still unfiled on 30 Sep after the year you claimed it, reverse by 30 Nov","")</f>
        <v/>
      </c>
      <c r="V590" s="16">
        <f>IF(AND(Q590="In books, not in GSTR-2B",D590&lt;&gt;"",D590&gt;=DATE(2025,4,1),D590&lt;=DATE(2026,3,31)),"FY 2025-26 document not in GSTR-2B: last date for the ITC is 30 Nov 2026","")</f>
        <v/>
      </c>
    </row>
    <row r="591">
      <c r="A591" s="10" t="n"/>
      <c r="B591" s="10" t="n"/>
      <c r="C591" s="10" t="n"/>
      <c r="D591" s="9" t="n"/>
      <c r="E591" s="10" t="n"/>
      <c r="F591" s="8" t="n"/>
      <c r="G591" s="8" t="n"/>
      <c r="H591" s="8" t="n"/>
      <c r="I591" s="8" t="n"/>
      <c r="J591" s="8" t="n"/>
      <c r="K591" s="15">
        <f>IF(A591="","",SUM(G591:J591))</f>
        <v/>
      </c>
      <c r="L591" s="9" t="n"/>
      <c r="M591" s="10" t="n"/>
      <c r="N591" s="10" t="n"/>
      <c r="O591" s="16">
        <f>IF(A591="","",UPPER(TRIM(A591))&amp;"|"&amp;UPPER(SUBSTITUTE(SUBSTITUTE(SUBSTITUTE(TRIM(C591),"/",""),"-","")," ","")))</f>
        <v/>
      </c>
      <c r="P591" s="16">
        <f>IF(A591="","",UPPER(SUBSTITUTE(SUBSTITUTE(SUBSTITUTE(TRIM(C591),"/",""),"-","")," ","")))</f>
        <v/>
      </c>
      <c r="Q591" s="16">
        <f>IF(A591="","",IF(COUNTIF('GSTR-2B'!$P$6:$P$2005,O591)&gt;0,IF(ABS(S591)&lt;=Settings!$B$4,"Matched","Amount differs"),IF(COUNTIF('GSTR-2B'!$Q$6:$Q$2005,P591)&gt;0,"Invoice no matches, GSTIN differs","In books, not in GSTR-2B")))</f>
        <v/>
      </c>
      <c r="R591" s="15">
        <f>IF(A591="","",SUMIF('GSTR-2B'!$P$6:$P$2005,O591,'GSTR-2B'!$N$6:$N$2005))</f>
        <v/>
      </c>
      <c r="S591" s="15">
        <f>IF(A591="","",K591-R591)</f>
        <v/>
      </c>
      <c r="T591" s="16">
        <f>IF(OR(A591="",D591="",L591&lt;&gt;"",E591="Credit note"),"",IF(Settings!$B$5-D591&gt;180,"Unpaid over 180 days: reverse proportionate ITC with interest",""))</f>
        <v/>
      </c>
      <c r="U591" s="16">
        <f>IF(M591="No","Supplier has not filed GSTR-3B: if still unfiled on 30 Sep after the year you claimed it, reverse by 30 Nov","")</f>
        <v/>
      </c>
      <c r="V591" s="16">
        <f>IF(AND(Q591="In books, not in GSTR-2B",D591&lt;&gt;"",D591&gt;=DATE(2025,4,1),D591&lt;=DATE(2026,3,31)),"FY 2025-26 document not in GSTR-2B: last date for the ITC is 30 Nov 2026","")</f>
        <v/>
      </c>
    </row>
    <row r="592">
      <c r="A592" s="10" t="n"/>
      <c r="B592" s="10" t="n"/>
      <c r="C592" s="10" t="n"/>
      <c r="D592" s="9" t="n"/>
      <c r="E592" s="10" t="n"/>
      <c r="F592" s="8" t="n"/>
      <c r="G592" s="8" t="n"/>
      <c r="H592" s="8" t="n"/>
      <c r="I592" s="8" t="n"/>
      <c r="J592" s="8" t="n"/>
      <c r="K592" s="15">
        <f>IF(A592="","",SUM(G592:J592))</f>
        <v/>
      </c>
      <c r="L592" s="9" t="n"/>
      <c r="M592" s="10" t="n"/>
      <c r="N592" s="10" t="n"/>
      <c r="O592" s="16">
        <f>IF(A592="","",UPPER(TRIM(A592))&amp;"|"&amp;UPPER(SUBSTITUTE(SUBSTITUTE(SUBSTITUTE(TRIM(C592),"/",""),"-","")," ","")))</f>
        <v/>
      </c>
      <c r="P592" s="16">
        <f>IF(A592="","",UPPER(SUBSTITUTE(SUBSTITUTE(SUBSTITUTE(TRIM(C592),"/",""),"-","")," ","")))</f>
        <v/>
      </c>
      <c r="Q592" s="16">
        <f>IF(A592="","",IF(COUNTIF('GSTR-2B'!$P$6:$P$2005,O592)&gt;0,IF(ABS(S592)&lt;=Settings!$B$4,"Matched","Amount differs"),IF(COUNTIF('GSTR-2B'!$Q$6:$Q$2005,P592)&gt;0,"Invoice no matches, GSTIN differs","In books, not in GSTR-2B")))</f>
        <v/>
      </c>
      <c r="R592" s="15">
        <f>IF(A592="","",SUMIF('GSTR-2B'!$P$6:$P$2005,O592,'GSTR-2B'!$N$6:$N$2005))</f>
        <v/>
      </c>
      <c r="S592" s="15">
        <f>IF(A592="","",K592-R592)</f>
        <v/>
      </c>
      <c r="T592" s="16">
        <f>IF(OR(A592="",D592="",L592&lt;&gt;"",E592="Credit note"),"",IF(Settings!$B$5-D592&gt;180,"Unpaid over 180 days: reverse proportionate ITC with interest",""))</f>
        <v/>
      </c>
      <c r="U592" s="16">
        <f>IF(M592="No","Supplier has not filed GSTR-3B: if still unfiled on 30 Sep after the year you claimed it, reverse by 30 Nov","")</f>
        <v/>
      </c>
      <c r="V592" s="16">
        <f>IF(AND(Q592="In books, not in GSTR-2B",D592&lt;&gt;"",D592&gt;=DATE(2025,4,1),D592&lt;=DATE(2026,3,31)),"FY 2025-26 document not in GSTR-2B: last date for the ITC is 30 Nov 2026","")</f>
        <v/>
      </c>
    </row>
    <row r="593">
      <c r="A593" s="10" t="n"/>
      <c r="B593" s="10" t="n"/>
      <c r="C593" s="10" t="n"/>
      <c r="D593" s="9" t="n"/>
      <c r="E593" s="10" t="n"/>
      <c r="F593" s="8" t="n"/>
      <c r="G593" s="8" t="n"/>
      <c r="H593" s="8" t="n"/>
      <c r="I593" s="8" t="n"/>
      <c r="J593" s="8" t="n"/>
      <c r="K593" s="15">
        <f>IF(A593="","",SUM(G593:J593))</f>
        <v/>
      </c>
      <c r="L593" s="9" t="n"/>
      <c r="M593" s="10" t="n"/>
      <c r="N593" s="10" t="n"/>
      <c r="O593" s="16">
        <f>IF(A593="","",UPPER(TRIM(A593))&amp;"|"&amp;UPPER(SUBSTITUTE(SUBSTITUTE(SUBSTITUTE(TRIM(C593),"/",""),"-","")," ","")))</f>
        <v/>
      </c>
      <c r="P593" s="16">
        <f>IF(A593="","",UPPER(SUBSTITUTE(SUBSTITUTE(SUBSTITUTE(TRIM(C593),"/",""),"-","")," ","")))</f>
        <v/>
      </c>
      <c r="Q593" s="16">
        <f>IF(A593="","",IF(COUNTIF('GSTR-2B'!$P$6:$P$2005,O593)&gt;0,IF(ABS(S593)&lt;=Settings!$B$4,"Matched","Amount differs"),IF(COUNTIF('GSTR-2B'!$Q$6:$Q$2005,P593)&gt;0,"Invoice no matches, GSTIN differs","In books, not in GSTR-2B")))</f>
        <v/>
      </c>
      <c r="R593" s="15">
        <f>IF(A593="","",SUMIF('GSTR-2B'!$P$6:$P$2005,O593,'GSTR-2B'!$N$6:$N$2005))</f>
        <v/>
      </c>
      <c r="S593" s="15">
        <f>IF(A593="","",K593-R593)</f>
        <v/>
      </c>
      <c r="T593" s="16">
        <f>IF(OR(A593="",D593="",L593&lt;&gt;"",E593="Credit note"),"",IF(Settings!$B$5-D593&gt;180,"Unpaid over 180 days: reverse proportionate ITC with interest",""))</f>
        <v/>
      </c>
      <c r="U593" s="16">
        <f>IF(M593="No","Supplier has not filed GSTR-3B: if still unfiled on 30 Sep after the year you claimed it, reverse by 30 Nov","")</f>
        <v/>
      </c>
      <c r="V593" s="16">
        <f>IF(AND(Q593="In books, not in GSTR-2B",D593&lt;&gt;"",D593&gt;=DATE(2025,4,1),D593&lt;=DATE(2026,3,31)),"FY 2025-26 document not in GSTR-2B: last date for the ITC is 30 Nov 2026","")</f>
        <v/>
      </c>
    </row>
    <row r="594">
      <c r="A594" s="10" t="n"/>
      <c r="B594" s="10" t="n"/>
      <c r="C594" s="10" t="n"/>
      <c r="D594" s="9" t="n"/>
      <c r="E594" s="10" t="n"/>
      <c r="F594" s="8" t="n"/>
      <c r="G594" s="8" t="n"/>
      <c r="H594" s="8" t="n"/>
      <c r="I594" s="8" t="n"/>
      <c r="J594" s="8" t="n"/>
      <c r="K594" s="15">
        <f>IF(A594="","",SUM(G594:J594))</f>
        <v/>
      </c>
      <c r="L594" s="9" t="n"/>
      <c r="M594" s="10" t="n"/>
      <c r="N594" s="10" t="n"/>
      <c r="O594" s="16">
        <f>IF(A594="","",UPPER(TRIM(A594))&amp;"|"&amp;UPPER(SUBSTITUTE(SUBSTITUTE(SUBSTITUTE(TRIM(C594),"/",""),"-","")," ","")))</f>
        <v/>
      </c>
      <c r="P594" s="16">
        <f>IF(A594="","",UPPER(SUBSTITUTE(SUBSTITUTE(SUBSTITUTE(TRIM(C594),"/",""),"-","")," ","")))</f>
        <v/>
      </c>
      <c r="Q594" s="16">
        <f>IF(A594="","",IF(COUNTIF('GSTR-2B'!$P$6:$P$2005,O594)&gt;0,IF(ABS(S594)&lt;=Settings!$B$4,"Matched","Amount differs"),IF(COUNTIF('GSTR-2B'!$Q$6:$Q$2005,P594)&gt;0,"Invoice no matches, GSTIN differs","In books, not in GSTR-2B")))</f>
        <v/>
      </c>
      <c r="R594" s="15">
        <f>IF(A594="","",SUMIF('GSTR-2B'!$P$6:$P$2005,O594,'GSTR-2B'!$N$6:$N$2005))</f>
        <v/>
      </c>
      <c r="S594" s="15">
        <f>IF(A594="","",K594-R594)</f>
        <v/>
      </c>
      <c r="T594" s="16">
        <f>IF(OR(A594="",D594="",L594&lt;&gt;"",E594="Credit note"),"",IF(Settings!$B$5-D594&gt;180,"Unpaid over 180 days: reverse proportionate ITC with interest",""))</f>
        <v/>
      </c>
      <c r="U594" s="16">
        <f>IF(M594="No","Supplier has not filed GSTR-3B: if still unfiled on 30 Sep after the year you claimed it, reverse by 30 Nov","")</f>
        <v/>
      </c>
      <c r="V594" s="16">
        <f>IF(AND(Q594="In books, not in GSTR-2B",D594&lt;&gt;"",D594&gt;=DATE(2025,4,1),D594&lt;=DATE(2026,3,31)),"FY 2025-26 document not in GSTR-2B: last date for the ITC is 30 Nov 2026","")</f>
        <v/>
      </c>
    </row>
    <row r="595">
      <c r="A595" s="10" t="n"/>
      <c r="B595" s="10" t="n"/>
      <c r="C595" s="10" t="n"/>
      <c r="D595" s="9" t="n"/>
      <c r="E595" s="10" t="n"/>
      <c r="F595" s="8" t="n"/>
      <c r="G595" s="8" t="n"/>
      <c r="H595" s="8" t="n"/>
      <c r="I595" s="8" t="n"/>
      <c r="J595" s="8" t="n"/>
      <c r="K595" s="15">
        <f>IF(A595="","",SUM(G595:J595))</f>
        <v/>
      </c>
      <c r="L595" s="9" t="n"/>
      <c r="M595" s="10" t="n"/>
      <c r="N595" s="10" t="n"/>
      <c r="O595" s="16">
        <f>IF(A595="","",UPPER(TRIM(A595))&amp;"|"&amp;UPPER(SUBSTITUTE(SUBSTITUTE(SUBSTITUTE(TRIM(C595),"/",""),"-","")," ","")))</f>
        <v/>
      </c>
      <c r="P595" s="16">
        <f>IF(A595="","",UPPER(SUBSTITUTE(SUBSTITUTE(SUBSTITUTE(TRIM(C595),"/",""),"-","")," ","")))</f>
        <v/>
      </c>
      <c r="Q595" s="16">
        <f>IF(A595="","",IF(COUNTIF('GSTR-2B'!$P$6:$P$2005,O595)&gt;0,IF(ABS(S595)&lt;=Settings!$B$4,"Matched","Amount differs"),IF(COUNTIF('GSTR-2B'!$Q$6:$Q$2005,P595)&gt;0,"Invoice no matches, GSTIN differs","In books, not in GSTR-2B")))</f>
        <v/>
      </c>
      <c r="R595" s="15">
        <f>IF(A595="","",SUMIF('GSTR-2B'!$P$6:$P$2005,O595,'GSTR-2B'!$N$6:$N$2005))</f>
        <v/>
      </c>
      <c r="S595" s="15">
        <f>IF(A595="","",K595-R595)</f>
        <v/>
      </c>
      <c r="T595" s="16">
        <f>IF(OR(A595="",D595="",L595&lt;&gt;"",E595="Credit note"),"",IF(Settings!$B$5-D595&gt;180,"Unpaid over 180 days: reverse proportionate ITC with interest",""))</f>
        <v/>
      </c>
      <c r="U595" s="16">
        <f>IF(M595="No","Supplier has not filed GSTR-3B: if still unfiled on 30 Sep after the year you claimed it, reverse by 30 Nov","")</f>
        <v/>
      </c>
      <c r="V595" s="16">
        <f>IF(AND(Q595="In books, not in GSTR-2B",D595&lt;&gt;"",D595&gt;=DATE(2025,4,1),D595&lt;=DATE(2026,3,31)),"FY 2025-26 document not in GSTR-2B: last date for the ITC is 30 Nov 2026","")</f>
        <v/>
      </c>
    </row>
    <row r="596">
      <c r="A596" s="10" t="n"/>
      <c r="B596" s="10" t="n"/>
      <c r="C596" s="10" t="n"/>
      <c r="D596" s="9" t="n"/>
      <c r="E596" s="10" t="n"/>
      <c r="F596" s="8" t="n"/>
      <c r="G596" s="8" t="n"/>
      <c r="H596" s="8" t="n"/>
      <c r="I596" s="8" t="n"/>
      <c r="J596" s="8" t="n"/>
      <c r="K596" s="15">
        <f>IF(A596="","",SUM(G596:J596))</f>
        <v/>
      </c>
      <c r="L596" s="9" t="n"/>
      <c r="M596" s="10" t="n"/>
      <c r="N596" s="10" t="n"/>
      <c r="O596" s="16">
        <f>IF(A596="","",UPPER(TRIM(A596))&amp;"|"&amp;UPPER(SUBSTITUTE(SUBSTITUTE(SUBSTITUTE(TRIM(C596),"/",""),"-","")," ","")))</f>
        <v/>
      </c>
      <c r="P596" s="16">
        <f>IF(A596="","",UPPER(SUBSTITUTE(SUBSTITUTE(SUBSTITUTE(TRIM(C596),"/",""),"-","")," ","")))</f>
        <v/>
      </c>
      <c r="Q596" s="16">
        <f>IF(A596="","",IF(COUNTIF('GSTR-2B'!$P$6:$P$2005,O596)&gt;0,IF(ABS(S596)&lt;=Settings!$B$4,"Matched","Amount differs"),IF(COUNTIF('GSTR-2B'!$Q$6:$Q$2005,P596)&gt;0,"Invoice no matches, GSTIN differs","In books, not in GSTR-2B")))</f>
        <v/>
      </c>
      <c r="R596" s="15">
        <f>IF(A596="","",SUMIF('GSTR-2B'!$P$6:$P$2005,O596,'GSTR-2B'!$N$6:$N$2005))</f>
        <v/>
      </c>
      <c r="S596" s="15">
        <f>IF(A596="","",K596-R596)</f>
        <v/>
      </c>
      <c r="T596" s="16">
        <f>IF(OR(A596="",D596="",L596&lt;&gt;"",E596="Credit note"),"",IF(Settings!$B$5-D596&gt;180,"Unpaid over 180 days: reverse proportionate ITC with interest",""))</f>
        <v/>
      </c>
      <c r="U596" s="16">
        <f>IF(M596="No","Supplier has not filed GSTR-3B: if still unfiled on 30 Sep after the year you claimed it, reverse by 30 Nov","")</f>
        <v/>
      </c>
      <c r="V596" s="16">
        <f>IF(AND(Q596="In books, not in GSTR-2B",D596&lt;&gt;"",D596&gt;=DATE(2025,4,1),D596&lt;=DATE(2026,3,31)),"FY 2025-26 document not in GSTR-2B: last date for the ITC is 30 Nov 2026","")</f>
        <v/>
      </c>
    </row>
    <row r="597">
      <c r="A597" s="10" t="n"/>
      <c r="B597" s="10" t="n"/>
      <c r="C597" s="10" t="n"/>
      <c r="D597" s="9" t="n"/>
      <c r="E597" s="10" t="n"/>
      <c r="F597" s="8" t="n"/>
      <c r="G597" s="8" t="n"/>
      <c r="H597" s="8" t="n"/>
      <c r="I597" s="8" t="n"/>
      <c r="J597" s="8" t="n"/>
      <c r="K597" s="15">
        <f>IF(A597="","",SUM(G597:J597))</f>
        <v/>
      </c>
      <c r="L597" s="9" t="n"/>
      <c r="M597" s="10" t="n"/>
      <c r="N597" s="10" t="n"/>
      <c r="O597" s="16">
        <f>IF(A597="","",UPPER(TRIM(A597))&amp;"|"&amp;UPPER(SUBSTITUTE(SUBSTITUTE(SUBSTITUTE(TRIM(C597),"/",""),"-","")," ","")))</f>
        <v/>
      </c>
      <c r="P597" s="16">
        <f>IF(A597="","",UPPER(SUBSTITUTE(SUBSTITUTE(SUBSTITUTE(TRIM(C597),"/",""),"-","")," ","")))</f>
        <v/>
      </c>
      <c r="Q597" s="16">
        <f>IF(A597="","",IF(COUNTIF('GSTR-2B'!$P$6:$P$2005,O597)&gt;0,IF(ABS(S597)&lt;=Settings!$B$4,"Matched","Amount differs"),IF(COUNTIF('GSTR-2B'!$Q$6:$Q$2005,P597)&gt;0,"Invoice no matches, GSTIN differs","In books, not in GSTR-2B")))</f>
        <v/>
      </c>
      <c r="R597" s="15">
        <f>IF(A597="","",SUMIF('GSTR-2B'!$P$6:$P$2005,O597,'GSTR-2B'!$N$6:$N$2005))</f>
        <v/>
      </c>
      <c r="S597" s="15">
        <f>IF(A597="","",K597-R597)</f>
        <v/>
      </c>
      <c r="T597" s="16">
        <f>IF(OR(A597="",D597="",L597&lt;&gt;"",E597="Credit note"),"",IF(Settings!$B$5-D597&gt;180,"Unpaid over 180 days: reverse proportionate ITC with interest",""))</f>
        <v/>
      </c>
      <c r="U597" s="16">
        <f>IF(M597="No","Supplier has not filed GSTR-3B: if still unfiled on 30 Sep after the year you claimed it, reverse by 30 Nov","")</f>
        <v/>
      </c>
      <c r="V597" s="16">
        <f>IF(AND(Q597="In books, not in GSTR-2B",D597&lt;&gt;"",D597&gt;=DATE(2025,4,1),D597&lt;=DATE(2026,3,31)),"FY 2025-26 document not in GSTR-2B: last date for the ITC is 30 Nov 2026","")</f>
        <v/>
      </c>
    </row>
    <row r="598">
      <c r="A598" s="10" t="n"/>
      <c r="B598" s="10" t="n"/>
      <c r="C598" s="10" t="n"/>
      <c r="D598" s="9" t="n"/>
      <c r="E598" s="10" t="n"/>
      <c r="F598" s="8" t="n"/>
      <c r="G598" s="8" t="n"/>
      <c r="H598" s="8" t="n"/>
      <c r="I598" s="8" t="n"/>
      <c r="J598" s="8" t="n"/>
      <c r="K598" s="15">
        <f>IF(A598="","",SUM(G598:J598))</f>
        <v/>
      </c>
      <c r="L598" s="9" t="n"/>
      <c r="M598" s="10" t="n"/>
      <c r="N598" s="10" t="n"/>
      <c r="O598" s="16">
        <f>IF(A598="","",UPPER(TRIM(A598))&amp;"|"&amp;UPPER(SUBSTITUTE(SUBSTITUTE(SUBSTITUTE(TRIM(C598),"/",""),"-","")," ","")))</f>
        <v/>
      </c>
      <c r="P598" s="16">
        <f>IF(A598="","",UPPER(SUBSTITUTE(SUBSTITUTE(SUBSTITUTE(TRIM(C598),"/",""),"-","")," ","")))</f>
        <v/>
      </c>
      <c r="Q598" s="16">
        <f>IF(A598="","",IF(COUNTIF('GSTR-2B'!$P$6:$P$2005,O598)&gt;0,IF(ABS(S598)&lt;=Settings!$B$4,"Matched","Amount differs"),IF(COUNTIF('GSTR-2B'!$Q$6:$Q$2005,P598)&gt;0,"Invoice no matches, GSTIN differs","In books, not in GSTR-2B")))</f>
        <v/>
      </c>
      <c r="R598" s="15">
        <f>IF(A598="","",SUMIF('GSTR-2B'!$P$6:$P$2005,O598,'GSTR-2B'!$N$6:$N$2005))</f>
        <v/>
      </c>
      <c r="S598" s="15">
        <f>IF(A598="","",K598-R598)</f>
        <v/>
      </c>
      <c r="T598" s="16">
        <f>IF(OR(A598="",D598="",L598&lt;&gt;"",E598="Credit note"),"",IF(Settings!$B$5-D598&gt;180,"Unpaid over 180 days: reverse proportionate ITC with interest",""))</f>
        <v/>
      </c>
      <c r="U598" s="16">
        <f>IF(M598="No","Supplier has not filed GSTR-3B: if still unfiled on 30 Sep after the year you claimed it, reverse by 30 Nov","")</f>
        <v/>
      </c>
      <c r="V598" s="16">
        <f>IF(AND(Q598="In books, not in GSTR-2B",D598&lt;&gt;"",D598&gt;=DATE(2025,4,1),D598&lt;=DATE(2026,3,31)),"FY 2025-26 document not in GSTR-2B: last date for the ITC is 30 Nov 2026","")</f>
        <v/>
      </c>
    </row>
    <row r="599">
      <c r="A599" s="10" t="n"/>
      <c r="B599" s="10" t="n"/>
      <c r="C599" s="10" t="n"/>
      <c r="D599" s="9" t="n"/>
      <c r="E599" s="10" t="n"/>
      <c r="F599" s="8" t="n"/>
      <c r="G599" s="8" t="n"/>
      <c r="H599" s="8" t="n"/>
      <c r="I599" s="8" t="n"/>
      <c r="J599" s="8" t="n"/>
      <c r="K599" s="15">
        <f>IF(A599="","",SUM(G599:J599))</f>
        <v/>
      </c>
      <c r="L599" s="9" t="n"/>
      <c r="M599" s="10" t="n"/>
      <c r="N599" s="10" t="n"/>
      <c r="O599" s="16">
        <f>IF(A599="","",UPPER(TRIM(A599))&amp;"|"&amp;UPPER(SUBSTITUTE(SUBSTITUTE(SUBSTITUTE(TRIM(C599),"/",""),"-","")," ","")))</f>
        <v/>
      </c>
      <c r="P599" s="16">
        <f>IF(A599="","",UPPER(SUBSTITUTE(SUBSTITUTE(SUBSTITUTE(TRIM(C599),"/",""),"-","")," ","")))</f>
        <v/>
      </c>
      <c r="Q599" s="16">
        <f>IF(A599="","",IF(COUNTIF('GSTR-2B'!$P$6:$P$2005,O599)&gt;0,IF(ABS(S599)&lt;=Settings!$B$4,"Matched","Amount differs"),IF(COUNTIF('GSTR-2B'!$Q$6:$Q$2005,P599)&gt;0,"Invoice no matches, GSTIN differs","In books, not in GSTR-2B")))</f>
        <v/>
      </c>
      <c r="R599" s="15">
        <f>IF(A599="","",SUMIF('GSTR-2B'!$P$6:$P$2005,O599,'GSTR-2B'!$N$6:$N$2005))</f>
        <v/>
      </c>
      <c r="S599" s="15">
        <f>IF(A599="","",K599-R599)</f>
        <v/>
      </c>
      <c r="T599" s="16">
        <f>IF(OR(A599="",D599="",L599&lt;&gt;"",E599="Credit note"),"",IF(Settings!$B$5-D599&gt;180,"Unpaid over 180 days: reverse proportionate ITC with interest",""))</f>
        <v/>
      </c>
      <c r="U599" s="16">
        <f>IF(M599="No","Supplier has not filed GSTR-3B: if still unfiled on 30 Sep after the year you claimed it, reverse by 30 Nov","")</f>
        <v/>
      </c>
      <c r="V599" s="16">
        <f>IF(AND(Q599="In books, not in GSTR-2B",D599&lt;&gt;"",D599&gt;=DATE(2025,4,1),D599&lt;=DATE(2026,3,31)),"FY 2025-26 document not in GSTR-2B: last date for the ITC is 30 Nov 2026","")</f>
        <v/>
      </c>
    </row>
    <row r="600">
      <c r="A600" s="10" t="n"/>
      <c r="B600" s="10" t="n"/>
      <c r="C600" s="10" t="n"/>
      <c r="D600" s="9" t="n"/>
      <c r="E600" s="10" t="n"/>
      <c r="F600" s="8" t="n"/>
      <c r="G600" s="8" t="n"/>
      <c r="H600" s="8" t="n"/>
      <c r="I600" s="8" t="n"/>
      <c r="J600" s="8" t="n"/>
      <c r="K600" s="15">
        <f>IF(A600="","",SUM(G600:J600))</f>
        <v/>
      </c>
      <c r="L600" s="9" t="n"/>
      <c r="M600" s="10" t="n"/>
      <c r="N600" s="10" t="n"/>
      <c r="O600" s="16">
        <f>IF(A600="","",UPPER(TRIM(A600))&amp;"|"&amp;UPPER(SUBSTITUTE(SUBSTITUTE(SUBSTITUTE(TRIM(C600),"/",""),"-","")," ","")))</f>
        <v/>
      </c>
      <c r="P600" s="16">
        <f>IF(A600="","",UPPER(SUBSTITUTE(SUBSTITUTE(SUBSTITUTE(TRIM(C600),"/",""),"-","")," ","")))</f>
        <v/>
      </c>
      <c r="Q600" s="16">
        <f>IF(A600="","",IF(COUNTIF('GSTR-2B'!$P$6:$P$2005,O600)&gt;0,IF(ABS(S600)&lt;=Settings!$B$4,"Matched","Amount differs"),IF(COUNTIF('GSTR-2B'!$Q$6:$Q$2005,P600)&gt;0,"Invoice no matches, GSTIN differs","In books, not in GSTR-2B")))</f>
        <v/>
      </c>
      <c r="R600" s="15">
        <f>IF(A600="","",SUMIF('GSTR-2B'!$P$6:$P$2005,O600,'GSTR-2B'!$N$6:$N$2005))</f>
        <v/>
      </c>
      <c r="S600" s="15">
        <f>IF(A600="","",K600-R600)</f>
        <v/>
      </c>
      <c r="T600" s="16">
        <f>IF(OR(A600="",D600="",L600&lt;&gt;"",E600="Credit note"),"",IF(Settings!$B$5-D600&gt;180,"Unpaid over 180 days: reverse proportionate ITC with interest",""))</f>
        <v/>
      </c>
      <c r="U600" s="16">
        <f>IF(M600="No","Supplier has not filed GSTR-3B: if still unfiled on 30 Sep after the year you claimed it, reverse by 30 Nov","")</f>
        <v/>
      </c>
      <c r="V600" s="16">
        <f>IF(AND(Q600="In books, not in GSTR-2B",D600&lt;&gt;"",D600&gt;=DATE(2025,4,1),D600&lt;=DATE(2026,3,31)),"FY 2025-26 document not in GSTR-2B: last date for the ITC is 30 Nov 2026","")</f>
        <v/>
      </c>
    </row>
    <row r="601">
      <c r="A601" s="10" t="n"/>
      <c r="B601" s="10" t="n"/>
      <c r="C601" s="10" t="n"/>
      <c r="D601" s="9" t="n"/>
      <c r="E601" s="10" t="n"/>
      <c r="F601" s="8" t="n"/>
      <c r="G601" s="8" t="n"/>
      <c r="H601" s="8" t="n"/>
      <c r="I601" s="8" t="n"/>
      <c r="J601" s="8" t="n"/>
      <c r="K601" s="15">
        <f>IF(A601="","",SUM(G601:J601))</f>
        <v/>
      </c>
      <c r="L601" s="9" t="n"/>
      <c r="M601" s="10" t="n"/>
      <c r="N601" s="10" t="n"/>
      <c r="O601" s="16">
        <f>IF(A601="","",UPPER(TRIM(A601))&amp;"|"&amp;UPPER(SUBSTITUTE(SUBSTITUTE(SUBSTITUTE(TRIM(C601),"/",""),"-","")," ","")))</f>
        <v/>
      </c>
      <c r="P601" s="16">
        <f>IF(A601="","",UPPER(SUBSTITUTE(SUBSTITUTE(SUBSTITUTE(TRIM(C601),"/",""),"-","")," ","")))</f>
        <v/>
      </c>
      <c r="Q601" s="16">
        <f>IF(A601="","",IF(COUNTIF('GSTR-2B'!$P$6:$P$2005,O601)&gt;0,IF(ABS(S601)&lt;=Settings!$B$4,"Matched","Amount differs"),IF(COUNTIF('GSTR-2B'!$Q$6:$Q$2005,P601)&gt;0,"Invoice no matches, GSTIN differs","In books, not in GSTR-2B")))</f>
        <v/>
      </c>
      <c r="R601" s="15">
        <f>IF(A601="","",SUMIF('GSTR-2B'!$P$6:$P$2005,O601,'GSTR-2B'!$N$6:$N$2005))</f>
        <v/>
      </c>
      <c r="S601" s="15">
        <f>IF(A601="","",K601-R601)</f>
        <v/>
      </c>
      <c r="T601" s="16">
        <f>IF(OR(A601="",D601="",L601&lt;&gt;"",E601="Credit note"),"",IF(Settings!$B$5-D601&gt;180,"Unpaid over 180 days: reverse proportionate ITC with interest",""))</f>
        <v/>
      </c>
      <c r="U601" s="16">
        <f>IF(M601="No","Supplier has not filed GSTR-3B: if still unfiled on 30 Sep after the year you claimed it, reverse by 30 Nov","")</f>
        <v/>
      </c>
      <c r="V601" s="16">
        <f>IF(AND(Q601="In books, not in GSTR-2B",D601&lt;&gt;"",D601&gt;=DATE(2025,4,1),D601&lt;=DATE(2026,3,31)),"FY 2025-26 document not in GSTR-2B: last date for the ITC is 30 Nov 2026","")</f>
        <v/>
      </c>
    </row>
    <row r="602">
      <c r="A602" s="10" t="n"/>
      <c r="B602" s="10" t="n"/>
      <c r="C602" s="10" t="n"/>
      <c r="D602" s="9" t="n"/>
      <c r="E602" s="10" t="n"/>
      <c r="F602" s="8" t="n"/>
      <c r="G602" s="8" t="n"/>
      <c r="H602" s="8" t="n"/>
      <c r="I602" s="8" t="n"/>
      <c r="J602" s="8" t="n"/>
      <c r="K602" s="15">
        <f>IF(A602="","",SUM(G602:J602))</f>
        <v/>
      </c>
      <c r="L602" s="9" t="n"/>
      <c r="M602" s="10" t="n"/>
      <c r="N602" s="10" t="n"/>
      <c r="O602" s="16">
        <f>IF(A602="","",UPPER(TRIM(A602))&amp;"|"&amp;UPPER(SUBSTITUTE(SUBSTITUTE(SUBSTITUTE(TRIM(C602),"/",""),"-","")," ","")))</f>
        <v/>
      </c>
      <c r="P602" s="16">
        <f>IF(A602="","",UPPER(SUBSTITUTE(SUBSTITUTE(SUBSTITUTE(TRIM(C602),"/",""),"-","")," ","")))</f>
        <v/>
      </c>
      <c r="Q602" s="16">
        <f>IF(A602="","",IF(COUNTIF('GSTR-2B'!$P$6:$P$2005,O602)&gt;0,IF(ABS(S602)&lt;=Settings!$B$4,"Matched","Amount differs"),IF(COUNTIF('GSTR-2B'!$Q$6:$Q$2005,P602)&gt;0,"Invoice no matches, GSTIN differs","In books, not in GSTR-2B")))</f>
        <v/>
      </c>
      <c r="R602" s="15">
        <f>IF(A602="","",SUMIF('GSTR-2B'!$P$6:$P$2005,O602,'GSTR-2B'!$N$6:$N$2005))</f>
        <v/>
      </c>
      <c r="S602" s="15">
        <f>IF(A602="","",K602-R602)</f>
        <v/>
      </c>
      <c r="T602" s="16">
        <f>IF(OR(A602="",D602="",L602&lt;&gt;"",E602="Credit note"),"",IF(Settings!$B$5-D602&gt;180,"Unpaid over 180 days: reverse proportionate ITC with interest",""))</f>
        <v/>
      </c>
      <c r="U602" s="16">
        <f>IF(M602="No","Supplier has not filed GSTR-3B: if still unfiled on 30 Sep after the year you claimed it, reverse by 30 Nov","")</f>
        <v/>
      </c>
      <c r="V602" s="16">
        <f>IF(AND(Q602="In books, not in GSTR-2B",D602&lt;&gt;"",D602&gt;=DATE(2025,4,1),D602&lt;=DATE(2026,3,31)),"FY 2025-26 document not in GSTR-2B: last date for the ITC is 30 Nov 2026","")</f>
        <v/>
      </c>
    </row>
    <row r="603">
      <c r="A603" s="10" t="n"/>
      <c r="B603" s="10" t="n"/>
      <c r="C603" s="10" t="n"/>
      <c r="D603" s="9" t="n"/>
      <c r="E603" s="10" t="n"/>
      <c r="F603" s="8" t="n"/>
      <c r="G603" s="8" t="n"/>
      <c r="H603" s="8" t="n"/>
      <c r="I603" s="8" t="n"/>
      <c r="J603" s="8" t="n"/>
      <c r="K603" s="15">
        <f>IF(A603="","",SUM(G603:J603))</f>
        <v/>
      </c>
      <c r="L603" s="9" t="n"/>
      <c r="M603" s="10" t="n"/>
      <c r="N603" s="10" t="n"/>
      <c r="O603" s="16">
        <f>IF(A603="","",UPPER(TRIM(A603))&amp;"|"&amp;UPPER(SUBSTITUTE(SUBSTITUTE(SUBSTITUTE(TRIM(C603),"/",""),"-","")," ","")))</f>
        <v/>
      </c>
      <c r="P603" s="16">
        <f>IF(A603="","",UPPER(SUBSTITUTE(SUBSTITUTE(SUBSTITUTE(TRIM(C603),"/",""),"-","")," ","")))</f>
        <v/>
      </c>
      <c r="Q603" s="16">
        <f>IF(A603="","",IF(COUNTIF('GSTR-2B'!$P$6:$P$2005,O603)&gt;0,IF(ABS(S603)&lt;=Settings!$B$4,"Matched","Amount differs"),IF(COUNTIF('GSTR-2B'!$Q$6:$Q$2005,P603)&gt;0,"Invoice no matches, GSTIN differs","In books, not in GSTR-2B")))</f>
        <v/>
      </c>
      <c r="R603" s="15">
        <f>IF(A603="","",SUMIF('GSTR-2B'!$P$6:$P$2005,O603,'GSTR-2B'!$N$6:$N$2005))</f>
        <v/>
      </c>
      <c r="S603" s="15">
        <f>IF(A603="","",K603-R603)</f>
        <v/>
      </c>
      <c r="T603" s="16">
        <f>IF(OR(A603="",D603="",L603&lt;&gt;"",E603="Credit note"),"",IF(Settings!$B$5-D603&gt;180,"Unpaid over 180 days: reverse proportionate ITC with interest",""))</f>
        <v/>
      </c>
      <c r="U603" s="16">
        <f>IF(M603="No","Supplier has not filed GSTR-3B: if still unfiled on 30 Sep after the year you claimed it, reverse by 30 Nov","")</f>
        <v/>
      </c>
      <c r="V603" s="16">
        <f>IF(AND(Q603="In books, not in GSTR-2B",D603&lt;&gt;"",D603&gt;=DATE(2025,4,1),D603&lt;=DATE(2026,3,31)),"FY 2025-26 document not in GSTR-2B: last date for the ITC is 30 Nov 2026","")</f>
        <v/>
      </c>
    </row>
    <row r="604">
      <c r="A604" s="10" t="n"/>
      <c r="B604" s="10" t="n"/>
      <c r="C604" s="10" t="n"/>
      <c r="D604" s="9" t="n"/>
      <c r="E604" s="10" t="n"/>
      <c r="F604" s="8" t="n"/>
      <c r="G604" s="8" t="n"/>
      <c r="H604" s="8" t="n"/>
      <c r="I604" s="8" t="n"/>
      <c r="J604" s="8" t="n"/>
      <c r="K604" s="15">
        <f>IF(A604="","",SUM(G604:J604))</f>
        <v/>
      </c>
      <c r="L604" s="9" t="n"/>
      <c r="M604" s="10" t="n"/>
      <c r="N604" s="10" t="n"/>
      <c r="O604" s="16">
        <f>IF(A604="","",UPPER(TRIM(A604))&amp;"|"&amp;UPPER(SUBSTITUTE(SUBSTITUTE(SUBSTITUTE(TRIM(C604),"/",""),"-","")," ","")))</f>
        <v/>
      </c>
      <c r="P604" s="16">
        <f>IF(A604="","",UPPER(SUBSTITUTE(SUBSTITUTE(SUBSTITUTE(TRIM(C604),"/",""),"-","")," ","")))</f>
        <v/>
      </c>
      <c r="Q604" s="16">
        <f>IF(A604="","",IF(COUNTIF('GSTR-2B'!$P$6:$P$2005,O604)&gt;0,IF(ABS(S604)&lt;=Settings!$B$4,"Matched","Amount differs"),IF(COUNTIF('GSTR-2B'!$Q$6:$Q$2005,P604)&gt;0,"Invoice no matches, GSTIN differs","In books, not in GSTR-2B")))</f>
        <v/>
      </c>
      <c r="R604" s="15">
        <f>IF(A604="","",SUMIF('GSTR-2B'!$P$6:$P$2005,O604,'GSTR-2B'!$N$6:$N$2005))</f>
        <v/>
      </c>
      <c r="S604" s="15">
        <f>IF(A604="","",K604-R604)</f>
        <v/>
      </c>
      <c r="T604" s="16">
        <f>IF(OR(A604="",D604="",L604&lt;&gt;"",E604="Credit note"),"",IF(Settings!$B$5-D604&gt;180,"Unpaid over 180 days: reverse proportionate ITC with interest",""))</f>
        <v/>
      </c>
      <c r="U604" s="16">
        <f>IF(M604="No","Supplier has not filed GSTR-3B: if still unfiled on 30 Sep after the year you claimed it, reverse by 30 Nov","")</f>
        <v/>
      </c>
      <c r="V604" s="16">
        <f>IF(AND(Q604="In books, not in GSTR-2B",D604&lt;&gt;"",D604&gt;=DATE(2025,4,1),D604&lt;=DATE(2026,3,31)),"FY 2025-26 document not in GSTR-2B: last date for the ITC is 30 Nov 2026","")</f>
        <v/>
      </c>
    </row>
    <row r="605">
      <c r="A605" s="10" t="n"/>
      <c r="B605" s="10" t="n"/>
      <c r="C605" s="10" t="n"/>
      <c r="D605" s="9" t="n"/>
      <c r="E605" s="10" t="n"/>
      <c r="F605" s="8" t="n"/>
      <c r="G605" s="8" t="n"/>
      <c r="H605" s="8" t="n"/>
      <c r="I605" s="8" t="n"/>
      <c r="J605" s="8" t="n"/>
      <c r="K605" s="15">
        <f>IF(A605="","",SUM(G605:J605))</f>
        <v/>
      </c>
      <c r="L605" s="9" t="n"/>
      <c r="M605" s="10" t="n"/>
      <c r="N605" s="10" t="n"/>
      <c r="O605" s="16">
        <f>IF(A605="","",UPPER(TRIM(A605))&amp;"|"&amp;UPPER(SUBSTITUTE(SUBSTITUTE(SUBSTITUTE(TRIM(C605),"/",""),"-","")," ","")))</f>
        <v/>
      </c>
      <c r="P605" s="16">
        <f>IF(A605="","",UPPER(SUBSTITUTE(SUBSTITUTE(SUBSTITUTE(TRIM(C605),"/",""),"-","")," ","")))</f>
        <v/>
      </c>
      <c r="Q605" s="16">
        <f>IF(A605="","",IF(COUNTIF('GSTR-2B'!$P$6:$P$2005,O605)&gt;0,IF(ABS(S605)&lt;=Settings!$B$4,"Matched","Amount differs"),IF(COUNTIF('GSTR-2B'!$Q$6:$Q$2005,P605)&gt;0,"Invoice no matches, GSTIN differs","In books, not in GSTR-2B")))</f>
        <v/>
      </c>
      <c r="R605" s="15">
        <f>IF(A605="","",SUMIF('GSTR-2B'!$P$6:$P$2005,O605,'GSTR-2B'!$N$6:$N$2005))</f>
        <v/>
      </c>
      <c r="S605" s="15">
        <f>IF(A605="","",K605-R605)</f>
        <v/>
      </c>
      <c r="T605" s="16">
        <f>IF(OR(A605="",D605="",L605&lt;&gt;"",E605="Credit note"),"",IF(Settings!$B$5-D605&gt;180,"Unpaid over 180 days: reverse proportionate ITC with interest",""))</f>
        <v/>
      </c>
      <c r="U605" s="16">
        <f>IF(M605="No","Supplier has not filed GSTR-3B: if still unfiled on 30 Sep after the year you claimed it, reverse by 30 Nov","")</f>
        <v/>
      </c>
      <c r="V605" s="16">
        <f>IF(AND(Q605="In books, not in GSTR-2B",D605&lt;&gt;"",D605&gt;=DATE(2025,4,1),D605&lt;=DATE(2026,3,31)),"FY 2025-26 document not in GSTR-2B: last date for the ITC is 30 Nov 2026","")</f>
        <v/>
      </c>
    </row>
    <row r="606">
      <c r="A606" s="10" t="n"/>
      <c r="B606" s="10" t="n"/>
      <c r="C606" s="10" t="n"/>
      <c r="D606" s="9" t="n"/>
      <c r="E606" s="10" t="n"/>
      <c r="F606" s="8" t="n"/>
      <c r="G606" s="8" t="n"/>
      <c r="H606" s="8" t="n"/>
      <c r="I606" s="8" t="n"/>
      <c r="J606" s="8" t="n"/>
      <c r="K606" s="15">
        <f>IF(A606="","",SUM(G606:J606))</f>
        <v/>
      </c>
      <c r="L606" s="9" t="n"/>
      <c r="M606" s="10" t="n"/>
      <c r="N606" s="10" t="n"/>
      <c r="O606" s="16">
        <f>IF(A606="","",UPPER(TRIM(A606))&amp;"|"&amp;UPPER(SUBSTITUTE(SUBSTITUTE(SUBSTITUTE(TRIM(C606),"/",""),"-","")," ","")))</f>
        <v/>
      </c>
      <c r="P606" s="16">
        <f>IF(A606="","",UPPER(SUBSTITUTE(SUBSTITUTE(SUBSTITUTE(TRIM(C606),"/",""),"-","")," ","")))</f>
        <v/>
      </c>
      <c r="Q606" s="16">
        <f>IF(A606="","",IF(COUNTIF('GSTR-2B'!$P$6:$P$2005,O606)&gt;0,IF(ABS(S606)&lt;=Settings!$B$4,"Matched","Amount differs"),IF(COUNTIF('GSTR-2B'!$Q$6:$Q$2005,P606)&gt;0,"Invoice no matches, GSTIN differs","In books, not in GSTR-2B")))</f>
        <v/>
      </c>
      <c r="R606" s="15">
        <f>IF(A606="","",SUMIF('GSTR-2B'!$P$6:$P$2005,O606,'GSTR-2B'!$N$6:$N$2005))</f>
        <v/>
      </c>
      <c r="S606" s="15">
        <f>IF(A606="","",K606-R606)</f>
        <v/>
      </c>
      <c r="T606" s="16">
        <f>IF(OR(A606="",D606="",L606&lt;&gt;"",E606="Credit note"),"",IF(Settings!$B$5-D606&gt;180,"Unpaid over 180 days: reverse proportionate ITC with interest",""))</f>
        <v/>
      </c>
      <c r="U606" s="16">
        <f>IF(M606="No","Supplier has not filed GSTR-3B: if still unfiled on 30 Sep after the year you claimed it, reverse by 30 Nov","")</f>
        <v/>
      </c>
      <c r="V606" s="16">
        <f>IF(AND(Q606="In books, not in GSTR-2B",D606&lt;&gt;"",D606&gt;=DATE(2025,4,1),D606&lt;=DATE(2026,3,31)),"FY 2025-26 document not in GSTR-2B: last date for the ITC is 30 Nov 2026","")</f>
        <v/>
      </c>
    </row>
    <row r="607">
      <c r="A607" s="10" t="n"/>
      <c r="B607" s="10" t="n"/>
      <c r="C607" s="10" t="n"/>
      <c r="D607" s="9" t="n"/>
      <c r="E607" s="10" t="n"/>
      <c r="F607" s="8" t="n"/>
      <c r="G607" s="8" t="n"/>
      <c r="H607" s="8" t="n"/>
      <c r="I607" s="8" t="n"/>
      <c r="J607" s="8" t="n"/>
      <c r="K607" s="15">
        <f>IF(A607="","",SUM(G607:J607))</f>
        <v/>
      </c>
      <c r="L607" s="9" t="n"/>
      <c r="M607" s="10" t="n"/>
      <c r="N607" s="10" t="n"/>
      <c r="O607" s="16">
        <f>IF(A607="","",UPPER(TRIM(A607))&amp;"|"&amp;UPPER(SUBSTITUTE(SUBSTITUTE(SUBSTITUTE(TRIM(C607),"/",""),"-","")," ","")))</f>
        <v/>
      </c>
      <c r="P607" s="16">
        <f>IF(A607="","",UPPER(SUBSTITUTE(SUBSTITUTE(SUBSTITUTE(TRIM(C607),"/",""),"-","")," ","")))</f>
        <v/>
      </c>
      <c r="Q607" s="16">
        <f>IF(A607="","",IF(COUNTIF('GSTR-2B'!$P$6:$P$2005,O607)&gt;0,IF(ABS(S607)&lt;=Settings!$B$4,"Matched","Amount differs"),IF(COUNTIF('GSTR-2B'!$Q$6:$Q$2005,P607)&gt;0,"Invoice no matches, GSTIN differs","In books, not in GSTR-2B")))</f>
        <v/>
      </c>
      <c r="R607" s="15">
        <f>IF(A607="","",SUMIF('GSTR-2B'!$P$6:$P$2005,O607,'GSTR-2B'!$N$6:$N$2005))</f>
        <v/>
      </c>
      <c r="S607" s="15">
        <f>IF(A607="","",K607-R607)</f>
        <v/>
      </c>
      <c r="T607" s="16">
        <f>IF(OR(A607="",D607="",L607&lt;&gt;"",E607="Credit note"),"",IF(Settings!$B$5-D607&gt;180,"Unpaid over 180 days: reverse proportionate ITC with interest",""))</f>
        <v/>
      </c>
      <c r="U607" s="16">
        <f>IF(M607="No","Supplier has not filed GSTR-3B: if still unfiled on 30 Sep after the year you claimed it, reverse by 30 Nov","")</f>
        <v/>
      </c>
      <c r="V607" s="16">
        <f>IF(AND(Q607="In books, not in GSTR-2B",D607&lt;&gt;"",D607&gt;=DATE(2025,4,1),D607&lt;=DATE(2026,3,31)),"FY 2025-26 document not in GSTR-2B: last date for the ITC is 30 Nov 2026","")</f>
        <v/>
      </c>
    </row>
    <row r="608">
      <c r="A608" s="10" t="n"/>
      <c r="B608" s="10" t="n"/>
      <c r="C608" s="10" t="n"/>
      <c r="D608" s="9" t="n"/>
      <c r="E608" s="10" t="n"/>
      <c r="F608" s="8" t="n"/>
      <c r="G608" s="8" t="n"/>
      <c r="H608" s="8" t="n"/>
      <c r="I608" s="8" t="n"/>
      <c r="J608" s="8" t="n"/>
      <c r="K608" s="15">
        <f>IF(A608="","",SUM(G608:J608))</f>
        <v/>
      </c>
      <c r="L608" s="9" t="n"/>
      <c r="M608" s="10" t="n"/>
      <c r="N608" s="10" t="n"/>
      <c r="O608" s="16">
        <f>IF(A608="","",UPPER(TRIM(A608))&amp;"|"&amp;UPPER(SUBSTITUTE(SUBSTITUTE(SUBSTITUTE(TRIM(C608),"/",""),"-","")," ","")))</f>
        <v/>
      </c>
      <c r="P608" s="16">
        <f>IF(A608="","",UPPER(SUBSTITUTE(SUBSTITUTE(SUBSTITUTE(TRIM(C608),"/",""),"-","")," ","")))</f>
        <v/>
      </c>
      <c r="Q608" s="16">
        <f>IF(A608="","",IF(COUNTIF('GSTR-2B'!$P$6:$P$2005,O608)&gt;0,IF(ABS(S608)&lt;=Settings!$B$4,"Matched","Amount differs"),IF(COUNTIF('GSTR-2B'!$Q$6:$Q$2005,P608)&gt;0,"Invoice no matches, GSTIN differs","In books, not in GSTR-2B")))</f>
        <v/>
      </c>
      <c r="R608" s="15">
        <f>IF(A608="","",SUMIF('GSTR-2B'!$P$6:$P$2005,O608,'GSTR-2B'!$N$6:$N$2005))</f>
        <v/>
      </c>
      <c r="S608" s="15">
        <f>IF(A608="","",K608-R608)</f>
        <v/>
      </c>
      <c r="T608" s="16">
        <f>IF(OR(A608="",D608="",L608&lt;&gt;"",E608="Credit note"),"",IF(Settings!$B$5-D608&gt;180,"Unpaid over 180 days: reverse proportionate ITC with interest",""))</f>
        <v/>
      </c>
      <c r="U608" s="16">
        <f>IF(M608="No","Supplier has not filed GSTR-3B: if still unfiled on 30 Sep after the year you claimed it, reverse by 30 Nov","")</f>
        <v/>
      </c>
      <c r="V608" s="16">
        <f>IF(AND(Q608="In books, not in GSTR-2B",D608&lt;&gt;"",D608&gt;=DATE(2025,4,1),D608&lt;=DATE(2026,3,31)),"FY 2025-26 document not in GSTR-2B: last date for the ITC is 30 Nov 2026","")</f>
        <v/>
      </c>
    </row>
    <row r="609">
      <c r="A609" s="10" t="n"/>
      <c r="B609" s="10" t="n"/>
      <c r="C609" s="10" t="n"/>
      <c r="D609" s="9" t="n"/>
      <c r="E609" s="10" t="n"/>
      <c r="F609" s="8" t="n"/>
      <c r="G609" s="8" t="n"/>
      <c r="H609" s="8" t="n"/>
      <c r="I609" s="8" t="n"/>
      <c r="J609" s="8" t="n"/>
      <c r="K609" s="15">
        <f>IF(A609="","",SUM(G609:J609))</f>
        <v/>
      </c>
      <c r="L609" s="9" t="n"/>
      <c r="M609" s="10" t="n"/>
      <c r="N609" s="10" t="n"/>
      <c r="O609" s="16">
        <f>IF(A609="","",UPPER(TRIM(A609))&amp;"|"&amp;UPPER(SUBSTITUTE(SUBSTITUTE(SUBSTITUTE(TRIM(C609),"/",""),"-","")," ","")))</f>
        <v/>
      </c>
      <c r="P609" s="16">
        <f>IF(A609="","",UPPER(SUBSTITUTE(SUBSTITUTE(SUBSTITUTE(TRIM(C609),"/",""),"-","")," ","")))</f>
        <v/>
      </c>
      <c r="Q609" s="16">
        <f>IF(A609="","",IF(COUNTIF('GSTR-2B'!$P$6:$P$2005,O609)&gt;0,IF(ABS(S609)&lt;=Settings!$B$4,"Matched","Amount differs"),IF(COUNTIF('GSTR-2B'!$Q$6:$Q$2005,P609)&gt;0,"Invoice no matches, GSTIN differs","In books, not in GSTR-2B")))</f>
        <v/>
      </c>
      <c r="R609" s="15">
        <f>IF(A609="","",SUMIF('GSTR-2B'!$P$6:$P$2005,O609,'GSTR-2B'!$N$6:$N$2005))</f>
        <v/>
      </c>
      <c r="S609" s="15">
        <f>IF(A609="","",K609-R609)</f>
        <v/>
      </c>
      <c r="T609" s="16">
        <f>IF(OR(A609="",D609="",L609&lt;&gt;"",E609="Credit note"),"",IF(Settings!$B$5-D609&gt;180,"Unpaid over 180 days: reverse proportionate ITC with interest",""))</f>
        <v/>
      </c>
      <c r="U609" s="16">
        <f>IF(M609="No","Supplier has not filed GSTR-3B: if still unfiled on 30 Sep after the year you claimed it, reverse by 30 Nov","")</f>
        <v/>
      </c>
      <c r="V609" s="16">
        <f>IF(AND(Q609="In books, not in GSTR-2B",D609&lt;&gt;"",D609&gt;=DATE(2025,4,1),D609&lt;=DATE(2026,3,31)),"FY 2025-26 document not in GSTR-2B: last date for the ITC is 30 Nov 2026","")</f>
        <v/>
      </c>
    </row>
    <row r="610">
      <c r="A610" s="10" t="n"/>
      <c r="B610" s="10" t="n"/>
      <c r="C610" s="10" t="n"/>
      <c r="D610" s="9" t="n"/>
      <c r="E610" s="10" t="n"/>
      <c r="F610" s="8" t="n"/>
      <c r="G610" s="8" t="n"/>
      <c r="H610" s="8" t="n"/>
      <c r="I610" s="8" t="n"/>
      <c r="J610" s="8" t="n"/>
      <c r="K610" s="15">
        <f>IF(A610="","",SUM(G610:J610))</f>
        <v/>
      </c>
      <c r="L610" s="9" t="n"/>
      <c r="M610" s="10" t="n"/>
      <c r="N610" s="10" t="n"/>
      <c r="O610" s="16">
        <f>IF(A610="","",UPPER(TRIM(A610))&amp;"|"&amp;UPPER(SUBSTITUTE(SUBSTITUTE(SUBSTITUTE(TRIM(C610),"/",""),"-","")," ","")))</f>
        <v/>
      </c>
      <c r="P610" s="16">
        <f>IF(A610="","",UPPER(SUBSTITUTE(SUBSTITUTE(SUBSTITUTE(TRIM(C610),"/",""),"-","")," ","")))</f>
        <v/>
      </c>
      <c r="Q610" s="16">
        <f>IF(A610="","",IF(COUNTIF('GSTR-2B'!$P$6:$P$2005,O610)&gt;0,IF(ABS(S610)&lt;=Settings!$B$4,"Matched","Amount differs"),IF(COUNTIF('GSTR-2B'!$Q$6:$Q$2005,P610)&gt;0,"Invoice no matches, GSTIN differs","In books, not in GSTR-2B")))</f>
        <v/>
      </c>
      <c r="R610" s="15">
        <f>IF(A610="","",SUMIF('GSTR-2B'!$P$6:$P$2005,O610,'GSTR-2B'!$N$6:$N$2005))</f>
        <v/>
      </c>
      <c r="S610" s="15">
        <f>IF(A610="","",K610-R610)</f>
        <v/>
      </c>
      <c r="T610" s="16">
        <f>IF(OR(A610="",D610="",L610&lt;&gt;"",E610="Credit note"),"",IF(Settings!$B$5-D610&gt;180,"Unpaid over 180 days: reverse proportionate ITC with interest",""))</f>
        <v/>
      </c>
      <c r="U610" s="16">
        <f>IF(M610="No","Supplier has not filed GSTR-3B: if still unfiled on 30 Sep after the year you claimed it, reverse by 30 Nov","")</f>
        <v/>
      </c>
      <c r="V610" s="16">
        <f>IF(AND(Q610="In books, not in GSTR-2B",D610&lt;&gt;"",D610&gt;=DATE(2025,4,1),D610&lt;=DATE(2026,3,31)),"FY 2025-26 document not in GSTR-2B: last date for the ITC is 30 Nov 2026","")</f>
        <v/>
      </c>
    </row>
    <row r="611">
      <c r="A611" s="10" t="n"/>
      <c r="B611" s="10" t="n"/>
      <c r="C611" s="10" t="n"/>
      <c r="D611" s="9" t="n"/>
      <c r="E611" s="10" t="n"/>
      <c r="F611" s="8" t="n"/>
      <c r="G611" s="8" t="n"/>
      <c r="H611" s="8" t="n"/>
      <c r="I611" s="8" t="n"/>
      <c r="J611" s="8" t="n"/>
      <c r="K611" s="15">
        <f>IF(A611="","",SUM(G611:J611))</f>
        <v/>
      </c>
      <c r="L611" s="9" t="n"/>
      <c r="M611" s="10" t="n"/>
      <c r="N611" s="10" t="n"/>
      <c r="O611" s="16">
        <f>IF(A611="","",UPPER(TRIM(A611))&amp;"|"&amp;UPPER(SUBSTITUTE(SUBSTITUTE(SUBSTITUTE(TRIM(C611),"/",""),"-","")," ","")))</f>
        <v/>
      </c>
      <c r="P611" s="16">
        <f>IF(A611="","",UPPER(SUBSTITUTE(SUBSTITUTE(SUBSTITUTE(TRIM(C611),"/",""),"-","")," ","")))</f>
        <v/>
      </c>
      <c r="Q611" s="16">
        <f>IF(A611="","",IF(COUNTIF('GSTR-2B'!$P$6:$P$2005,O611)&gt;0,IF(ABS(S611)&lt;=Settings!$B$4,"Matched","Amount differs"),IF(COUNTIF('GSTR-2B'!$Q$6:$Q$2005,P611)&gt;0,"Invoice no matches, GSTIN differs","In books, not in GSTR-2B")))</f>
        <v/>
      </c>
      <c r="R611" s="15">
        <f>IF(A611="","",SUMIF('GSTR-2B'!$P$6:$P$2005,O611,'GSTR-2B'!$N$6:$N$2005))</f>
        <v/>
      </c>
      <c r="S611" s="15">
        <f>IF(A611="","",K611-R611)</f>
        <v/>
      </c>
      <c r="T611" s="16">
        <f>IF(OR(A611="",D611="",L611&lt;&gt;"",E611="Credit note"),"",IF(Settings!$B$5-D611&gt;180,"Unpaid over 180 days: reverse proportionate ITC with interest",""))</f>
        <v/>
      </c>
      <c r="U611" s="16">
        <f>IF(M611="No","Supplier has not filed GSTR-3B: if still unfiled on 30 Sep after the year you claimed it, reverse by 30 Nov","")</f>
        <v/>
      </c>
      <c r="V611" s="16">
        <f>IF(AND(Q611="In books, not in GSTR-2B",D611&lt;&gt;"",D611&gt;=DATE(2025,4,1),D611&lt;=DATE(2026,3,31)),"FY 2025-26 document not in GSTR-2B: last date for the ITC is 30 Nov 2026","")</f>
        <v/>
      </c>
    </row>
    <row r="612">
      <c r="A612" s="10" t="n"/>
      <c r="B612" s="10" t="n"/>
      <c r="C612" s="10" t="n"/>
      <c r="D612" s="9" t="n"/>
      <c r="E612" s="10" t="n"/>
      <c r="F612" s="8" t="n"/>
      <c r="G612" s="8" t="n"/>
      <c r="H612" s="8" t="n"/>
      <c r="I612" s="8" t="n"/>
      <c r="J612" s="8" t="n"/>
      <c r="K612" s="15">
        <f>IF(A612="","",SUM(G612:J612))</f>
        <v/>
      </c>
      <c r="L612" s="9" t="n"/>
      <c r="M612" s="10" t="n"/>
      <c r="N612" s="10" t="n"/>
      <c r="O612" s="16">
        <f>IF(A612="","",UPPER(TRIM(A612))&amp;"|"&amp;UPPER(SUBSTITUTE(SUBSTITUTE(SUBSTITUTE(TRIM(C612),"/",""),"-","")," ","")))</f>
        <v/>
      </c>
      <c r="P612" s="16">
        <f>IF(A612="","",UPPER(SUBSTITUTE(SUBSTITUTE(SUBSTITUTE(TRIM(C612),"/",""),"-","")," ","")))</f>
        <v/>
      </c>
      <c r="Q612" s="16">
        <f>IF(A612="","",IF(COUNTIF('GSTR-2B'!$P$6:$P$2005,O612)&gt;0,IF(ABS(S612)&lt;=Settings!$B$4,"Matched","Amount differs"),IF(COUNTIF('GSTR-2B'!$Q$6:$Q$2005,P612)&gt;0,"Invoice no matches, GSTIN differs","In books, not in GSTR-2B")))</f>
        <v/>
      </c>
      <c r="R612" s="15">
        <f>IF(A612="","",SUMIF('GSTR-2B'!$P$6:$P$2005,O612,'GSTR-2B'!$N$6:$N$2005))</f>
        <v/>
      </c>
      <c r="S612" s="15">
        <f>IF(A612="","",K612-R612)</f>
        <v/>
      </c>
      <c r="T612" s="16">
        <f>IF(OR(A612="",D612="",L612&lt;&gt;"",E612="Credit note"),"",IF(Settings!$B$5-D612&gt;180,"Unpaid over 180 days: reverse proportionate ITC with interest",""))</f>
        <v/>
      </c>
      <c r="U612" s="16">
        <f>IF(M612="No","Supplier has not filed GSTR-3B: if still unfiled on 30 Sep after the year you claimed it, reverse by 30 Nov","")</f>
        <v/>
      </c>
      <c r="V612" s="16">
        <f>IF(AND(Q612="In books, not in GSTR-2B",D612&lt;&gt;"",D612&gt;=DATE(2025,4,1),D612&lt;=DATE(2026,3,31)),"FY 2025-26 document not in GSTR-2B: last date for the ITC is 30 Nov 2026","")</f>
        <v/>
      </c>
    </row>
    <row r="613">
      <c r="A613" s="10" t="n"/>
      <c r="B613" s="10" t="n"/>
      <c r="C613" s="10" t="n"/>
      <c r="D613" s="9" t="n"/>
      <c r="E613" s="10" t="n"/>
      <c r="F613" s="8" t="n"/>
      <c r="G613" s="8" t="n"/>
      <c r="H613" s="8" t="n"/>
      <c r="I613" s="8" t="n"/>
      <c r="J613" s="8" t="n"/>
      <c r="K613" s="15">
        <f>IF(A613="","",SUM(G613:J613))</f>
        <v/>
      </c>
      <c r="L613" s="9" t="n"/>
      <c r="M613" s="10" t="n"/>
      <c r="N613" s="10" t="n"/>
      <c r="O613" s="16">
        <f>IF(A613="","",UPPER(TRIM(A613))&amp;"|"&amp;UPPER(SUBSTITUTE(SUBSTITUTE(SUBSTITUTE(TRIM(C613),"/",""),"-","")," ","")))</f>
        <v/>
      </c>
      <c r="P613" s="16">
        <f>IF(A613="","",UPPER(SUBSTITUTE(SUBSTITUTE(SUBSTITUTE(TRIM(C613),"/",""),"-","")," ","")))</f>
        <v/>
      </c>
      <c r="Q613" s="16">
        <f>IF(A613="","",IF(COUNTIF('GSTR-2B'!$P$6:$P$2005,O613)&gt;0,IF(ABS(S613)&lt;=Settings!$B$4,"Matched","Amount differs"),IF(COUNTIF('GSTR-2B'!$Q$6:$Q$2005,P613)&gt;0,"Invoice no matches, GSTIN differs","In books, not in GSTR-2B")))</f>
        <v/>
      </c>
      <c r="R613" s="15">
        <f>IF(A613="","",SUMIF('GSTR-2B'!$P$6:$P$2005,O613,'GSTR-2B'!$N$6:$N$2005))</f>
        <v/>
      </c>
      <c r="S613" s="15">
        <f>IF(A613="","",K613-R613)</f>
        <v/>
      </c>
      <c r="T613" s="16">
        <f>IF(OR(A613="",D613="",L613&lt;&gt;"",E613="Credit note"),"",IF(Settings!$B$5-D613&gt;180,"Unpaid over 180 days: reverse proportionate ITC with interest",""))</f>
        <v/>
      </c>
      <c r="U613" s="16">
        <f>IF(M613="No","Supplier has not filed GSTR-3B: if still unfiled on 30 Sep after the year you claimed it, reverse by 30 Nov","")</f>
        <v/>
      </c>
      <c r="V613" s="16">
        <f>IF(AND(Q613="In books, not in GSTR-2B",D613&lt;&gt;"",D613&gt;=DATE(2025,4,1),D613&lt;=DATE(2026,3,31)),"FY 2025-26 document not in GSTR-2B: last date for the ITC is 30 Nov 2026","")</f>
        <v/>
      </c>
    </row>
    <row r="614">
      <c r="A614" s="10" t="n"/>
      <c r="B614" s="10" t="n"/>
      <c r="C614" s="10" t="n"/>
      <c r="D614" s="9" t="n"/>
      <c r="E614" s="10" t="n"/>
      <c r="F614" s="8" t="n"/>
      <c r="G614" s="8" t="n"/>
      <c r="H614" s="8" t="n"/>
      <c r="I614" s="8" t="n"/>
      <c r="J614" s="8" t="n"/>
      <c r="K614" s="15">
        <f>IF(A614="","",SUM(G614:J614))</f>
        <v/>
      </c>
      <c r="L614" s="9" t="n"/>
      <c r="M614" s="10" t="n"/>
      <c r="N614" s="10" t="n"/>
      <c r="O614" s="16">
        <f>IF(A614="","",UPPER(TRIM(A614))&amp;"|"&amp;UPPER(SUBSTITUTE(SUBSTITUTE(SUBSTITUTE(TRIM(C614),"/",""),"-","")," ","")))</f>
        <v/>
      </c>
      <c r="P614" s="16">
        <f>IF(A614="","",UPPER(SUBSTITUTE(SUBSTITUTE(SUBSTITUTE(TRIM(C614),"/",""),"-","")," ","")))</f>
        <v/>
      </c>
      <c r="Q614" s="16">
        <f>IF(A614="","",IF(COUNTIF('GSTR-2B'!$P$6:$P$2005,O614)&gt;0,IF(ABS(S614)&lt;=Settings!$B$4,"Matched","Amount differs"),IF(COUNTIF('GSTR-2B'!$Q$6:$Q$2005,P614)&gt;0,"Invoice no matches, GSTIN differs","In books, not in GSTR-2B")))</f>
        <v/>
      </c>
      <c r="R614" s="15">
        <f>IF(A614="","",SUMIF('GSTR-2B'!$P$6:$P$2005,O614,'GSTR-2B'!$N$6:$N$2005))</f>
        <v/>
      </c>
      <c r="S614" s="15">
        <f>IF(A614="","",K614-R614)</f>
        <v/>
      </c>
      <c r="T614" s="16">
        <f>IF(OR(A614="",D614="",L614&lt;&gt;"",E614="Credit note"),"",IF(Settings!$B$5-D614&gt;180,"Unpaid over 180 days: reverse proportionate ITC with interest",""))</f>
        <v/>
      </c>
      <c r="U614" s="16">
        <f>IF(M614="No","Supplier has not filed GSTR-3B: if still unfiled on 30 Sep after the year you claimed it, reverse by 30 Nov","")</f>
        <v/>
      </c>
      <c r="V614" s="16">
        <f>IF(AND(Q614="In books, not in GSTR-2B",D614&lt;&gt;"",D614&gt;=DATE(2025,4,1),D614&lt;=DATE(2026,3,31)),"FY 2025-26 document not in GSTR-2B: last date for the ITC is 30 Nov 2026","")</f>
        <v/>
      </c>
    </row>
    <row r="615">
      <c r="A615" s="10" t="n"/>
      <c r="B615" s="10" t="n"/>
      <c r="C615" s="10" t="n"/>
      <c r="D615" s="9" t="n"/>
      <c r="E615" s="10" t="n"/>
      <c r="F615" s="8" t="n"/>
      <c r="G615" s="8" t="n"/>
      <c r="H615" s="8" t="n"/>
      <c r="I615" s="8" t="n"/>
      <c r="J615" s="8" t="n"/>
      <c r="K615" s="15">
        <f>IF(A615="","",SUM(G615:J615))</f>
        <v/>
      </c>
      <c r="L615" s="9" t="n"/>
      <c r="M615" s="10" t="n"/>
      <c r="N615" s="10" t="n"/>
      <c r="O615" s="16">
        <f>IF(A615="","",UPPER(TRIM(A615))&amp;"|"&amp;UPPER(SUBSTITUTE(SUBSTITUTE(SUBSTITUTE(TRIM(C615),"/",""),"-","")," ","")))</f>
        <v/>
      </c>
      <c r="P615" s="16">
        <f>IF(A615="","",UPPER(SUBSTITUTE(SUBSTITUTE(SUBSTITUTE(TRIM(C615),"/",""),"-","")," ","")))</f>
        <v/>
      </c>
      <c r="Q615" s="16">
        <f>IF(A615="","",IF(COUNTIF('GSTR-2B'!$P$6:$P$2005,O615)&gt;0,IF(ABS(S615)&lt;=Settings!$B$4,"Matched","Amount differs"),IF(COUNTIF('GSTR-2B'!$Q$6:$Q$2005,P615)&gt;0,"Invoice no matches, GSTIN differs","In books, not in GSTR-2B")))</f>
        <v/>
      </c>
      <c r="R615" s="15">
        <f>IF(A615="","",SUMIF('GSTR-2B'!$P$6:$P$2005,O615,'GSTR-2B'!$N$6:$N$2005))</f>
        <v/>
      </c>
      <c r="S615" s="15">
        <f>IF(A615="","",K615-R615)</f>
        <v/>
      </c>
      <c r="T615" s="16">
        <f>IF(OR(A615="",D615="",L615&lt;&gt;"",E615="Credit note"),"",IF(Settings!$B$5-D615&gt;180,"Unpaid over 180 days: reverse proportionate ITC with interest",""))</f>
        <v/>
      </c>
      <c r="U615" s="16">
        <f>IF(M615="No","Supplier has not filed GSTR-3B: if still unfiled on 30 Sep after the year you claimed it, reverse by 30 Nov","")</f>
        <v/>
      </c>
      <c r="V615" s="16">
        <f>IF(AND(Q615="In books, not in GSTR-2B",D615&lt;&gt;"",D615&gt;=DATE(2025,4,1),D615&lt;=DATE(2026,3,31)),"FY 2025-26 document not in GSTR-2B: last date for the ITC is 30 Nov 2026","")</f>
        <v/>
      </c>
    </row>
    <row r="616">
      <c r="A616" s="10" t="n"/>
      <c r="B616" s="10" t="n"/>
      <c r="C616" s="10" t="n"/>
      <c r="D616" s="9" t="n"/>
      <c r="E616" s="10" t="n"/>
      <c r="F616" s="8" t="n"/>
      <c r="G616" s="8" t="n"/>
      <c r="H616" s="8" t="n"/>
      <c r="I616" s="8" t="n"/>
      <c r="J616" s="8" t="n"/>
      <c r="K616" s="15">
        <f>IF(A616="","",SUM(G616:J616))</f>
        <v/>
      </c>
      <c r="L616" s="9" t="n"/>
      <c r="M616" s="10" t="n"/>
      <c r="N616" s="10" t="n"/>
      <c r="O616" s="16">
        <f>IF(A616="","",UPPER(TRIM(A616))&amp;"|"&amp;UPPER(SUBSTITUTE(SUBSTITUTE(SUBSTITUTE(TRIM(C616),"/",""),"-","")," ","")))</f>
        <v/>
      </c>
      <c r="P616" s="16">
        <f>IF(A616="","",UPPER(SUBSTITUTE(SUBSTITUTE(SUBSTITUTE(TRIM(C616),"/",""),"-","")," ","")))</f>
        <v/>
      </c>
      <c r="Q616" s="16">
        <f>IF(A616="","",IF(COUNTIF('GSTR-2B'!$P$6:$P$2005,O616)&gt;0,IF(ABS(S616)&lt;=Settings!$B$4,"Matched","Amount differs"),IF(COUNTIF('GSTR-2B'!$Q$6:$Q$2005,P616)&gt;0,"Invoice no matches, GSTIN differs","In books, not in GSTR-2B")))</f>
        <v/>
      </c>
      <c r="R616" s="15">
        <f>IF(A616="","",SUMIF('GSTR-2B'!$P$6:$P$2005,O616,'GSTR-2B'!$N$6:$N$2005))</f>
        <v/>
      </c>
      <c r="S616" s="15">
        <f>IF(A616="","",K616-R616)</f>
        <v/>
      </c>
      <c r="T616" s="16">
        <f>IF(OR(A616="",D616="",L616&lt;&gt;"",E616="Credit note"),"",IF(Settings!$B$5-D616&gt;180,"Unpaid over 180 days: reverse proportionate ITC with interest",""))</f>
        <v/>
      </c>
      <c r="U616" s="16">
        <f>IF(M616="No","Supplier has not filed GSTR-3B: if still unfiled on 30 Sep after the year you claimed it, reverse by 30 Nov","")</f>
        <v/>
      </c>
      <c r="V616" s="16">
        <f>IF(AND(Q616="In books, not in GSTR-2B",D616&lt;&gt;"",D616&gt;=DATE(2025,4,1),D616&lt;=DATE(2026,3,31)),"FY 2025-26 document not in GSTR-2B: last date for the ITC is 30 Nov 2026","")</f>
        <v/>
      </c>
    </row>
    <row r="617">
      <c r="A617" s="10" t="n"/>
      <c r="B617" s="10" t="n"/>
      <c r="C617" s="10" t="n"/>
      <c r="D617" s="9" t="n"/>
      <c r="E617" s="10" t="n"/>
      <c r="F617" s="8" t="n"/>
      <c r="G617" s="8" t="n"/>
      <c r="H617" s="8" t="n"/>
      <c r="I617" s="8" t="n"/>
      <c r="J617" s="8" t="n"/>
      <c r="K617" s="15">
        <f>IF(A617="","",SUM(G617:J617))</f>
        <v/>
      </c>
      <c r="L617" s="9" t="n"/>
      <c r="M617" s="10" t="n"/>
      <c r="N617" s="10" t="n"/>
      <c r="O617" s="16">
        <f>IF(A617="","",UPPER(TRIM(A617))&amp;"|"&amp;UPPER(SUBSTITUTE(SUBSTITUTE(SUBSTITUTE(TRIM(C617),"/",""),"-","")," ","")))</f>
        <v/>
      </c>
      <c r="P617" s="16">
        <f>IF(A617="","",UPPER(SUBSTITUTE(SUBSTITUTE(SUBSTITUTE(TRIM(C617),"/",""),"-","")," ","")))</f>
        <v/>
      </c>
      <c r="Q617" s="16">
        <f>IF(A617="","",IF(COUNTIF('GSTR-2B'!$P$6:$P$2005,O617)&gt;0,IF(ABS(S617)&lt;=Settings!$B$4,"Matched","Amount differs"),IF(COUNTIF('GSTR-2B'!$Q$6:$Q$2005,P617)&gt;0,"Invoice no matches, GSTIN differs","In books, not in GSTR-2B")))</f>
        <v/>
      </c>
      <c r="R617" s="15">
        <f>IF(A617="","",SUMIF('GSTR-2B'!$P$6:$P$2005,O617,'GSTR-2B'!$N$6:$N$2005))</f>
        <v/>
      </c>
      <c r="S617" s="15">
        <f>IF(A617="","",K617-R617)</f>
        <v/>
      </c>
      <c r="T617" s="16">
        <f>IF(OR(A617="",D617="",L617&lt;&gt;"",E617="Credit note"),"",IF(Settings!$B$5-D617&gt;180,"Unpaid over 180 days: reverse proportionate ITC with interest",""))</f>
        <v/>
      </c>
      <c r="U617" s="16">
        <f>IF(M617="No","Supplier has not filed GSTR-3B: if still unfiled on 30 Sep after the year you claimed it, reverse by 30 Nov","")</f>
        <v/>
      </c>
      <c r="V617" s="16">
        <f>IF(AND(Q617="In books, not in GSTR-2B",D617&lt;&gt;"",D617&gt;=DATE(2025,4,1),D617&lt;=DATE(2026,3,31)),"FY 2025-26 document not in GSTR-2B: last date for the ITC is 30 Nov 2026","")</f>
        <v/>
      </c>
    </row>
    <row r="618">
      <c r="A618" s="10" t="n"/>
      <c r="B618" s="10" t="n"/>
      <c r="C618" s="10" t="n"/>
      <c r="D618" s="9" t="n"/>
      <c r="E618" s="10" t="n"/>
      <c r="F618" s="8" t="n"/>
      <c r="G618" s="8" t="n"/>
      <c r="H618" s="8" t="n"/>
      <c r="I618" s="8" t="n"/>
      <c r="J618" s="8" t="n"/>
      <c r="K618" s="15">
        <f>IF(A618="","",SUM(G618:J618))</f>
        <v/>
      </c>
      <c r="L618" s="9" t="n"/>
      <c r="M618" s="10" t="n"/>
      <c r="N618" s="10" t="n"/>
      <c r="O618" s="16">
        <f>IF(A618="","",UPPER(TRIM(A618))&amp;"|"&amp;UPPER(SUBSTITUTE(SUBSTITUTE(SUBSTITUTE(TRIM(C618),"/",""),"-","")," ","")))</f>
        <v/>
      </c>
      <c r="P618" s="16">
        <f>IF(A618="","",UPPER(SUBSTITUTE(SUBSTITUTE(SUBSTITUTE(TRIM(C618),"/",""),"-","")," ","")))</f>
        <v/>
      </c>
      <c r="Q618" s="16">
        <f>IF(A618="","",IF(COUNTIF('GSTR-2B'!$P$6:$P$2005,O618)&gt;0,IF(ABS(S618)&lt;=Settings!$B$4,"Matched","Amount differs"),IF(COUNTIF('GSTR-2B'!$Q$6:$Q$2005,P618)&gt;0,"Invoice no matches, GSTIN differs","In books, not in GSTR-2B")))</f>
        <v/>
      </c>
      <c r="R618" s="15">
        <f>IF(A618="","",SUMIF('GSTR-2B'!$P$6:$P$2005,O618,'GSTR-2B'!$N$6:$N$2005))</f>
        <v/>
      </c>
      <c r="S618" s="15">
        <f>IF(A618="","",K618-R618)</f>
        <v/>
      </c>
      <c r="T618" s="16">
        <f>IF(OR(A618="",D618="",L618&lt;&gt;"",E618="Credit note"),"",IF(Settings!$B$5-D618&gt;180,"Unpaid over 180 days: reverse proportionate ITC with interest",""))</f>
        <v/>
      </c>
      <c r="U618" s="16">
        <f>IF(M618="No","Supplier has not filed GSTR-3B: if still unfiled on 30 Sep after the year you claimed it, reverse by 30 Nov","")</f>
        <v/>
      </c>
      <c r="V618" s="16">
        <f>IF(AND(Q618="In books, not in GSTR-2B",D618&lt;&gt;"",D618&gt;=DATE(2025,4,1),D618&lt;=DATE(2026,3,31)),"FY 2025-26 document not in GSTR-2B: last date for the ITC is 30 Nov 2026","")</f>
        <v/>
      </c>
    </row>
    <row r="619">
      <c r="A619" s="10" t="n"/>
      <c r="B619" s="10" t="n"/>
      <c r="C619" s="10" t="n"/>
      <c r="D619" s="9" t="n"/>
      <c r="E619" s="10" t="n"/>
      <c r="F619" s="8" t="n"/>
      <c r="G619" s="8" t="n"/>
      <c r="H619" s="8" t="n"/>
      <c r="I619" s="8" t="n"/>
      <c r="J619" s="8" t="n"/>
      <c r="K619" s="15">
        <f>IF(A619="","",SUM(G619:J619))</f>
        <v/>
      </c>
      <c r="L619" s="9" t="n"/>
      <c r="M619" s="10" t="n"/>
      <c r="N619" s="10" t="n"/>
      <c r="O619" s="16">
        <f>IF(A619="","",UPPER(TRIM(A619))&amp;"|"&amp;UPPER(SUBSTITUTE(SUBSTITUTE(SUBSTITUTE(TRIM(C619),"/",""),"-","")," ","")))</f>
        <v/>
      </c>
      <c r="P619" s="16">
        <f>IF(A619="","",UPPER(SUBSTITUTE(SUBSTITUTE(SUBSTITUTE(TRIM(C619),"/",""),"-","")," ","")))</f>
        <v/>
      </c>
      <c r="Q619" s="16">
        <f>IF(A619="","",IF(COUNTIF('GSTR-2B'!$P$6:$P$2005,O619)&gt;0,IF(ABS(S619)&lt;=Settings!$B$4,"Matched","Amount differs"),IF(COUNTIF('GSTR-2B'!$Q$6:$Q$2005,P619)&gt;0,"Invoice no matches, GSTIN differs","In books, not in GSTR-2B")))</f>
        <v/>
      </c>
      <c r="R619" s="15">
        <f>IF(A619="","",SUMIF('GSTR-2B'!$P$6:$P$2005,O619,'GSTR-2B'!$N$6:$N$2005))</f>
        <v/>
      </c>
      <c r="S619" s="15">
        <f>IF(A619="","",K619-R619)</f>
        <v/>
      </c>
      <c r="T619" s="16">
        <f>IF(OR(A619="",D619="",L619&lt;&gt;"",E619="Credit note"),"",IF(Settings!$B$5-D619&gt;180,"Unpaid over 180 days: reverse proportionate ITC with interest",""))</f>
        <v/>
      </c>
      <c r="U619" s="16">
        <f>IF(M619="No","Supplier has not filed GSTR-3B: if still unfiled on 30 Sep after the year you claimed it, reverse by 30 Nov","")</f>
        <v/>
      </c>
      <c r="V619" s="16">
        <f>IF(AND(Q619="In books, not in GSTR-2B",D619&lt;&gt;"",D619&gt;=DATE(2025,4,1),D619&lt;=DATE(2026,3,31)),"FY 2025-26 document not in GSTR-2B: last date for the ITC is 30 Nov 2026","")</f>
        <v/>
      </c>
    </row>
    <row r="620">
      <c r="A620" s="10" t="n"/>
      <c r="B620" s="10" t="n"/>
      <c r="C620" s="10" t="n"/>
      <c r="D620" s="9" t="n"/>
      <c r="E620" s="10" t="n"/>
      <c r="F620" s="8" t="n"/>
      <c r="G620" s="8" t="n"/>
      <c r="H620" s="8" t="n"/>
      <c r="I620" s="8" t="n"/>
      <c r="J620" s="8" t="n"/>
      <c r="K620" s="15">
        <f>IF(A620="","",SUM(G620:J620))</f>
        <v/>
      </c>
      <c r="L620" s="9" t="n"/>
      <c r="M620" s="10" t="n"/>
      <c r="N620" s="10" t="n"/>
      <c r="O620" s="16">
        <f>IF(A620="","",UPPER(TRIM(A620))&amp;"|"&amp;UPPER(SUBSTITUTE(SUBSTITUTE(SUBSTITUTE(TRIM(C620),"/",""),"-","")," ","")))</f>
        <v/>
      </c>
      <c r="P620" s="16">
        <f>IF(A620="","",UPPER(SUBSTITUTE(SUBSTITUTE(SUBSTITUTE(TRIM(C620),"/",""),"-","")," ","")))</f>
        <v/>
      </c>
      <c r="Q620" s="16">
        <f>IF(A620="","",IF(COUNTIF('GSTR-2B'!$P$6:$P$2005,O620)&gt;0,IF(ABS(S620)&lt;=Settings!$B$4,"Matched","Amount differs"),IF(COUNTIF('GSTR-2B'!$Q$6:$Q$2005,P620)&gt;0,"Invoice no matches, GSTIN differs","In books, not in GSTR-2B")))</f>
        <v/>
      </c>
      <c r="R620" s="15">
        <f>IF(A620="","",SUMIF('GSTR-2B'!$P$6:$P$2005,O620,'GSTR-2B'!$N$6:$N$2005))</f>
        <v/>
      </c>
      <c r="S620" s="15">
        <f>IF(A620="","",K620-R620)</f>
        <v/>
      </c>
      <c r="T620" s="16">
        <f>IF(OR(A620="",D620="",L620&lt;&gt;"",E620="Credit note"),"",IF(Settings!$B$5-D620&gt;180,"Unpaid over 180 days: reverse proportionate ITC with interest",""))</f>
        <v/>
      </c>
      <c r="U620" s="16">
        <f>IF(M620="No","Supplier has not filed GSTR-3B: if still unfiled on 30 Sep after the year you claimed it, reverse by 30 Nov","")</f>
        <v/>
      </c>
      <c r="V620" s="16">
        <f>IF(AND(Q620="In books, not in GSTR-2B",D620&lt;&gt;"",D620&gt;=DATE(2025,4,1),D620&lt;=DATE(2026,3,31)),"FY 2025-26 document not in GSTR-2B: last date for the ITC is 30 Nov 2026","")</f>
        <v/>
      </c>
    </row>
    <row r="621">
      <c r="A621" s="10" t="n"/>
      <c r="B621" s="10" t="n"/>
      <c r="C621" s="10" t="n"/>
      <c r="D621" s="9" t="n"/>
      <c r="E621" s="10" t="n"/>
      <c r="F621" s="8" t="n"/>
      <c r="G621" s="8" t="n"/>
      <c r="H621" s="8" t="n"/>
      <c r="I621" s="8" t="n"/>
      <c r="J621" s="8" t="n"/>
      <c r="K621" s="15">
        <f>IF(A621="","",SUM(G621:J621))</f>
        <v/>
      </c>
      <c r="L621" s="9" t="n"/>
      <c r="M621" s="10" t="n"/>
      <c r="N621" s="10" t="n"/>
      <c r="O621" s="16">
        <f>IF(A621="","",UPPER(TRIM(A621))&amp;"|"&amp;UPPER(SUBSTITUTE(SUBSTITUTE(SUBSTITUTE(TRIM(C621),"/",""),"-","")," ","")))</f>
        <v/>
      </c>
      <c r="P621" s="16">
        <f>IF(A621="","",UPPER(SUBSTITUTE(SUBSTITUTE(SUBSTITUTE(TRIM(C621),"/",""),"-","")," ","")))</f>
        <v/>
      </c>
      <c r="Q621" s="16">
        <f>IF(A621="","",IF(COUNTIF('GSTR-2B'!$P$6:$P$2005,O621)&gt;0,IF(ABS(S621)&lt;=Settings!$B$4,"Matched","Amount differs"),IF(COUNTIF('GSTR-2B'!$Q$6:$Q$2005,P621)&gt;0,"Invoice no matches, GSTIN differs","In books, not in GSTR-2B")))</f>
        <v/>
      </c>
      <c r="R621" s="15">
        <f>IF(A621="","",SUMIF('GSTR-2B'!$P$6:$P$2005,O621,'GSTR-2B'!$N$6:$N$2005))</f>
        <v/>
      </c>
      <c r="S621" s="15">
        <f>IF(A621="","",K621-R621)</f>
        <v/>
      </c>
      <c r="T621" s="16">
        <f>IF(OR(A621="",D621="",L621&lt;&gt;"",E621="Credit note"),"",IF(Settings!$B$5-D621&gt;180,"Unpaid over 180 days: reverse proportionate ITC with interest",""))</f>
        <v/>
      </c>
      <c r="U621" s="16">
        <f>IF(M621="No","Supplier has not filed GSTR-3B: if still unfiled on 30 Sep after the year you claimed it, reverse by 30 Nov","")</f>
        <v/>
      </c>
      <c r="V621" s="16">
        <f>IF(AND(Q621="In books, not in GSTR-2B",D621&lt;&gt;"",D621&gt;=DATE(2025,4,1),D621&lt;=DATE(2026,3,31)),"FY 2025-26 document not in GSTR-2B: last date for the ITC is 30 Nov 2026","")</f>
        <v/>
      </c>
    </row>
    <row r="622">
      <c r="A622" s="10" t="n"/>
      <c r="B622" s="10" t="n"/>
      <c r="C622" s="10" t="n"/>
      <c r="D622" s="9" t="n"/>
      <c r="E622" s="10" t="n"/>
      <c r="F622" s="8" t="n"/>
      <c r="G622" s="8" t="n"/>
      <c r="H622" s="8" t="n"/>
      <c r="I622" s="8" t="n"/>
      <c r="J622" s="8" t="n"/>
      <c r="K622" s="15">
        <f>IF(A622="","",SUM(G622:J622))</f>
        <v/>
      </c>
      <c r="L622" s="9" t="n"/>
      <c r="M622" s="10" t="n"/>
      <c r="N622" s="10" t="n"/>
      <c r="O622" s="16">
        <f>IF(A622="","",UPPER(TRIM(A622))&amp;"|"&amp;UPPER(SUBSTITUTE(SUBSTITUTE(SUBSTITUTE(TRIM(C622),"/",""),"-","")," ","")))</f>
        <v/>
      </c>
      <c r="P622" s="16">
        <f>IF(A622="","",UPPER(SUBSTITUTE(SUBSTITUTE(SUBSTITUTE(TRIM(C622),"/",""),"-","")," ","")))</f>
        <v/>
      </c>
      <c r="Q622" s="16">
        <f>IF(A622="","",IF(COUNTIF('GSTR-2B'!$P$6:$P$2005,O622)&gt;0,IF(ABS(S622)&lt;=Settings!$B$4,"Matched","Amount differs"),IF(COUNTIF('GSTR-2B'!$Q$6:$Q$2005,P622)&gt;0,"Invoice no matches, GSTIN differs","In books, not in GSTR-2B")))</f>
        <v/>
      </c>
      <c r="R622" s="15">
        <f>IF(A622="","",SUMIF('GSTR-2B'!$P$6:$P$2005,O622,'GSTR-2B'!$N$6:$N$2005))</f>
        <v/>
      </c>
      <c r="S622" s="15">
        <f>IF(A622="","",K622-R622)</f>
        <v/>
      </c>
      <c r="T622" s="16">
        <f>IF(OR(A622="",D622="",L622&lt;&gt;"",E622="Credit note"),"",IF(Settings!$B$5-D622&gt;180,"Unpaid over 180 days: reverse proportionate ITC with interest",""))</f>
        <v/>
      </c>
      <c r="U622" s="16">
        <f>IF(M622="No","Supplier has not filed GSTR-3B: if still unfiled on 30 Sep after the year you claimed it, reverse by 30 Nov","")</f>
        <v/>
      </c>
      <c r="V622" s="16">
        <f>IF(AND(Q622="In books, not in GSTR-2B",D622&lt;&gt;"",D622&gt;=DATE(2025,4,1),D622&lt;=DATE(2026,3,31)),"FY 2025-26 document not in GSTR-2B: last date for the ITC is 30 Nov 2026","")</f>
        <v/>
      </c>
    </row>
    <row r="623">
      <c r="A623" s="10" t="n"/>
      <c r="B623" s="10" t="n"/>
      <c r="C623" s="10" t="n"/>
      <c r="D623" s="9" t="n"/>
      <c r="E623" s="10" t="n"/>
      <c r="F623" s="8" t="n"/>
      <c r="G623" s="8" t="n"/>
      <c r="H623" s="8" t="n"/>
      <c r="I623" s="8" t="n"/>
      <c r="J623" s="8" t="n"/>
      <c r="K623" s="15">
        <f>IF(A623="","",SUM(G623:J623))</f>
        <v/>
      </c>
      <c r="L623" s="9" t="n"/>
      <c r="M623" s="10" t="n"/>
      <c r="N623" s="10" t="n"/>
      <c r="O623" s="16">
        <f>IF(A623="","",UPPER(TRIM(A623))&amp;"|"&amp;UPPER(SUBSTITUTE(SUBSTITUTE(SUBSTITUTE(TRIM(C623),"/",""),"-","")," ","")))</f>
        <v/>
      </c>
      <c r="P623" s="16">
        <f>IF(A623="","",UPPER(SUBSTITUTE(SUBSTITUTE(SUBSTITUTE(TRIM(C623),"/",""),"-","")," ","")))</f>
        <v/>
      </c>
      <c r="Q623" s="16">
        <f>IF(A623="","",IF(COUNTIF('GSTR-2B'!$P$6:$P$2005,O623)&gt;0,IF(ABS(S623)&lt;=Settings!$B$4,"Matched","Amount differs"),IF(COUNTIF('GSTR-2B'!$Q$6:$Q$2005,P623)&gt;0,"Invoice no matches, GSTIN differs","In books, not in GSTR-2B")))</f>
        <v/>
      </c>
      <c r="R623" s="15">
        <f>IF(A623="","",SUMIF('GSTR-2B'!$P$6:$P$2005,O623,'GSTR-2B'!$N$6:$N$2005))</f>
        <v/>
      </c>
      <c r="S623" s="15">
        <f>IF(A623="","",K623-R623)</f>
        <v/>
      </c>
      <c r="T623" s="16">
        <f>IF(OR(A623="",D623="",L623&lt;&gt;"",E623="Credit note"),"",IF(Settings!$B$5-D623&gt;180,"Unpaid over 180 days: reverse proportionate ITC with interest",""))</f>
        <v/>
      </c>
      <c r="U623" s="16">
        <f>IF(M623="No","Supplier has not filed GSTR-3B: if still unfiled on 30 Sep after the year you claimed it, reverse by 30 Nov","")</f>
        <v/>
      </c>
      <c r="V623" s="16">
        <f>IF(AND(Q623="In books, not in GSTR-2B",D623&lt;&gt;"",D623&gt;=DATE(2025,4,1),D623&lt;=DATE(2026,3,31)),"FY 2025-26 document not in GSTR-2B: last date for the ITC is 30 Nov 2026","")</f>
        <v/>
      </c>
    </row>
    <row r="624">
      <c r="A624" s="10" t="n"/>
      <c r="B624" s="10" t="n"/>
      <c r="C624" s="10" t="n"/>
      <c r="D624" s="9" t="n"/>
      <c r="E624" s="10" t="n"/>
      <c r="F624" s="8" t="n"/>
      <c r="G624" s="8" t="n"/>
      <c r="H624" s="8" t="n"/>
      <c r="I624" s="8" t="n"/>
      <c r="J624" s="8" t="n"/>
      <c r="K624" s="15">
        <f>IF(A624="","",SUM(G624:J624))</f>
        <v/>
      </c>
      <c r="L624" s="9" t="n"/>
      <c r="M624" s="10" t="n"/>
      <c r="N624" s="10" t="n"/>
      <c r="O624" s="16">
        <f>IF(A624="","",UPPER(TRIM(A624))&amp;"|"&amp;UPPER(SUBSTITUTE(SUBSTITUTE(SUBSTITUTE(TRIM(C624),"/",""),"-","")," ","")))</f>
        <v/>
      </c>
      <c r="P624" s="16">
        <f>IF(A624="","",UPPER(SUBSTITUTE(SUBSTITUTE(SUBSTITUTE(TRIM(C624),"/",""),"-","")," ","")))</f>
        <v/>
      </c>
      <c r="Q624" s="16">
        <f>IF(A624="","",IF(COUNTIF('GSTR-2B'!$P$6:$P$2005,O624)&gt;0,IF(ABS(S624)&lt;=Settings!$B$4,"Matched","Amount differs"),IF(COUNTIF('GSTR-2B'!$Q$6:$Q$2005,P624)&gt;0,"Invoice no matches, GSTIN differs","In books, not in GSTR-2B")))</f>
        <v/>
      </c>
      <c r="R624" s="15">
        <f>IF(A624="","",SUMIF('GSTR-2B'!$P$6:$P$2005,O624,'GSTR-2B'!$N$6:$N$2005))</f>
        <v/>
      </c>
      <c r="S624" s="15">
        <f>IF(A624="","",K624-R624)</f>
        <v/>
      </c>
      <c r="T624" s="16">
        <f>IF(OR(A624="",D624="",L624&lt;&gt;"",E624="Credit note"),"",IF(Settings!$B$5-D624&gt;180,"Unpaid over 180 days: reverse proportionate ITC with interest",""))</f>
        <v/>
      </c>
      <c r="U624" s="16">
        <f>IF(M624="No","Supplier has not filed GSTR-3B: if still unfiled on 30 Sep after the year you claimed it, reverse by 30 Nov","")</f>
        <v/>
      </c>
      <c r="V624" s="16">
        <f>IF(AND(Q624="In books, not in GSTR-2B",D624&lt;&gt;"",D624&gt;=DATE(2025,4,1),D624&lt;=DATE(2026,3,31)),"FY 2025-26 document not in GSTR-2B: last date for the ITC is 30 Nov 2026","")</f>
        <v/>
      </c>
    </row>
    <row r="625">
      <c r="A625" s="10" t="n"/>
      <c r="B625" s="10" t="n"/>
      <c r="C625" s="10" t="n"/>
      <c r="D625" s="9" t="n"/>
      <c r="E625" s="10" t="n"/>
      <c r="F625" s="8" t="n"/>
      <c r="G625" s="8" t="n"/>
      <c r="H625" s="8" t="n"/>
      <c r="I625" s="8" t="n"/>
      <c r="J625" s="8" t="n"/>
      <c r="K625" s="15">
        <f>IF(A625="","",SUM(G625:J625))</f>
        <v/>
      </c>
      <c r="L625" s="9" t="n"/>
      <c r="M625" s="10" t="n"/>
      <c r="N625" s="10" t="n"/>
      <c r="O625" s="16">
        <f>IF(A625="","",UPPER(TRIM(A625))&amp;"|"&amp;UPPER(SUBSTITUTE(SUBSTITUTE(SUBSTITUTE(TRIM(C625),"/",""),"-","")," ","")))</f>
        <v/>
      </c>
      <c r="P625" s="16">
        <f>IF(A625="","",UPPER(SUBSTITUTE(SUBSTITUTE(SUBSTITUTE(TRIM(C625),"/",""),"-","")," ","")))</f>
        <v/>
      </c>
      <c r="Q625" s="16">
        <f>IF(A625="","",IF(COUNTIF('GSTR-2B'!$P$6:$P$2005,O625)&gt;0,IF(ABS(S625)&lt;=Settings!$B$4,"Matched","Amount differs"),IF(COUNTIF('GSTR-2B'!$Q$6:$Q$2005,P625)&gt;0,"Invoice no matches, GSTIN differs","In books, not in GSTR-2B")))</f>
        <v/>
      </c>
      <c r="R625" s="15">
        <f>IF(A625="","",SUMIF('GSTR-2B'!$P$6:$P$2005,O625,'GSTR-2B'!$N$6:$N$2005))</f>
        <v/>
      </c>
      <c r="S625" s="15">
        <f>IF(A625="","",K625-R625)</f>
        <v/>
      </c>
      <c r="T625" s="16">
        <f>IF(OR(A625="",D625="",L625&lt;&gt;"",E625="Credit note"),"",IF(Settings!$B$5-D625&gt;180,"Unpaid over 180 days: reverse proportionate ITC with interest",""))</f>
        <v/>
      </c>
      <c r="U625" s="16">
        <f>IF(M625="No","Supplier has not filed GSTR-3B: if still unfiled on 30 Sep after the year you claimed it, reverse by 30 Nov","")</f>
        <v/>
      </c>
      <c r="V625" s="16">
        <f>IF(AND(Q625="In books, not in GSTR-2B",D625&lt;&gt;"",D625&gt;=DATE(2025,4,1),D625&lt;=DATE(2026,3,31)),"FY 2025-26 document not in GSTR-2B: last date for the ITC is 30 Nov 2026","")</f>
        <v/>
      </c>
    </row>
    <row r="626">
      <c r="A626" s="10" t="n"/>
      <c r="B626" s="10" t="n"/>
      <c r="C626" s="10" t="n"/>
      <c r="D626" s="9" t="n"/>
      <c r="E626" s="10" t="n"/>
      <c r="F626" s="8" t="n"/>
      <c r="G626" s="8" t="n"/>
      <c r="H626" s="8" t="n"/>
      <c r="I626" s="8" t="n"/>
      <c r="J626" s="8" t="n"/>
      <c r="K626" s="15">
        <f>IF(A626="","",SUM(G626:J626))</f>
        <v/>
      </c>
      <c r="L626" s="9" t="n"/>
      <c r="M626" s="10" t="n"/>
      <c r="N626" s="10" t="n"/>
      <c r="O626" s="16">
        <f>IF(A626="","",UPPER(TRIM(A626))&amp;"|"&amp;UPPER(SUBSTITUTE(SUBSTITUTE(SUBSTITUTE(TRIM(C626),"/",""),"-","")," ","")))</f>
        <v/>
      </c>
      <c r="P626" s="16">
        <f>IF(A626="","",UPPER(SUBSTITUTE(SUBSTITUTE(SUBSTITUTE(TRIM(C626),"/",""),"-","")," ","")))</f>
        <v/>
      </c>
      <c r="Q626" s="16">
        <f>IF(A626="","",IF(COUNTIF('GSTR-2B'!$P$6:$P$2005,O626)&gt;0,IF(ABS(S626)&lt;=Settings!$B$4,"Matched","Amount differs"),IF(COUNTIF('GSTR-2B'!$Q$6:$Q$2005,P626)&gt;0,"Invoice no matches, GSTIN differs","In books, not in GSTR-2B")))</f>
        <v/>
      </c>
      <c r="R626" s="15">
        <f>IF(A626="","",SUMIF('GSTR-2B'!$P$6:$P$2005,O626,'GSTR-2B'!$N$6:$N$2005))</f>
        <v/>
      </c>
      <c r="S626" s="15">
        <f>IF(A626="","",K626-R626)</f>
        <v/>
      </c>
      <c r="T626" s="16">
        <f>IF(OR(A626="",D626="",L626&lt;&gt;"",E626="Credit note"),"",IF(Settings!$B$5-D626&gt;180,"Unpaid over 180 days: reverse proportionate ITC with interest",""))</f>
        <v/>
      </c>
      <c r="U626" s="16">
        <f>IF(M626="No","Supplier has not filed GSTR-3B: if still unfiled on 30 Sep after the year you claimed it, reverse by 30 Nov","")</f>
        <v/>
      </c>
      <c r="V626" s="16">
        <f>IF(AND(Q626="In books, not in GSTR-2B",D626&lt;&gt;"",D626&gt;=DATE(2025,4,1),D626&lt;=DATE(2026,3,31)),"FY 2025-26 document not in GSTR-2B: last date for the ITC is 30 Nov 2026","")</f>
        <v/>
      </c>
    </row>
    <row r="627">
      <c r="A627" s="10" t="n"/>
      <c r="B627" s="10" t="n"/>
      <c r="C627" s="10" t="n"/>
      <c r="D627" s="9" t="n"/>
      <c r="E627" s="10" t="n"/>
      <c r="F627" s="8" t="n"/>
      <c r="G627" s="8" t="n"/>
      <c r="H627" s="8" t="n"/>
      <c r="I627" s="8" t="n"/>
      <c r="J627" s="8" t="n"/>
      <c r="K627" s="15">
        <f>IF(A627="","",SUM(G627:J627))</f>
        <v/>
      </c>
      <c r="L627" s="9" t="n"/>
      <c r="M627" s="10" t="n"/>
      <c r="N627" s="10" t="n"/>
      <c r="O627" s="16">
        <f>IF(A627="","",UPPER(TRIM(A627))&amp;"|"&amp;UPPER(SUBSTITUTE(SUBSTITUTE(SUBSTITUTE(TRIM(C627),"/",""),"-","")," ","")))</f>
        <v/>
      </c>
      <c r="P627" s="16">
        <f>IF(A627="","",UPPER(SUBSTITUTE(SUBSTITUTE(SUBSTITUTE(TRIM(C627),"/",""),"-","")," ","")))</f>
        <v/>
      </c>
      <c r="Q627" s="16">
        <f>IF(A627="","",IF(COUNTIF('GSTR-2B'!$P$6:$P$2005,O627)&gt;0,IF(ABS(S627)&lt;=Settings!$B$4,"Matched","Amount differs"),IF(COUNTIF('GSTR-2B'!$Q$6:$Q$2005,P627)&gt;0,"Invoice no matches, GSTIN differs","In books, not in GSTR-2B")))</f>
        <v/>
      </c>
      <c r="R627" s="15">
        <f>IF(A627="","",SUMIF('GSTR-2B'!$P$6:$P$2005,O627,'GSTR-2B'!$N$6:$N$2005))</f>
        <v/>
      </c>
      <c r="S627" s="15">
        <f>IF(A627="","",K627-R627)</f>
        <v/>
      </c>
      <c r="T627" s="16">
        <f>IF(OR(A627="",D627="",L627&lt;&gt;"",E627="Credit note"),"",IF(Settings!$B$5-D627&gt;180,"Unpaid over 180 days: reverse proportionate ITC with interest",""))</f>
        <v/>
      </c>
      <c r="U627" s="16">
        <f>IF(M627="No","Supplier has not filed GSTR-3B: if still unfiled on 30 Sep after the year you claimed it, reverse by 30 Nov","")</f>
        <v/>
      </c>
      <c r="V627" s="16">
        <f>IF(AND(Q627="In books, not in GSTR-2B",D627&lt;&gt;"",D627&gt;=DATE(2025,4,1),D627&lt;=DATE(2026,3,31)),"FY 2025-26 document not in GSTR-2B: last date for the ITC is 30 Nov 2026","")</f>
        <v/>
      </c>
    </row>
    <row r="628">
      <c r="A628" s="10" t="n"/>
      <c r="B628" s="10" t="n"/>
      <c r="C628" s="10" t="n"/>
      <c r="D628" s="9" t="n"/>
      <c r="E628" s="10" t="n"/>
      <c r="F628" s="8" t="n"/>
      <c r="G628" s="8" t="n"/>
      <c r="H628" s="8" t="n"/>
      <c r="I628" s="8" t="n"/>
      <c r="J628" s="8" t="n"/>
      <c r="K628" s="15">
        <f>IF(A628="","",SUM(G628:J628))</f>
        <v/>
      </c>
      <c r="L628" s="9" t="n"/>
      <c r="M628" s="10" t="n"/>
      <c r="N628" s="10" t="n"/>
      <c r="O628" s="16">
        <f>IF(A628="","",UPPER(TRIM(A628))&amp;"|"&amp;UPPER(SUBSTITUTE(SUBSTITUTE(SUBSTITUTE(TRIM(C628),"/",""),"-","")," ","")))</f>
        <v/>
      </c>
      <c r="P628" s="16">
        <f>IF(A628="","",UPPER(SUBSTITUTE(SUBSTITUTE(SUBSTITUTE(TRIM(C628),"/",""),"-","")," ","")))</f>
        <v/>
      </c>
      <c r="Q628" s="16">
        <f>IF(A628="","",IF(COUNTIF('GSTR-2B'!$P$6:$P$2005,O628)&gt;0,IF(ABS(S628)&lt;=Settings!$B$4,"Matched","Amount differs"),IF(COUNTIF('GSTR-2B'!$Q$6:$Q$2005,P628)&gt;0,"Invoice no matches, GSTIN differs","In books, not in GSTR-2B")))</f>
        <v/>
      </c>
      <c r="R628" s="15">
        <f>IF(A628="","",SUMIF('GSTR-2B'!$P$6:$P$2005,O628,'GSTR-2B'!$N$6:$N$2005))</f>
        <v/>
      </c>
      <c r="S628" s="15">
        <f>IF(A628="","",K628-R628)</f>
        <v/>
      </c>
      <c r="T628" s="16">
        <f>IF(OR(A628="",D628="",L628&lt;&gt;"",E628="Credit note"),"",IF(Settings!$B$5-D628&gt;180,"Unpaid over 180 days: reverse proportionate ITC with interest",""))</f>
        <v/>
      </c>
      <c r="U628" s="16">
        <f>IF(M628="No","Supplier has not filed GSTR-3B: if still unfiled on 30 Sep after the year you claimed it, reverse by 30 Nov","")</f>
        <v/>
      </c>
      <c r="V628" s="16">
        <f>IF(AND(Q628="In books, not in GSTR-2B",D628&lt;&gt;"",D628&gt;=DATE(2025,4,1),D628&lt;=DATE(2026,3,31)),"FY 2025-26 document not in GSTR-2B: last date for the ITC is 30 Nov 2026","")</f>
        <v/>
      </c>
    </row>
    <row r="629">
      <c r="A629" s="10" t="n"/>
      <c r="B629" s="10" t="n"/>
      <c r="C629" s="10" t="n"/>
      <c r="D629" s="9" t="n"/>
      <c r="E629" s="10" t="n"/>
      <c r="F629" s="8" t="n"/>
      <c r="G629" s="8" t="n"/>
      <c r="H629" s="8" t="n"/>
      <c r="I629" s="8" t="n"/>
      <c r="J629" s="8" t="n"/>
      <c r="K629" s="15">
        <f>IF(A629="","",SUM(G629:J629))</f>
        <v/>
      </c>
      <c r="L629" s="9" t="n"/>
      <c r="M629" s="10" t="n"/>
      <c r="N629" s="10" t="n"/>
      <c r="O629" s="16">
        <f>IF(A629="","",UPPER(TRIM(A629))&amp;"|"&amp;UPPER(SUBSTITUTE(SUBSTITUTE(SUBSTITUTE(TRIM(C629),"/",""),"-","")," ","")))</f>
        <v/>
      </c>
      <c r="P629" s="16">
        <f>IF(A629="","",UPPER(SUBSTITUTE(SUBSTITUTE(SUBSTITUTE(TRIM(C629),"/",""),"-","")," ","")))</f>
        <v/>
      </c>
      <c r="Q629" s="16">
        <f>IF(A629="","",IF(COUNTIF('GSTR-2B'!$P$6:$P$2005,O629)&gt;0,IF(ABS(S629)&lt;=Settings!$B$4,"Matched","Amount differs"),IF(COUNTIF('GSTR-2B'!$Q$6:$Q$2005,P629)&gt;0,"Invoice no matches, GSTIN differs","In books, not in GSTR-2B")))</f>
        <v/>
      </c>
      <c r="R629" s="15">
        <f>IF(A629="","",SUMIF('GSTR-2B'!$P$6:$P$2005,O629,'GSTR-2B'!$N$6:$N$2005))</f>
        <v/>
      </c>
      <c r="S629" s="15">
        <f>IF(A629="","",K629-R629)</f>
        <v/>
      </c>
      <c r="T629" s="16">
        <f>IF(OR(A629="",D629="",L629&lt;&gt;"",E629="Credit note"),"",IF(Settings!$B$5-D629&gt;180,"Unpaid over 180 days: reverse proportionate ITC with interest",""))</f>
        <v/>
      </c>
      <c r="U629" s="16">
        <f>IF(M629="No","Supplier has not filed GSTR-3B: if still unfiled on 30 Sep after the year you claimed it, reverse by 30 Nov","")</f>
        <v/>
      </c>
      <c r="V629" s="16">
        <f>IF(AND(Q629="In books, not in GSTR-2B",D629&lt;&gt;"",D629&gt;=DATE(2025,4,1),D629&lt;=DATE(2026,3,31)),"FY 2025-26 document not in GSTR-2B: last date for the ITC is 30 Nov 2026","")</f>
        <v/>
      </c>
    </row>
    <row r="630">
      <c r="A630" s="10" t="n"/>
      <c r="B630" s="10" t="n"/>
      <c r="C630" s="10" t="n"/>
      <c r="D630" s="9" t="n"/>
      <c r="E630" s="10" t="n"/>
      <c r="F630" s="8" t="n"/>
      <c r="G630" s="8" t="n"/>
      <c r="H630" s="8" t="n"/>
      <c r="I630" s="8" t="n"/>
      <c r="J630" s="8" t="n"/>
      <c r="K630" s="15">
        <f>IF(A630="","",SUM(G630:J630))</f>
        <v/>
      </c>
      <c r="L630" s="9" t="n"/>
      <c r="M630" s="10" t="n"/>
      <c r="N630" s="10" t="n"/>
      <c r="O630" s="16">
        <f>IF(A630="","",UPPER(TRIM(A630))&amp;"|"&amp;UPPER(SUBSTITUTE(SUBSTITUTE(SUBSTITUTE(TRIM(C630),"/",""),"-","")," ","")))</f>
        <v/>
      </c>
      <c r="P630" s="16">
        <f>IF(A630="","",UPPER(SUBSTITUTE(SUBSTITUTE(SUBSTITUTE(TRIM(C630),"/",""),"-","")," ","")))</f>
        <v/>
      </c>
      <c r="Q630" s="16">
        <f>IF(A630="","",IF(COUNTIF('GSTR-2B'!$P$6:$P$2005,O630)&gt;0,IF(ABS(S630)&lt;=Settings!$B$4,"Matched","Amount differs"),IF(COUNTIF('GSTR-2B'!$Q$6:$Q$2005,P630)&gt;0,"Invoice no matches, GSTIN differs","In books, not in GSTR-2B")))</f>
        <v/>
      </c>
      <c r="R630" s="15">
        <f>IF(A630="","",SUMIF('GSTR-2B'!$P$6:$P$2005,O630,'GSTR-2B'!$N$6:$N$2005))</f>
        <v/>
      </c>
      <c r="S630" s="15">
        <f>IF(A630="","",K630-R630)</f>
        <v/>
      </c>
      <c r="T630" s="16">
        <f>IF(OR(A630="",D630="",L630&lt;&gt;"",E630="Credit note"),"",IF(Settings!$B$5-D630&gt;180,"Unpaid over 180 days: reverse proportionate ITC with interest",""))</f>
        <v/>
      </c>
      <c r="U630" s="16">
        <f>IF(M630="No","Supplier has not filed GSTR-3B: if still unfiled on 30 Sep after the year you claimed it, reverse by 30 Nov","")</f>
        <v/>
      </c>
      <c r="V630" s="16">
        <f>IF(AND(Q630="In books, not in GSTR-2B",D630&lt;&gt;"",D630&gt;=DATE(2025,4,1),D630&lt;=DATE(2026,3,31)),"FY 2025-26 document not in GSTR-2B: last date for the ITC is 30 Nov 2026","")</f>
        <v/>
      </c>
    </row>
    <row r="631">
      <c r="A631" s="10" t="n"/>
      <c r="B631" s="10" t="n"/>
      <c r="C631" s="10" t="n"/>
      <c r="D631" s="9" t="n"/>
      <c r="E631" s="10" t="n"/>
      <c r="F631" s="8" t="n"/>
      <c r="G631" s="8" t="n"/>
      <c r="H631" s="8" t="n"/>
      <c r="I631" s="8" t="n"/>
      <c r="J631" s="8" t="n"/>
      <c r="K631" s="15">
        <f>IF(A631="","",SUM(G631:J631))</f>
        <v/>
      </c>
      <c r="L631" s="9" t="n"/>
      <c r="M631" s="10" t="n"/>
      <c r="N631" s="10" t="n"/>
      <c r="O631" s="16">
        <f>IF(A631="","",UPPER(TRIM(A631))&amp;"|"&amp;UPPER(SUBSTITUTE(SUBSTITUTE(SUBSTITUTE(TRIM(C631),"/",""),"-","")," ","")))</f>
        <v/>
      </c>
      <c r="P631" s="16">
        <f>IF(A631="","",UPPER(SUBSTITUTE(SUBSTITUTE(SUBSTITUTE(TRIM(C631),"/",""),"-","")," ","")))</f>
        <v/>
      </c>
      <c r="Q631" s="16">
        <f>IF(A631="","",IF(COUNTIF('GSTR-2B'!$P$6:$P$2005,O631)&gt;0,IF(ABS(S631)&lt;=Settings!$B$4,"Matched","Amount differs"),IF(COUNTIF('GSTR-2B'!$Q$6:$Q$2005,P631)&gt;0,"Invoice no matches, GSTIN differs","In books, not in GSTR-2B")))</f>
        <v/>
      </c>
      <c r="R631" s="15">
        <f>IF(A631="","",SUMIF('GSTR-2B'!$P$6:$P$2005,O631,'GSTR-2B'!$N$6:$N$2005))</f>
        <v/>
      </c>
      <c r="S631" s="15">
        <f>IF(A631="","",K631-R631)</f>
        <v/>
      </c>
      <c r="T631" s="16">
        <f>IF(OR(A631="",D631="",L631&lt;&gt;"",E631="Credit note"),"",IF(Settings!$B$5-D631&gt;180,"Unpaid over 180 days: reverse proportionate ITC with interest",""))</f>
        <v/>
      </c>
      <c r="U631" s="16">
        <f>IF(M631="No","Supplier has not filed GSTR-3B: if still unfiled on 30 Sep after the year you claimed it, reverse by 30 Nov","")</f>
        <v/>
      </c>
      <c r="V631" s="16">
        <f>IF(AND(Q631="In books, not in GSTR-2B",D631&lt;&gt;"",D631&gt;=DATE(2025,4,1),D631&lt;=DATE(2026,3,31)),"FY 2025-26 document not in GSTR-2B: last date for the ITC is 30 Nov 2026","")</f>
        <v/>
      </c>
    </row>
    <row r="632">
      <c r="A632" s="10" t="n"/>
      <c r="B632" s="10" t="n"/>
      <c r="C632" s="10" t="n"/>
      <c r="D632" s="9" t="n"/>
      <c r="E632" s="10" t="n"/>
      <c r="F632" s="8" t="n"/>
      <c r="G632" s="8" t="n"/>
      <c r="H632" s="8" t="n"/>
      <c r="I632" s="8" t="n"/>
      <c r="J632" s="8" t="n"/>
      <c r="K632" s="15">
        <f>IF(A632="","",SUM(G632:J632))</f>
        <v/>
      </c>
      <c r="L632" s="9" t="n"/>
      <c r="M632" s="10" t="n"/>
      <c r="N632" s="10" t="n"/>
      <c r="O632" s="16">
        <f>IF(A632="","",UPPER(TRIM(A632))&amp;"|"&amp;UPPER(SUBSTITUTE(SUBSTITUTE(SUBSTITUTE(TRIM(C632),"/",""),"-","")," ","")))</f>
        <v/>
      </c>
      <c r="P632" s="16">
        <f>IF(A632="","",UPPER(SUBSTITUTE(SUBSTITUTE(SUBSTITUTE(TRIM(C632),"/",""),"-","")," ","")))</f>
        <v/>
      </c>
      <c r="Q632" s="16">
        <f>IF(A632="","",IF(COUNTIF('GSTR-2B'!$P$6:$P$2005,O632)&gt;0,IF(ABS(S632)&lt;=Settings!$B$4,"Matched","Amount differs"),IF(COUNTIF('GSTR-2B'!$Q$6:$Q$2005,P632)&gt;0,"Invoice no matches, GSTIN differs","In books, not in GSTR-2B")))</f>
        <v/>
      </c>
      <c r="R632" s="15">
        <f>IF(A632="","",SUMIF('GSTR-2B'!$P$6:$P$2005,O632,'GSTR-2B'!$N$6:$N$2005))</f>
        <v/>
      </c>
      <c r="S632" s="15">
        <f>IF(A632="","",K632-R632)</f>
        <v/>
      </c>
      <c r="T632" s="16">
        <f>IF(OR(A632="",D632="",L632&lt;&gt;"",E632="Credit note"),"",IF(Settings!$B$5-D632&gt;180,"Unpaid over 180 days: reverse proportionate ITC with interest",""))</f>
        <v/>
      </c>
      <c r="U632" s="16">
        <f>IF(M632="No","Supplier has not filed GSTR-3B: if still unfiled on 30 Sep after the year you claimed it, reverse by 30 Nov","")</f>
        <v/>
      </c>
      <c r="V632" s="16">
        <f>IF(AND(Q632="In books, not in GSTR-2B",D632&lt;&gt;"",D632&gt;=DATE(2025,4,1),D632&lt;=DATE(2026,3,31)),"FY 2025-26 document not in GSTR-2B: last date for the ITC is 30 Nov 2026","")</f>
        <v/>
      </c>
    </row>
    <row r="633">
      <c r="A633" s="10" t="n"/>
      <c r="B633" s="10" t="n"/>
      <c r="C633" s="10" t="n"/>
      <c r="D633" s="9" t="n"/>
      <c r="E633" s="10" t="n"/>
      <c r="F633" s="8" t="n"/>
      <c r="G633" s="8" t="n"/>
      <c r="H633" s="8" t="n"/>
      <c r="I633" s="8" t="n"/>
      <c r="J633" s="8" t="n"/>
      <c r="K633" s="15">
        <f>IF(A633="","",SUM(G633:J633))</f>
        <v/>
      </c>
      <c r="L633" s="9" t="n"/>
      <c r="M633" s="10" t="n"/>
      <c r="N633" s="10" t="n"/>
      <c r="O633" s="16">
        <f>IF(A633="","",UPPER(TRIM(A633))&amp;"|"&amp;UPPER(SUBSTITUTE(SUBSTITUTE(SUBSTITUTE(TRIM(C633),"/",""),"-","")," ","")))</f>
        <v/>
      </c>
      <c r="P633" s="16">
        <f>IF(A633="","",UPPER(SUBSTITUTE(SUBSTITUTE(SUBSTITUTE(TRIM(C633),"/",""),"-","")," ","")))</f>
        <v/>
      </c>
      <c r="Q633" s="16">
        <f>IF(A633="","",IF(COUNTIF('GSTR-2B'!$P$6:$P$2005,O633)&gt;0,IF(ABS(S633)&lt;=Settings!$B$4,"Matched","Amount differs"),IF(COUNTIF('GSTR-2B'!$Q$6:$Q$2005,P633)&gt;0,"Invoice no matches, GSTIN differs","In books, not in GSTR-2B")))</f>
        <v/>
      </c>
      <c r="R633" s="15">
        <f>IF(A633="","",SUMIF('GSTR-2B'!$P$6:$P$2005,O633,'GSTR-2B'!$N$6:$N$2005))</f>
        <v/>
      </c>
      <c r="S633" s="15">
        <f>IF(A633="","",K633-R633)</f>
        <v/>
      </c>
      <c r="T633" s="16">
        <f>IF(OR(A633="",D633="",L633&lt;&gt;"",E633="Credit note"),"",IF(Settings!$B$5-D633&gt;180,"Unpaid over 180 days: reverse proportionate ITC with interest",""))</f>
        <v/>
      </c>
      <c r="U633" s="16">
        <f>IF(M633="No","Supplier has not filed GSTR-3B: if still unfiled on 30 Sep after the year you claimed it, reverse by 30 Nov","")</f>
        <v/>
      </c>
      <c r="V633" s="16">
        <f>IF(AND(Q633="In books, not in GSTR-2B",D633&lt;&gt;"",D633&gt;=DATE(2025,4,1),D633&lt;=DATE(2026,3,31)),"FY 2025-26 document not in GSTR-2B: last date for the ITC is 30 Nov 2026","")</f>
        <v/>
      </c>
    </row>
    <row r="634">
      <c r="A634" s="10" t="n"/>
      <c r="B634" s="10" t="n"/>
      <c r="C634" s="10" t="n"/>
      <c r="D634" s="9" t="n"/>
      <c r="E634" s="10" t="n"/>
      <c r="F634" s="8" t="n"/>
      <c r="G634" s="8" t="n"/>
      <c r="H634" s="8" t="n"/>
      <c r="I634" s="8" t="n"/>
      <c r="J634" s="8" t="n"/>
      <c r="K634" s="15">
        <f>IF(A634="","",SUM(G634:J634))</f>
        <v/>
      </c>
      <c r="L634" s="9" t="n"/>
      <c r="M634" s="10" t="n"/>
      <c r="N634" s="10" t="n"/>
      <c r="O634" s="16">
        <f>IF(A634="","",UPPER(TRIM(A634))&amp;"|"&amp;UPPER(SUBSTITUTE(SUBSTITUTE(SUBSTITUTE(TRIM(C634),"/",""),"-","")," ","")))</f>
        <v/>
      </c>
      <c r="P634" s="16">
        <f>IF(A634="","",UPPER(SUBSTITUTE(SUBSTITUTE(SUBSTITUTE(TRIM(C634),"/",""),"-","")," ","")))</f>
        <v/>
      </c>
      <c r="Q634" s="16">
        <f>IF(A634="","",IF(COUNTIF('GSTR-2B'!$P$6:$P$2005,O634)&gt;0,IF(ABS(S634)&lt;=Settings!$B$4,"Matched","Amount differs"),IF(COUNTIF('GSTR-2B'!$Q$6:$Q$2005,P634)&gt;0,"Invoice no matches, GSTIN differs","In books, not in GSTR-2B")))</f>
        <v/>
      </c>
      <c r="R634" s="15">
        <f>IF(A634="","",SUMIF('GSTR-2B'!$P$6:$P$2005,O634,'GSTR-2B'!$N$6:$N$2005))</f>
        <v/>
      </c>
      <c r="S634" s="15">
        <f>IF(A634="","",K634-R634)</f>
        <v/>
      </c>
      <c r="T634" s="16">
        <f>IF(OR(A634="",D634="",L634&lt;&gt;"",E634="Credit note"),"",IF(Settings!$B$5-D634&gt;180,"Unpaid over 180 days: reverse proportionate ITC with interest",""))</f>
        <v/>
      </c>
      <c r="U634" s="16">
        <f>IF(M634="No","Supplier has not filed GSTR-3B: if still unfiled on 30 Sep after the year you claimed it, reverse by 30 Nov","")</f>
        <v/>
      </c>
      <c r="V634" s="16">
        <f>IF(AND(Q634="In books, not in GSTR-2B",D634&lt;&gt;"",D634&gt;=DATE(2025,4,1),D634&lt;=DATE(2026,3,31)),"FY 2025-26 document not in GSTR-2B: last date for the ITC is 30 Nov 2026","")</f>
        <v/>
      </c>
    </row>
    <row r="635">
      <c r="A635" s="10" t="n"/>
      <c r="B635" s="10" t="n"/>
      <c r="C635" s="10" t="n"/>
      <c r="D635" s="9" t="n"/>
      <c r="E635" s="10" t="n"/>
      <c r="F635" s="8" t="n"/>
      <c r="G635" s="8" t="n"/>
      <c r="H635" s="8" t="n"/>
      <c r="I635" s="8" t="n"/>
      <c r="J635" s="8" t="n"/>
      <c r="K635" s="15">
        <f>IF(A635="","",SUM(G635:J635))</f>
        <v/>
      </c>
      <c r="L635" s="9" t="n"/>
      <c r="M635" s="10" t="n"/>
      <c r="N635" s="10" t="n"/>
      <c r="O635" s="16">
        <f>IF(A635="","",UPPER(TRIM(A635))&amp;"|"&amp;UPPER(SUBSTITUTE(SUBSTITUTE(SUBSTITUTE(TRIM(C635),"/",""),"-","")," ","")))</f>
        <v/>
      </c>
      <c r="P635" s="16">
        <f>IF(A635="","",UPPER(SUBSTITUTE(SUBSTITUTE(SUBSTITUTE(TRIM(C635),"/",""),"-","")," ","")))</f>
        <v/>
      </c>
      <c r="Q635" s="16">
        <f>IF(A635="","",IF(COUNTIF('GSTR-2B'!$P$6:$P$2005,O635)&gt;0,IF(ABS(S635)&lt;=Settings!$B$4,"Matched","Amount differs"),IF(COUNTIF('GSTR-2B'!$Q$6:$Q$2005,P635)&gt;0,"Invoice no matches, GSTIN differs","In books, not in GSTR-2B")))</f>
        <v/>
      </c>
      <c r="R635" s="15">
        <f>IF(A635="","",SUMIF('GSTR-2B'!$P$6:$P$2005,O635,'GSTR-2B'!$N$6:$N$2005))</f>
        <v/>
      </c>
      <c r="S635" s="15">
        <f>IF(A635="","",K635-R635)</f>
        <v/>
      </c>
      <c r="T635" s="16">
        <f>IF(OR(A635="",D635="",L635&lt;&gt;"",E635="Credit note"),"",IF(Settings!$B$5-D635&gt;180,"Unpaid over 180 days: reverse proportionate ITC with interest",""))</f>
        <v/>
      </c>
      <c r="U635" s="16">
        <f>IF(M635="No","Supplier has not filed GSTR-3B: if still unfiled on 30 Sep after the year you claimed it, reverse by 30 Nov","")</f>
        <v/>
      </c>
      <c r="V635" s="16">
        <f>IF(AND(Q635="In books, not in GSTR-2B",D635&lt;&gt;"",D635&gt;=DATE(2025,4,1),D635&lt;=DATE(2026,3,31)),"FY 2025-26 document not in GSTR-2B: last date for the ITC is 30 Nov 2026","")</f>
        <v/>
      </c>
    </row>
    <row r="636">
      <c r="A636" s="10" t="n"/>
      <c r="B636" s="10" t="n"/>
      <c r="C636" s="10" t="n"/>
      <c r="D636" s="9" t="n"/>
      <c r="E636" s="10" t="n"/>
      <c r="F636" s="8" t="n"/>
      <c r="G636" s="8" t="n"/>
      <c r="H636" s="8" t="n"/>
      <c r="I636" s="8" t="n"/>
      <c r="J636" s="8" t="n"/>
      <c r="K636" s="15">
        <f>IF(A636="","",SUM(G636:J636))</f>
        <v/>
      </c>
      <c r="L636" s="9" t="n"/>
      <c r="M636" s="10" t="n"/>
      <c r="N636" s="10" t="n"/>
      <c r="O636" s="16">
        <f>IF(A636="","",UPPER(TRIM(A636))&amp;"|"&amp;UPPER(SUBSTITUTE(SUBSTITUTE(SUBSTITUTE(TRIM(C636),"/",""),"-","")," ","")))</f>
        <v/>
      </c>
      <c r="P636" s="16">
        <f>IF(A636="","",UPPER(SUBSTITUTE(SUBSTITUTE(SUBSTITUTE(TRIM(C636),"/",""),"-","")," ","")))</f>
        <v/>
      </c>
      <c r="Q636" s="16">
        <f>IF(A636="","",IF(COUNTIF('GSTR-2B'!$P$6:$P$2005,O636)&gt;0,IF(ABS(S636)&lt;=Settings!$B$4,"Matched","Amount differs"),IF(COUNTIF('GSTR-2B'!$Q$6:$Q$2005,P636)&gt;0,"Invoice no matches, GSTIN differs","In books, not in GSTR-2B")))</f>
        <v/>
      </c>
      <c r="R636" s="15">
        <f>IF(A636="","",SUMIF('GSTR-2B'!$P$6:$P$2005,O636,'GSTR-2B'!$N$6:$N$2005))</f>
        <v/>
      </c>
      <c r="S636" s="15">
        <f>IF(A636="","",K636-R636)</f>
        <v/>
      </c>
      <c r="T636" s="16">
        <f>IF(OR(A636="",D636="",L636&lt;&gt;"",E636="Credit note"),"",IF(Settings!$B$5-D636&gt;180,"Unpaid over 180 days: reverse proportionate ITC with interest",""))</f>
        <v/>
      </c>
      <c r="U636" s="16">
        <f>IF(M636="No","Supplier has not filed GSTR-3B: if still unfiled on 30 Sep after the year you claimed it, reverse by 30 Nov","")</f>
        <v/>
      </c>
      <c r="V636" s="16">
        <f>IF(AND(Q636="In books, not in GSTR-2B",D636&lt;&gt;"",D636&gt;=DATE(2025,4,1),D636&lt;=DATE(2026,3,31)),"FY 2025-26 document not in GSTR-2B: last date for the ITC is 30 Nov 2026","")</f>
        <v/>
      </c>
    </row>
    <row r="637">
      <c r="A637" s="10" t="n"/>
      <c r="B637" s="10" t="n"/>
      <c r="C637" s="10" t="n"/>
      <c r="D637" s="9" t="n"/>
      <c r="E637" s="10" t="n"/>
      <c r="F637" s="8" t="n"/>
      <c r="G637" s="8" t="n"/>
      <c r="H637" s="8" t="n"/>
      <c r="I637" s="8" t="n"/>
      <c r="J637" s="8" t="n"/>
      <c r="K637" s="15">
        <f>IF(A637="","",SUM(G637:J637))</f>
        <v/>
      </c>
      <c r="L637" s="9" t="n"/>
      <c r="M637" s="10" t="n"/>
      <c r="N637" s="10" t="n"/>
      <c r="O637" s="16">
        <f>IF(A637="","",UPPER(TRIM(A637))&amp;"|"&amp;UPPER(SUBSTITUTE(SUBSTITUTE(SUBSTITUTE(TRIM(C637),"/",""),"-","")," ","")))</f>
        <v/>
      </c>
      <c r="P637" s="16">
        <f>IF(A637="","",UPPER(SUBSTITUTE(SUBSTITUTE(SUBSTITUTE(TRIM(C637),"/",""),"-","")," ","")))</f>
        <v/>
      </c>
      <c r="Q637" s="16">
        <f>IF(A637="","",IF(COUNTIF('GSTR-2B'!$P$6:$P$2005,O637)&gt;0,IF(ABS(S637)&lt;=Settings!$B$4,"Matched","Amount differs"),IF(COUNTIF('GSTR-2B'!$Q$6:$Q$2005,P637)&gt;0,"Invoice no matches, GSTIN differs","In books, not in GSTR-2B")))</f>
        <v/>
      </c>
      <c r="R637" s="15">
        <f>IF(A637="","",SUMIF('GSTR-2B'!$P$6:$P$2005,O637,'GSTR-2B'!$N$6:$N$2005))</f>
        <v/>
      </c>
      <c r="S637" s="15">
        <f>IF(A637="","",K637-R637)</f>
        <v/>
      </c>
      <c r="T637" s="16">
        <f>IF(OR(A637="",D637="",L637&lt;&gt;"",E637="Credit note"),"",IF(Settings!$B$5-D637&gt;180,"Unpaid over 180 days: reverse proportionate ITC with interest",""))</f>
        <v/>
      </c>
      <c r="U637" s="16">
        <f>IF(M637="No","Supplier has not filed GSTR-3B: if still unfiled on 30 Sep after the year you claimed it, reverse by 30 Nov","")</f>
        <v/>
      </c>
      <c r="V637" s="16">
        <f>IF(AND(Q637="In books, not in GSTR-2B",D637&lt;&gt;"",D637&gt;=DATE(2025,4,1),D637&lt;=DATE(2026,3,31)),"FY 2025-26 document not in GSTR-2B: last date for the ITC is 30 Nov 2026","")</f>
        <v/>
      </c>
    </row>
    <row r="638">
      <c r="A638" s="10" t="n"/>
      <c r="B638" s="10" t="n"/>
      <c r="C638" s="10" t="n"/>
      <c r="D638" s="9" t="n"/>
      <c r="E638" s="10" t="n"/>
      <c r="F638" s="8" t="n"/>
      <c r="G638" s="8" t="n"/>
      <c r="H638" s="8" t="n"/>
      <c r="I638" s="8" t="n"/>
      <c r="J638" s="8" t="n"/>
      <c r="K638" s="15">
        <f>IF(A638="","",SUM(G638:J638))</f>
        <v/>
      </c>
      <c r="L638" s="9" t="n"/>
      <c r="M638" s="10" t="n"/>
      <c r="N638" s="10" t="n"/>
      <c r="O638" s="16">
        <f>IF(A638="","",UPPER(TRIM(A638))&amp;"|"&amp;UPPER(SUBSTITUTE(SUBSTITUTE(SUBSTITUTE(TRIM(C638),"/",""),"-","")," ","")))</f>
        <v/>
      </c>
      <c r="P638" s="16">
        <f>IF(A638="","",UPPER(SUBSTITUTE(SUBSTITUTE(SUBSTITUTE(TRIM(C638),"/",""),"-","")," ","")))</f>
        <v/>
      </c>
      <c r="Q638" s="16">
        <f>IF(A638="","",IF(COUNTIF('GSTR-2B'!$P$6:$P$2005,O638)&gt;0,IF(ABS(S638)&lt;=Settings!$B$4,"Matched","Amount differs"),IF(COUNTIF('GSTR-2B'!$Q$6:$Q$2005,P638)&gt;0,"Invoice no matches, GSTIN differs","In books, not in GSTR-2B")))</f>
        <v/>
      </c>
      <c r="R638" s="15">
        <f>IF(A638="","",SUMIF('GSTR-2B'!$P$6:$P$2005,O638,'GSTR-2B'!$N$6:$N$2005))</f>
        <v/>
      </c>
      <c r="S638" s="15">
        <f>IF(A638="","",K638-R638)</f>
        <v/>
      </c>
      <c r="T638" s="16">
        <f>IF(OR(A638="",D638="",L638&lt;&gt;"",E638="Credit note"),"",IF(Settings!$B$5-D638&gt;180,"Unpaid over 180 days: reverse proportionate ITC with interest",""))</f>
        <v/>
      </c>
      <c r="U638" s="16">
        <f>IF(M638="No","Supplier has not filed GSTR-3B: if still unfiled on 30 Sep after the year you claimed it, reverse by 30 Nov","")</f>
        <v/>
      </c>
      <c r="V638" s="16">
        <f>IF(AND(Q638="In books, not in GSTR-2B",D638&lt;&gt;"",D638&gt;=DATE(2025,4,1),D638&lt;=DATE(2026,3,31)),"FY 2025-26 document not in GSTR-2B: last date for the ITC is 30 Nov 2026","")</f>
        <v/>
      </c>
    </row>
    <row r="639">
      <c r="A639" s="10" t="n"/>
      <c r="B639" s="10" t="n"/>
      <c r="C639" s="10" t="n"/>
      <c r="D639" s="9" t="n"/>
      <c r="E639" s="10" t="n"/>
      <c r="F639" s="8" t="n"/>
      <c r="G639" s="8" t="n"/>
      <c r="H639" s="8" t="n"/>
      <c r="I639" s="8" t="n"/>
      <c r="J639" s="8" t="n"/>
      <c r="K639" s="15">
        <f>IF(A639="","",SUM(G639:J639))</f>
        <v/>
      </c>
      <c r="L639" s="9" t="n"/>
      <c r="M639" s="10" t="n"/>
      <c r="N639" s="10" t="n"/>
      <c r="O639" s="16">
        <f>IF(A639="","",UPPER(TRIM(A639))&amp;"|"&amp;UPPER(SUBSTITUTE(SUBSTITUTE(SUBSTITUTE(TRIM(C639),"/",""),"-","")," ","")))</f>
        <v/>
      </c>
      <c r="P639" s="16">
        <f>IF(A639="","",UPPER(SUBSTITUTE(SUBSTITUTE(SUBSTITUTE(TRIM(C639),"/",""),"-","")," ","")))</f>
        <v/>
      </c>
      <c r="Q639" s="16">
        <f>IF(A639="","",IF(COUNTIF('GSTR-2B'!$P$6:$P$2005,O639)&gt;0,IF(ABS(S639)&lt;=Settings!$B$4,"Matched","Amount differs"),IF(COUNTIF('GSTR-2B'!$Q$6:$Q$2005,P639)&gt;0,"Invoice no matches, GSTIN differs","In books, not in GSTR-2B")))</f>
        <v/>
      </c>
      <c r="R639" s="15">
        <f>IF(A639="","",SUMIF('GSTR-2B'!$P$6:$P$2005,O639,'GSTR-2B'!$N$6:$N$2005))</f>
        <v/>
      </c>
      <c r="S639" s="15">
        <f>IF(A639="","",K639-R639)</f>
        <v/>
      </c>
      <c r="T639" s="16">
        <f>IF(OR(A639="",D639="",L639&lt;&gt;"",E639="Credit note"),"",IF(Settings!$B$5-D639&gt;180,"Unpaid over 180 days: reverse proportionate ITC with interest",""))</f>
        <v/>
      </c>
      <c r="U639" s="16">
        <f>IF(M639="No","Supplier has not filed GSTR-3B: if still unfiled on 30 Sep after the year you claimed it, reverse by 30 Nov","")</f>
        <v/>
      </c>
      <c r="V639" s="16">
        <f>IF(AND(Q639="In books, not in GSTR-2B",D639&lt;&gt;"",D639&gt;=DATE(2025,4,1),D639&lt;=DATE(2026,3,31)),"FY 2025-26 document not in GSTR-2B: last date for the ITC is 30 Nov 2026","")</f>
        <v/>
      </c>
    </row>
    <row r="640">
      <c r="A640" s="10" t="n"/>
      <c r="B640" s="10" t="n"/>
      <c r="C640" s="10" t="n"/>
      <c r="D640" s="9" t="n"/>
      <c r="E640" s="10" t="n"/>
      <c r="F640" s="8" t="n"/>
      <c r="G640" s="8" t="n"/>
      <c r="H640" s="8" t="n"/>
      <c r="I640" s="8" t="n"/>
      <c r="J640" s="8" t="n"/>
      <c r="K640" s="15">
        <f>IF(A640="","",SUM(G640:J640))</f>
        <v/>
      </c>
      <c r="L640" s="9" t="n"/>
      <c r="M640" s="10" t="n"/>
      <c r="N640" s="10" t="n"/>
      <c r="O640" s="16">
        <f>IF(A640="","",UPPER(TRIM(A640))&amp;"|"&amp;UPPER(SUBSTITUTE(SUBSTITUTE(SUBSTITUTE(TRIM(C640),"/",""),"-","")," ","")))</f>
        <v/>
      </c>
      <c r="P640" s="16">
        <f>IF(A640="","",UPPER(SUBSTITUTE(SUBSTITUTE(SUBSTITUTE(TRIM(C640),"/",""),"-","")," ","")))</f>
        <v/>
      </c>
      <c r="Q640" s="16">
        <f>IF(A640="","",IF(COUNTIF('GSTR-2B'!$P$6:$P$2005,O640)&gt;0,IF(ABS(S640)&lt;=Settings!$B$4,"Matched","Amount differs"),IF(COUNTIF('GSTR-2B'!$Q$6:$Q$2005,P640)&gt;0,"Invoice no matches, GSTIN differs","In books, not in GSTR-2B")))</f>
        <v/>
      </c>
      <c r="R640" s="15">
        <f>IF(A640="","",SUMIF('GSTR-2B'!$P$6:$P$2005,O640,'GSTR-2B'!$N$6:$N$2005))</f>
        <v/>
      </c>
      <c r="S640" s="15">
        <f>IF(A640="","",K640-R640)</f>
        <v/>
      </c>
      <c r="T640" s="16">
        <f>IF(OR(A640="",D640="",L640&lt;&gt;"",E640="Credit note"),"",IF(Settings!$B$5-D640&gt;180,"Unpaid over 180 days: reverse proportionate ITC with interest",""))</f>
        <v/>
      </c>
      <c r="U640" s="16">
        <f>IF(M640="No","Supplier has not filed GSTR-3B: if still unfiled on 30 Sep after the year you claimed it, reverse by 30 Nov","")</f>
        <v/>
      </c>
      <c r="V640" s="16">
        <f>IF(AND(Q640="In books, not in GSTR-2B",D640&lt;&gt;"",D640&gt;=DATE(2025,4,1),D640&lt;=DATE(2026,3,31)),"FY 2025-26 document not in GSTR-2B: last date for the ITC is 30 Nov 2026","")</f>
        <v/>
      </c>
    </row>
    <row r="641">
      <c r="A641" s="10" t="n"/>
      <c r="B641" s="10" t="n"/>
      <c r="C641" s="10" t="n"/>
      <c r="D641" s="9" t="n"/>
      <c r="E641" s="10" t="n"/>
      <c r="F641" s="8" t="n"/>
      <c r="G641" s="8" t="n"/>
      <c r="H641" s="8" t="n"/>
      <c r="I641" s="8" t="n"/>
      <c r="J641" s="8" t="n"/>
      <c r="K641" s="15">
        <f>IF(A641="","",SUM(G641:J641))</f>
        <v/>
      </c>
      <c r="L641" s="9" t="n"/>
      <c r="M641" s="10" t="n"/>
      <c r="N641" s="10" t="n"/>
      <c r="O641" s="16">
        <f>IF(A641="","",UPPER(TRIM(A641))&amp;"|"&amp;UPPER(SUBSTITUTE(SUBSTITUTE(SUBSTITUTE(TRIM(C641),"/",""),"-","")," ","")))</f>
        <v/>
      </c>
      <c r="P641" s="16">
        <f>IF(A641="","",UPPER(SUBSTITUTE(SUBSTITUTE(SUBSTITUTE(TRIM(C641),"/",""),"-","")," ","")))</f>
        <v/>
      </c>
      <c r="Q641" s="16">
        <f>IF(A641="","",IF(COUNTIF('GSTR-2B'!$P$6:$P$2005,O641)&gt;0,IF(ABS(S641)&lt;=Settings!$B$4,"Matched","Amount differs"),IF(COUNTIF('GSTR-2B'!$Q$6:$Q$2005,P641)&gt;0,"Invoice no matches, GSTIN differs","In books, not in GSTR-2B")))</f>
        <v/>
      </c>
      <c r="R641" s="15">
        <f>IF(A641="","",SUMIF('GSTR-2B'!$P$6:$P$2005,O641,'GSTR-2B'!$N$6:$N$2005))</f>
        <v/>
      </c>
      <c r="S641" s="15">
        <f>IF(A641="","",K641-R641)</f>
        <v/>
      </c>
      <c r="T641" s="16">
        <f>IF(OR(A641="",D641="",L641&lt;&gt;"",E641="Credit note"),"",IF(Settings!$B$5-D641&gt;180,"Unpaid over 180 days: reverse proportionate ITC with interest",""))</f>
        <v/>
      </c>
      <c r="U641" s="16">
        <f>IF(M641="No","Supplier has not filed GSTR-3B: if still unfiled on 30 Sep after the year you claimed it, reverse by 30 Nov","")</f>
        <v/>
      </c>
      <c r="V641" s="16">
        <f>IF(AND(Q641="In books, not in GSTR-2B",D641&lt;&gt;"",D641&gt;=DATE(2025,4,1),D641&lt;=DATE(2026,3,31)),"FY 2025-26 document not in GSTR-2B: last date for the ITC is 30 Nov 2026","")</f>
        <v/>
      </c>
    </row>
    <row r="642">
      <c r="A642" s="10" t="n"/>
      <c r="B642" s="10" t="n"/>
      <c r="C642" s="10" t="n"/>
      <c r="D642" s="9" t="n"/>
      <c r="E642" s="10" t="n"/>
      <c r="F642" s="8" t="n"/>
      <c r="G642" s="8" t="n"/>
      <c r="H642" s="8" t="n"/>
      <c r="I642" s="8" t="n"/>
      <c r="J642" s="8" t="n"/>
      <c r="K642" s="15">
        <f>IF(A642="","",SUM(G642:J642))</f>
        <v/>
      </c>
      <c r="L642" s="9" t="n"/>
      <c r="M642" s="10" t="n"/>
      <c r="N642" s="10" t="n"/>
      <c r="O642" s="16">
        <f>IF(A642="","",UPPER(TRIM(A642))&amp;"|"&amp;UPPER(SUBSTITUTE(SUBSTITUTE(SUBSTITUTE(TRIM(C642),"/",""),"-","")," ","")))</f>
        <v/>
      </c>
      <c r="P642" s="16">
        <f>IF(A642="","",UPPER(SUBSTITUTE(SUBSTITUTE(SUBSTITUTE(TRIM(C642),"/",""),"-","")," ","")))</f>
        <v/>
      </c>
      <c r="Q642" s="16">
        <f>IF(A642="","",IF(COUNTIF('GSTR-2B'!$P$6:$P$2005,O642)&gt;0,IF(ABS(S642)&lt;=Settings!$B$4,"Matched","Amount differs"),IF(COUNTIF('GSTR-2B'!$Q$6:$Q$2005,P642)&gt;0,"Invoice no matches, GSTIN differs","In books, not in GSTR-2B")))</f>
        <v/>
      </c>
      <c r="R642" s="15">
        <f>IF(A642="","",SUMIF('GSTR-2B'!$P$6:$P$2005,O642,'GSTR-2B'!$N$6:$N$2005))</f>
        <v/>
      </c>
      <c r="S642" s="15">
        <f>IF(A642="","",K642-R642)</f>
        <v/>
      </c>
      <c r="T642" s="16">
        <f>IF(OR(A642="",D642="",L642&lt;&gt;"",E642="Credit note"),"",IF(Settings!$B$5-D642&gt;180,"Unpaid over 180 days: reverse proportionate ITC with interest",""))</f>
        <v/>
      </c>
      <c r="U642" s="16">
        <f>IF(M642="No","Supplier has not filed GSTR-3B: if still unfiled on 30 Sep after the year you claimed it, reverse by 30 Nov","")</f>
        <v/>
      </c>
      <c r="V642" s="16">
        <f>IF(AND(Q642="In books, not in GSTR-2B",D642&lt;&gt;"",D642&gt;=DATE(2025,4,1),D642&lt;=DATE(2026,3,31)),"FY 2025-26 document not in GSTR-2B: last date for the ITC is 30 Nov 2026","")</f>
        <v/>
      </c>
    </row>
    <row r="643">
      <c r="A643" s="10" t="n"/>
      <c r="B643" s="10" t="n"/>
      <c r="C643" s="10" t="n"/>
      <c r="D643" s="9" t="n"/>
      <c r="E643" s="10" t="n"/>
      <c r="F643" s="8" t="n"/>
      <c r="G643" s="8" t="n"/>
      <c r="H643" s="8" t="n"/>
      <c r="I643" s="8" t="n"/>
      <c r="J643" s="8" t="n"/>
      <c r="K643" s="15">
        <f>IF(A643="","",SUM(G643:J643))</f>
        <v/>
      </c>
      <c r="L643" s="9" t="n"/>
      <c r="M643" s="10" t="n"/>
      <c r="N643" s="10" t="n"/>
      <c r="O643" s="16">
        <f>IF(A643="","",UPPER(TRIM(A643))&amp;"|"&amp;UPPER(SUBSTITUTE(SUBSTITUTE(SUBSTITUTE(TRIM(C643),"/",""),"-","")," ","")))</f>
        <v/>
      </c>
      <c r="P643" s="16">
        <f>IF(A643="","",UPPER(SUBSTITUTE(SUBSTITUTE(SUBSTITUTE(TRIM(C643),"/",""),"-","")," ","")))</f>
        <v/>
      </c>
      <c r="Q643" s="16">
        <f>IF(A643="","",IF(COUNTIF('GSTR-2B'!$P$6:$P$2005,O643)&gt;0,IF(ABS(S643)&lt;=Settings!$B$4,"Matched","Amount differs"),IF(COUNTIF('GSTR-2B'!$Q$6:$Q$2005,P643)&gt;0,"Invoice no matches, GSTIN differs","In books, not in GSTR-2B")))</f>
        <v/>
      </c>
      <c r="R643" s="15">
        <f>IF(A643="","",SUMIF('GSTR-2B'!$P$6:$P$2005,O643,'GSTR-2B'!$N$6:$N$2005))</f>
        <v/>
      </c>
      <c r="S643" s="15">
        <f>IF(A643="","",K643-R643)</f>
        <v/>
      </c>
      <c r="T643" s="16">
        <f>IF(OR(A643="",D643="",L643&lt;&gt;"",E643="Credit note"),"",IF(Settings!$B$5-D643&gt;180,"Unpaid over 180 days: reverse proportionate ITC with interest",""))</f>
        <v/>
      </c>
      <c r="U643" s="16">
        <f>IF(M643="No","Supplier has not filed GSTR-3B: if still unfiled on 30 Sep after the year you claimed it, reverse by 30 Nov","")</f>
        <v/>
      </c>
      <c r="V643" s="16">
        <f>IF(AND(Q643="In books, not in GSTR-2B",D643&lt;&gt;"",D643&gt;=DATE(2025,4,1),D643&lt;=DATE(2026,3,31)),"FY 2025-26 document not in GSTR-2B: last date for the ITC is 30 Nov 2026","")</f>
        <v/>
      </c>
    </row>
    <row r="644">
      <c r="A644" s="10" t="n"/>
      <c r="B644" s="10" t="n"/>
      <c r="C644" s="10" t="n"/>
      <c r="D644" s="9" t="n"/>
      <c r="E644" s="10" t="n"/>
      <c r="F644" s="8" t="n"/>
      <c r="G644" s="8" t="n"/>
      <c r="H644" s="8" t="n"/>
      <c r="I644" s="8" t="n"/>
      <c r="J644" s="8" t="n"/>
      <c r="K644" s="15">
        <f>IF(A644="","",SUM(G644:J644))</f>
        <v/>
      </c>
      <c r="L644" s="9" t="n"/>
      <c r="M644" s="10" t="n"/>
      <c r="N644" s="10" t="n"/>
      <c r="O644" s="16">
        <f>IF(A644="","",UPPER(TRIM(A644))&amp;"|"&amp;UPPER(SUBSTITUTE(SUBSTITUTE(SUBSTITUTE(TRIM(C644),"/",""),"-","")," ","")))</f>
        <v/>
      </c>
      <c r="P644" s="16">
        <f>IF(A644="","",UPPER(SUBSTITUTE(SUBSTITUTE(SUBSTITUTE(TRIM(C644),"/",""),"-","")," ","")))</f>
        <v/>
      </c>
      <c r="Q644" s="16">
        <f>IF(A644="","",IF(COUNTIF('GSTR-2B'!$P$6:$P$2005,O644)&gt;0,IF(ABS(S644)&lt;=Settings!$B$4,"Matched","Amount differs"),IF(COUNTIF('GSTR-2B'!$Q$6:$Q$2005,P644)&gt;0,"Invoice no matches, GSTIN differs","In books, not in GSTR-2B")))</f>
        <v/>
      </c>
      <c r="R644" s="15">
        <f>IF(A644="","",SUMIF('GSTR-2B'!$P$6:$P$2005,O644,'GSTR-2B'!$N$6:$N$2005))</f>
        <v/>
      </c>
      <c r="S644" s="15">
        <f>IF(A644="","",K644-R644)</f>
        <v/>
      </c>
      <c r="T644" s="16">
        <f>IF(OR(A644="",D644="",L644&lt;&gt;"",E644="Credit note"),"",IF(Settings!$B$5-D644&gt;180,"Unpaid over 180 days: reverse proportionate ITC with interest",""))</f>
        <v/>
      </c>
      <c r="U644" s="16">
        <f>IF(M644="No","Supplier has not filed GSTR-3B: if still unfiled on 30 Sep after the year you claimed it, reverse by 30 Nov","")</f>
        <v/>
      </c>
      <c r="V644" s="16">
        <f>IF(AND(Q644="In books, not in GSTR-2B",D644&lt;&gt;"",D644&gt;=DATE(2025,4,1),D644&lt;=DATE(2026,3,31)),"FY 2025-26 document not in GSTR-2B: last date for the ITC is 30 Nov 2026","")</f>
        <v/>
      </c>
    </row>
    <row r="645">
      <c r="A645" s="10" t="n"/>
      <c r="B645" s="10" t="n"/>
      <c r="C645" s="10" t="n"/>
      <c r="D645" s="9" t="n"/>
      <c r="E645" s="10" t="n"/>
      <c r="F645" s="8" t="n"/>
      <c r="G645" s="8" t="n"/>
      <c r="H645" s="8" t="n"/>
      <c r="I645" s="8" t="n"/>
      <c r="J645" s="8" t="n"/>
      <c r="K645" s="15">
        <f>IF(A645="","",SUM(G645:J645))</f>
        <v/>
      </c>
      <c r="L645" s="9" t="n"/>
      <c r="M645" s="10" t="n"/>
      <c r="N645" s="10" t="n"/>
      <c r="O645" s="16">
        <f>IF(A645="","",UPPER(TRIM(A645))&amp;"|"&amp;UPPER(SUBSTITUTE(SUBSTITUTE(SUBSTITUTE(TRIM(C645),"/",""),"-","")," ","")))</f>
        <v/>
      </c>
      <c r="P645" s="16">
        <f>IF(A645="","",UPPER(SUBSTITUTE(SUBSTITUTE(SUBSTITUTE(TRIM(C645),"/",""),"-","")," ","")))</f>
        <v/>
      </c>
      <c r="Q645" s="16">
        <f>IF(A645="","",IF(COUNTIF('GSTR-2B'!$P$6:$P$2005,O645)&gt;0,IF(ABS(S645)&lt;=Settings!$B$4,"Matched","Amount differs"),IF(COUNTIF('GSTR-2B'!$Q$6:$Q$2005,P645)&gt;0,"Invoice no matches, GSTIN differs","In books, not in GSTR-2B")))</f>
        <v/>
      </c>
      <c r="R645" s="15">
        <f>IF(A645="","",SUMIF('GSTR-2B'!$P$6:$P$2005,O645,'GSTR-2B'!$N$6:$N$2005))</f>
        <v/>
      </c>
      <c r="S645" s="15">
        <f>IF(A645="","",K645-R645)</f>
        <v/>
      </c>
      <c r="T645" s="16">
        <f>IF(OR(A645="",D645="",L645&lt;&gt;"",E645="Credit note"),"",IF(Settings!$B$5-D645&gt;180,"Unpaid over 180 days: reverse proportionate ITC with interest",""))</f>
        <v/>
      </c>
      <c r="U645" s="16">
        <f>IF(M645="No","Supplier has not filed GSTR-3B: if still unfiled on 30 Sep after the year you claimed it, reverse by 30 Nov","")</f>
        <v/>
      </c>
      <c r="V645" s="16">
        <f>IF(AND(Q645="In books, not in GSTR-2B",D645&lt;&gt;"",D645&gt;=DATE(2025,4,1),D645&lt;=DATE(2026,3,31)),"FY 2025-26 document not in GSTR-2B: last date for the ITC is 30 Nov 2026","")</f>
        <v/>
      </c>
    </row>
    <row r="646">
      <c r="A646" s="10" t="n"/>
      <c r="B646" s="10" t="n"/>
      <c r="C646" s="10" t="n"/>
      <c r="D646" s="9" t="n"/>
      <c r="E646" s="10" t="n"/>
      <c r="F646" s="8" t="n"/>
      <c r="G646" s="8" t="n"/>
      <c r="H646" s="8" t="n"/>
      <c r="I646" s="8" t="n"/>
      <c r="J646" s="8" t="n"/>
      <c r="K646" s="15">
        <f>IF(A646="","",SUM(G646:J646))</f>
        <v/>
      </c>
      <c r="L646" s="9" t="n"/>
      <c r="M646" s="10" t="n"/>
      <c r="N646" s="10" t="n"/>
      <c r="O646" s="16">
        <f>IF(A646="","",UPPER(TRIM(A646))&amp;"|"&amp;UPPER(SUBSTITUTE(SUBSTITUTE(SUBSTITUTE(TRIM(C646),"/",""),"-","")," ","")))</f>
        <v/>
      </c>
      <c r="P646" s="16">
        <f>IF(A646="","",UPPER(SUBSTITUTE(SUBSTITUTE(SUBSTITUTE(TRIM(C646),"/",""),"-","")," ","")))</f>
        <v/>
      </c>
      <c r="Q646" s="16">
        <f>IF(A646="","",IF(COUNTIF('GSTR-2B'!$P$6:$P$2005,O646)&gt;0,IF(ABS(S646)&lt;=Settings!$B$4,"Matched","Amount differs"),IF(COUNTIF('GSTR-2B'!$Q$6:$Q$2005,P646)&gt;0,"Invoice no matches, GSTIN differs","In books, not in GSTR-2B")))</f>
        <v/>
      </c>
      <c r="R646" s="15">
        <f>IF(A646="","",SUMIF('GSTR-2B'!$P$6:$P$2005,O646,'GSTR-2B'!$N$6:$N$2005))</f>
        <v/>
      </c>
      <c r="S646" s="15">
        <f>IF(A646="","",K646-R646)</f>
        <v/>
      </c>
      <c r="T646" s="16">
        <f>IF(OR(A646="",D646="",L646&lt;&gt;"",E646="Credit note"),"",IF(Settings!$B$5-D646&gt;180,"Unpaid over 180 days: reverse proportionate ITC with interest",""))</f>
        <v/>
      </c>
      <c r="U646" s="16">
        <f>IF(M646="No","Supplier has not filed GSTR-3B: if still unfiled on 30 Sep after the year you claimed it, reverse by 30 Nov","")</f>
        <v/>
      </c>
      <c r="V646" s="16">
        <f>IF(AND(Q646="In books, not in GSTR-2B",D646&lt;&gt;"",D646&gt;=DATE(2025,4,1),D646&lt;=DATE(2026,3,31)),"FY 2025-26 document not in GSTR-2B: last date for the ITC is 30 Nov 2026","")</f>
        <v/>
      </c>
    </row>
    <row r="647">
      <c r="A647" s="10" t="n"/>
      <c r="B647" s="10" t="n"/>
      <c r="C647" s="10" t="n"/>
      <c r="D647" s="9" t="n"/>
      <c r="E647" s="10" t="n"/>
      <c r="F647" s="8" t="n"/>
      <c r="G647" s="8" t="n"/>
      <c r="H647" s="8" t="n"/>
      <c r="I647" s="8" t="n"/>
      <c r="J647" s="8" t="n"/>
      <c r="K647" s="15">
        <f>IF(A647="","",SUM(G647:J647))</f>
        <v/>
      </c>
      <c r="L647" s="9" t="n"/>
      <c r="M647" s="10" t="n"/>
      <c r="N647" s="10" t="n"/>
      <c r="O647" s="16">
        <f>IF(A647="","",UPPER(TRIM(A647))&amp;"|"&amp;UPPER(SUBSTITUTE(SUBSTITUTE(SUBSTITUTE(TRIM(C647),"/",""),"-","")," ","")))</f>
        <v/>
      </c>
      <c r="P647" s="16">
        <f>IF(A647="","",UPPER(SUBSTITUTE(SUBSTITUTE(SUBSTITUTE(TRIM(C647),"/",""),"-","")," ","")))</f>
        <v/>
      </c>
      <c r="Q647" s="16">
        <f>IF(A647="","",IF(COUNTIF('GSTR-2B'!$P$6:$P$2005,O647)&gt;0,IF(ABS(S647)&lt;=Settings!$B$4,"Matched","Amount differs"),IF(COUNTIF('GSTR-2B'!$Q$6:$Q$2005,P647)&gt;0,"Invoice no matches, GSTIN differs","In books, not in GSTR-2B")))</f>
        <v/>
      </c>
      <c r="R647" s="15">
        <f>IF(A647="","",SUMIF('GSTR-2B'!$P$6:$P$2005,O647,'GSTR-2B'!$N$6:$N$2005))</f>
        <v/>
      </c>
      <c r="S647" s="15">
        <f>IF(A647="","",K647-R647)</f>
        <v/>
      </c>
      <c r="T647" s="16">
        <f>IF(OR(A647="",D647="",L647&lt;&gt;"",E647="Credit note"),"",IF(Settings!$B$5-D647&gt;180,"Unpaid over 180 days: reverse proportionate ITC with interest",""))</f>
        <v/>
      </c>
      <c r="U647" s="16">
        <f>IF(M647="No","Supplier has not filed GSTR-3B: if still unfiled on 30 Sep after the year you claimed it, reverse by 30 Nov","")</f>
        <v/>
      </c>
      <c r="V647" s="16">
        <f>IF(AND(Q647="In books, not in GSTR-2B",D647&lt;&gt;"",D647&gt;=DATE(2025,4,1),D647&lt;=DATE(2026,3,31)),"FY 2025-26 document not in GSTR-2B: last date for the ITC is 30 Nov 2026","")</f>
        <v/>
      </c>
    </row>
    <row r="648">
      <c r="A648" s="10" t="n"/>
      <c r="B648" s="10" t="n"/>
      <c r="C648" s="10" t="n"/>
      <c r="D648" s="9" t="n"/>
      <c r="E648" s="10" t="n"/>
      <c r="F648" s="8" t="n"/>
      <c r="G648" s="8" t="n"/>
      <c r="H648" s="8" t="n"/>
      <c r="I648" s="8" t="n"/>
      <c r="J648" s="8" t="n"/>
      <c r="K648" s="15">
        <f>IF(A648="","",SUM(G648:J648))</f>
        <v/>
      </c>
      <c r="L648" s="9" t="n"/>
      <c r="M648" s="10" t="n"/>
      <c r="N648" s="10" t="n"/>
      <c r="O648" s="16">
        <f>IF(A648="","",UPPER(TRIM(A648))&amp;"|"&amp;UPPER(SUBSTITUTE(SUBSTITUTE(SUBSTITUTE(TRIM(C648),"/",""),"-","")," ","")))</f>
        <v/>
      </c>
      <c r="P648" s="16">
        <f>IF(A648="","",UPPER(SUBSTITUTE(SUBSTITUTE(SUBSTITUTE(TRIM(C648),"/",""),"-","")," ","")))</f>
        <v/>
      </c>
      <c r="Q648" s="16">
        <f>IF(A648="","",IF(COUNTIF('GSTR-2B'!$P$6:$P$2005,O648)&gt;0,IF(ABS(S648)&lt;=Settings!$B$4,"Matched","Amount differs"),IF(COUNTIF('GSTR-2B'!$Q$6:$Q$2005,P648)&gt;0,"Invoice no matches, GSTIN differs","In books, not in GSTR-2B")))</f>
        <v/>
      </c>
      <c r="R648" s="15">
        <f>IF(A648="","",SUMIF('GSTR-2B'!$P$6:$P$2005,O648,'GSTR-2B'!$N$6:$N$2005))</f>
        <v/>
      </c>
      <c r="S648" s="15">
        <f>IF(A648="","",K648-R648)</f>
        <v/>
      </c>
      <c r="T648" s="16">
        <f>IF(OR(A648="",D648="",L648&lt;&gt;"",E648="Credit note"),"",IF(Settings!$B$5-D648&gt;180,"Unpaid over 180 days: reverse proportionate ITC with interest",""))</f>
        <v/>
      </c>
      <c r="U648" s="16">
        <f>IF(M648="No","Supplier has not filed GSTR-3B: if still unfiled on 30 Sep after the year you claimed it, reverse by 30 Nov","")</f>
        <v/>
      </c>
      <c r="V648" s="16">
        <f>IF(AND(Q648="In books, not in GSTR-2B",D648&lt;&gt;"",D648&gt;=DATE(2025,4,1),D648&lt;=DATE(2026,3,31)),"FY 2025-26 document not in GSTR-2B: last date for the ITC is 30 Nov 2026","")</f>
        <v/>
      </c>
    </row>
    <row r="649">
      <c r="A649" s="10" t="n"/>
      <c r="B649" s="10" t="n"/>
      <c r="C649" s="10" t="n"/>
      <c r="D649" s="9" t="n"/>
      <c r="E649" s="10" t="n"/>
      <c r="F649" s="8" t="n"/>
      <c r="G649" s="8" t="n"/>
      <c r="H649" s="8" t="n"/>
      <c r="I649" s="8" t="n"/>
      <c r="J649" s="8" t="n"/>
      <c r="K649" s="15">
        <f>IF(A649="","",SUM(G649:J649))</f>
        <v/>
      </c>
      <c r="L649" s="9" t="n"/>
      <c r="M649" s="10" t="n"/>
      <c r="N649" s="10" t="n"/>
      <c r="O649" s="16">
        <f>IF(A649="","",UPPER(TRIM(A649))&amp;"|"&amp;UPPER(SUBSTITUTE(SUBSTITUTE(SUBSTITUTE(TRIM(C649),"/",""),"-","")," ","")))</f>
        <v/>
      </c>
      <c r="P649" s="16">
        <f>IF(A649="","",UPPER(SUBSTITUTE(SUBSTITUTE(SUBSTITUTE(TRIM(C649),"/",""),"-","")," ","")))</f>
        <v/>
      </c>
      <c r="Q649" s="16">
        <f>IF(A649="","",IF(COUNTIF('GSTR-2B'!$P$6:$P$2005,O649)&gt;0,IF(ABS(S649)&lt;=Settings!$B$4,"Matched","Amount differs"),IF(COUNTIF('GSTR-2B'!$Q$6:$Q$2005,P649)&gt;0,"Invoice no matches, GSTIN differs","In books, not in GSTR-2B")))</f>
        <v/>
      </c>
      <c r="R649" s="15">
        <f>IF(A649="","",SUMIF('GSTR-2B'!$P$6:$P$2005,O649,'GSTR-2B'!$N$6:$N$2005))</f>
        <v/>
      </c>
      <c r="S649" s="15">
        <f>IF(A649="","",K649-R649)</f>
        <v/>
      </c>
      <c r="T649" s="16">
        <f>IF(OR(A649="",D649="",L649&lt;&gt;"",E649="Credit note"),"",IF(Settings!$B$5-D649&gt;180,"Unpaid over 180 days: reverse proportionate ITC with interest",""))</f>
        <v/>
      </c>
      <c r="U649" s="16">
        <f>IF(M649="No","Supplier has not filed GSTR-3B: if still unfiled on 30 Sep after the year you claimed it, reverse by 30 Nov","")</f>
        <v/>
      </c>
      <c r="V649" s="16">
        <f>IF(AND(Q649="In books, not in GSTR-2B",D649&lt;&gt;"",D649&gt;=DATE(2025,4,1),D649&lt;=DATE(2026,3,31)),"FY 2025-26 document not in GSTR-2B: last date for the ITC is 30 Nov 2026","")</f>
        <v/>
      </c>
    </row>
    <row r="650">
      <c r="A650" s="10" t="n"/>
      <c r="B650" s="10" t="n"/>
      <c r="C650" s="10" t="n"/>
      <c r="D650" s="9" t="n"/>
      <c r="E650" s="10" t="n"/>
      <c r="F650" s="8" t="n"/>
      <c r="G650" s="8" t="n"/>
      <c r="H650" s="8" t="n"/>
      <c r="I650" s="8" t="n"/>
      <c r="J650" s="8" t="n"/>
      <c r="K650" s="15">
        <f>IF(A650="","",SUM(G650:J650))</f>
        <v/>
      </c>
      <c r="L650" s="9" t="n"/>
      <c r="M650" s="10" t="n"/>
      <c r="N650" s="10" t="n"/>
      <c r="O650" s="16">
        <f>IF(A650="","",UPPER(TRIM(A650))&amp;"|"&amp;UPPER(SUBSTITUTE(SUBSTITUTE(SUBSTITUTE(TRIM(C650),"/",""),"-","")," ","")))</f>
        <v/>
      </c>
      <c r="P650" s="16">
        <f>IF(A650="","",UPPER(SUBSTITUTE(SUBSTITUTE(SUBSTITUTE(TRIM(C650),"/",""),"-","")," ","")))</f>
        <v/>
      </c>
      <c r="Q650" s="16">
        <f>IF(A650="","",IF(COUNTIF('GSTR-2B'!$P$6:$P$2005,O650)&gt;0,IF(ABS(S650)&lt;=Settings!$B$4,"Matched","Amount differs"),IF(COUNTIF('GSTR-2B'!$Q$6:$Q$2005,P650)&gt;0,"Invoice no matches, GSTIN differs","In books, not in GSTR-2B")))</f>
        <v/>
      </c>
      <c r="R650" s="15">
        <f>IF(A650="","",SUMIF('GSTR-2B'!$P$6:$P$2005,O650,'GSTR-2B'!$N$6:$N$2005))</f>
        <v/>
      </c>
      <c r="S650" s="15">
        <f>IF(A650="","",K650-R650)</f>
        <v/>
      </c>
      <c r="T650" s="16">
        <f>IF(OR(A650="",D650="",L650&lt;&gt;"",E650="Credit note"),"",IF(Settings!$B$5-D650&gt;180,"Unpaid over 180 days: reverse proportionate ITC with interest",""))</f>
        <v/>
      </c>
      <c r="U650" s="16">
        <f>IF(M650="No","Supplier has not filed GSTR-3B: if still unfiled on 30 Sep after the year you claimed it, reverse by 30 Nov","")</f>
        <v/>
      </c>
      <c r="V650" s="16">
        <f>IF(AND(Q650="In books, not in GSTR-2B",D650&lt;&gt;"",D650&gt;=DATE(2025,4,1),D650&lt;=DATE(2026,3,31)),"FY 2025-26 document not in GSTR-2B: last date for the ITC is 30 Nov 2026","")</f>
        <v/>
      </c>
    </row>
    <row r="651">
      <c r="A651" s="10" t="n"/>
      <c r="B651" s="10" t="n"/>
      <c r="C651" s="10" t="n"/>
      <c r="D651" s="9" t="n"/>
      <c r="E651" s="10" t="n"/>
      <c r="F651" s="8" t="n"/>
      <c r="G651" s="8" t="n"/>
      <c r="H651" s="8" t="n"/>
      <c r="I651" s="8" t="n"/>
      <c r="J651" s="8" t="n"/>
      <c r="K651" s="15">
        <f>IF(A651="","",SUM(G651:J651))</f>
        <v/>
      </c>
      <c r="L651" s="9" t="n"/>
      <c r="M651" s="10" t="n"/>
      <c r="N651" s="10" t="n"/>
      <c r="O651" s="16">
        <f>IF(A651="","",UPPER(TRIM(A651))&amp;"|"&amp;UPPER(SUBSTITUTE(SUBSTITUTE(SUBSTITUTE(TRIM(C651),"/",""),"-","")," ","")))</f>
        <v/>
      </c>
      <c r="P651" s="16">
        <f>IF(A651="","",UPPER(SUBSTITUTE(SUBSTITUTE(SUBSTITUTE(TRIM(C651),"/",""),"-","")," ","")))</f>
        <v/>
      </c>
      <c r="Q651" s="16">
        <f>IF(A651="","",IF(COUNTIF('GSTR-2B'!$P$6:$P$2005,O651)&gt;0,IF(ABS(S651)&lt;=Settings!$B$4,"Matched","Amount differs"),IF(COUNTIF('GSTR-2B'!$Q$6:$Q$2005,P651)&gt;0,"Invoice no matches, GSTIN differs","In books, not in GSTR-2B")))</f>
        <v/>
      </c>
      <c r="R651" s="15">
        <f>IF(A651="","",SUMIF('GSTR-2B'!$P$6:$P$2005,O651,'GSTR-2B'!$N$6:$N$2005))</f>
        <v/>
      </c>
      <c r="S651" s="15">
        <f>IF(A651="","",K651-R651)</f>
        <v/>
      </c>
      <c r="T651" s="16">
        <f>IF(OR(A651="",D651="",L651&lt;&gt;"",E651="Credit note"),"",IF(Settings!$B$5-D651&gt;180,"Unpaid over 180 days: reverse proportionate ITC with interest",""))</f>
        <v/>
      </c>
      <c r="U651" s="16">
        <f>IF(M651="No","Supplier has not filed GSTR-3B: if still unfiled on 30 Sep after the year you claimed it, reverse by 30 Nov","")</f>
        <v/>
      </c>
      <c r="V651" s="16">
        <f>IF(AND(Q651="In books, not in GSTR-2B",D651&lt;&gt;"",D651&gt;=DATE(2025,4,1),D651&lt;=DATE(2026,3,31)),"FY 2025-26 document not in GSTR-2B: last date for the ITC is 30 Nov 2026","")</f>
        <v/>
      </c>
    </row>
    <row r="652">
      <c r="A652" s="10" t="n"/>
      <c r="B652" s="10" t="n"/>
      <c r="C652" s="10" t="n"/>
      <c r="D652" s="9" t="n"/>
      <c r="E652" s="10" t="n"/>
      <c r="F652" s="8" t="n"/>
      <c r="G652" s="8" t="n"/>
      <c r="H652" s="8" t="n"/>
      <c r="I652" s="8" t="n"/>
      <c r="J652" s="8" t="n"/>
      <c r="K652" s="15">
        <f>IF(A652="","",SUM(G652:J652))</f>
        <v/>
      </c>
      <c r="L652" s="9" t="n"/>
      <c r="M652" s="10" t="n"/>
      <c r="N652" s="10" t="n"/>
      <c r="O652" s="16">
        <f>IF(A652="","",UPPER(TRIM(A652))&amp;"|"&amp;UPPER(SUBSTITUTE(SUBSTITUTE(SUBSTITUTE(TRIM(C652),"/",""),"-","")," ","")))</f>
        <v/>
      </c>
      <c r="P652" s="16">
        <f>IF(A652="","",UPPER(SUBSTITUTE(SUBSTITUTE(SUBSTITUTE(TRIM(C652),"/",""),"-","")," ","")))</f>
        <v/>
      </c>
      <c r="Q652" s="16">
        <f>IF(A652="","",IF(COUNTIF('GSTR-2B'!$P$6:$P$2005,O652)&gt;0,IF(ABS(S652)&lt;=Settings!$B$4,"Matched","Amount differs"),IF(COUNTIF('GSTR-2B'!$Q$6:$Q$2005,P652)&gt;0,"Invoice no matches, GSTIN differs","In books, not in GSTR-2B")))</f>
        <v/>
      </c>
      <c r="R652" s="15">
        <f>IF(A652="","",SUMIF('GSTR-2B'!$P$6:$P$2005,O652,'GSTR-2B'!$N$6:$N$2005))</f>
        <v/>
      </c>
      <c r="S652" s="15">
        <f>IF(A652="","",K652-R652)</f>
        <v/>
      </c>
      <c r="T652" s="16">
        <f>IF(OR(A652="",D652="",L652&lt;&gt;"",E652="Credit note"),"",IF(Settings!$B$5-D652&gt;180,"Unpaid over 180 days: reverse proportionate ITC with interest",""))</f>
        <v/>
      </c>
      <c r="U652" s="16">
        <f>IF(M652="No","Supplier has not filed GSTR-3B: if still unfiled on 30 Sep after the year you claimed it, reverse by 30 Nov","")</f>
        <v/>
      </c>
      <c r="V652" s="16">
        <f>IF(AND(Q652="In books, not in GSTR-2B",D652&lt;&gt;"",D652&gt;=DATE(2025,4,1),D652&lt;=DATE(2026,3,31)),"FY 2025-26 document not in GSTR-2B: last date for the ITC is 30 Nov 2026","")</f>
        <v/>
      </c>
    </row>
    <row r="653">
      <c r="A653" s="10" t="n"/>
      <c r="B653" s="10" t="n"/>
      <c r="C653" s="10" t="n"/>
      <c r="D653" s="9" t="n"/>
      <c r="E653" s="10" t="n"/>
      <c r="F653" s="8" t="n"/>
      <c r="G653" s="8" t="n"/>
      <c r="H653" s="8" t="n"/>
      <c r="I653" s="8" t="n"/>
      <c r="J653" s="8" t="n"/>
      <c r="K653" s="15">
        <f>IF(A653="","",SUM(G653:J653))</f>
        <v/>
      </c>
      <c r="L653" s="9" t="n"/>
      <c r="M653" s="10" t="n"/>
      <c r="N653" s="10" t="n"/>
      <c r="O653" s="16">
        <f>IF(A653="","",UPPER(TRIM(A653))&amp;"|"&amp;UPPER(SUBSTITUTE(SUBSTITUTE(SUBSTITUTE(TRIM(C653),"/",""),"-","")," ","")))</f>
        <v/>
      </c>
      <c r="P653" s="16">
        <f>IF(A653="","",UPPER(SUBSTITUTE(SUBSTITUTE(SUBSTITUTE(TRIM(C653),"/",""),"-","")," ","")))</f>
        <v/>
      </c>
      <c r="Q653" s="16">
        <f>IF(A653="","",IF(COUNTIF('GSTR-2B'!$P$6:$P$2005,O653)&gt;0,IF(ABS(S653)&lt;=Settings!$B$4,"Matched","Amount differs"),IF(COUNTIF('GSTR-2B'!$Q$6:$Q$2005,P653)&gt;0,"Invoice no matches, GSTIN differs","In books, not in GSTR-2B")))</f>
        <v/>
      </c>
      <c r="R653" s="15">
        <f>IF(A653="","",SUMIF('GSTR-2B'!$P$6:$P$2005,O653,'GSTR-2B'!$N$6:$N$2005))</f>
        <v/>
      </c>
      <c r="S653" s="15">
        <f>IF(A653="","",K653-R653)</f>
        <v/>
      </c>
      <c r="T653" s="16">
        <f>IF(OR(A653="",D653="",L653&lt;&gt;"",E653="Credit note"),"",IF(Settings!$B$5-D653&gt;180,"Unpaid over 180 days: reverse proportionate ITC with interest",""))</f>
        <v/>
      </c>
      <c r="U653" s="16">
        <f>IF(M653="No","Supplier has not filed GSTR-3B: if still unfiled on 30 Sep after the year you claimed it, reverse by 30 Nov","")</f>
        <v/>
      </c>
      <c r="V653" s="16">
        <f>IF(AND(Q653="In books, not in GSTR-2B",D653&lt;&gt;"",D653&gt;=DATE(2025,4,1),D653&lt;=DATE(2026,3,31)),"FY 2025-26 document not in GSTR-2B: last date for the ITC is 30 Nov 2026","")</f>
        <v/>
      </c>
    </row>
    <row r="654">
      <c r="A654" s="10" t="n"/>
      <c r="B654" s="10" t="n"/>
      <c r="C654" s="10" t="n"/>
      <c r="D654" s="9" t="n"/>
      <c r="E654" s="10" t="n"/>
      <c r="F654" s="8" t="n"/>
      <c r="G654" s="8" t="n"/>
      <c r="H654" s="8" t="n"/>
      <c r="I654" s="8" t="n"/>
      <c r="J654" s="8" t="n"/>
      <c r="K654" s="15">
        <f>IF(A654="","",SUM(G654:J654))</f>
        <v/>
      </c>
      <c r="L654" s="9" t="n"/>
      <c r="M654" s="10" t="n"/>
      <c r="N654" s="10" t="n"/>
      <c r="O654" s="16">
        <f>IF(A654="","",UPPER(TRIM(A654))&amp;"|"&amp;UPPER(SUBSTITUTE(SUBSTITUTE(SUBSTITUTE(TRIM(C654),"/",""),"-","")," ","")))</f>
        <v/>
      </c>
      <c r="P654" s="16">
        <f>IF(A654="","",UPPER(SUBSTITUTE(SUBSTITUTE(SUBSTITUTE(TRIM(C654),"/",""),"-","")," ","")))</f>
        <v/>
      </c>
      <c r="Q654" s="16">
        <f>IF(A654="","",IF(COUNTIF('GSTR-2B'!$P$6:$P$2005,O654)&gt;0,IF(ABS(S654)&lt;=Settings!$B$4,"Matched","Amount differs"),IF(COUNTIF('GSTR-2B'!$Q$6:$Q$2005,P654)&gt;0,"Invoice no matches, GSTIN differs","In books, not in GSTR-2B")))</f>
        <v/>
      </c>
      <c r="R654" s="15">
        <f>IF(A654="","",SUMIF('GSTR-2B'!$P$6:$P$2005,O654,'GSTR-2B'!$N$6:$N$2005))</f>
        <v/>
      </c>
      <c r="S654" s="15">
        <f>IF(A654="","",K654-R654)</f>
        <v/>
      </c>
      <c r="T654" s="16">
        <f>IF(OR(A654="",D654="",L654&lt;&gt;"",E654="Credit note"),"",IF(Settings!$B$5-D654&gt;180,"Unpaid over 180 days: reverse proportionate ITC with interest",""))</f>
        <v/>
      </c>
      <c r="U654" s="16">
        <f>IF(M654="No","Supplier has not filed GSTR-3B: if still unfiled on 30 Sep after the year you claimed it, reverse by 30 Nov","")</f>
        <v/>
      </c>
      <c r="V654" s="16">
        <f>IF(AND(Q654="In books, not in GSTR-2B",D654&lt;&gt;"",D654&gt;=DATE(2025,4,1),D654&lt;=DATE(2026,3,31)),"FY 2025-26 document not in GSTR-2B: last date for the ITC is 30 Nov 2026","")</f>
        <v/>
      </c>
    </row>
    <row r="655">
      <c r="A655" s="10" t="n"/>
      <c r="B655" s="10" t="n"/>
      <c r="C655" s="10" t="n"/>
      <c r="D655" s="9" t="n"/>
      <c r="E655" s="10" t="n"/>
      <c r="F655" s="8" t="n"/>
      <c r="G655" s="8" t="n"/>
      <c r="H655" s="8" t="n"/>
      <c r="I655" s="8" t="n"/>
      <c r="J655" s="8" t="n"/>
      <c r="K655" s="15">
        <f>IF(A655="","",SUM(G655:J655))</f>
        <v/>
      </c>
      <c r="L655" s="9" t="n"/>
      <c r="M655" s="10" t="n"/>
      <c r="N655" s="10" t="n"/>
      <c r="O655" s="16">
        <f>IF(A655="","",UPPER(TRIM(A655))&amp;"|"&amp;UPPER(SUBSTITUTE(SUBSTITUTE(SUBSTITUTE(TRIM(C655),"/",""),"-","")," ","")))</f>
        <v/>
      </c>
      <c r="P655" s="16">
        <f>IF(A655="","",UPPER(SUBSTITUTE(SUBSTITUTE(SUBSTITUTE(TRIM(C655),"/",""),"-","")," ","")))</f>
        <v/>
      </c>
      <c r="Q655" s="16">
        <f>IF(A655="","",IF(COUNTIF('GSTR-2B'!$P$6:$P$2005,O655)&gt;0,IF(ABS(S655)&lt;=Settings!$B$4,"Matched","Amount differs"),IF(COUNTIF('GSTR-2B'!$Q$6:$Q$2005,P655)&gt;0,"Invoice no matches, GSTIN differs","In books, not in GSTR-2B")))</f>
        <v/>
      </c>
      <c r="R655" s="15">
        <f>IF(A655="","",SUMIF('GSTR-2B'!$P$6:$P$2005,O655,'GSTR-2B'!$N$6:$N$2005))</f>
        <v/>
      </c>
      <c r="S655" s="15">
        <f>IF(A655="","",K655-R655)</f>
        <v/>
      </c>
      <c r="T655" s="16">
        <f>IF(OR(A655="",D655="",L655&lt;&gt;"",E655="Credit note"),"",IF(Settings!$B$5-D655&gt;180,"Unpaid over 180 days: reverse proportionate ITC with interest",""))</f>
        <v/>
      </c>
      <c r="U655" s="16">
        <f>IF(M655="No","Supplier has not filed GSTR-3B: if still unfiled on 30 Sep after the year you claimed it, reverse by 30 Nov","")</f>
        <v/>
      </c>
      <c r="V655" s="16">
        <f>IF(AND(Q655="In books, not in GSTR-2B",D655&lt;&gt;"",D655&gt;=DATE(2025,4,1),D655&lt;=DATE(2026,3,31)),"FY 2025-26 document not in GSTR-2B: last date for the ITC is 30 Nov 2026","")</f>
        <v/>
      </c>
    </row>
    <row r="656">
      <c r="A656" s="10" t="n"/>
      <c r="B656" s="10" t="n"/>
      <c r="C656" s="10" t="n"/>
      <c r="D656" s="9" t="n"/>
      <c r="E656" s="10" t="n"/>
      <c r="F656" s="8" t="n"/>
      <c r="G656" s="8" t="n"/>
      <c r="H656" s="8" t="n"/>
      <c r="I656" s="8" t="n"/>
      <c r="J656" s="8" t="n"/>
      <c r="K656" s="15">
        <f>IF(A656="","",SUM(G656:J656))</f>
        <v/>
      </c>
      <c r="L656" s="9" t="n"/>
      <c r="M656" s="10" t="n"/>
      <c r="N656" s="10" t="n"/>
      <c r="O656" s="16">
        <f>IF(A656="","",UPPER(TRIM(A656))&amp;"|"&amp;UPPER(SUBSTITUTE(SUBSTITUTE(SUBSTITUTE(TRIM(C656),"/",""),"-","")," ","")))</f>
        <v/>
      </c>
      <c r="P656" s="16">
        <f>IF(A656="","",UPPER(SUBSTITUTE(SUBSTITUTE(SUBSTITUTE(TRIM(C656),"/",""),"-","")," ","")))</f>
        <v/>
      </c>
      <c r="Q656" s="16">
        <f>IF(A656="","",IF(COUNTIF('GSTR-2B'!$P$6:$P$2005,O656)&gt;0,IF(ABS(S656)&lt;=Settings!$B$4,"Matched","Amount differs"),IF(COUNTIF('GSTR-2B'!$Q$6:$Q$2005,P656)&gt;0,"Invoice no matches, GSTIN differs","In books, not in GSTR-2B")))</f>
        <v/>
      </c>
      <c r="R656" s="15">
        <f>IF(A656="","",SUMIF('GSTR-2B'!$P$6:$P$2005,O656,'GSTR-2B'!$N$6:$N$2005))</f>
        <v/>
      </c>
      <c r="S656" s="15">
        <f>IF(A656="","",K656-R656)</f>
        <v/>
      </c>
      <c r="T656" s="16">
        <f>IF(OR(A656="",D656="",L656&lt;&gt;"",E656="Credit note"),"",IF(Settings!$B$5-D656&gt;180,"Unpaid over 180 days: reverse proportionate ITC with interest",""))</f>
        <v/>
      </c>
      <c r="U656" s="16">
        <f>IF(M656="No","Supplier has not filed GSTR-3B: if still unfiled on 30 Sep after the year you claimed it, reverse by 30 Nov","")</f>
        <v/>
      </c>
      <c r="V656" s="16">
        <f>IF(AND(Q656="In books, not in GSTR-2B",D656&lt;&gt;"",D656&gt;=DATE(2025,4,1),D656&lt;=DATE(2026,3,31)),"FY 2025-26 document not in GSTR-2B: last date for the ITC is 30 Nov 2026","")</f>
        <v/>
      </c>
    </row>
    <row r="657">
      <c r="A657" s="10" t="n"/>
      <c r="B657" s="10" t="n"/>
      <c r="C657" s="10" t="n"/>
      <c r="D657" s="9" t="n"/>
      <c r="E657" s="10" t="n"/>
      <c r="F657" s="8" t="n"/>
      <c r="G657" s="8" t="n"/>
      <c r="H657" s="8" t="n"/>
      <c r="I657" s="8" t="n"/>
      <c r="J657" s="8" t="n"/>
      <c r="K657" s="15">
        <f>IF(A657="","",SUM(G657:J657))</f>
        <v/>
      </c>
      <c r="L657" s="9" t="n"/>
      <c r="M657" s="10" t="n"/>
      <c r="N657" s="10" t="n"/>
      <c r="O657" s="16">
        <f>IF(A657="","",UPPER(TRIM(A657))&amp;"|"&amp;UPPER(SUBSTITUTE(SUBSTITUTE(SUBSTITUTE(TRIM(C657),"/",""),"-","")," ","")))</f>
        <v/>
      </c>
      <c r="P657" s="16">
        <f>IF(A657="","",UPPER(SUBSTITUTE(SUBSTITUTE(SUBSTITUTE(TRIM(C657),"/",""),"-","")," ","")))</f>
        <v/>
      </c>
      <c r="Q657" s="16">
        <f>IF(A657="","",IF(COUNTIF('GSTR-2B'!$P$6:$P$2005,O657)&gt;0,IF(ABS(S657)&lt;=Settings!$B$4,"Matched","Amount differs"),IF(COUNTIF('GSTR-2B'!$Q$6:$Q$2005,P657)&gt;0,"Invoice no matches, GSTIN differs","In books, not in GSTR-2B")))</f>
        <v/>
      </c>
      <c r="R657" s="15">
        <f>IF(A657="","",SUMIF('GSTR-2B'!$P$6:$P$2005,O657,'GSTR-2B'!$N$6:$N$2005))</f>
        <v/>
      </c>
      <c r="S657" s="15">
        <f>IF(A657="","",K657-R657)</f>
        <v/>
      </c>
      <c r="T657" s="16">
        <f>IF(OR(A657="",D657="",L657&lt;&gt;"",E657="Credit note"),"",IF(Settings!$B$5-D657&gt;180,"Unpaid over 180 days: reverse proportionate ITC with interest",""))</f>
        <v/>
      </c>
      <c r="U657" s="16">
        <f>IF(M657="No","Supplier has not filed GSTR-3B: if still unfiled on 30 Sep after the year you claimed it, reverse by 30 Nov","")</f>
        <v/>
      </c>
      <c r="V657" s="16">
        <f>IF(AND(Q657="In books, not in GSTR-2B",D657&lt;&gt;"",D657&gt;=DATE(2025,4,1),D657&lt;=DATE(2026,3,31)),"FY 2025-26 document not in GSTR-2B: last date for the ITC is 30 Nov 2026","")</f>
        <v/>
      </c>
    </row>
    <row r="658">
      <c r="A658" s="10" t="n"/>
      <c r="B658" s="10" t="n"/>
      <c r="C658" s="10" t="n"/>
      <c r="D658" s="9" t="n"/>
      <c r="E658" s="10" t="n"/>
      <c r="F658" s="8" t="n"/>
      <c r="G658" s="8" t="n"/>
      <c r="H658" s="8" t="n"/>
      <c r="I658" s="8" t="n"/>
      <c r="J658" s="8" t="n"/>
      <c r="K658" s="15">
        <f>IF(A658="","",SUM(G658:J658))</f>
        <v/>
      </c>
      <c r="L658" s="9" t="n"/>
      <c r="M658" s="10" t="n"/>
      <c r="N658" s="10" t="n"/>
      <c r="O658" s="16">
        <f>IF(A658="","",UPPER(TRIM(A658))&amp;"|"&amp;UPPER(SUBSTITUTE(SUBSTITUTE(SUBSTITUTE(TRIM(C658),"/",""),"-","")," ","")))</f>
        <v/>
      </c>
      <c r="P658" s="16">
        <f>IF(A658="","",UPPER(SUBSTITUTE(SUBSTITUTE(SUBSTITUTE(TRIM(C658),"/",""),"-","")," ","")))</f>
        <v/>
      </c>
      <c r="Q658" s="16">
        <f>IF(A658="","",IF(COUNTIF('GSTR-2B'!$P$6:$P$2005,O658)&gt;0,IF(ABS(S658)&lt;=Settings!$B$4,"Matched","Amount differs"),IF(COUNTIF('GSTR-2B'!$Q$6:$Q$2005,P658)&gt;0,"Invoice no matches, GSTIN differs","In books, not in GSTR-2B")))</f>
        <v/>
      </c>
      <c r="R658" s="15">
        <f>IF(A658="","",SUMIF('GSTR-2B'!$P$6:$P$2005,O658,'GSTR-2B'!$N$6:$N$2005))</f>
        <v/>
      </c>
      <c r="S658" s="15">
        <f>IF(A658="","",K658-R658)</f>
        <v/>
      </c>
      <c r="T658" s="16">
        <f>IF(OR(A658="",D658="",L658&lt;&gt;"",E658="Credit note"),"",IF(Settings!$B$5-D658&gt;180,"Unpaid over 180 days: reverse proportionate ITC with interest",""))</f>
        <v/>
      </c>
      <c r="U658" s="16">
        <f>IF(M658="No","Supplier has not filed GSTR-3B: if still unfiled on 30 Sep after the year you claimed it, reverse by 30 Nov","")</f>
        <v/>
      </c>
      <c r="V658" s="16">
        <f>IF(AND(Q658="In books, not in GSTR-2B",D658&lt;&gt;"",D658&gt;=DATE(2025,4,1),D658&lt;=DATE(2026,3,31)),"FY 2025-26 document not in GSTR-2B: last date for the ITC is 30 Nov 2026","")</f>
        <v/>
      </c>
    </row>
    <row r="659">
      <c r="A659" s="10" t="n"/>
      <c r="B659" s="10" t="n"/>
      <c r="C659" s="10" t="n"/>
      <c r="D659" s="9" t="n"/>
      <c r="E659" s="10" t="n"/>
      <c r="F659" s="8" t="n"/>
      <c r="G659" s="8" t="n"/>
      <c r="H659" s="8" t="n"/>
      <c r="I659" s="8" t="n"/>
      <c r="J659" s="8" t="n"/>
      <c r="K659" s="15">
        <f>IF(A659="","",SUM(G659:J659))</f>
        <v/>
      </c>
      <c r="L659" s="9" t="n"/>
      <c r="M659" s="10" t="n"/>
      <c r="N659" s="10" t="n"/>
      <c r="O659" s="16">
        <f>IF(A659="","",UPPER(TRIM(A659))&amp;"|"&amp;UPPER(SUBSTITUTE(SUBSTITUTE(SUBSTITUTE(TRIM(C659),"/",""),"-","")," ","")))</f>
        <v/>
      </c>
      <c r="P659" s="16">
        <f>IF(A659="","",UPPER(SUBSTITUTE(SUBSTITUTE(SUBSTITUTE(TRIM(C659),"/",""),"-","")," ","")))</f>
        <v/>
      </c>
      <c r="Q659" s="16">
        <f>IF(A659="","",IF(COUNTIF('GSTR-2B'!$P$6:$P$2005,O659)&gt;0,IF(ABS(S659)&lt;=Settings!$B$4,"Matched","Amount differs"),IF(COUNTIF('GSTR-2B'!$Q$6:$Q$2005,P659)&gt;0,"Invoice no matches, GSTIN differs","In books, not in GSTR-2B")))</f>
        <v/>
      </c>
      <c r="R659" s="15">
        <f>IF(A659="","",SUMIF('GSTR-2B'!$P$6:$P$2005,O659,'GSTR-2B'!$N$6:$N$2005))</f>
        <v/>
      </c>
      <c r="S659" s="15">
        <f>IF(A659="","",K659-R659)</f>
        <v/>
      </c>
      <c r="T659" s="16">
        <f>IF(OR(A659="",D659="",L659&lt;&gt;"",E659="Credit note"),"",IF(Settings!$B$5-D659&gt;180,"Unpaid over 180 days: reverse proportionate ITC with interest",""))</f>
        <v/>
      </c>
      <c r="U659" s="16">
        <f>IF(M659="No","Supplier has not filed GSTR-3B: if still unfiled on 30 Sep after the year you claimed it, reverse by 30 Nov","")</f>
        <v/>
      </c>
      <c r="V659" s="16">
        <f>IF(AND(Q659="In books, not in GSTR-2B",D659&lt;&gt;"",D659&gt;=DATE(2025,4,1),D659&lt;=DATE(2026,3,31)),"FY 2025-26 document not in GSTR-2B: last date for the ITC is 30 Nov 2026","")</f>
        <v/>
      </c>
    </row>
    <row r="660">
      <c r="A660" s="10" t="n"/>
      <c r="B660" s="10" t="n"/>
      <c r="C660" s="10" t="n"/>
      <c r="D660" s="9" t="n"/>
      <c r="E660" s="10" t="n"/>
      <c r="F660" s="8" t="n"/>
      <c r="G660" s="8" t="n"/>
      <c r="H660" s="8" t="n"/>
      <c r="I660" s="8" t="n"/>
      <c r="J660" s="8" t="n"/>
      <c r="K660" s="15">
        <f>IF(A660="","",SUM(G660:J660))</f>
        <v/>
      </c>
      <c r="L660" s="9" t="n"/>
      <c r="M660" s="10" t="n"/>
      <c r="N660" s="10" t="n"/>
      <c r="O660" s="16">
        <f>IF(A660="","",UPPER(TRIM(A660))&amp;"|"&amp;UPPER(SUBSTITUTE(SUBSTITUTE(SUBSTITUTE(TRIM(C660),"/",""),"-","")," ","")))</f>
        <v/>
      </c>
      <c r="P660" s="16">
        <f>IF(A660="","",UPPER(SUBSTITUTE(SUBSTITUTE(SUBSTITUTE(TRIM(C660),"/",""),"-","")," ","")))</f>
        <v/>
      </c>
      <c r="Q660" s="16">
        <f>IF(A660="","",IF(COUNTIF('GSTR-2B'!$P$6:$P$2005,O660)&gt;0,IF(ABS(S660)&lt;=Settings!$B$4,"Matched","Amount differs"),IF(COUNTIF('GSTR-2B'!$Q$6:$Q$2005,P660)&gt;0,"Invoice no matches, GSTIN differs","In books, not in GSTR-2B")))</f>
        <v/>
      </c>
      <c r="R660" s="15">
        <f>IF(A660="","",SUMIF('GSTR-2B'!$P$6:$P$2005,O660,'GSTR-2B'!$N$6:$N$2005))</f>
        <v/>
      </c>
      <c r="S660" s="15">
        <f>IF(A660="","",K660-R660)</f>
        <v/>
      </c>
      <c r="T660" s="16">
        <f>IF(OR(A660="",D660="",L660&lt;&gt;"",E660="Credit note"),"",IF(Settings!$B$5-D660&gt;180,"Unpaid over 180 days: reverse proportionate ITC with interest",""))</f>
        <v/>
      </c>
      <c r="U660" s="16">
        <f>IF(M660="No","Supplier has not filed GSTR-3B: if still unfiled on 30 Sep after the year you claimed it, reverse by 30 Nov","")</f>
        <v/>
      </c>
      <c r="V660" s="16">
        <f>IF(AND(Q660="In books, not in GSTR-2B",D660&lt;&gt;"",D660&gt;=DATE(2025,4,1),D660&lt;=DATE(2026,3,31)),"FY 2025-26 document not in GSTR-2B: last date for the ITC is 30 Nov 2026","")</f>
        <v/>
      </c>
    </row>
    <row r="661">
      <c r="A661" s="10" t="n"/>
      <c r="B661" s="10" t="n"/>
      <c r="C661" s="10" t="n"/>
      <c r="D661" s="9" t="n"/>
      <c r="E661" s="10" t="n"/>
      <c r="F661" s="8" t="n"/>
      <c r="G661" s="8" t="n"/>
      <c r="H661" s="8" t="n"/>
      <c r="I661" s="8" t="n"/>
      <c r="J661" s="8" t="n"/>
      <c r="K661" s="15">
        <f>IF(A661="","",SUM(G661:J661))</f>
        <v/>
      </c>
      <c r="L661" s="9" t="n"/>
      <c r="M661" s="10" t="n"/>
      <c r="N661" s="10" t="n"/>
      <c r="O661" s="16">
        <f>IF(A661="","",UPPER(TRIM(A661))&amp;"|"&amp;UPPER(SUBSTITUTE(SUBSTITUTE(SUBSTITUTE(TRIM(C661),"/",""),"-","")," ","")))</f>
        <v/>
      </c>
      <c r="P661" s="16">
        <f>IF(A661="","",UPPER(SUBSTITUTE(SUBSTITUTE(SUBSTITUTE(TRIM(C661),"/",""),"-","")," ","")))</f>
        <v/>
      </c>
      <c r="Q661" s="16">
        <f>IF(A661="","",IF(COUNTIF('GSTR-2B'!$P$6:$P$2005,O661)&gt;0,IF(ABS(S661)&lt;=Settings!$B$4,"Matched","Amount differs"),IF(COUNTIF('GSTR-2B'!$Q$6:$Q$2005,P661)&gt;0,"Invoice no matches, GSTIN differs","In books, not in GSTR-2B")))</f>
        <v/>
      </c>
      <c r="R661" s="15">
        <f>IF(A661="","",SUMIF('GSTR-2B'!$P$6:$P$2005,O661,'GSTR-2B'!$N$6:$N$2005))</f>
        <v/>
      </c>
      <c r="S661" s="15">
        <f>IF(A661="","",K661-R661)</f>
        <v/>
      </c>
      <c r="T661" s="16">
        <f>IF(OR(A661="",D661="",L661&lt;&gt;"",E661="Credit note"),"",IF(Settings!$B$5-D661&gt;180,"Unpaid over 180 days: reverse proportionate ITC with interest",""))</f>
        <v/>
      </c>
      <c r="U661" s="16">
        <f>IF(M661="No","Supplier has not filed GSTR-3B: if still unfiled on 30 Sep after the year you claimed it, reverse by 30 Nov","")</f>
        <v/>
      </c>
      <c r="V661" s="16">
        <f>IF(AND(Q661="In books, not in GSTR-2B",D661&lt;&gt;"",D661&gt;=DATE(2025,4,1),D661&lt;=DATE(2026,3,31)),"FY 2025-26 document not in GSTR-2B: last date for the ITC is 30 Nov 2026","")</f>
        <v/>
      </c>
    </row>
    <row r="662">
      <c r="A662" s="10" t="n"/>
      <c r="B662" s="10" t="n"/>
      <c r="C662" s="10" t="n"/>
      <c r="D662" s="9" t="n"/>
      <c r="E662" s="10" t="n"/>
      <c r="F662" s="8" t="n"/>
      <c r="G662" s="8" t="n"/>
      <c r="H662" s="8" t="n"/>
      <c r="I662" s="8" t="n"/>
      <c r="J662" s="8" t="n"/>
      <c r="K662" s="15">
        <f>IF(A662="","",SUM(G662:J662))</f>
        <v/>
      </c>
      <c r="L662" s="9" t="n"/>
      <c r="M662" s="10" t="n"/>
      <c r="N662" s="10" t="n"/>
      <c r="O662" s="16">
        <f>IF(A662="","",UPPER(TRIM(A662))&amp;"|"&amp;UPPER(SUBSTITUTE(SUBSTITUTE(SUBSTITUTE(TRIM(C662),"/",""),"-","")," ","")))</f>
        <v/>
      </c>
      <c r="P662" s="16">
        <f>IF(A662="","",UPPER(SUBSTITUTE(SUBSTITUTE(SUBSTITUTE(TRIM(C662),"/",""),"-","")," ","")))</f>
        <v/>
      </c>
      <c r="Q662" s="16">
        <f>IF(A662="","",IF(COUNTIF('GSTR-2B'!$P$6:$P$2005,O662)&gt;0,IF(ABS(S662)&lt;=Settings!$B$4,"Matched","Amount differs"),IF(COUNTIF('GSTR-2B'!$Q$6:$Q$2005,P662)&gt;0,"Invoice no matches, GSTIN differs","In books, not in GSTR-2B")))</f>
        <v/>
      </c>
      <c r="R662" s="15">
        <f>IF(A662="","",SUMIF('GSTR-2B'!$P$6:$P$2005,O662,'GSTR-2B'!$N$6:$N$2005))</f>
        <v/>
      </c>
      <c r="S662" s="15">
        <f>IF(A662="","",K662-R662)</f>
        <v/>
      </c>
      <c r="T662" s="16">
        <f>IF(OR(A662="",D662="",L662&lt;&gt;"",E662="Credit note"),"",IF(Settings!$B$5-D662&gt;180,"Unpaid over 180 days: reverse proportionate ITC with interest",""))</f>
        <v/>
      </c>
      <c r="U662" s="16">
        <f>IF(M662="No","Supplier has not filed GSTR-3B: if still unfiled on 30 Sep after the year you claimed it, reverse by 30 Nov","")</f>
        <v/>
      </c>
      <c r="V662" s="16">
        <f>IF(AND(Q662="In books, not in GSTR-2B",D662&lt;&gt;"",D662&gt;=DATE(2025,4,1),D662&lt;=DATE(2026,3,31)),"FY 2025-26 document not in GSTR-2B: last date for the ITC is 30 Nov 2026","")</f>
        <v/>
      </c>
    </row>
    <row r="663">
      <c r="A663" s="10" t="n"/>
      <c r="B663" s="10" t="n"/>
      <c r="C663" s="10" t="n"/>
      <c r="D663" s="9" t="n"/>
      <c r="E663" s="10" t="n"/>
      <c r="F663" s="8" t="n"/>
      <c r="G663" s="8" t="n"/>
      <c r="H663" s="8" t="n"/>
      <c r="I663" s="8" t="n"/>
      <c r="J663" s="8" t="n"/>
      <c r="K663" s="15">
        <f>IF(A663="","",SUM(G663:J663))</f>
        <v/>
      </c>
      <c r="L663" s="9" t="n"/>
      <c r="M663" s="10" t="n"/>
      <c r="N663" s="10" t="n"/>
      <c r="O663" s="16">
        <f>IF(A663="","",UPPER(TRIM(A663))&amp;"|"&amp;UPPER(SUBSTITUTE(SUBSTITUTE(SUBSTITUTE(TRIM(C663),"/",""),"-","")," ","")))</f>
        <v/>
      </c>
      <c r="P663" s="16">
        <f>IF(A663="","",UPPER(SUBSTITUTE(SUBSTITUTE(SUBSTITUTE(TRIM(C663),"/",""),"-","")," ","")))</f>
        <v/>
      </c>
      <c r="Q663" s="16">
        <f>IF(A663="","",IF(COUNTIF('GSTR-2B'!$P$6:$P$2005,O663)&gt;0,IF(ABS(S663)&lt;=Settings!$B$4,"Matched","Amount differs"),IF(COUNTIF('GSTR-2B'!$Q$6:$Q$2005,P663)&gt;0,"Invoice no matches, GSTIN differs","In books, not in GSTR-2B")))</f>
        <v/>
      </c>
      <c r="R663" s="15">
        <f>IF(A663="","",SUMIF('GSTR-2B'!$P$6:$P$2005,O663,'GSTR-2B'!$N$6:$N$2005))</f>
        <v/>
      </c>
      <c r="S663" s="15">
        <f>IF(A663="","",K663-R663)</f>
        <v/>
      </c>
      <c r="T663" s="16">
        <f>IF(OR(A663="",D663="",L663&lt;&gt;"",E663="Credit note"),"",IF(Settings!$B$5-D663&gt;180,"Unpaid over 180 days: reverse proportionate ITC with interest",""))</f>
        <v/>
      </c>
      <c r="U663" s="16">
        <f>IF(M663="No","Supplier has not filed GSTR-3B: if still unfiled on 30 Sep after the year you claimed it, reverse by 30 Nov","")</f>
        <v/>
      </c>
      <c r="V663" s="16">
        <f>IF(AND(Q663="In books, not in GSTR-2B",D663&lt;&gt;"",D663&gt;=DATE(2025,4,1),D663&lt;=DATE(2026,3,31)),"FY 2025-26 document not in GSTR-2B: last date for the ITC is 30 Nov 2026","")</f>
        <v/>
      </c>
    </row>
    <row r="664">
      <c r="A664" s="10" t="n"/>
      <c r="B664" s="10" t="n"/>
      <c r="C664" s="10" t="n"/>
      <c r="D664" s="9" t="n"/>
      <c r="E664" s="10" t="n"/>
      <c r="F664" s="8" t="n"/>
      <c r="G664" s="8" t="n"/>
      <c r="H664" s="8" t="n"/>
      <c r="I664" s="8" t="n"/>
      <c r="J664" s="8" t="n"/>
      <c r="K664" s="15">
        <f>IF(A664="","",SUM(G664:J664))</f>
        <v/>
      </c>
      <c r="L664" s="9" t="n"/>
      <c r="M664" s="10" t="n"/>
      <c r="N664" s="10" t="n"/>
      <c r="O664" s="16">
        <f>IF(A664="","",UPPER(TRIM(A664))&amp;"|"&amp;UPPER(SUBSTITUTE(SUBSTITUTE(SUBSTITUTE(TRIM(C664),"/",""),"-","")," ","")))</f>
        <v/>
      </c>
      <c r="P664" s="16">
        <f>IF(A664="","",UPPER(SUBSTITUTE(SUBSTITUTE(SUBSTITUTE(TRIM(C664),"/",""),"-","")," ","")))</f>
        <v/>
      </c>
      <c r="Q664" s="16">
        <f>IF(A664="","",IF(COUNTIF('GSTR-2B'!$P$6:$P$2005,O664)&gt;0,IF(ABS(S664)&lt;=Settings!$B$4,"Matched","Amount differs"),IF(COUNTIF('GSTR-2B'!$Q$6:$Q$2005,P664)&gt;0,"Invoice no matches, GSTIN differs","In books, not in GSTR-2B")))</f>
        <v/>
      </c>
      <c r="R664" s="15">
        <f>IF(A664="","",SUMIF('GSTR-2B'!$P$6:$P$2005,O664,'GSTR-2B'!$N$6:$N$2005))</f>
        <v/>
      </c>
      <c r="S664" s="15">
        <f>IF(A664="","",K664-R664)</f>
        <v/>
      </c>
      <c r="T664" s="16">
        <f>IF(OR(A664="",D664="",L664&lt;&gt;"",E664="Credit note"),"",IF(Settings!$B$5-D664&gt;180,"Unpaid over 180 days: reverse proportionate ITC with interest",""))</f>
        <v/>
      </c>
      <c r="U664" s="16">
        <f>IF(M664="No","Supplier has not filed GSTR-3B: if still unfiled on 30 Sep after the year you claimed it, reverse by 30 Nov","")</f>
        <v/>
      </c>
      <c r="V664" s="16">
        <f>IF(AND(Q664="In books, not in GSTR-2B",D664&lt;&gt;"",D664&gt;=DATE(2025,4,1),D664&lt;=DATE(2026,3,31)),"FY 2025-26 document not in GSTR-2B: last date for the ITC is 30 Nov 2026","")</f>
        <v/>
      </c>
    </row>
    <row r="665">
      <c r="A665" s="10" t="n"/>
      <c r="B665" s="10" t="n"/>
      <c r="C665" s="10" t="n"/>
      <c r="D665" s="9" t="n"/>
      <c r="E665" s="10" t="n"/>
      <c r="F665" s="8" t="n"/>
      <c r="G665" s="8" t="n"/>
      <c r="H665" s="8" t="n"/>
      <c r="I665" s="8" t="n"/>
      <c r="J665" s="8" t="n"/>
      <c r="K665" s="15">
        <f>IF(A665="","",SUM(G665:J665))</f>
        <v/>
      </c>
      <c r="L665" s="9" t="n"/>
      <c r="M665" s="10" t="n"/>
      <c r="N665" s="10" t="n"/>
      <c r="O665" s="16">
        <f>IF(A665="","",UPPER(TRIM(A665))&amp;"|"&amp;UPPER(SUBSTITUTE(SUBSTITUTE(SUBSTITUTE(TRIM(C665),"/",""),"-","")," ","")))</f>
        <v/>
      </c>
      <c r="P665" s="16">
        <f>IF(A665="","",UPPER(SUBSTITUTE(SUBSTITUTE(SUBSTITUTE(TRIM(C665),"/",""),"-","")," ","")))</f>
        <v/>
      </c>
      <c r="Q665" s="16">
        <f>IF(A665="","",IF(COUNTIF('GSTR-2B'!$P$6:$P$2005,O665)&gt;0,IF(ABS(S665)&lt;=Settings!$B$4,"Matched","Amount differs"),IF(COUNTIF('GSTR-2B'!$Q$6:$Q$2005,P665)&gt;0,"Invoice no matches, GSTIN differs","In books, not in GSTR-2B")))</f>
        <v/>
      </c>
      <c r="R665" s="15">
        <f>IF(A665="","",SUMIF('GSTR-2B'!$P$6:$P$2005,O665,'GSTR-2B'!$N$6:$N$2005))</f>
        <v/>
      </c>
      <c r="S665" s="15">
        <f>IF(A665="","",K665-R665)</f>
        <v/>
      </c>
      <c r="T665" s="16">
        <f>IF(OR(A665="",D665="",L665&lt;&gt;"",E665="Credit note"),"",IF(Settings!$B$5-D665&gt;180,"Unpaid over 180 days: reverse proportionate ITC with interest",""))</f>
        <v/>
      </c>
      <c r="U665" s="16">
        <f>IF(M665="No","Supplier has not filed GSTR-3B: if still unfiled on 30 Sep after the year you claimed it, reverse by 30 Nov","")</f>
        <v/>
      </c>
      <c r="V665" s="16">
        <f>IF(AND(Q665="In books, not in GSTR-2B",D665&lt;&gt;"",D665&gt;=DATE(2025,4,1),D665&lt;=DATE(2026,3,31)),"FY 2025-26 document not in GSTR-2B: last date for the ITC is 30 Nov 2026","")</f>
        <v/>
      </c>
    </row>
    <row r="666">
      <c r="A666" s="10" t="n"/>
      <c r="B666" s="10" t="n"/>
      <c r="C666" s="10" t="n"/>
      <c r="D666" s="9" t="n"/>
      <c r="E666" s="10" t="n"/>
      <c r="F666" s="8" t="n"/>
      <c r="G666" s="8" t="n"/>
      <c r="H666" s="8" t="n"/>
      <c r="I666" s="8" t="n"/>
      <c r="J666" s="8" t="n"/>
      <c r="K666" s="15">
        <f>IF(A666="","",SUM(G666:J666))</f>
        <v/>
      </c>
      <c r="L666" s="9" t="n"/>
      <c r="M666" s="10" t="n"/>
      <c r="N666" s="10" t="n"/>
      <c r="O666" s="16">
        <f>IF(A666="","",UPPER(TRIM(A666))&amp;"|"&amp;UPPER(SUBSTITUTE(SUBSTITUTE(SUBSTITUTE(TRIM(C666),"/",""),"-","")," ","")))</f>
        <v/>
      </c>
      <c r="P666" s="16">
        <f>IF(A666="","",UPPER(SUBSTITUTE(SUBSTITUTE(SUBSTITUTE(TRIM(C666),"/",""),"-","")," ","")))</f>
        <v/>
      </c>
      <c r="Q666" s="16">
        <f>IF(A666="","",IF(COUNTIF('GSTR-2B'!$P$6:$P$2005,O666)&gt;0,IF(ABS(S666)&lt;=Settings!$B$4,"Matched","Amount differs"),IF(COUNTIF('GSTR-2B'!$Q$6:$Q$2005,P666)&gt;0,"Invoice no matches, GSTIN differs","In books, not in GSTR-2B")))</f>
        <v/>
      </c>
      <c r="R666" s="15">
        <f>IF(A666="","",SUMIF('GSTR-2B'!$P$6:$P$2005,O666,'GSTR-2B'!$N$6:$N$2005))</f>
        <v/>
      </c>
      <c r="S666" s="15">
        <f>IF(A666="","",K666-R666)</f>
        <v/>
      </c>
      <c r="T666" s="16">
        <f>IF(OR(A666="",D666="",L666&lt;&gt;"",E666="Credit note"),"",IF(Settings!$B$5-D666&gt;180,"Unpaid over 180 days: reverse proportionate ITC with interest",""))</f>
        <v/>
      </c>
      <c r="U666" s="16">
        <f>IF(M666="No","Supplier has not filed GSTR-3B: if still unfiled on 30 Sep after the year you claimed it, reverse by 30 Nov","")</f>
        <v/>
      </c>
      <c r="V666" s="16">
        <f>IF(AND(Q666="In books, not in GSTR-2B",D666&lt;&gt;"",D666&gt;=DATE(2025,4,1),D666&lt;=DATE(2026,3,31)),"FY 2025-26 document not in GSTR-2B: last date for the ITC is 30 Nov 2026","")</f>
        <v/>
      </c>
    </row>
    <row r="667">
      <c r="A667" s="10" t="n"/>
      <c r="B667" s="10" t="n"/>
      <c r="C667" s="10" t="n"/>
      <c r="D667" s="9" t="n"/>
      <c r="E667" s="10" t="n"/>
      <c r="F667" s="8" t="n"/>
      <c r="G667" s="8" t="n"/>
      <c r="H667" s="8" t="n"/>
      <c r="I667" s="8" t="n"/>
      <c r="J667" s="8" t="n"/>
      <c r="K667" s="15">
        <f>IF(A667="","",SUM(G667:J667))</f>
        <v/>
      </c>
      <c r="L667" s="9" t="n"/>
      <c r="M667" s="10" t="n"/>
      <c r="N667" s="10" t="n"/>
      <c r="O667" s="16">
        <f>IF(A667="","",UPPER(TRIM(A667))&amp;"|"&amp;UPPER(SUBSTITUTE(SUBSTITUTE(SUBSTITUTE(TRIM(C667),"/",""),"-","")," ","")))</f>
        <v/>
      </c>
      <c r="P667" s="16">
        <f>IF(A667="","",UPPER(SUBSTITUTE(SUBSTITUTE(SUBSTITUTE(TRIM(C667),"/",""),"-","")," ","")))</f>
        <v/>
      </c>
      <c r="Q667" s="16">
        <f>IF(A667="","",IF(COUNTIF('GSTR-2B'!$P$6:$P$2005,O667)&gt;0,IF(ABS(S667)&lt;=Settings!$B$4,"Matched","Amount differs"),IF(COUNTIF('GSTR-2B'!$Q$6:$Q$2005,P667)&gt;0,"Invoice no matches, GSTIN differs","In books, not in GSTR-2B")))</f>
        <v/>
      </c>
      <c r="R667" s="15">
        <f>IF(A667="","",SUMIF('GSTR-2B'!$P$6:$P$2005,O667,'GSTR-2B'!$N$6:$N$2005))</f>
        <v/>
      </c>
      <c r="S667" s="15">
        <f>IF(A667="","",K667-R667)</f>
        <v/>
      </c>
      <c r="T667" s="16">
        <f>IF(OR(A667="",D667="",L667&lt;&gt;"",E667="Credit note"),"",IF(Settings!$B$5-D667&gt;180,"Unpaid over 180 days: reverse proportionate ITC with interest",""))</f>
        <v/>
      </c>
      <c r="U667" s="16">
        <f>IF(M667="No","Supplier has not filed GSTR-3B: if still unfiled on 30 Sep after the year you claimed it, reverse by 30 Nov","")</f>
        <v/>
      </c>
      <c r="V667" s="16">
        <f>IF(AND(Q667="In books, not in GSTR-2B",D667&lt;&gt;"",D667&gt;=DATE(2025,4,1),D667&lt;=DATE(2026,3,31)),"FY 2025-26 document not in GSTR-2B: last date for the ITC is 30 Nov 2026","")</f>
        <v/>
      </c>
    </row>
    <row r="668">
      <c r="A668" s="10" t="n"/>
      <c r="B668" s="10" t="n"/>
      <c r="C668" s="10" t="n"/>
      <c r="D668" s="9" t="n"/>
      <c r="E668" s="10" t="n"/>
      <c r="F668" s="8" t="n"/>
      <c r="G668" s="8" t="n"/>
      <c r="H668" s="8" t="n"/>
      <c r="I668" s="8" t="n"/>
      <c r="J668" s="8" t="n"/>
      <c r="K668" s="15">
        <f>IF(A668="","",SUM(G668:J668))</f>
        <v/>
      </c>
      <c r="L668" s="9" t="n"/>
      <c r="M668" s="10" t="n"/>
      <c r="N668" s="10" t="n"/>
      <c r="O668" s="16">
        <f>IF(A668="","",UPPER(TRIM(A668))&amp;"|"&amp;UPPER(SUBSTITUTE(SUBSTITUTE(SUBSTITUTE(TRIM(C668),"/",""),"-","")," ","")))</f>
        <v/>
      </c>
      <c r="P668" s="16">
        <f>IF(A668="","",UPPER(SUBSTITUTE(SUBSTITUTE(SUBSTITUTE(TRIM(C668),"/",""),"-","")," ","")))</f>
        <v/>
      </c>
      <c r="Q668" s="16">
        <f>IF(A668="","",IF(COUNTIF('GSTR-2B'!$P$6:$P$2005,O668)&gt;0,IF(ABS(S668)&lt;=Settings!$B$4,"Matched","Amount differs"),IF(COUNTIF('GSTR-2B'!$Q$6:$Q$2005,P668)&gt;0,"Invoice no matches, GSTIN differs","In books, not in GSTR-2B")))</f>
        <v/>
      </c>
      <c r="R668" s="15">
        <f>IF(A668="","",SUMIF('GSTR-2B'!$P$6:$P$2005,O668,'GSTR-2B'!$N$6:$N$2005))</f>
        <v/>
      </c>
      <c r="S668" s="15">
        <f>IF(A668="","",K668-R668)</f>
        <v/>
      </c>
      <c r="T668" s="16">
        <f>IF(OR(A668="",D668="",L668&lt;&gt;"",E668="Credit note"),"",IF(Settings!$B$5-D668&gt;180,"Unpaid over 180 days: reverse proportionate ITC with interest",""))</f>
        <v/>
      </c>
      <c r="U668" s="16">
        <f>IF(M668="No","Supplier has not filed GSTR-3B: if still unfiled on 30 Sep after the year you claimed it, reverse by 30 Nov","")</f>
        <v/>
      </c>
      <c r="V668" s="16">
        <f>IF(AND(Q668="In books, not in GSTR-2B",D668&lt;&gt;"",D668&gt;=DATE(2025,4,1),D668&lt;=DATE(2026,3,31)),"FY 2025-26 document not in GSTR-2B: last date for the ITC is 30 Nov 2026","")</f>
        <v/>
      </c>
    </row>
    <row r="669">
      <c r="A669" s="10" t="n"/>
      <c r="B669" s="10" t="n"/>
      <c r="C669" s="10" t="n"/>
      <c r="D669" s="9" t="n"/>
      <c r="E669" s="10" t="n"/>
      <c r="F669" s="8" t="n"/>
      <c r="G669" s="8" t="n"/>
      <c r="H669" s="8" t="n"/>
      <c r="I669" s="8" t="n"/>
      <c r="J669" s="8" t="n"/>
      <c r="K669" s="15">
        <f>IF(A669="","",SUM(G669:J669))</f>
        <v/>
      </c>
      <c r="L669" s="9" t="n"/>
      <c r="M669" s="10" t="n"/>
      <c r="N669" s="10" t="n"/>
      <c r="O669" s="16">
        <f>IF(A669="","",UPPER(TRIM(A669))&amp;"|"&amp;UPPER(SUBSTITUTE(SUBSTITUTE(SUBSTITUTE(TRIM(C669),"/",""),"-","")," ","")))</f>
        <v/>
      </c>
      <c r="P669" s="16">
        <f>IF(A669="","",UPPER(SUBSTITUTE(SUBSTITUTE(SUBSTITUTE(TRIM(C669),"/",""),"-","")," ","")))</f>
        <v/>
      </c>
      <c r="Q669" s="16">
        <f>IF(A669="","",IF(COUNTIF('GSTR-2B'!$P$6:$P$2005,O669)&gt;0,IF(ABS(S669)&lt;=Settings!$B$4,"Matched","Amount differs"),IF(COUNTIF('GSTR-2B'!$Q$6:$Q$2005,P669)&gt;0,"Invoice no matches, GSTIN differs","In books, not in GSTR-2B")))</f>
        <v/>
      </c>
      <c r="R669" s="15">
        <f>IF(A669="","",SUMIF('GSTR-2B'!$P$6:$P$2005,O669,'GSTR-2B'!$N$6:$N$2005))</f>
        <v/>
      </c>
      <c r="S669" s="15">
        <f>IF(A669="","",K669-R669)</f>
        <v/>
      </c>
      <c r="T669" s="16">
        <f>IF(OR(A669="",D669="",L669&lt;&gt;"",E669="Credit note"),"",IF(Settings!$B$5-D669&gt;180,"Unpaid over 180 days: reverse proportionate ITC with interest",""))</f>
        <v/>
      </c>
      <c r="U669" s="16">
        <f>IF(M669="No","Supplier has not filed GSTR-3B: if still unfiled on 30 Sep after the year you claimed it, reverse by 30 Nov","")</f>
        <v/>
      </c>
      <c r="V669" s="16">
        <f>IF(AND(Q669="In books, not in GSTR-2B",D669&lt;&gt;"",D669&gt;=DATE(2025,4,1),D669&lt;=DATE(2026,3,31)),"FY 2025-26 document not in GSTR-2B: last date for the ITC is 30 Nov 2026","")</f>
        <v/>
      </c>
    </row>
    <row r="670">
      <c r="A670" s="10" t="n"/>
      <c r="B670" s="10" t="n"/>
      <c r="C670" s="10" t="n"/>
      <c r="D670" s="9" t="n"/>
      <c r="E670" s="10" t="n"/>
      <c r="F670" s="8" t="n"/>
      <c r="G670" s="8" t="n"/>
      <c r="H670" s="8" t="n"/>
      <c r="I670" s="8" t="n"/>
      <c r="J670" s="8" t="n"/>
      <c r="K670" s="15">
        <f>IF(A670="","",SUM(G670:J670))</f>
        <v/>
      </c>
      <c r="L670" s="9" t="n"/>
      <c r="M670" s="10" t="n"/>
      <c r="N670" s="10" t="n"/>
      <c r="O670" s="16">
        <f>IF(A670="","",UPPER(TRIM(A670))&amp;"|"&amp;UPPER(SUBSTITUTE(SUBSTITUTE(SUBSTITUTE(TRIM(C670),"/",""),"-","")," ","")))</f>
        <v/>
      </c>
      <c r="P670" s="16">
        <f>IF(A670="","",UPPER(SUBSTITUTE(SUBSTITUTE(SUBSTITUTE(TRIM(C670),"/",""),"-","")," ","")))</f>
        <v/>
      </c>
      <c r="Q670" s="16">
        <f>IF(A670="","",IF(COUNTIF('GSTR-2B'!$P$6:$P$2005,O670)&gt;0,IF(ABS(S670)&lt;=Settings!$B$4,"Matched","Amount differs"),IF(COUNTIF('GSTR-2B'!$Q$6:$Q$2005,P670)&gt;0,"Invoice no matches, GSTIN differs","In books, not in GSTR-2B")))</f>
        <v/>
      </c>
      <c r="R670" s="15">
        <f>IF(A670="","",SUMIF('GSTR-2B'!$P$6:$P$2005,O670,'GSTR-2B'!$N$6:$N$2005))</f>
        <v/>
      </c>
      <c r="S670" s="15">
        <f>IF(A670="","",K670-R670)</f>
        <v/>
      </c>
      <c r="T670" s="16">
        <f>IF(OR(A670="",D670="",L670&lt;&gt;"",E670="Credit note"),"",IF(Settings!$B$5-D670&gt;180,"Unpaid over 180 days: reverse proportionate ITC with interest",""))</f>
        <v/>
      </c>
      <c r="U670" s="16">
        <f>IF(M670="No","Supplier has not filed GSTR-3B: if still unfiled on 30 Sep after the year you claimed it, reverse by 30 Nov","")</f>
        <v/>
      </c>
      <c r="V670" s="16">
        <f>IF(AND(Q670="In books, not in GSTR-2B",D670&lt;&gt;"",D670&gt;=DATE(2025,4,1),D670&lt;=DATE(2026,3,31)),"FY 2025-26 document not in GSTR-2B: last date for the ITC is 30 Nov 2026","")</f>
        <v/>
      </c>
    </row>
    <row r="671">
      <c r="A671" s="10" t="n"/>
      <c r="B671" s="10" t="n"/>
      <c r="C671" s="10" t="n"/>
      <c r="D671" s="9" t="n"/>
      <c r="E671" s="10" t="n"/>
      <c r="F671" s="8" t="n"/>
      <c r="G671" s="8" t="n"/>
      <c r="H671" s="8" t="n"/>
      <c r="I671" s="8" t="n"/>
      <c r="J671" s="8" t="n"/>
      <c r="K671" s="15">
        <f>IF(A671="","",SUM(G671:J671))</f>
        <v/>
      </c>
      <c r="L671" s="9" t="n"/>
      <c r="M671" s="10" t="n"/>
      <c r="N671" s="10" t="n"/>
      <c r="O671" s="16">
        <f>IF(A671="","",UPPER(TRIM(A671))&amp;"|"&amp;UPPER(SUBSTITUTE(SUBSTITUTE(SUBSTITUTE(TRIM(C671),"/",""),"-","")," ","")))</f>
        <v/>
      </c>
      <c r="P671" s="16">
        <f>IF(A671="","",UPPER(SUBSTITUTE(SUBSTITUTE(SUBSTITUTE(TRIM(C671),"/",""),"-","")," ","")))</f>
        <v/>
      </c>
      <c r="Q671" s="16">
        <f>IF(A671="","",IF(COUNTIF('GSTR-2B'!$P$6:$P$2005,O671)&gt;0,IF(ABS(S671)&lt;=Settings!$B$4,"Matched","Amount differs"),IF(COUNTIF('GSTR-2B'!$Q$6:$Q$2005,P671)&gt;0,"Invoice no matches, GSTIN differs","In books, not in GSTR-2B")))</f>
        <v/>
      </c>
      <c r="R671" s="15">
        <f>IF(A671="","",SUMIF('GSTR-2B'!$P$6:$P$2005,O671,'GSTR-2B'!$N$6:$N$2005))</f>
        <v/>
      </c>
      <c r="S671" s="15">
        <f>IF(A671="","",K671-R671)</f>
        <v/>
      </c>
      <c r="T671" s="16">
        <f>IF(OR(A671="",D671="",L671&lt;&gt;"",E671="Credit note"),"",IF(Settings!$B$5-D671&gt;180,"Unpaid over 180 days: reverse proportionate ITC with interest",""))</f>
        <v/>
      </c>
      <c r="U671" s="16">
        <f>IF(M671="No","Supplier has not filed GSTR-3B: if still unfiled on 30 Sep after the year you claimed it, reverse by 30 Nov","")</f>
        <v/>
      </c>
      <c r="V671" s="16">
        <f>IF(AND(Q671="In books, not in GSTR-2B",D671&lt;&gt;"",D671&gt;=DATE(2025,4,1),D671&lt;=DATE(2026,3,31)),"FY 2025-26 document not in GSTR-2B: last date for the ITC is 30 Nov 2026","")</f>
        <v/>
      </c>
    </row>
    <row r="672">
      <c r="A672" s="10" t="n"/>
      <c r="B672" s="10" t="n"/>
      <c r="C672" s="10" t="n"/>
      <c r="D672" s="9" t="n"/>
      <c r="E672" s="10" t="n"/>
      <c r="F672" s="8" t="n"/>
      <c r="G672" s="8" t="n"/>
      <c r="H672" s="8" t="n"/>
      <c r="I672" s="8" t="n"/>
      <c r="J672" s="8" t="n"/>
      <c r="K672" s="15">
        <f>IF(A672="","",SUM(G672:J672))</f>
        <v/>
      </c>
      <c r="L672" s="9" t="n"/>
      <c r="M672" s="10" t="n"/>
      <c r="N672" s="10" t="n"/>
      <c r="O672" s="16">
        <f>IF(A672="","",UPPER(TRIM(A672))&amp;"|"&amp;UPPER(SUBSTITUTE(SUBSTITUTE(SUBSTITUTE(TRIM(C672),"/",""),"-","")," ","")))</f>
        <v/>
      </c>
      <c r="P672" s="16">
        <f>IF(A672="","",UPPER(SUBSTITUTE(SUBSTITUTE(SUBSTITUTE(TRIM(C672),"/",""),"-","")," ","")))</f>
        <v/>
      </c>
      <c r="Q672" s="16">
        <f>IF(A672="","",IF(COUNTIF('GSTR-2B'!$P$6:$P$2005,O672)&gt;0,IF(ABS(S672)&lt;=Settings!$B$4,"Matched","Amount differs"),IF(COUNTIF('GSTR-2B'!$Q$6:$Q$2005,P672)&gt;0,"Invoice no matches, GSTIN differs","In books, not in GSTR-2B")))</f>
        <v/>
      </c>
      <c r="R672" s="15">
        <f>IF(A672="","",SUMIF('GSTR-2B'!$P$6:$P$2005,O672,'GSTR-2B'!$N$6:$N$2005))</f>
        <v/>
      </c>
      <c r="S672" s="15">
        <f>IF(A672="","",K672-R672)</f>
        <v/>
      </c>
      <c r="T672" s="16">
        <f>IF(OR(A672="",D672="",L672&lt;&gt;"",E672="Credit note"),"",IF(Settings!$B$5-D672&gt;180,"Unpaid over 180 days: reverse proportionate ITC with interest",""))</f>
        <v/>
      </c>
      <c r="U672" s="16">
        <f>IF(M672="No","Supplier has not filed GSTR-3B: if still unfiled on 30 Sep after the year you claimed it, reverse by 30 Nov","")</f>
        <v/>
      </c>
      <c r="V672" s="16">
        <f>IF(AND(Q672="In books, not in GSTR-2B",D672&lt;&gt;"",D672&gt;=DATE(2025,4,1),D672&lt;=DATE(2026,3,31)),"FY 2025-26 document not in GSTR-2B: last date for the ITC is 30 Nov 2026","")</f>
        <v/>
      </c>
    </row>
    <row r="673">
      <c r="A673" s="10" t="n"/>
      <c r="B673" s="10" t="n"/>
      <c r="C673" s="10" t="n"/>
      <c r="D673" s="9" t="n"/>
      <c r="E673" s="10" t="n"/>
      <c r="F673" s="8" t="n"/>
      <c r="G673" s="8" t="n"/>
      <c r="H673" s="8" t="n"/>
      <c r="I673" s="8" t="n"/>
      <c r="J673" s="8" t="n"/>
      <c r="K673" s="15">
        <f>IF(A673="","",SUM(G673:J673))</f>
        <v/>
      </c>
      <c r="L673" s="9" t="n"/>
      <c r="M673" s="10" t="n"/>
      <c r="N673" s="10" t="n"/>
      <c r="O673" s="16">
        <f>IF(A673="","",UPPER(TRIM(A673))&amp;"|"&amp;UPPER(SUBSTITUTE(SUBSTITUTE(SUBSTITUTE(TRIM(C673),"/",""),"-","")," ","")))</f>
        <v/>
      </c>
      <c r="P673" s="16">
        <f>IF(A673="","",UPPER(SUBSTITUTE(SUBSTITUTE(SUBSTITUTE(TRIM(C673),"/",""),"-","")," ","")))</f>
        <v/>
      </c>
      <c r="Q673" s="16">
        <f>IF(A673="","",IF(COUNTIF('GSTR-2B'!$P$6:$P$2005,O673)&gt;0,IF(ABS(S673)&lt;=Settings!$B$4,"Matched","Amount differs"),IF(COUNTIF('GSTR-2B'!$Q$6:$Q$2005,P673)&gt;0,"Invoice no matches, GSTIN differs","In books, not in GSTR-2B")))</f>
        <v/>
      </c>
      <c r="R673" s="15">
        <f>IF(A673="","",SUMIF('GSTR-2B'!$P$6:$P$2005,O673,'GSTR-2B'!$N$6:$N$2005))</f>
        <v/>
      </c>
      <c r="S673" s="15">
        <f>IF(A673="","",K673-R673)</f>
        <v/>
      </c>
      <c r="T673" s="16">
        <f>IF(OR(A673="",D673="",L673&lt;&gt;"",E673="Credit note"),"",IF(Settings!$B$5-D673&gt;180,"Unpaid over 180 days: reverse proportionate ITC with interest",""))</f>
        <v/>
      </c>
      <c r="U673" s="16">
        <f>IF(M673="No","Supplier has not filed GSTR-3B: if still unfiled on 30 Sep after the year you claimed it, reverse by 30 Nov","")</f>
        <v/>
      </c>
      <c r="V673" s="16">
        <f>IF(AND(Q673="In books, not in GSTR-2B",D673&lt;&gt;"",D673&gt;=DATE(2025,4,1),D673&lt;=DATE(2026,3,31)),"FY 2025-26 document not in GSTR-2B: last date for the ITC is 30 Nov 2026","")</f>
        <v/>
      </c>
    </row>
    <row r="674">
      <c r="A674" s="10" t="n"/>
      <c r="B674" s="10" t="n"/>
      <c r="C674" s="10" t="n"/>
      <c r="D674" s="9" t="n"/>
      <c r="E674" s="10" t="n"/>
      <c r="F674" s="8" t="n"/>
      <c r="G674" s="8" t="n"/>
      <c r="H674" s="8" t="n"/>
      <c r="I674" s="8" t="n"/>
      <c r="J674" s="8" t="n"/>
      <c r="K674" s="15">
        <f>IF(A674="","",SUM(G674:J674))</f>
        <v/>
      </c>
      <c r="L674" s="9" t="n"/>
      <c r="M674" s="10" t="n"/>
      <c r="N674" s="10" t="n"/>
      <c r="O674" s="16">
        <f>IF(A674="","",UPPER(TRIM(A674))&amp;"|"&amp;UPPER(SUBSTITUTE(SUBSTITUTE(SUBSTITUTE(TRIM(C674),"/",""),"-","")," ","")))</f>
        <v/>
      </c>
      <c r="P674" s="16">
        <f>IF(A674="","",UPPER(SUBSTITUTE(SUBSTITUTE(SUBSTITUTE(TRIM(C674),"/",""),"-","")," ","")))</f>
        <v/>
      </c>
      <c r="Q674" s="16">
        <f>IF(A674="","",IF(COUNTIF('GSTR-2B'!$P$6:$P$2005,O674)&gt;0,IF(ABS(S674)&lt;=Settings!$B$4,"Matched","Amount differs"),IF(COUNTIF('GSTR-2B'!$Q$6:$Q$2005,P674)&gt;0,"Invoice no matches, GSTIN differs","In books, not in GSTR-2B")))</f>
        <v/>
      </c>
      <c r="R674" s="15">
        <f>IF(A674="","",SUMIF('GSTR-2B'!$P$6:$P$2005,O674,'GSTR-2B'!$N$6:$N$2005))</f>
        <v/>
      </c>
      <c r="S674" s="15">
        <f>IF(A674="","",K674-R674)</f>
        <v/>
      </c>
      <c r="T674" s="16">
        <f>IF(OR(A674="",D674="",L674&lt;&gt;"",E674="Credit note"),"",IF(Settings!$B$5-D674&gt;180,"Unpaid over 180 days: reverse proportionate ITC with interest",""))</f>
        <v/>
      </c>
      <c r="U674" s="16">
        <f>IF(M674="No","Supplier has not filed GSTR-3B: if still unfiled on 30 Sep after the year you claimed it, reverse by 30 Nov","")</f>
        <v/>
      </c>
      <c r="V674" s="16">
        <f>IF(AND(Q674="In books, not in GSTR-2B",D674&lt;&gt;"",D674&gt;=DATE(2025,4,1),D674&lt;=DATE(2026,3,31)),"FY 2025-26 document not in GSTR-2B: last date for the ITC is 30 Nov 2026","")</f>
        <v/>
      </c>
    </row>
    <row r="675">
      <c r="A675" s="10" t="n"/>
      <c r="B675" s="10" t="n"/>
      <c r="C675" s="10" t="n"/>
      <c r="D675" s="9" t="n"/>
      <c r="E675" s="10" t="n"/>
      <c r="F675" s="8" t="n"/>
      <c r="G675" s="8" t="n"/>
      <c r="H675" s="8" t="n"/>
      <c r="I675" s="8" t="n"/>
      <c r="J675" s="8" t="n"/>
      <c r="K675" s="15">
        <f>IF(A675="","",SUM(G675:J675))</f>
        <v/>
      </c>
      <c r="L675" s="9" t="n"/>
      <c r="M675" s="10" t="n"/>
      <c r="N675" s="10" t="n"/>
      <c r="O675" s="16">
        <f>IF(A675="","",UPPER(TRIM(A675))&amp;"|"&amp;UPPER(SUBSTITUTE(SUBSTITUTE(SUBSTITUTE(TRIM(C675),"/",""),"-","")," ","")))</f>
        <v/>
      </c>
      <c r="P675" s="16">
        <f>IF(A675="","",UPPER(SUBSTITUTE(SUBSTITUTE(SUBSTITUTE(TRIM(C675),"/",""),"-","")," ","")))</f>
        <v/>
      </c>
      <c r="Q675" s="16">
        <f>IF(A675="","",IF(COUNTIF('GSTR-2B'!$P$6:$P$2005,O675)&gt;0,IF(ABS(S675)&lt;=Settings!$B$4,"Matched","Amount differs"),IF(COUNTIF('GSTR-2B'!$Q$6:$Q$2005,P675)&gt;0,"Invoice no matches, GSTIN differs","In books, not in GSTR-2B")))</f>
        <v/>
      </c>
      <c r="R675" s="15">
        <f>IF(A675="","",SUMIF('GSTR-2B'!$P$6:$P$2005,O675,'GSTR-2B'!$N$6:$N$2005))</f>
        <v/>
      </c>
      <c r="S675" s="15">
        <f>IF(A675="","",K675-R675)</f>
        <v/>
      </c>
      <c r="T675" s="16">
        <f>IF(OR(A675="",D675="",L675&lt;&gt;"",E675="Credit note"),"",IF(Settings!$B$5-D675&gt;180,"Unpaid over 180 days: reverse proportionate ITC with interest",""))</f>
        <v/>
      </c>
      <c r="U675" s="16">
        <f>IF(M675="No","Supplier has not filed GSTR-3B: if still unfiled on 30 Sep after the year you claimed it, reverse by 30 Nov","")</f>
        <v/>
      </c>
      <c r="V675" s="16">
        <f>IF(AND(Q675="In books, not in GSTR-2B",D675&lt;&gt;"",D675&gt;=DATE(2025,4,1),D675&lt;=DATE(2026,3,31)),"FY 2025-26 document not in GSTR-2B: last date for the ITC is 30 Nov 2026","")</f>
        <v/>
      </c>
    </row>
    <row r="676">
      <c r="A676" s="10" t="n"/>
      <c r="B676" s="10" t="n"/>
      <c r="C676" s="10" t="n"/>
      <c r="D676" s="9" t="n"/>
      <c r="E676" s="10" t="n"/>
      <c r="F676" s="8" t="n"/>
      <c r="G676" s="8" t="n"/>
      <c r="H676" s="8" t="n"/>
      <c r="I676" s="8" t="n"/>
      <c r="J676" s="8" t="n"/>
      <c r="K676" s="15">
        <f>IF(A676="","",SUM(G676:J676))</f>
        <v/>
      </c>
      <c r="L676" s="9" t="n"/>
      <c r="M676" s="10" t="n"/>
      <c r="N676" s="10" t="n"/>
      <c r="O676" s="16">
        <f>IF(A676="","",UPPER(TRIM(A676))&amp;"|"&amp;UPPER(SUBSTITUTE(SUBSTITUTE(SUBSTITUTE(TRIM(C676),"/",""),"-","")," ","")))</f>
        <v/>
      </c>
      <c r="P676" s="16">
        <f>IF(A676="","",UPPER(SUBSTITUTE(SUBSTITUTE(SUBSTITUTE(TRIM(C676),"/",""),"-","")," ","")))</f>
        <v/>
      </c>
      <c r="Q676" s="16">
        <f>IF(A676="","",IF(COUNTIF('GSTR-2B'!$P$6:$P$2005,O676)&gt;0,IF(ABS(S676)&lt;=Settings!$B$4,"Matched","Amount differs"),IF(COUNTIF('GSTR-2B'!$Q$6:$Q$2005,P676)&gt;0,"Invoice no matches, GSTIN differs","In books, not in GSTR-2B")))</f>
        <v/>
      </c>
      <c r="R676" s="15">
        <f>IF(A676="","",SUMIF('GSTR-2B'!$P$6:$P$2005,O676,'GSTR-2B'!$N$6:$N$2005))</f>
        <v/>
      </c>
      <c r="S676" s="15">
        <f>IF(A676="","",K676-R676)</f>
        <v/>
      </c>
      <c r="T676" s="16">
        <f>IF(OR(A676="",D676="",L676&lt;&gt;"",E676="Credit note"),"",IF(Settings!$B$5-D676&gt;180,"Unpaid over 180 days: reverse proportionate ITC with interest",""))</f>
        <v/>
      </c>
      <c r="U676" s="16">
        <f>IF(M676="No","Supplier has not filed GSTR-3B: if still unfiled on 30 Sep after the year you claimed it, reverse by 30 Nov","")</f>
        <v/>
      </c>
      <c r="V676" s="16">
        <f>IF(AND(Q676="In books, not in GSTR-2B",D676&lt;&gt;"",D676&gt;=DATE(2025,4,1),D676&lt;=DATE(2026,3,31)),"FY 2025-26 document not in GSTR-2B: last date for the ITC is 30 Nov 2026","")</f>
        <v/>
      </c>
    </row>
    <row r="677">
      <c r="A677" s="10" t="n"/>
      <c r="B677" s="10" t="n"/>
      <c r="C677" s="10" t="n"/>
      <c r="D677" s="9" t="n"/>
      <c r="E677" s="10" t="n"/>
      <c r="F677" s="8" t="n"/>
      <c r="G677" s="8" t="n"/>
      <c r="H677" s="8" t="n"/>
      <c r="I677" s="8" t="n"/>
      <c r="J677" s="8" t="n"/>
      <c r="K677" s="15">
        <f>IF(A677="","",SUM(G677:J677))</f>
        <v/>
      </c>
      <c r="L677" s="9" t="n"/>
      <c r="M677" s="10" t="n"/>
      <c r="N677" s="10" t="n"/>
      <c r="O677" s="16">
        <f>IF(A677="","",UPPER(TRIM(A677))&amp;"|"&amp;UPPER(SUBSTITUTE(SUBSTITUTE(SUBSTITUTE(TRIM(C677),"/",""),"-","")," ","")))</f>
        <v/>
      </c>
      <c r="P677" s="16">
        <f>IF(A677="","",UPPER(SUBSTITUTE(SUBSTITUTE(SUBSTITUTE(TRIM(C677),"/",""),"-","")," ","")))</f>
        <v/>
      </c>
      <c r="Q677" s="16">
        <f>IF(A677="","",IF(COUNTIF('GSTR-2B'!$P$6:$P$2005,O677)&gt;0,IF(ABS(S677)&lt;=Settings!$B$4,"Matched","Amount differs"),IF(COUNTIF('GSTR-2B'!$Q$6:$Q$2005,P677)&gt;0,"Invoice no matches, GSTIN differs","In books, not in GSTR-2B")))</f>
        <v/>
      </c>
      <c r="R677" s="15">
        <f>IF(A677="","",SUMIF('GSTR-2B'!$P$6:$P$2005,O677,'GSTR-2B'!$N$6:$N$2005))</f>
        <v/>
      </c>
      <c r="S677" s="15">
        <f>IF(A677="","",K677-R677)</f>
        <v/>
      </c>
      <c r="T677" s="16">
        <f>IF(OR(A677="",D677="",L677&lt;&gt;"",E677="Credit note"),"",IF(Settings!$B$5-D677&gt;180,"Unpaid over 180 days: reverse proportionate ITC with interest",""))</f>
        <v/>
      </c>
      <c r="U677" s="16">
        <f>IF(M677="No","Supplier has not filed GSTR-3B: if still unfiled on 30 Sep after the year you claimed it, reverse by 30 Nov","")</f>
        <v/>
      </c>
      <c r="V677" s="16">
        <f>IF(AND(Q677="In books, not in GSTR-2B",D677&lt;&gt;"",D677&gt;=DATE(2025,4,1),D677&lt;=DATE(2026,3,31)),"FY 2025-26 document not in GSTR-2B: last date for the ITC is 30 Nov 2026","")</f>
        <v/>
      </c>
    </row>
    <row r="678">
      <c r="A678" s="10" t="n"/>
      <c r="B678" s="10" t="n"/>
      <c r="C678" s="10" t="n"/>
      <c r="D678" s="9" t="n"/>
      <c r="E678" s="10" t="n"/>
      <c r="F678" s="8" t="n"/>
      <c r="G678" s="8" t="n"/>
      <c r="H678" s="8" t="n"/>
      <c r="I678" s="8" t="n"/>
      <c r="J678" s="8" t="n"/>
      <c r="K678" s="15">
        <f>IF(A678="","",SUM(G678:J678))</f>
        <v/>
      </c>
      <c r="L678" s="9" t="n"/>
      <c r="M678" s="10" t="n"/>
      <c r="N678" s="10" t="n"/>
      <c r="O678" s="16">
        <f>IF(A678="","",UPPER(TRIM(A678))&amp;"|"&amp;UPPER(SUBSTITUTE(SUBSTITUTE(SUBSTITUTE(TRIM(C678),"/",""),"-","")," ","")))</f>
        <v/>
      </c>
      <c r="P678" s="16">
        <f>IF(A678="","",UPPER(SUBSTITUTE(SUBSTITUTE(SUBSTITUTE(TRIM(C678),"/",""),"-","")," ","")))</f>
        <v/>
      </c>
      <c r="Q678" s="16">
        <f>IF(A678="","",IF(COUNTIF('GSTR-2B'!$P$6:$P$2005,O678)&gt;0,IF(ABS(S678)&lt;=Settings!$B$4,"Matched","Amount differs"),IF(COUNTIF('GSTR-2B'!$Q$6:$Q$2005,P678)&gt;0,"Invoice no matches, GSTIN differs","In books, not in GSTR-2B")))</f>
        <v/>
      </c>
      <c r="R678" s="15">
        <f>IF(A678="","",SUMIF('GSTR-2B'!$P$6:$P$2005,O678,'GSTR-2B'!$N$6:$N$2005))</f>
        <v/>
      </c>
      <c r="S678" s="15">
        <f>IF(A678="","",K678-R678)</f>
        <v/>
      </c>
      <c r="T678" s="16">
        <f>IF(OR(A678="",D678="",L678&lt;&gt;"",E678="Credit note"),"",IF(Settings!$B$5-D678&gt;180,"Unpaid over 180 days: reverse proportionate ITC with interest",""))</f>
        <v/>
      </c>
      <c r="U678" s="16">
        <f>IF(M678="No","Supplier has not filed GSTR-3B: if still unfiled on 30 Sep after the year you claimed it, reverse by 30 Nov","")</f>
        <v/>
      </c>
      <c r="V678" s="16">
        <f>IF(AND(Q678="In books, not in GSTR-2B",D678&lt;&gt;"",D678&gt;=DATE(2025,4,1),D678&lt;=DATE(2026,3,31)),"FY 2025-26 document not in GSTR-2B: last date for the ITC is 30 Nov 2026","")</f>
        <v/>
      </c>
    </row>
    <row r="679">
      <c r="A679" s="10" t="n"/>
      <c r="B679" s="10" t="n"/>
      <c r="C679" s="10" t="n"/>
      <c r="D679" s="9" t="n"/>
      <c r="E679" s="10" t="n"/>
      <c r="F679" s="8" t="n"/>
      <c r="G679" s="8" t="n"/>
      <c r="H679" s="8" t="n"/>
      <c r="I679" s="8" t="n"/>
      <c r="J679" s="8" t="n"/>
      <c r="K679" s="15">
        <f>IF(A679="","",SUM(G679:J679))</f>
        <v/>
      </c>
      <c r="L679" s="9" t="n"/>
      <c r="M679" s="10" t="n"/>
      <c r="N679" s="10" t="n"/>
      <c r="O679" s="16">
        <f>IF(A679="","",UPPER(TRIM(A679))&amp;"|"&amp;UPPER(SUBSTITUTE(SUBSTITUTE(SUBSTITUTE(TRIM(C679),"/",""),"-","")," ","")))</f>
        <v/>
      </c>
      <c r="P679" s="16">
        <f>IF(A679="","",UPPER(SUBSTITUTE(SUBSTITUTE(SUBSTITUTE(TRIM(C679),"/",""),"-","")," ","")))</f>
        <v/>
      </c>
      <c r="Q679" s="16">
        <f>IF(A679="","",IF(COUNTIF('GSTR-2B'!$P$6:$P$2005,O679)&gt;0,IF(ABS(S679)&lt;=Settings!$B$4,"Matched","Amount differs"),IF(COUNTIF('GSTR-2B'!$Q$6:$Q$2005,P679)&gt;0,"Invoice no matches, GSTIN differs","In books, not in GSTR-2B")))</f>
        <v/>
      </c>
      <c r="R679" s="15">
        <f>IF(A679="","",SUMIF('GSTR-2B'!$P$6:$P$2005,O679,'GSTR-2B'!$N$6:$N$2005))</f>
        <v/>
      </c>
      <c r="S679" s="15">
        <f>IF(A679="","",K679-R679)</f>
        <v/>
      </c>
      <c r="T679" s="16">
        <f>IF(OR(A679="",D679="",L679&lt;&gt;"",E679="Credit note"),"",IF(Settings!$B$5-D679&gt;180,"Unpaid over 180 days: reverse proportionate ITC with interest",""))</f>
        <v/>
      </c>
      <c r="U679" s="16">
        <f>IF(M679="No","Supplier has not filed GSTR-3B: if still unfiled on 30 Sep after the year you claimed it, reverse by 30 Nov","")</f>
        <v/>
      </c>
      <c r="V679" s="16">
        <f>IF(AND(Q679="In books, not in GSTR-2B",D679&lt;&gt;"",D679&gt;=DATE(2025,4,1),D679&lt;=DATE(2026,3,31)),"FY 2025-26 document not in GSTR-2B: last date for the ITC is 30 Nov 2026","")</f>
        <v/>
      </c>
    </row>
    <row r="680">
      <c r="A680" s="10" t="n"/>
      <c r="B680" s="10" t="n"/>
      <c r="C680" s="10" t="n"/>
      <c r="D680" s="9" t="n"/>
      <c r="E680" s="10" t="n"/>
      <c r="F680" s="8" t="n"/>
      <c r="G680" s="8" t="n"/>
      <c r="H680" s="8" t="n"/>
      <c r="I680" s="8" t="n"/>
      <c r="J680" s="8" t="n"/>
      <c r="K680" s="15">
        <f>IF(A680="","",SUM(G680:J680))</f>
        <v/>
      </c>
      <c r="L680" s="9" t="n"/>
      <c r="M680" s="10" t="n"/>
      <c r="N680" s="10" t="n"/>
      <c r="O680" s="16">
        <f>IF(A680="","",UPPER(TRIM(A680))&amp;"|"&amp;UPPER(SUBSTITUTE(SUBSTITUTE(SUBSTITUTE(TRIM(C680),"/",""),"-","")," ","")))</f>
        <v/>
      </c>
      <c r="P680" s="16">
        <f>IF(A680="","",UPPER(SUBSTITUTE(SUBSTITUTE(SUBSTITUTE(TRIM(C680),"/",""),"-","")," ","")))</f>
        <v/>
      </c>
      <c r="Q680" s="16">
        <f>IF(A680="","",IF(COUNTIF('GSTR-2B'!$P$6:$P$2005,O680)&gt;0,IF(ABS(S680)&lt;=Settings!$B$4,"Matched","Amount differs"),IF(COUNTIF('GSTR-2B'!$Q$6:$Q$2005,P680)&gt;0,"Invoice no matches, GSTIN differs","In books, not in GSTR-2B")))</f>
        <v/>
      </c>
      <c r="R680" s="15">
        <f>IF(A680="","",SUMIF('GSTR-2B'!$P$6:$P$2005,O680,'GSTR-2B'!$N$6:$N$2005))</f>
        <v/>
      </c>
      <c r="S680" s="15">
        <f>IF(A680="","",K680-R680)</f>
        <v/>
      </c>
      <c r="T680" s="16">
        <f>IF(OR(A680="",D680="",L680&lt;&gt;"",E680="Credit note"),"",IF(Settings!$B$5-D680&gt;180,"Unpaid over 180 days: reverse proportionate ITC with interest",""))</f>
        <v/>
      </c>
      <c r="U680" s="16">
        <f>IF(M680="No","Supplier has not filed GSTR-3B: if still unfiled on 30 Sep after the year you claimed it, reverse by 30 Nov","")</f>
        <v/>
      </c>
      <c r="V680" s="16">
        <f>IF(AND(Q680="In books, not in GSTR-2B",D680&lt;&gt;"",D680&gt;=DATE(2025,4,1),D680&lt;=DATE(2026,3,31)),"FY 2025-26 document not in GSTR-2B: last date for the ITC is 30 Nov 2026","")</f>
        <v/>
      </c>
    </row>
    <row r="681">
      <c r="A681" s="10" t="n"/>
      <c r="B681" s="10" t="n"/>
      <c r="C681" s="10" t="n"/>
      <c r="D681" s="9" t="n"/>
      <c r="E681" s="10" t="n"/>
      <c r="F681" s="8" t="n"/>
      <c r="G681" s="8" t="n"/>
      <c r="H681" s="8" t="n"/>
      <c r="I681" s="8" t="n"/>
      <c r="J681" s="8" t="n"/>
      <c r="K681" s="15">
        <f>IF(A681="","",SUM(G681:J681))</f>
        <v/>
      </c>
      <c r="L681" s="9" t="n"/>
      <c r="M681" s="10" t="n"/>
      <c r="N681" s="10" t="n"/>
      <c r="O681" s="16">
        <f>IF(A681="","",UPPER(TRIM(A681))&amp;"|"&amp;UPPER(SUBSTITUTE(SUBSTITUTE(SUBSTITUTE(TRIM(C681),"/",""),"-","")," ","")))</f>
        <v/>
      </c>
      <c r="P681" s="16">
        <f>IF(A681="","",UPPER(SUBSTITUTE(SUBSTITUTE(SUBSTITUTE(TRIM(C681),"/",""),"-","")," ","")))</f>
        <v/>
      </c>
      <c r="Q681" s="16">
        <f>IF(A681="","",IF(COUNTIF('GSTR-2B'!$P$6:$P$2005,O681)&gt;0,IF(ABS(S681)&lt;=Settings!$B$4,"Matched","Amount differs"),IF(COUNTIF('GSTR-2B'!$Q$6:$Q$2005,P681)&gt;0,"Invoice no matches, GSTIN differs","In books, not in GSTR-2B")))</f>
        <v/>
      </c>
      <c r="R681" s="15">
        <f>IF(A681="","",SUMIF('GSTR-2B'!$P$6:$P$2005,O681,'GSTR-2B'!$N$6:$N$2005))</f>
        <v/>
      </c>
      <c r="S681" s="15">
        <f>IF(A681="","",K681-R681)</f>
        <v/>
      </c>
      <c r="T681" s="16">
        <f>IF(OR(A681="",D681="",L681&lt;&gt;"",E681="Credit note"),"",IF(Settings!$B$5-D681&gt;180,"Unpaid over 180 days: reverse proportionate ITC with interest",""))</f>
        <v/>
      </c>
      <c r="U681" s="16">
        <f>IF(M681="No","Supplier has not filed GSTR-3B: if still unfiled on 30 Sep after the year you claimed it, reverse by 30 Nov","")</f>
        <v/>
      </c>
      <c r="V681" s="16">
        <f>IF(AND(Q681="In books, not in GSTR-2B",D681&lt;&gt;"",D681&gt;=DATE(2025,4,1),D681&lt;=DATE(2026,3,31)),"FY 2025-26 document not in GSTR-2B: last date for the ITC is 30 Nov 2026","")</f>
        <v/>
      </c>
    </row>
    <row r="682">
      <c r="A682" s="10" t="n"/>
      <c r="B682" s="10" t="n"/>
      <c r="C682" s="10" t="n"/>
      <c r="D682" s="9" t="n"/>
      <c r="E682" s="10" t="n"/>
      <c r="F682" s="8" t="n"/>
      <c r="G682" s="8" t="n"/>
      <c r="H682" s="8" t="n"/>
      <c r="I682" s="8" t="n"/>
      <c r="J682" s="8" t="n"/>
      <c r="K682" s="15">
        <f>IF(A682="","",SUM(G682:J682))</f>
        <v/>
      </c>
      <c r="L682" s="9" t="n"/>
      <c r="M682" s="10" t="n"/>
      <c r="N682" s="10" t="n"/>
      <c r="O682" s="16">
        <f>IF(A682="","",UPPER(TRIM(A682))&amp;"|"&amp;UPPER(SUBSTITUTE(SUBSTITUTE(SUBSTITUTE(TRIM(C682),"/",""),"-","")," ","")))</f>
        <v/>
      </c>
      <c r="P682" s="16">
        <f>IF(A682="","",UPPER(SUBSTITUTE(SUBSTITUTE(SUBSTITUTE(TRIM(C682),"/",""),"-","")," ","")))</f>
        <v/>
      </c>
      <c r="Q682" s="16">
        <f>IF(A682="","",IF(COUNTIF('GSTR-2B'!$P$6:$P$2005,O682)&gt;0,IF(ABS(S682)&lt;=Settings!$B$4,"Matched","Amount differs"),IF(COUNTIF('GSTR-2B'!$Q$6:$Q$2005,P682)&gt;0,"Invoice no matches, GSTIN differs","In books, not in GSTR-2B")))</f>
        <v/>
      </c>
      <c r="R682" s="15">
        <f>IF(A682="","",SUMIF('GSTR-2B'!$P$6:$P$2005,O682,'GSTR-2B'!$N$6:$N$2005))</f>
        <v/>
      </c>
      <c r="S682" s="15">
        <f>IF(A682="","",K682-R682)</f>
        <v/>
      </c>
      <c r="T682" s="16">
        <f>IF(OR(A682="",D682="",L682&lt;&gt;"",E682="Credit note"),"",IF(Settings!$B$5-D682&gt;180,"Unpaid over 180 days: reverse proportionate ITC with interest",""))</f>
        <v/>
      </c>
      <c r="U682" s="16">
        <f>IF(M682="No","Supplier has not filed GSTR-3B: if still unfiled on 30 Sep after the year you claimed it, reverse by 30 Nov","")</f>
        <v/>
      </c>
      <c r="V682" s="16">
        <f>IF(AND(Q682="In books, not in GSTR-2B",D682&lt;&gt;"",D682&gt;=DATE(2025,4,1),D682&lt;=DATE(2026,3,31)),"FY 2025-26 document not in GSTR-2B: last date for the ITC is 30 Nov 2026","")</f>
        <v/>
      </c>
    </row>
    <row r="683">
      <c r="A683" s="10" t="n"/>
      <c r="B683" s="10" t="n"/>
      <c r="C683" s="10" t="n"/>
      <c r="D683" s="9" t="n"/>
      <c r="E683" s="10" t="n"/>
      <c r="F683" s="8" t="n"/>
      <c r="G683" s="8" t="n"/>
      <c r="H683" s="8" t="n"/>
      <c r="I683" s="8" t="n"/>
      <c r="J683" s="8" t="n"/>
      <c r="K683" s="15">
        <f>IF(A683="","",SUM(G683:J683))</f>
        <v/>
      </c>
      <c r="L683" s="9" t="n"/>
      <c r="M683" s="10" t="n"/>
      <c r="N683" s="10" t="n"/>
      <c r="O683" s="16">
        <f>IF(A683="","",UPPER(TRIM(A683))&amp;"|"&amp;UPPER(SUBSTITUTE(SUBSTITUTE(SUBSTITUTE(TRIM(C683),"/",""),"-","")," ","")))</f>
        <v/>
      </c>
      <c r="P683" s="16">
        <f>IF(A683="","",UPPER(SUBSTITUTE(SUBSTITUTE(SUBSTITUTE(TRIM(C683),"/",""),"-","")," ","")))</f>
        <v/>
      </c>
      <c r="Q683" s="16">
        <f>IF(A683="","",IF(COUNTIF('GSTR-2B'!$P$6:$P$2005,O683)&gt;0,IF(ABS(S683)&lt;=Settings!$B$4,"Matched","Amount differs"),IF(COUNTIF('GSTR-2B'!$Q$6:$Q$2005,P683)&gt;0,"Invoice no matches, GSTIN differs","In books, not in GSTR-2B")))</f>
        <v/>
      </c>
      <c r="R683" s="15">
        <f>IF(A683="","",SUMIF('GSTR-2B'!$P$6:$P$2005,O683,'GSTR-2B'!$N$6:$N$2005))</f>
        <v/>
      </c>
      <c r="S683" s="15">
        <f>IF(A683="","",K683-R683)</f>
        <v/>
      </c>
      <c r="T683" s="16">
        <f>IF(OR(A683="",D683="",L683&lt;&gt;"",E683="Credit note"),"",IF(Settings!$B$5-D683&gt;180,"Unpaid over 180 days: reverse proportionate ITC with interest",""))</f>
        <v/>
      </c>
      <c r="U683" s="16">
        <f>IF(M683="No","Supplier has not filed GSTR-3B: if still unfiled on 30 Sep after the year you claimed it, reverse by 30 Nov","")</f>
        <v/>
      </c>
      <c r="V683" s="16">
        <f>IF(AND(Q683="In books, not in GSTR-2B",D683&lt;&gt;"",D683&gt;=DATE(2025,4,1),D683&lt;=DATE(2026,3,31)),"FY 2025-26 document not in GSTR-2B: last date for the ITC is 30 Nov 2026","")</f>
        <v/>
      </c>
    </row>
    <row r="684">
      <c r="A684" s="10" t="n"/>
      <c r="B684" s="10" t="n"/>
      <c r="C684" s="10" t="n"/>
      <c r="D684" s="9" t="n"/>
      <c r="E684" s="10" t="n"/>
      <c r="F684" s="8" t="n"/>
      <c r="G684" s="8" t="n"/>
      <c r="H684" s="8" t="n"/>
      <c r="I684" s="8" t="n"/>
      <c r="J684" s="8" t="n"/>
      <c r="K684" s="15">
        <f>IF(A684="","",SUM(G684:J684))</f>
        <v/>
      </c>
      <c r="L684" s="9" t="n"/>
      <c r="M684" s="10" t="n"/>
      <c r="N684" s="10" t="n"/>
      <c r="O684" s="16">
        <f>IF(A684="","",UPPER(TRIM(A684))&amp;"|"&amp;UPPER(SUBSTITUTE(SUBSTITUTE(SUBSTITUTE(TRIM(C684),"/",""),"-","")," ","")))</f>
        <v/>
      </c>
      <c r="P684" s="16">
        <f>IF(A684="","",UPPER(SUBSTITUTE(SUBSTITUTE(SUBSTITUTE(TRIM(C684),"/",""),"-","")," ","")))</f>
        <v/>
      </c>
      <c r="Q684" s="16">
        <f>IF(A684="","",IF(COUNTIF('GSTR-2B'!$P$6:$P$2005,O684)&gt;0,IF(ABS(S684)&lt;=Settings!$B$4,"Matched","Amount differs"),IF(COUNTIF('GSTR-2B'!$Q$6:$Q$2005,P684)&gt;0,"Invoice no matches, GSTIN differs","In books, not in GSTR-2B")))</f>
        <v/>
      </c>
      <c r="R684" s="15">
        <f>IF(A684="","",SUMIF('GSTR-2B'!$P$6:$P$2005,O684,'GSTR-2B'!$N$6:$N$2005))</f>
        <v/>
      </c>
      <c r="S684" s="15">
        <f>IF(A684="","",K684-R684)</f>
        <v/>
      </c>
      <c r="T684" s="16">
        <f>IF(OR(A684="",D684="",L684&lt;&gt;"",E684="Credit note"),"",IF(Settings!$B$5-D684&gt;180,"Unpaid over 180 days: reverse proportionate ITC with interest",""))</f>
        <v/>
      </c>
      <c r="U684" s="16">
        <f>IF(M684="No","Supplier has not filed GSTR-3B: if still unfiled on 30 Sep after the year you claimed it, reverse by 30 Nov","")</f>
        <v/>
      </c>
      <c r="V684" s="16">
        <f>IF(AND(Q684="In books, not in GSTR-2B",D684&lt;&gt;"",D684&gt;=DATE(2025,4,1),D684&lt;=DATE(2026,3,31)),"FY 2025-26 document not in GSTR-2B: last date for the ITC is 30 Nov 2026","")</f>
        <v/>
      </c>
    </row>
    <row r="685">
      <c r="A685" s="10" t="n"/>
      <c r="B685" s="10" t="n"/>
      <c r="C685" s="10" t="n"/>
      <c r="D685" s="9" t="n"/>
      <c r="E685" s="10" t="n"/>
      <c r="F685" s="8" t="n"/>
      <c r="G685" s="8" t="n"/>
      <c r="H685" s="8" t="n"/>
      <c r="I685" s="8" t="n"/>
      <c r="J685" s="8" t="n"/>
      <c r="K685" s="15">
        <f>IF(A685="","",SUM(G685:J685))</f>
        <v/>
      </c>
      <c r="L685" s="9" t="n"/>
      <c r="M685" s="10" t="n"/>
      <c r="N685" s="10" t="n"/>
      <c r="O685" s="16">
        <f>IF(A685="","",UPPER(TRIM(A685))&amp;"|"&amp;UPPER(SUBSTITUTE(SUBSTITUTE(SUBSTITUTE(TRIM(C685),"/",""),"-","")," ","")))</f>
        <v/>
      </c>
      <c r="P685" s="16">
        <f>IF(A685="","",UPPER(SUBSTITUTE(SUBSTITUTE(SUBSTITUTE(TRIM(C685),"/",""),"-","")," ","")))</f>
        <v/>
      </c>
      <c r="Q685" s="16">
        <f>IF(A685="","",IF(COUNTIF('GSTR-2B'!$P$6:$P$2005,O685)&gt;0,IF(ABS(S685)&lt;=Settings!$B$4,"Matched","Amount differs"),IF(COUNTIF('GSTR-2B'!$Q$6:$Q$2005,P685)&gt;0,"Invoice no matches, GSTIN differs","In books, not in GSTR-2B")))</f>
        <v/>
      </c>
      <c r="R685" s="15">
        <f>IF(A685="","",SUMIF('GSTR-2B'!$P$6:$P$2005,O685,'GSTR-2B'!$N$6:$N$2005))</f>
        <v/>
      </c>
      <c r="S685" s="15">
        <f>IF(A685="","",K685-R685)</f>
        <v/>
      </c>
      <c r="T685" s="16">
        <f>IF(OR(A685="",D685="",L685&lt;&gt;"",E685="Credit note"),"",IF(Settings!$B$5-D685&gt;180,"Unpaid over 180 days: reverse proportionate ITC with interest",""))</f>
        <v/>
      </c>
      <c r="U685" s="16">
        <f>IF(M685="No","Supplier has not filed GSTR-3B: if still unfiled on 30 Sep after the year you claimed it, reverse by 30 Nov","")</f>
        <v/>
      </c>
      <c r="V685" s="16">
        <f>IF(AND(Q685="In books, not in GSTR-2B",D685&lt;&gt;"",D685&gt;=DATE(2025,4,1),D685&lt;=DATE(2026,3,31)),"FY 2025-26 document not in GSTR-2B: last date for the ITC is 30 Nov 2026","")</f>
        <v/>
      </c>
    </row>
    <row r="686">
      <c r="A686" s="10" t="n"/>
      <c r="B686" s="10" t="n"/>
      <c r="C686" s="10" t="n"/>
      <c r="D686" s="9" t="n"/>
      <c r="E686" s="10" t="n"/>
      <c r="F686" s="8" t="n"/>
      <c r="G686" s="8" t="n"/>
      <c r="H686" s="8" t="n"/>
      <c r="I686" s="8" t="n"/>
      <c r="J686" s="8" t="n"/>
      <c r="K686" s="15">
        <f>IF(A686="","",SUM(G686:J686))</f>
        <v/>
      </c>
      <c r="L686" s="9" t="n"/>
      <c r="M686" s="10" t="n"/>
      <c r="N686" s="10" t="n"/>
      <c r="O686" s="16">
        <f>IF(A686="","",UPPER(TRIM(A686))&amp;"|"&amp;UPPER(SUBSTITUTE(SUBSTITUTE(SUBSTITUTE(TRIM(C686),"/",""),"-","")," ","")))</f>
        <v/>
      </c>
      <c r="P686" s="16">
        <f>IF(A686="","",UPPER(SUBSTITUTE(SUBSTITUTE(SUBSTITUTE(TRIM(C686),"/",""),"-","")," ","")))</f>
        <v/>
      </c>
      <c r="Q686" s="16">
        <f>IF(A686="","",IF(COUNTIF('GSTR-2B'!$P$6:$P$2005,O686)&gt;0,IF(ABS(S686)&lt;=Settings!$B$4,"Matched","Amount differs"),IF(COUNTIF('GSTR-2B'!$Q$6:$Q$2005,P686)&gt;0,"Invoice no matches, GSTIN differs","In books, not in GSTR-2B")))</f>
        <v/>
      </c>
      <c r="R686" s="15">
        <f>IF(A686="","",SUMIF('GSTR-2B'!$P$6:$P$2005,O686,'GSTR-2B'!$N$6:$N$2005))</f>
        <v/>
      </c>
      <c r="S686" s="15">
        <f>IF(A686="","",K686-R686)</f>
        <v/>
      </c>
      <c r="T686" s="16">
        <f>IF(OR(A686="",D686="",L686&lt;&gt;"",E686="Credit note"),"",IF(Settings!$B$5-D686&gt;180,"Unpaid over 180 days: reverse proportionate ITC with interest",""))</f>
        <v/>
      </c>
      <c r="U686" s="16">
        <f>IF(M686="No","Supplier has not filed GSTR-3B: if still unfiled on 30 Sep after the year you claimed it, reverse by 30 Nov","")</f>
        <v/>
      </c>
      <c r="V686" s="16">
        <f>IF(AND(Q686="In books, not in GSTR-2B",D686&lt;&gt;"",D686&gt;=DATE(2025,4,1),D686&lt;=DATE(2026,3,31)),"FY 2025-26 document not in GSTR-2B: last date for the ITC is 30 Nov 2026","")</f>
        <v/>
      </c>
    </row>
    <row r="687">
      <c r="A687" s="10" t="n"/>
      <c r="B687" s="10" t="n"/>
      <c r="C687" s="10" t="n"/>
      <c r="D687" s="9" t="n"/>
      <c r="E687" s="10" t="n"/>
      <c r="F687" s="8" t="n"/>
      <c r="G687" s="8" t="n"/>
      <c r="H687" s="8" t="n"/>
      <c r="I687" s="8" t="n"/>
      <c r="J687" s="8" t="n"/>
      <c r="K687" s="15">
        <f>IF(A687="","",SUM(G687:J687))</f>
        <v/>
      </c>
      <c r="L687" s="9" t="n"/>
      <c r="M687" s="10" t="n"/>
      <c r="N687" s="10" t="n"/>
      <c r="O687" s="16">
        <f>IF(A687="","",UPPER(TRIM(A687))&amp;"|"&amp;UPPER(SUBSTITUTE(SUBSTITUTE(SUBSTITUTE(TRIM(C687),"/",""),"-","")," ","")))</f>
        <v/>
      </c>
      <c r="P687" s="16">
        <f>IF(A687="","",UPPER(SUBSTITUTE(SUBSTITUTE(SUBSTITUTE(TRIM(C687),"/",""),"-","")," ","")))</f>
        <v/>
      </c>
      <c r="Q687" s="16">
        <f>IF(A687="","",IF(COUNTIF('GSTR-2B'!$P$6:$P$2005,O687)&gt;0,IF(ABS(S687)&lt;=Settings!$B$4,"Matched","Amount differs"),IF(COUNTIF('GSTR-2B'!$Q$6:$Q$2005,P687)&gt;0,"Invoice no matches, GSTIN differs","In books, not in GSTR-2B")))</f>
        <v/>
      </c>
      <c r="R687" s="15">
        <f>IF(A687="","",SUMIF('GSTR-2B'!$P$6:$P$2005,O687,'GSTR-2B'!$N$6:$N$2005))</f>
        <v/>
      </c>
      <c r="S687" s="15">
        <f>IF(A687="","",K687-R687)</f>
        <v/>
      </c>
      <c r="T687" s="16">
        <f>IF(OR(A687="",D687="",L687&lt;&gt;"",E687="Credit note"),"",IF(Settings!$B$5-D687&gt;180,"Unpaid over 180 days: reverse proportionate ITC with interest",""))</f>
        <v/>
      </c>
      <c r="U687" s="16">
        <f>IF(M687="No","Supplier has not filed GSTR-3B: if still unfiled on 30 Sep after the year you claimed it, reverse by 30 Nov","")</f>
        <v/>
      </c>
      <c r="V687" s="16">
        <f>IF(AND(Q687="In books, not in GSTR-2B",D687&lt;&gt;"",D687&gt;=DATE(2025,4,1),D687&lt;=DATE(2026,3,31)),"FY 2025-26 document not in GSTR-2B: last date for the ITC is 30 Nov 2026","")</f>
        <v/>
      </c>
    </row>
    <row r="688">
      <c r="A688" s="10" t="n"/>
      <c r="B688" s="10" t="n"/>
      <c r="C688" s="10" t="n"/>
      <c r="D688" s="9" t="n"/>
      <c r="E688" s="10" t="n"/>
      <c r="F688" s="8" t="n"/>
      <c r="G688" s="8" t="n"/>
      <c r="H688" s="8" t="n"/>
      <c r="I688" s="8" t="n"/>
      <c r="J688" s="8" t="n"/>
      <c r="K688" s="15">
        <f>IF(A688="","",SUM(G688:J688))</f>
        <v/>
      </c>
      <c r="L688" s="9" t="n"/>
      <c r="M688" s="10" t="n"/>
      <c r="N688" s="10" t="n"/>
      <c r="O688" s="16">
        <f>IF(A688="","",UPPER(TRIM(A688))&amp;"|"&amp;UPPER(SUBSTITUTE(SUBSTITUTE(SUBSTITUTE(TRIM(C688),"/",""),"-","")," ","")))</f>
        <v/>
      </c>
      <c r="P688" s="16">
        <f>IF(A688="","",UPPER(SUBSTITUTE(SUBSTITUTE(SUBSTITUTE(TRIM(C688),"/",""),"-","")," ","")))</f>
        <v/>
      </c>
      <c r="Q688" s="16">
        <f>IF(A688="","",IF(COUNTIF('GSTR-2B'!$P$6:$P$2005,O688)&gt;0,IF(ABS(S688)&lt;=Settings!$B$4,"Matched","Amount differs"),IF(COUNTIF('GSTR-2B'!$Q$6:$Q$2005,P688)&gt;0,"Invoice no matches, GSTIN differs","In books, not in GSTR-2B")))</f>
        <v/>
      </c>
      <c r="R688" s="15">
        <f>IF(A688="","",SUMIF('GSTR-2B'!$P$6:$P$2005,O688,'GSTR-2B'!$N$6:$N$2005))</f>
        <v/>
      </c>
      <c r="S688" s="15">
        <f>IF(A688="","",K688-R688)</f>
        <v/>
      </c>
      <c r="T688" s="16">
        <f>IF(OR(A688="",D688="",L688&lt;&gt;"",E688="Credit note"),"",IF(Settings!$B$5-D688&gt;180,"Unpaid over 180 days: reverse proportionate ITC with interest",""))</f>
        <v/>
      </c>
      <c r="U688" s="16">
        <f>IF(M688="No","Supplier has not filed GSTR-3B: if still unfiled on 30 Sep after the year you claimed it, reverse by 30 Nov","")</f>
        <v/>
      </c>
      <c r="V688" s="16">
        <f>IF(AND(Q688="In books, not in GSTR-2B",D688&lt;&gt;"",D688&gt;=DATE(2025,4,1),D688&lt;=DATE(2026,3,31)),"FY 2025-26 document not in GSTR-2B: last date for the ITC is 30 Nov 2026","")</f>
        <v/>
      </c>
    </row>
    <row r="689">
      <c r="A689" s="10" t="n"/>
      <c r="B689" s="10" t="n"/>
      <c r="C689" s="10" t="n"/>
      <c r="D689" s="9" t="n"/>
      <c r="E689" s="10" t="n"/>
      <c r="F689" s="8" t="n"/>
      <c r="G689" s="8" t="n"/>
      <c r="H689" s="8" t="n"/>
      <c r="I689" s="8" t="n"/>
      <c r="J689" s="8" t="n"/>
      <c r="K689" s="15">
        <f>IF(A689="","",SUM(G689:J689))</f>
        <v/>
      </c>
      <c r="L689" s="9" t="n"/>
      <c r="M689" s="10" t="n"/>
      <c r="N689" s="10" t="n"/>
      <c r="O689" s="16">
        <f>IF(A689="","",UPPER(TRIM(A689))&amp;"|"&amp;UPPER(SUBSTITUTE(SUBSTITUTE(SUBSTITUTE(TRIM(C689),"/",""),"-","")," ","")))</f>
        <v/>
      </c>
      <c r="P689" s="16">
        <f>IF(A689="","",UPPER(SUBSTITUTE(SUBSTITUTE(SUBSTITUTE(TRIM(C689),"/",""),"-","")," ","")))</f>
        <v/>
      </c>
      <c r="Q689" s="16">
        <f>IF(A689="","",IF(COUNTIF('GSTR-2B'!$P$6:$P$2005,O689)&gt;0,IF(ABS(S689)&lt;=Settings!$B$4,"Matched","Amount differs"),IF(COUNTIF('GSTR-2B'!$Q$6:$Q$2005,P689)&gt;0,"Invoice no matches, GSTIN differs","In books, not in GSTR-2B")))</f>
        <v/>
      </c>
      <c r="R689" s="15">
        <f>IF(A689="","",SUMIF('GSTR-2B'!$P$6:$P$2005,O689,'GSTR-2B'!$N$6:$N$2005))</f>
        <v/>
      </c>
      <c r="S689" s="15">
        <f>IF(A689="","",K689-R689)</f>
        <v/>
      </c>
      <c r="T689" s="16">
        <f>IF(OR(A689="",D689="",L689&lt;&gt;"",E689="Credit note"),"",IF(Settings!$B$5-D689&gt;180,"Unpaid over 180 days: reverse proportionate ITC with interest",""))</f>
        <v/>
      </c>
      <c r="U689" s="16">
        <f>IF(M689="No","Supplier has not filed GSTR-3B: if still unfiled on 30 Sep after the year you claimed it, reverse by 30 Nov","")</f>
        <v/>
      </c>
      <c r="V689" s="16">
        <f>IF(AND(Q689="In books, not in GSTR-2B",D689&lt;&gt;"",D689&gt;=DATE(2025,4,1),D689&lt;=DATE(2026,3,31)),"FY 2025-26 document not in GSTR-2B: last date for the ITC is 30 Nov 2026","")</f>
        <v/>
      </c>
    </row>
    <row r="690">
      <c r="A690" s="10" t="n"/>
      <c r="B690" s="10" t="n"/>
      <c r="C690" s="10" t="n"/>
      <c r="D690" s="9" t="n"/>
      <c r="E690" s="10" t="n"/>
      <c r="F690" s="8" t="n"/>
      <c r="G690" s="8" t="n"/>
      <c r="H690" s="8" t="n"/>
      <c r="I690" s="8" t="n"/>
      <c r="J690" s="8" t="n"/>
      <c r="K690" s="15">
        <f>IF(A690="","",SUM(G690:J690))</f>
        <v/>
      </c>
      <c r="L690" s="9" t="n"/>
      <c r="M690" s="10" t="n"/>
      <c r="N690" s="10" t="n"/>
      <c r="O690" s="16">
        <f>IF(A690="","",UPPER(TRIM(A690))&amp;"|"&amp;UPPER(SUBSTITUTE(SUBSTITUTE(SUBSTITUTE(TRIM(C690),"/",""),"-","")," ","")))</f>
        <v/>
      </c>
      <c r="P690" s="16">
        <f>IF(A690="","",UPPER(SUBSTITUTE(SUBSTITUTE(SUBSTITUTE(TRIM(C690),"/",""),"-","")," ","")))</f>
        <v/>
      </c>
      <c r="Q690" s="16">
        <f>IF(A690="","",IF(COUNTIF('GSTR-2B'!$P$6:$P$2005,O690)&gt;0,IF(ABS(S690)&lt;=Settings!$B$4,"Matched","Amount differs"),IF(COUNTIF('GSTR-2B'!$Q$6:$Q$2005,P690)&gt;0,"Invoice no matches, GSTIN differs","In books, not in GSTR-2B")))</f>
        <v/>
      </c>
      <c r="R690" s="15">
        <f>IF(A690="","",SUMIF('GSTR-2B'!$P$6:$P$2005,O690,'GSTR-2B'!$N$6:$N$2005))</f>
        <v/>
      </c>
      <c r="S690" s="15">
        <f>IF(A690="","",K690-R690)</f>
        <v/>
      </c>
      <c r="T690" s="16">
        <f>IF(OR(A690="",D690="",L690&lt;&gt;"",E690="Credit note"),"",IF(Settings!$B$5-D690&gt;180,"Unpaid over 180 days: reverse proportionate ITC with interest",""))</f>
        <v/>
      </c>
      <c r="U690" s="16">
        <f>IF(M690="No","Supplier has not filed GSTR-3B: if still unfiled on 30 Sep after the year you claimed it, reverse by 30 Nov","")</f>
        <v/>
      </c>
      <c r="V690" s="16">
        <f>IF(AND(Q690="In books, not in GSTR-2B",D690&lt;&gt;"",D690&gt;=DATE(2025,4,1),D690&lt;=DATE(2026,3,31)),"FY 2025-26 document not in GSTR-2B: last date for the ITC is 30 Nov 2026","")</f>
        <v/>
      </c>
    </row>
    <row r="691">
      <c r="A691" s="10" t="n"/>
      <c r="B691" s="10" t="n"/>
      <c r="C691" s="10" t="n"/>
      <c r="D691" s="9" t="n"/>
      <c r="E691" s="10" t="n"/>
      <c r="F691" s="8" t="n"/>
      <c r="G691" s="8" t="n"/>
      <c r="H691" s="8" t="n"/>
      <c r="I691" s="8" t="n"/>
      <c r="J691" s="8" t="n"/>
      <c r="K691" s="15">
        <f>IF(A691="","",SUM(G691:J691))</f>
        <v/>
      </c>
      <c r="L691" s="9" t="n"/>
      <c r="M691" s="10" t="n"/>
      <c r="N691" s="10" t="n"/>
      <c r="O691" s="16">
        <f>IF(A691="","",UPPER(TRIM(A691))&amp;"|"&amp;UPPER(SUBSTITUTE(SUBSTITUTE(SUBSTITUTE(TRIM(C691),"/",""),"-","")," ","")))</f>
        <v/>
      </c>
      <c r="P691" s="16">
        <f>IF(A691="","",UPPER(SUBSTITUTE(SUBSTITUTE(SUBSTITUTE(TRIM(C691),"/",""),"-","")," ","")))</f>
        <v/>
      </c>
      <c r="Q691" s="16">
        <f>IF(A691="","",IF(COUNTIF('GSTR-2B'!$P$6:$P$2005,O691)&gt;0,IF(ABS(S691)&lt;=Settings!$B$4,"Matched","Amount differs"),IF(COUNTIF('GSTR-2B'!$Q$6:$Q$2005,P691)&gt;0,"Invoice no matches, GSTIN differs","In books, not in GSTR-2B")))</f>
        <v/>
      </c>
      <c r="R691" s="15">
        <f>IF(A691="","",SUMIF('GSTR-2B'!$P$6:$P$2005,O691,'GSTR-2B'!$N$6:$N$2005))</f>
        <v/>
      </c>
      <c r="S691" s="15">
        <f>IF(A691="","",K691-R691)</f>
        <v/>
      </c>
      <c r="T691" s="16">
        <f>IF(OR(A691="",D691="",L691&lt;&gt;"",E691="Credit note"),"",IF(Settings!$B$5-D691&gt;180,"Unpaid over 180 days: reverse proportionate ITC with interest",""))</f>
        <v/>
      </c>
      <c r="U691" s="16">
        <f>IF(M691="No","Supplier has not filed GSTR-3B: if still unfiled on 30 Sep after the year you claimed it, reverse by 30 Nov","")</f>
        <v/>
      </c>
      <c r="V691" s="16">
        <f>IF(AND(Q691="In books, not in GSTR-2B",D691&lt;&gt;"",D691&gt;=DATE(2025,4,1),D691&lt;=DATE(2026,3,31)),"FY 2025-26 document not in GSTR-2B: last date for the ITC is 30 Nov 2026","")</f>
        <v/>
      </c>
    </row>
    <row r="692">
      <c r="A692" s="10" t="n"/>
      <c r="B692" s="10" t="n"/>
      <c r="C692" s="10" t="n"/>
      <c r="D692" s="9" t="n"/>
      <c r="E692" s="10" t="n"/>
      <c r="F692" s="8" t="n"/>
      <c r="G692" s="8" t="n"/>
      <c r="H692" s="8" t="n"/>
      <c r="I692" s="8" t="n"/>
      <c r="J692" s="8" t="n"/>
      <c r="K692" s="15">
        <f>IF(A692="","",SUM(G692:J692))</f>
        <v/>
      </c>
      <c r="L692" s="9" t="n"/>
      <c r="M692" s="10" t="n"/>
      <c r="N692" s="10" t="n"/>
      <c r="O692" s="16">
        <f>IF(A692="","",UPPER(TRIM(A692))&amp;"|"&amp;UPPER(SUBSTITUTE(SUBSTITUTE(SUBSTITUTE(TRIM(C692),"/",""),"-","")," ","")))</f>
        <v/>
      </c>
      <c r="P692" s="16">
        <f>IF(A692="","",UPPER(SUBSTITUTE(SUBSTITUTE(SUBSTITUTE(TRIM(C692),"/",""),"-","")," ","")))</f>
        <v/>
      </c>
      <c r="Q692" s="16">
        <f>IF(A692="","",IF(COUNTIF('GSTR-2B'!$P$6:$P$2005,O692)&gt;0,IF(ABS(S692)&lt;=Settings!$B$4,"Matched","Amount differs"),IF(COUNTIF('GSTR-2B'!$Q$6:$Q$2005,P692)&gt;0,"Invoice no matches, GSTIN differs","In books, not in GSTR-2B")))</f>
        <v/>
      </c>
      <c r="R692" s="15">
        <f>IF(A692="","",SUMIF('GSTR-2B'!$P$6:$P$2005,O692,'GSTR-2B'!$N$6:$N$2005))</f>
        <v/>
      </c>
      <c r="S692" s="15">
        <f>IF(A692="","",K692-R692)</f>
        <v/>
      </c>
      <c r="T692" s="16">
        <f>IF(OR(A692="",D692="",L692&lt;&gt;"",E692="Credit note"),"",IF(Settings!$B$5-D692&gt;180,"Unpaid over 180 days: reverse proportionate ITC with interest",""))</f>
        <v/>
      </c>
      <c r="U692" s="16">
        <f>IF(M692="No","Supplier has not filed GSTR-3B: if still unfiled on 30 Sep after the year you claimed it, reverse by 30 Nov","")</f>
        <v/>
      </c>
      <c r="V692" s="16">
        <f>IF(AND(Q692="In books, not in GSTR-2B",D692&lt;&gt;"",D692&gt;=DATE(2025,4,1),D692&lt;=DATE(2026,3,31)),"FY 2025-26 document not in GSTR-2B: last date for the ITC is 30 Nov 2026","")</f>
        <v/>
      </c>
    </row>
    <row r="693">
      <c r="A693" s="10" t="n"/>
      <c r="B693" s="10" t="n"/>
      <c r="C693" s="10" t="n"/>
      <c r="D693" s="9" t="n"/>
      <c r="E693" s="10" t="n"/>
      <c r="F693" s="8" t="n"/>
      <c r="G693" s="8" t="n"/>
      <c r="H693" s="8" t="n"/>
      <c r="I693" s="8" t="n"/>
      <c r="J693" s="8" t="n"/>
      <c r="K693" s="15">
        <f>IF(A693="","",SUM(G693:J693))</f>
        <v/>
      </c>
      <c r="L693" s="9" t="n"/>
      <c r="M693" s="10" t="n"/>
      <c r="N693" s="10" t="n"/>
      <c r="O693" s="16">
        <f>IF(A693="","",UPPER(TRIM(A693))&amp;"|"&amp;UPPER(SUBSTITUTE(SUBSTITUTE(SUBSTITUTE(TRIM(C693),"/",""),"-","")," ","")))</f>
        <v/>
      </c>
      <c r="P693" s="16">
        <f>IF(A693="","",UPPER(SUBSTITUTE(SUBSTITUTE(SUBSTITUTE(TRIM(C693),"/",""),"-","")," ","")))</f>
        <v/>
      </c>
      <c r="Q693" s="16">
        <f>IF(A693="","",IF(COUNTIF('GSTR-2B'!$P$6:$P$2005,O693)&gt;0,IF(ABS(S693)&lt;=Settings!$B$4,"Matched","Amount differs"),IF(COUNTIF('GSTR-2B'!$Q$6:$Q$2005,P693)&gt;0,"Invoice no matches, GSTIN differs","In books, not in GSTR-2B")))</f>
        <v/>
      </c>
      <c r="R693" s="15">
        <f>IF(A693="","",SUMIF('GSTR-2B'!$P$6:$P$2005,O693,'GSTR-2B'!$N$6:$N$2005))</f>
        <v/>
      </c>
      <c r="S693" s="15">
        <f>IF(A693="","",K693-R693)</f>
        <v/>
      </c>
      <c r="T693" s="16">
        <f>IF(OR(A693="",D693="",L693&lt;&gt;"",E693="Credit note"),"",IF(Settings!$B$5-D693&gt;180,"Unpaid over 180 days: reverse proportionate ITC with interest",""))</f>
        <v/>
      </c>
      <c r="U693" s="16">
        <f>IF(M693="No","Supplier has not filed GSTR-3B: if still unfiled on 30 Sep after the year you claimed it, reverse by 30 Nov","")</f>
        <v/>
      </c>
      <c r="V693" s="16">
        <f>IF(AND(Q693="In books, not in GSTR-2B",D693&lt;&gt;"",D693&gt;=DATE(2025,4,1),D693&lt;=DATE(2026,3,31)),"FY 2025-26 document not in GSTR-2B: last date for the ITC is 30 Nov 2026","")</f>
        <v/>
      </c>
    </row>
    <row r="694">
      <c r="A694" s="10" t="n"/>
      <c r="B694" s="10" t="n"/>
      <c r="C694" s="10" t="n"/>
      <c r="D694" s="9" t="n"/>
      <c r="E694" s="10" t="n"/>
      <c r="F694" s="8" t="n"/>
      <c r="G694" s="8" t="n"/>
      <c r="H694" s="8" t="n"/>
      <c r="I694" s="8" t="n"/>
      <c r="J694" s="8" t="n"/>
      <c r="K694" s="15">
        <f>IF(A694="","",SUM(G694:J694))</f>
        <v/>
      </c>
      <c r="L694" s="9" t="n"/>
      <c r="M694" s="10" t="n"/>
      <c r="N694" s="10" t="n"/>
      <c r="O694" s="16">
        <f>IF(A694="","",UPPER(TRIM(A694))&amp;"|"&amp;UPPER(SUBSTITUTE(SUBSTITUTE(SUBSTITUTE(TRIM(C694),"/",""),"-","")," ","")))</f>
        <v/>
      </c>
      <c r="P694" s="16">
        <f>IF(A694="","",UPPER(SUBSTITUTE(SUBSTITUTE(SUBSTITUTE(TRIM(C694),"/",""),"-","")," ","")))</f>
        <v/>
      </c>
      <c r="Q694" s="16">
        <f>IF(A694="","",IF(COUNTIF('GSTR-2B'!$P$6:$P$2005,O694)&gt;0,IF(ABS(S694)&lt;=Settings!$B$4,"Matched","Amount differs"),IF(COUNTIF('GSTR-2B'!$Q$6:$Q$2005,P694)&gt;0,"Invoice no matches, GSTIN differs","In books, not in GSTR-2B")))</f>
        <v/>
      </c>
      <c r="R694" s="15">
        <f>IF(A694="","",SUMIF('GSTR-2B'!$P$6:$P$2005,O694,'GSTR-2B'!$N$6:$N$2005))</f>
        <v/>
      </c>
      <c r="S694" s="15">
        <f>IF(A694="","",K694-R694)</f>
        <v/>
      </c>
      <c r="T694" s="16">
        <f>IF(OR(A694="",D694="",L694&lt;&gt;"",E694="Credit note"),"",IF(Settings!$B$5-D694&gt;180,"Unpaid over 180 days: reverse proportionate ITC with interest",""))</f>
        <v/>
      </c>
      <c r="U694" s="16">
        <f>IF(M694="No","Supplier has not filed GSTR-3B: if still unfiled on 30 Sep after the year you claimed it, reverse by 30 Nov","")</f>
        <v/>
      </c>
      <c r="V694" s="16">
        <f>IF(AND(Q694="In books, not in GSTR-2B",D694&lt;&gt;"",D694&gt;=DATE(2025,4,1),D694&lt;=DATE(2026,3,31)),"FY 2025-26 document not in GSTR-2B: last date for the ITC is 30 Nov 2026","")</f>
        <v/>
      </c>
    </row>
    <row r="695">
      <c r="A695" s="10" t="n"/>
      <c r="B695" s="10" t="n"/>
      <c r="C695" s="10" t="n"/>
      <c r="D695" s="9" t="n"/>
      <c r="E695" s="10" t="n"/>
      <c r="F695" s="8" t="n"/>
      <c r="G695" s="8" t="n"/>
      <c r="H695" s="8" t="n"/>
      <c r="I695" s="8" t="n"/>
      <c r="J695" s="8" t="n"/>
      <c r="K695" s="15">
        <f>IF(A695="","",SUM(G695:J695))</f>
        <v/>
      </c>
      <c r="L695" s="9" t="n"/>
      <c r="M695" s="10" t="n"/>
      <c r="N695" s="10" t="n"/>
      <c r="O695" s="16">
        <f>IF(A695="","",UPPER(TRIM(A695))&amp;"|"&amp;UPPER(SUBSTITUTE(SUBSTITUTE(SUBSTITUTE(TRIM(C695),"/",""),"-","")," ","")))</f>
        <v/>
      </c>
      <c r="P695" s="16">
        <f>IF(A695="","",UPPER(SUBSTITUTE(SUBSTITUTE(SUBSTITUTE(TRIM(C695),"/",""),"-","")," ","")))</f>
        <v/>
      </c>
      <c r="Q695" s="16">
        <f>IF(A695="","",IF(COUNTIF('GSTR-2B'!$P$6:$P$2005,O695)&gt;0,IF(ABS(S695)&lt;=Settings!$B$4,"Matched","Amount differs"),IF(COUNTIF('GSTR-2B'!$Q$6:$Q$2005,P695)&gt;0,"Invoice no matches, GSTIN differs","In books, not in GSTR-2B")))</f>
        <v/>
      </c>
      <c r="R695" s="15">
        <f>IF(A695="","",SUMIF('GSTR-2B'!$P$6:$P$2005,O695,'GSTR-2B'!$N$6:$N$2005))</f>
        <v/>
      </c>
      <c r="S695" s="15">
        <f>IF(A695="","",K695-R695)</f>
        <v/>
      </c>
      <c r="T695" s="16">
        <f>IF(OR(A695="",D695="",L695&lt;&gt;"",E695="Credit note"),"",IF(Settings!$B$5-D695&gt;180,"Unpaid over 180 days: reverse proportionate ITC with interest",""))</f>
        <v/>
      </c>
      <c r="U695" s="16">
        <f>IF(M695="No","Supplier has not filed GSTR-3B: if still unfiled on 30 Sep after the year you claimed it, reverse by 30 Nov","")</f>
        <v/>
      </c>
      <c r="V695" s="16">
        <f>IF(AND(Q695="In books, not in GSTR-2B",D695&lt;&gt;"",D695&gt;=DATE(2025,4,1),D695&lt;=DATE(2026,3,31)),"FY 2025-26 document not in GSTR-2B: last date for the ITC is 30 Nov 2026","")</f>
        <v/>
      </c>
    </row>
    <row r="696">
      <c r="A696" s="10" t="n"/>
      <c r="B696" s="10" t="n"/>
      <c r="C696" s="10" t="n"/>
      <c r="D696" s="9" t="n"/>
      <c r="E696" s="10" t="n"/>
      <c r="F696" s="8" t="n"/>
      <c r="G696" s="8" t="n"/>
      <c r="H696" s="8" t="n"/>
      <c r="I696" s="8" t="n"/>
      <c r="J696" s="8" t="n"/>
      <c r="K696" s="15">
        <f>IF(A696="","",SUM(G696:J696))</f>
        <v/>
      </c>
      <c r="L696" s="9" t="n"/>
      <c r="M696" s="10" t="n"/>
      <c r="N696" s="10" t="n"/>
      <c r="O696" s="16">
        <f>IF(A696="","",UPPER(TRIM(A696))&amp;"|"&amp;UPPER(SUBSTITUTE(SUBSTITUTE(SUBSTITUTE(TRIM(C696),"/",""),"-","")," ","")))</f>
        <v/>
      </c>
      <c r="P696" s="16">
        <f>IF(A696="","",UPPER(SUBSTITUTE(SUBSTITUTE(SUBSTITUTE(TRIM(C696),"/",""),"-","")," ","")))</f>
        <v/>
      </c>
      <c r="Q696" s="16">
        <f>IF(A696="","",IF(COUNTIF('GSTR-2B'!$P$6:$P$2005,O696)&gt;0,IF(ABS(S696)&lt;=Settings!$B$4,"Matched","Amount differs"),IF(COUNTIF('GSTR-2B'!$Q$6:$Q$2005,P696)&gt;0,"Invoice no matches, GSTIN differs","In books, not in GSTR-2B")))</f>
        <v/>
      </c>
      <c r="R696" s="15">
        <f>IF(A696="","",SUMIF('GSTR-2B'!$P$6:$P$2005,O696,'GSTR-2B'!$N$6:$N$2005))</f>
        <v/>
      </c>
      <c r="S696" s="15">
        <f>IF(A696="","",K696-R696)</f>
        <v/>
      </c>
      <c r="T696" s="16">
        <f>IF(OR(A696="",D696="",L696&lt;&gt;"",E696="Credit note"),"",IF(Settings!$B$5-D696&gt;180,"Unpaid over 180 days: reverse proportionate ITC with interest",""))</f>
        <v/>
      </c>
      <c r="U696" s="16">
        <f>IF(M696="No","Supplier has not filed GSTR-3B: if still unfiled on 30 Sep after the year you claimed it, reverse by 30 Nov","")</f>
        <v/>
      </c>
      <c r="V696" s="16">
        <f>IF(AND(Q696="In books, not in GSTR-2B",D696&lt;&gt;"",D696&gt;=DATE(2025,4,1),D696&lt;=DATE(2026,3,31)),"FY 2025-26 document not in GSTR-2B: last date for the ITC is 30 Nov 2026","")</f>
        <v/>
      </c>
    </row>
    <row r="697">
      <c r="A697" s="10" t="n"/>
      <c r="B697" s="10" t="n"/>
      <c r="C697" s="10" t="n"/>
      <c r="D697" s="9" t="n"/>
      <c r="E697" s="10" t="n"/>
      <c r="F697" s="8" t="n"/>
      <c r="G697" s="8" t="n"/>
      <c r="H697" s="8" t="n"/>
      <c r="I697" s="8" t="n"/>
      <c r="J697" s="8" t="n"/>
      <c r="K697" s="15">
        <f>IF(A697="","",SUM(G697:J697))</f>
        <v/>
      </c>
      <c r="L697" s="9" t="n"/>
      <c r="M697" s="10" t="n"/>
      <c r="N697" s="10" t="n"/>
      <c r="O697" s="16">
        <f>IF(A697="","",UPPER(TRIM(A697))&amp;"|"&amp;UPPER(SUBSTITUTE(SUBSTITUTE(SUBSTITUTE(TRIM(C697),"/",""),"-","")," ","")))</f>
        <v/>
      </c>
      <c r="P697" s="16">
        <f>IF(A697="","",UPPER(SUBSTITUTE(SUBSTITUTE(SUBSTITUTE(TRIM(C697),"/",""),"-","")," ","")))</f>
        <v/>
      </c>
      <c r="Q697" s="16">
        <f>IF(A697="","",IF(COUNTIF('GSTR-2B'!$P$6:$P$2005,O697)&gt;0,IF(ABS(S697)&lt;=Settings!$B$4,"Matched","Amount differs"),IF(COUNTIF('GSTR-2B'!$Q$6:$Q$2005,P697)&gt;0,"Invoice no matches, GSTIN differs","In books, not in GSTR-2B")))</f>
        <v/>
      </c>
      <c r="R697" s="15">
        <f>IF(A697="","",SUMIF('GSTR-2B'!$P$6:$P$2005,O697,'GSTR-2B'!$N$6:$N$2005))</f>
        <v/>
      </c>
      <c r="S697" s="15">
        <f>IF(A697="","",K697-R697)</f>
        <v/>
      </c>
      <c r="T697" s="16">
        <f>IF(OR(A697="",D697="",L697&lt;&gt;"",E697="Credit note"),"",IF(Settings!$B$5-D697&gt;180,"Unpaid over 180 days: reverse proportionate ITC with interest",""))</f>
        <v/>
      </c>
      <c r="U697" s="16">
        <f>IF(M697="No","Supplier has not filed GSTR-3B: if still unfiled on 30 Sep after the year you claimed it, reverse by 30 Nov","")</f>
        <v/>
      </c>
      <c r="V697" s="16">
        <f>IF(AND(Q697="In books, not in GSTR-2B",D697&lt;&gt;"",D697&gt;=DATE(2025,4,1),D697&lt;=DATE(2026,3,31)),"FY 2025-26 document not in GSTR-2B: last date for the ITC is 30 Nov 2026","")</f>
        <v/>
      </c>
    </row>
    <row r="698">
      <c r="A698" s="10" t="n"/>
      <c r="B698" s="10" t="n"/>
      <c r="C698" s="10" t="n"/>
      <c r="D698" s="9" t="n"/>
      <c r="E698" s="10" t="n"/>
      <c r="F698" s="8" t="n"/>
      <c r="G698" s="8" t="n"/>
      <c r="H698" s="8" t="n"/>
      <c r="I698" s="8" t="n"/>
      <c r="J698" s="8" t="n"/>
      <c r="K698" s="15">
        <f>IF(A698="","",SUM(G698:J698))</f>
        <v/>
      </c>
      <c r="L698" s="9" t="n"/>
      <c r="M698" s="10" t="n"/>
      <c r="N698" s="10" t="n"/>
      <c r="O698" s="16">
        <f>IF(A698="","",UPPER(TRIM(A698))&amp;"|"&amp;UPPER(SUBSTITUTE(SUBSTITUTE(SUBSTITUTE(TRIM(C698),"/",""),"-","")," ","")))</f>
        <v/>
      </c>
      <c r="P698" s="16">
        <f>IF(A698="","",UPPER(SUBSTITUTE(SUBSTITUTE(SUBSTITUTE(TRIM(C698),"/",""),"-","")," ","")))</f>
        <v/>
      </c>
      <c r="Q698" s="16">
        <f>IF(A698="","",IF(COUNTIF('GSTR-2B'!$P$6:$P$2005,O698)&gt;0,IF(ABS(S698)&lt;=Settings!$B$4,"Matched","Amount differs"),IF(COUNTIF('GSTR-2B'!$Q$6:$Q$2005,P698)&gt;0,"Invoice no matches, GSTIN differs","In books, not in GSTR-2B")))</f>
        <v/>
      </c>
      <c r="R698" s="15">
        <f>IF(A698="","",SUMIF('GSTR-2B'!$P$6:$P$2005,O698,'GSTR-2B'!$N$6:$N$2005))</f>
        <v/>
      </c>
      <c r="S698" s="15">
        <f>IF(A698="","",K698-R698)</f>
        <v/>
      </c>
      <c r="T698" s="16">
        <f>IF(OR(A698="",D698="",L698&lt;&gt;"",E698="Credit note"),"",IF(Settings!$B$5-D698&gt;180,"Unpaid over 180 days: reverse proportionate ITC with interest",""))</f>
        <v/>
      </c>
      <c r="U698" s="16">
        <f>IF(M698="No","Supplier has not filed GSTR-3B: if still unfiled on 30 Sep after the year you claimed it, reverse by 30 Nov","")</f>
        <v/>
      </c>
      <c r="V698" s="16">
        <f>IF(AND(Q698="In books, not in GSTR-2B",D698&lt;&gt;"",D698&gt;=DATE(2025,4,1),D698&lt;=DATE(2026,3,31)),"FY 2025-26 document not in GSTR-2B: last date for the ITC is 30 Nov 2026","")</f>
        <v/>
      </c>
    </row>
    <row r="699">
      <c r="A699" s="10" t="n"/>
      <c r="B699" s="10" t="n"/>
      <c r="C699" s="10" t="n"/>
      <c r="D699" s="9" t="n"/>
      <c r="E699" s="10" t="n"/>
      <c r="F699" s="8" t="n"/>
      <c r="G699" s="8" t="n"/>
      <c r="H699" s="8" t="n"/>
      <c r="I699" s="8" t="n"/>
      <c r="J699" s="8" t="n"/>
      <c r="K699" s="15">
        <f>IF(A699="","",SUM(G699:J699))</f>
        <v/>
      </c>
      <c r="L699" s="9" t="n"/>
      <c r="M699" s="10" t="n"/>
      <c r="N699" s="10" t="n"/>
      <c r="O699" s="16">
        <f>IF(A699="","",UPPER(TRIM(A699))&amp;"|"&amp;UPPER(SUBSTITUTE(SUBSTITUTE(SUBSTITUTE(TRIM(C699),"/",""),"-","")," ","")))</f>
        <v/>
      </c>
      <c r="P699" s="16">
        <f>IF(A699="","",UPPER(SUBSTITUTE(SUBSTITUTE(SUBSTITUTE(TRIM(C699),"/",""),"-","")," ","")))</f>
        <v/>
      </c>
      <c r="Q699" s="16">
        <f>IF(A699="","",IF(COUNTIF('GSTR-2B'!$P$6:$P$2005,O699)&gt;0,IF(ABS(S699)&lt;=Settings!$B$4,"Matched","Amount differs"),IF(COUNTIF('GSTR-2B'!$Q$6:$Q$2005,P699)&gt;0,"Invoice no matches, GSTIN differs","In books, not in GSTR-2B")))</f>
        <v/>
      </c>
      <c r="R699" s="15">
        <f>IF(A699="","",SUMIF('GSTR-2B'!$P$6:$P$2005,O699,'GSTR-2B'!$N$6:$N$2005))</f>
        <v/>
      </c>
      <c r="S699" s="15">
        <f>IF(A699="","",K699-R699)</f>
        <v/>
      </c>
      <c r="T699" s="16">
        <f>IF(OR(A699="",D699="",L699&lt;&gt;"",E699="Credit note"),"",IF(Settings!$B$5-D699&gt;180,"Unpaid over 180 days: reverse proportionate ITC with interest",""))</f>
        <v/>
      </c>
      <c r="U699" s="16">
        <f>IF(M699="No","Supplier has not filed GSTR-3B: if still unfiled on 30 Sep after the year you claimed it, reverse by 30 Nov","")</f>
        <v/>
      </c>
      <c r="V699" s="16">
        <f>IF(AND(Q699="In books, not in GSTR-2B",D699&lt;&gt;"",D699&gt;=DATE(2025,4,1),D699&lt;=DATE(2026,3,31)),"FY 2025-26 document not in GSTR-2B: last date for the ITC is 30 Nov 2026","")</f>
        <v/>
      </c>
    </row>
    <row r="700">
      <c r="A700" s="10" t="n"/>
      <c r="B700" s="10" t="n"/>
      <c r="C700" s="10" t="n"/>
      <c r="D700" s="9" t="n"/>
      <c r="E700" s="10" t="n"/>
      <c r="F700" s="8" t="n"/>
      <c r="G700" s="8" t="n"/>
      <c r="H700" s="8" t="n"/>
      <c r="I700" s="8" t="n"/>
      <c r="J700" s="8" t="n"/>
      <c r="K700" s="15">
        <f>IF(A700="","",SUM(G700:J700))</f>
        <v/>
      </c>
      <c r="L700" s="9" t="n"/>
      <c r="M700" s="10" t="n"/>
      <c r="N700" s="10" t="n"/>
      <c r="O700" s="16">
        <f>IF(A700="","",UPPER(TRIM(A700))&amp;"|"&amp;UPPER(SUBSTITUTE(SUBSTITUTE(SUBSTITUTE(TRIM(C700),"/",""),"-","")," ","")))</f>
        <v/>
      </c>
      <c r="P700" s="16">
        <f>IF(A700="","",UPPER(SUBSTITUTE(SUBSTITUTE(SUBSTITUTE(TRIM(C700),"/",""),"-","")," ","")))</f>
        <v/>
      </c>
      <c r="Q700" s="16">
        <f>IF(A700="","",IF(COUNTIF('GSTR-2B'!$P$6:$P$2005,O700)&gt;0,IF(ABS(S700)&lt;=Settings!$B$4,"Matched","Amount differs"),IF(COUNTIF('GSTR-2B'!$Q$6:$Q$2005,P700)&gt;0,"Invoice no matches, GSTIN differs","In books, not in GSTR-2B")))</f>
        <v/>
      </c>
      <c r="R700" s="15">
        <f>IF(A700="","",SUMIF('GSTR-2B'!$P$6:$P$2005,O700,'GSTR-2B'!$N$6:$N$2005))</f>
        <v/>
      </c>
      <c r="S700" s="15">
        <f>IF(A700="","",K700-R700)</f>
        <v/>
      </c>
      <c r="T700" s="16">
        <f>IF(OR(A700="",D700="",L700&lt;&gt;"",E700="Credit note"),"",IF(Settings!$B$5-D700&gt;180,"Unpaid over 180 days: reverse proportionate ITC with interest",""))</f>
        <v/>
      </c>
      <c r="U700" s="16">
        <f>IF(M700="No","Supplier has not filed GSTR-3B: if still unfiled on 30 Sep after the year you claimed it, reverse by 30 Nov","")</f>
        <v/>
      </c>
      <c r="V700" s="16">
        <f>IF(AND(Q700="In books, not in GSTR-2B",D700&lt;&gt;"",D700&gt;=DATE(2025,4,1),D700&lt;=DATE(2026,3,31)),"FY 2025-26 document not in GSTR-2B: last date for the ITC is 30 Nov 2026","")</f>
        <v/>
      </c>
    </row>
    <row r="701">
      <c r="A701" s="10" t="n"/>
      <c r="B701" s="10" t="n"/>
      <c r="C701" s="10" t="n"/>
      <c r="D701" s="9" t="n"/>
      <c r="E701" s="10" t="n"/>
      <c r="F701" s="8" t="n"/>
      <c r="G701" s="8" t="n"/>
      <c r="H701" s="8" t="n"/>
      <c r="I701" s="8" t="n"/>
      <c r="J701" s="8" t="n"/>
      <c r="K701" s="15">
        <f>IF(A701="","",SUM(G701:J701))</f>
        <v/>
      </c>
      <c r="L701" s="9" t="n"/>
      <c r="M701" s="10" t="n"/>
      <c r="N701" s="10" t="n"/>
      <c r="O701" s="16">
        <f>IF(A701="","",UPPER(TRIM(A701))&amp;"|"&amp;UPPER(SUBSTITUTE(SUBSTITUTE(SUBSTITUTE(TRIM(C701),"/",""),"-","")," ","")))</f>
        <v/>
      </c>
      <c r="P701" s="16">
        <f>IF(A701="","",UPPER(SUBSTITUTE(SUBSTITUTE(SUBSTITUTE(TRIM(C701),"/",""),"-","")," ","")))</f>
        <v/>
      </c>
      <c r="Q701" s="16">
        <f>IF(A701="","",IF(COUNTIF('GSTR-2B'!$P$6:$P$2005,O701)&gt;0,IF(ABS(S701)&lt;=Settings!$B$4,"Matched","Amount differs"),IF(COUNTIF('GSTR-2B'!$Q$6:$Q$2005,P701)&gt;0,"Invoice no matches, GSTIN differs","In books, not in GSTR-2B")))</f>
        <v/>
      </c>
      <c r="R701" s="15">
        <f>IF(A701="","",SUMIF('GSTR-2B'!$P$6:$P$2005,O701,'GSTR-2B'!$N$6:$N$2005))</f>
        <v/>
      </c>
      <c r="S701" s="15">
        <f>IF(A701="","",K701-R701)</f>
        <v/>
      </c>
      <c r="T701" s="16">
        <f>IF(OR(A701="",D701="",L701&lt;&gt;"",E701="Credit note"),"",IF(Settings!$B$5-D701&gt;180,"Unpaid over 180 days: reverse proportionate ITC with interest",""))</f>
        <v/>
      </c>
      <c r="U701" s="16">
        <f>IF(M701="No","Supplier has not filed GSTR-3B: if still unfiled on 30 Sep after the year you claimed it, reverse by 30 Nov","")</f>
        <v/>
      </c>
      <c r="V701" s="16">
        <f>IF(AND(Q701="In books, not in GSTR-2B",D701&lt;&gt;"",D701&gt;=DATE(2025,4,1),D701&lt;=DATE(2026,3,31)),"FY 2025-26 document not in GSTR-2B: last date for the ITC is 30 Nov 2026","")</f>
        <v/>
      </c>
    </row>
    <row r="702">
      <c r="A702" s="10" t="n"/>
      <c r="B702" s="10" t="n"/>
      <c r="C702" s="10" t="n"/>
      <c r="D702" s="9" t="n"/>
      <c r="E702" s="10" t="n"/>
      <c r="F702" s="8" t="n"/>
      <c r="G702" s="8" t="n"/>
      <c r="H702" s="8" t="n"/>
      <c r="I702" s="8" t="n"/>
      <c r="J702" s="8" t="n"/>
      <c r="K702" s="15">
        <f>IF(A702="","",SUM(G702:J702))</f>
        <v/>
      </c>
      <c r="L702" s="9" t="n"/>
      <c r="M702" s="10" t="n"/>
      <c r="N702" s="10" t="n"/>
      <c r="O702" s="16">
        <f>IF(A702="","",UPPER(TRIM(A702))&amp;"|"&amp;UPPER(SUBSTITUTE(SUBSTITUTE(SUBSTITUTE(TRIM(C702),"/",""),"-","")," ","")))</f>
        <v/>
      </c>
      <c r="P702" s="16">
        <f>IF(A702="","",UPPER(SUBSTITUTE(SUBSTITUTE(SUBSTITUTE(TRIM(C702),"/",""),"-","")," ","")))</f>
        <v/>
      </c>
      <c r="Q702" s="16">
        <f>IF(A702="","",IF(COUNTIF('GSTR-2B'!$P$6:$P$2005,O702)&gt;0,IF(ABS(S702)&lt;=Settings!$B$4,"Matched","Amount differs"),IF(COUNTIF('GSTR-2B'!$Q$6:$Q$2005,P702)&gt;0,"Invoice no matches, GSTIN differs","In books, not in GSTR-2B")))</f>
        <v/>
      </c>
      <c r="R702" s="15">
        <f>IF(A702="","",SUMIF('GSTR-2B'!$P$6:$P$2005,O702,'GSTR-2B'!$N$6:$N$2005))</f>
        <v/>
      </c>
      <c r="S702" s="15">
        <f>IF(A702="","",K702-R702)</f>
        <v/>
      </c>
      <c r="T702" s="16">
        <f>IF(OR(A702="",D702="",L702&lt;&gt;"",E702="Credit note"),"",IF(Settings!$B$5-D702&gt;180,"Unpaid over 180 days: reverse proportionate ITC with interest",""))</f>
        <v/>
      </c>
      <c r="U702" s="16">
        <f>IF(M702="No","Supplier has not filed GSTR-3B: if still unfiled on 30 Sep after the year you claimed it, reverse by 30 Nov","")</f>
        <v/>
      </c>
      <c r="V702" s="16">
        <f>IF(AND(Q702="In books, not in GSTR-2B",D702&lt;&gt;"",D702&gt;=DATE(2025,4,1),D702&lt;=DATE(2026,3,31)),"FY 2025-26 document not in GSTR-2B: last date for the ITC is 30 Nov 2026","")</f>
        <v/>
      </c>
    </row>
    <row r="703">
      <c r="A703" s="10" t="n"/>
      <c r="B703" s="10" t="n"/>
      <c r="C703" s="10" t="n"/>
      <c r="D703" s="9" t="n"/>
      <c r="E703" s="10" t="n"/>
      <c r="F703" s="8" t="n"/>
      <c r="G703" s="8" t="n"/>
      <c r="H703" s="8" t="n"/>
      <c r="I703" s="8" t="n"/>
      <c r="J703" s="8" t="n"/>
      <c r="K703" s="15">
        <f>IF(A703="","",SUM(G703:J703))</f>
        <v/>
      </c>
      <c r="L703" s="9" t="n"/>
      <c r="M703" s="10" t="n"/>
      <c r="N703" s="10" t="n"/>
      <c r="O703" s="16">
        <f>IF(A703="","",UPPER(TRIM(A703))&amp;"|"&amp;UPPER(SUBSTITUTE(SUBSTITUTE(SUBSTITUTE(TRIM(C703),"/",""),"-","")," ","")))</f>
        <v/>
      </c>
      <c r="P703" s="16">
        <f>IF(A703="","",UPPER(SUBSTITUTE(SUBSTITUTE(SUBSTITUTE(TRIM(C703),"/",""),"-","")," ","")))</f>
        <v/>
      </c>
      <c r="Q703" s="16">
        <f>IF(A703="","",IF(COUNTIF('GSTR-2B'!$P$6:$P$2005,O703)&gt;0,IF(ABS(S703)&lt;=Settings!$B$4,"Matched","Amount differs"),IF(COUNTIF('GSTR-2B'!$Q$6:$Q$2005,P703)&gt;0,"Invoice no matches, GSTIN differs","In books, not in GSTR-2B")))</f>
        <v/>
      </c>
      <c r="R703" s="15">
        <f>IF(A703="","",SUMIF('GSTR-2B'!$P$6:$P$2005,O703,'GSTR-2B'!$N$6:$N$2005))</f>
        <v/>
      </c>
      <c r="S703" s="15">
        <f>IF(A703="","",K703-R703)</f>
        <v/>
      </c>
      <c r="T703" s="16">
        <f>IF(OR(A703="",D703="",L703&lt;&gt;"",E703="Credit note"),"",IF(Settings!$B$5-D703&gt;180,"Unpaid over 180 days: reverse proportionate ITC with interest",""))</f>
        <v/>
      </c>
      <c r="U703" s="16">
        <f>IF(M703="No","Supplier has not filed GSTR-3B: if still unfiled on 30 Sep after the year you claimed it, reverse by 30 Nov","")</f>
        <v/>
      </c>
      <c r="V703" s="16">
        <f>IF(AND(Q703="In books, not in GSTR-2B",D703&lt;&gt;"",D703&gt;=DATE(2025,4,1),D703&lt;=DATE(2026,3,31)),"FY 2025-26 document not in GSTR-2B: last date for the ITC is 30 Nov 2026","")</f>
        <v/>
      </c>
    </row>
    <row r="704">
      <c r="A704" s="10" t="n"/>
      <c r="B704" s="10" t="n"/>
      <c r="C704" s="10" t="n"/>
      <c r="D704" s="9" t="n"/>
      <c r="E704" s="10" t="n"/>
      <c r="F704" s="8" t="n"/>
      <c r="G704" s="8" t="n"/>
      <c r="H704" s="8" t="n"/>
      <c r="I704" s="8" t="n"/>
      <c r="J704" s="8" t="n"/>
      <c r="K704" s="15">
        <f>IF(A704="","",SUM(G704:J704))</f>
        <v/>
      </c>
      <c r="L704" s="9" t="n"/>
      <c r="M704" s="10" t="n"/>
      <c r="N704" s="10" t="n"/>
      <c r="O704" s="16">
        <f>IF(A704="","",UPPER(TRIM(A704))&amp;"|"&amp;UPPER(SUBSTITUTE(SUBSTITUTE(SUBSTITUTE(TRIM(C704),"/",""),"-","")," ","")))</f>
        <v/>
      </c>
      <c r="P704" s="16">
        <f>IF(A704="","",UPPER(SUBSTITUTE(SUBSTITUTE(SUBSTITUTE(TRIM(C704),"/",""),"-","")," ","")))</f>
        <v/>
      </c>
      <c r="Q704" s="16">
        <f>IF(A704="","",IF(COUNTIF('GSTR-2B'!$P$6:$P$2005,O704)&gt;0,IF(ABS(S704)&lt;=Settings!$B$4,"Matched","Amount differs"),IF(COUNTIF('GSTR-2B'!$Q$6:$Q$2005,P704)&gt;0,"Invoice no matches, GSTIN differs","In books, not in GSTR-2B")))</f>
        <v/>
      </c>
      <c r="R704" s="15">
        <f>IF(A704="","",SUMIF('GSTR-2B'!$P$6:$P$2005,O704,'GSTR-2B'!$N$6:$N$2005))</f>
        <v/>
      </c>
      <c r="S704" s="15">
        <f>IF(A704="","",K704-R704)</f>
        <v/>
      </c>
      <c r="T704" s="16">
        <f>IF(OR(A704="",D704="",L704&lt;&gt;"",E704="Credit note"),"",IF(Settings!$B$5-D704&gt;180,"Unpaid over 180 days: reverse proportionate ITC with interest",""))</f>
        <v/>
      </c>
      <c r="U704" s="16">
        <f>IF(M704="No","Supplier has not filed GSTR-3B: if still unfiled on 30 Sep after the year you claimed it, reverse by 30 Nov","")</f>
        <v/>
      </c>
      <c r="V704" s="16">
        <f>IF(AND(Q704="In books, not in GSTR-2B",D704&lt;&gt;"",D704&gt;=DATE(2025,4,1),D704&lt;=DATE(2026,3,31)),"FY 2025-26 document not in GSTR-2B: last date for the ITC is 30 Nov 2026","")</f>
        <v/>
      </c>
    </row>
    <row r="705">
      <c r="A705" s="10" t="n"/>
      <c r="B705" s="10" t="n"/>
      <c r="C705" s="10" t="n"/>
      <c r="D705" s="9" t="n"/>
      <c r="E705" s="10" t="n"/>
      <c r="F705" s="8" t="n"/>
      <c r="G705" s="8" t="n"/>
      <c r="H705" s="8" t="n"/>
      <c r="I705" s="8" t="n"/>
      <c r="J705" s="8" t="n"/>
      <c r="K705" s="15">
        <f>IF(A705="","",SUM(G705:J705))</f>
        <v/>
      </c>
      <c r="L705" s="9" t="n"/>
      <c r="M705" s="10" t="n"/>
      <c r="N705" s="10" t="n"/>
      <c r="O705" s="16">
        <f>IF(A705="","",UPPER(TRIM(A705))&amp;"|"&amp;UPPER(SUBSTITUTE(SUBSTITUTE(SUBSTITUTE(TRIM(C705),"/",""),"-","")," ","")))</f>
        <v/>
      </c>
      <c r="P705" s="16">
        <f>IF(A705="","",UPPER(SUBSTITUTE(SUBSTITUTE(SUBSTITUTE(TRIM(C705),"/",""),"-","")," ","")))</f>
        <v/>
      </c>
      <c r="Q705" s="16">
        <f>IF(A705="","",IF(COUNTIF('GSTR-2B'!$P$6:$P$2005,O705)&gt;0,IF(ABS(S705)&lt;=Settings!$B$4,"Matched","Amount differs"),IF(COUNTIF('GSTR-2B'!$Q$6:$Q$2005,P705)&gt;0,"Invoice no matches, GSTIN differs","In books, not in GSTR-2B")))</f>
        <v/>
      </c>
      <c r="R705" s="15">
        <f>IF(A705="","",SUMIF('GSTR-2B'!$P$6:$P$2005,O705,'GSTR-2B'!$N$6:$N$2005))</f>
        <v/>
      </c>
      <c r="S705" s="15">
        <f>IF(A705="","",K705-R705)</f>
        <v/>
      </c>
      <c r="T705" s="16">
        <f>IF(OR(A705="",D705="",L705&lt;&gt;"",E705="Credit note"),"",IF(Settings!$B$5-D705&gt;180,"Unpaid over 180 days: reverse proportionate ITC with interest",""))</f>
        <v/>
      </c>
      <c r="U705" s="16">
        <f>IF(M705="No","Supplier has not filed GSTR-3B: if still unfiled on 30 Sep after the year you claimed it, reverse by 30 Nov","")</f>
        <v/>
      </c>
      <c r="V705" s="16">
        <f>IF(AND(Q705="In books, not in GSTR-2B",D705&lt;&gt;"",D705&gt;=DATE(2025,4,1),D705&lt;=DATE(2026,3,31)),"FY 2025-26 document not in GSTR-2B: last date for the ITC is 30 Nov 2026","")</f>
        <v/>
      </c>
    </row>
    <row r="706">
      <c r="A706" s="10" t="n"/>
      <c r="B706" s="10" t="n"/>
      <c r="C706" s="10" t="n"/>
      <c r="D706" s="9" t="n"/>
      <c r="E706" s="10" t="n"/>
      <c r="F706" s="8" t="n"/>
      <c r="G706" s="8" t="n"/>
      <c r="H706" s="8" t="n"/>
      <c r="I706" s="8" t="n"/>
      <c r="J706" s="8" t="n"/>
      <c r="K706" s="15">
        <f>IF(A706="","",SUM(G706:J706))</f>
        <v/>
      </c>
      <c r="L706" s="9" t="n"/>
      <c r="M706" s="10" t="n"/>
      <c r="N706" s="10" t="n"/>
      <c r="O706" s="16">
        <f>IF(A706="","",UPPER(TRIM(A706))&amp;"|"&amp;UPPER(SUBSTITUTE(SUBSTITUTE(SUBSTITUTE(TRIM(C706),"/",""),"-","")," ","")))</f>
        <v/>
      </c>
      <c r="P706" s="16">
        <f>IF(A706="","",UPPER(SUBSTITUTE(SUBSTITUTE(SUBSTITUTE(TRIM(C706),"/",""),"-","")," ","")))</f>
        <v/>
      </c>
      <c r="Q706" s="16">
        <f>IF(A706="","",IF(COUNTIF('GSTR-2B'!$P$6:$P$2005,O706)&gt;0,IF(ABS(S706)&lt;=Settings!$B$4,"Matched","Amount differs"),IF(COUNTIF('GSTR-2B'!$Q$6:$Q$2005,P706)&gt;0,"Invoice no matches, GSTIN differs","In books, not in GSTR-2B")))</f>
        <v/>
      </c>
      <c r="R706" s="15">
        <f>IF(A706="","",SUMIF('GSTR-2B'!$P$6:$P$2005,O706,'GSTR-2B'!$N$6:$N$2005))</f>
        <v/>
      </c>
      <c r="S706" s="15">
        <f>IF(A706="","",K706-R706)</f>
        <v/>
      </c>
      <c r="T706" s="16">
        <f>IF(OR(A706="",D706="",L706&lt;&gt;"",E706="Credit note"),"",IF(Settings!$B$5-D706&gt;180,"Unpaid over 180 days: reverse proportionate ITC with interest",""))</f>
        <v/>
      </c>
      <c r="U706" s="16">
        <f>IF(M706="No","Supplier has not filed GSTR-3B: if still unfiled on 30 Sep after the year you claimed it, reverse by 30 Nov","")</f>
        <v/>
      </c>
      <c r="V706" s="16">
        <f>IF(AND(Q706="In books, not in GSTR-2B",D706&lt;&gt;"",D706&gt;=DATE(2025,4,1),D706&lt;=DATE(2026,3,31)),"FY 2025-26 document not in GSTR-2B: last date for the ITC is 30 Nov 2026","")</f>
        <v/>
      </c>
    </row>
    <row r="707">
      <c r="A707" s="10" t="n"/>
      <c r="B707" s="10" t="n"/>
      <c r="C707" s="10" t="n"/>
      <c r="D707" s="9" t="n"/>
      <c r="E707" s="10" t="n"/>
      <c r="F707" s="8" t="n"/>
      <c r="G707" s="8" t="n"/>
      <c r="H707" s="8" t="n"/>
      <c r="I707" s="8" t="n"/>
      <c r="J707" s="8" t="n"/>
      <c r="K707" s="15">
        <f>IF(A707="","",SUM(G707:J707))</f>
        <v/>
      </c>
      <c r="L707" s="9" t="n"/>
      <c r="M707" s="10" t="n"/>
      <c r="N707" s="10" t="n"/>
      <c r="O707" s="16">
        <f>IF(A707="","",UPPER(TRIM(A707))&amp;"|"&amp;UPPER(SUBSTITUTE(SUBSTITUTE(SUBSTITUTE(TRIM(C707),"/",""),"-","")," ","")))</f>
        <v/>
      </c>
      <c r="P707" s="16">
        <f>IF(A707="","",UPPER(SUBSTITUTE(SUBSTITUTE(SUBSTITUTE(TRIM(C707),"/",""),"-","")," ","")))</f>
        <v/>
      </c>
      <c r="Q707" s="16">
        <f>IF(A707="","",IF(COUNTIF('GSTR-2B'!$P$6:$P$2005,O707)&gt;0,IF(ABS(S707)&lt;=Settings!$B$4,"Matched","Amount differs"),IF(COUNTIF('GSTR-2B'!$Q$6:$Q$2005,P707)&gt;0,"Invoice no matches, GSTIN differs","In books, not in GSTR-2B")))</f>
        <v/>
      </c>
      <c r="R707" s="15">
        <f>IF(A707="","",SUMIF('GSTR-2B'!$P$6:$P$2005,O707,'GSTR-2B'!$N$6:$N$2005))</f>
        <v/>
      </c>
      <c r="S707" s="15">
        <f>IF(A707="","",K707-R707)</f>
        <v/>
      </c>
      <c r="T707" s="16">
        <f>IF(OR(A707="",D707="",L707&lt;&gt;"",E707="Credit note"),"",IF(Settings!$B$5-D707&gt;180,"Unpaid over 180 days: reverse proportionate ITC with interest",""))</f>
        <v/>
      </c>
      <c r="U707" s="16">
        <f>IF(M707="No","Supplier has not filed GSTR-3B: if still unfiled on 30 Sep after the year you claimed it, reverse by 30 Nov","")</f>
        <v/>
      </c>
      <c r="V707" s="16">
        <f>IF(AND(Q707="In books, not in GSTR-2B",D707&lt;&gt;"",D707&gt;=DATE(2025,4,1),D707&lt;=DATE(2026,3,31)),"FY 2025-26 document not in GSTR-2B: last date for the ITC is 30 Nov 2026","")</f>
        <v/>
      </c>
    </row>
    <row r="708">
      <c r="A708" s="10" t="n"/>
      <c r="B708" s="10" t="n"/>
      <c r="C708" s="10" t="n"/>
      <c r="D708" s="9" t="n"/>
      <c r="E708" s="10" t="n"/>
      <c r="F708" s="8" t="n"/>
      <c r="G708" s="8" t="n"/>
      <c r="H708" s="8" t="n"/>
      <c r="I708" s="8" t="n"/>
      <c r="J708" s="8" t="n"/>
      <c r="K708" s="15">
        <f>IF(A708="","",SUM(G708:J708))</f>
        <v/>
      </c>
      <c r="L708" s="9" t="n"/>
      <c r="M708" s="10" t="n"/>
      <c r="N708" s="10" t="n"/>
      <c r="O708" s="16">
        <f>IF(A708="","",UPPER(TRIM(A708))&amp;"|"&amp;UPPER(SUBSTITUTE(SUBSTITUTE(SUBSTITUTE(TRIM(C708),"/",""),"-","")," ","")))</f>
        <v/>
      </c>
      <c r="P708" s="16">
        <f>IF(A708="","",UPPER(SUBSTITUTE(SUBSTITUTE(SUBSTITUTE(TRIM(C708),"/",""),"-","")," ","")))</f>
        <v/>
      </c>
      <c r="Q708" s="16">
        <f>IF(A708="","",IF(COUNTIF('GSTR-2B'!$P$6:$P$2005,O708)&gt;0,IF(ABS(S708)&lt;=Settings!$B$4,"Matched","Amount differs"),IF(COUNTIF('GSTR-2B'!$Q$6:$Q$2005,P708)&gt;0,"Invoice no matches, GSTIN differs","In books, not in GSTR-2B")))</f>
        <v/>
      </c>
      <c r="R708" s="15">
        <f>IF(A708="","",SUMIF('GSTR-2B'!$P$6:$P$2005,O708,'GSTR-2B'!$N$6:$N$2005))</f>
        <v/>
      </c>
      <c r="S708" s="15">
        <f>IF(A708="","",K708-R708)</f>
        <v/>
      </c>
      <c r="T708" s="16">
        <f>IF(OR(A708="",D708="",L708&lt;&gt;"",E708="Credit note"),"",IF(Settings!$B$5-D708&gt;180,"Unpaid over 180 days: reverse proportionate ITC with interest",""))</f>
        <v/>
      </c>
      <c r="U708" s="16">
        <f>IF(M708="No","Supplier has not filed GSTR-3B: if still unfiled on 30 Sep after the year you claimed it, reverse by 30 Nov","")</f>
        <v/>
      </c>
      <c r="V708" s="16">
        <f>IF(AND(Q708="In books, not in GSTR-2B",D708&lt;&gt;"",D708&gt;=DATE(2025,4,1),D708&lt;=DATE(2026,3,31)),"FY 2025-26 document not in GSTR-2B: last date for the ITC is 30 Nov 2026","")</f>
        <v/>
      </c>
    </row>
    <row r="709">
      <c r="A709" s="10" t="n"/>
      <c r="B709" s="10" t="n"/>
      <c r="C709" s="10" t="n"/>
      <c r="D709" s="9" t="n"/>
      <c r="E709" s="10" t="n"/>
      <c r="F709" s="8" t="n"/>
      <c r="G709" s="8" t="n"/>
      <c r="H709" s="8" t="n"/>
      <c r="I709" s="8" t="n"/>
      <c r="J709" s="8" t="n"/>
      <c r="K709" s="15">
        <f>IF(A709="","",SUM(G709:J709))</f>
        <v/>
      </c>
      <c r="L709" s="9" t="n"/>
      <c r="M709" s="10" t="n"/>
      <c r="N709" s="10" t="n"/>
      <c r="O709" s="16">
        <f>IF(A709="","",UPPER(TRIM(A709))&amp;"|"&amp;UPPER(SUBSTITUTE(SUBSTITUTE(SUBSTITUTE(TRIM(C709),"/",""),"-","")," ","")))</f>
        <v/>
      </c>
      <c r="P709" s="16">
        <f>IF(A709="","",UPPER(SUBSTITUTE(SUBSTITUTE(SUBSTITUTE(TRIM(C709),"/",""),"-","")," ","")))</f>
        <v/>
      </c>
      <c r="Q709" s="16">
        <f>IF(A709="","",IF(COUNTIF('GSTR-2B'!$P$6:$P$2005,O709)&gt;0,IF(ABS(S709)&lt;=Settings!$B$4,"Matched","Amount differs"),IF(COUNTIF('GSTR-2B'!$Q$6:$Q$2005,P709)&gt;0,"Invoice no matches, GSTIN differs","In books, not in GSTR-2B")))</f>
        <v/>
      </c>
      <c r="R709" s="15">
        <f>IF(A709="","",SUMIF('GSTR-2B'!$P$6:$P$2005,O709,'GSTR-2B'!$N$6:$N$2005))</f>
        <v/>
      </c>
      <c r="S709" s="15">
        <f>IF(A709="","",K709-R709)</f>
        <v/>
      </c>
      <c r="T709" s="16">
        <f>IF(OR(A709="",D709="",L709&lt;&gt;"",E709="Credit note"),"",IF(Settings!$B$5-D709&gt;180,"Unpaid over 180 days: reverse proportionate ITC with interest",""))</f>
        <v/>
      </c>
      <c r="U709" s="16">
        <f>IF(M709="No","Supplier has not filed GSTR-3B: if still unfiled on 30 Sep after the year you claimed it, reverse by 30 Nov","")</f>
        <v/>
      </c>
      <c r="V709" s="16">
        <f>IF(AND(Q709="In books, not in GSTR-2B",D709&lt;&gt;"",D709&gt;=DATE(2025,4,1),D709&lt;=DATE(2026,3,31)),"FY 2025-26 document not in GSTR-2B: last date for the ITC is 30 Nov 2026","")</f>
        <v/>
      </c>
    </row>
    <row r="710">
      <c r="A710" s="10" t="n"/>
      <c r="B710" s="10" t="n"/>
      <c r="C710" s="10" t="n"/>
      <c r="D710" s="9" t="n"/>
      <c r="E710" s="10" t="n"/>
      <c r="F710" s="8" t="n"/>
      <c r="G710" s="8" t="n"/>
      <c r="H710" s="8" t="n"/>
      <c r="I710" s="8" t="n"/>
      <c r="J710" s="8" t="n"/>
      <c r="K710" s="15">
        <f>IF(A710="","",SUM(G710:J710))</f>
        <v/>
      </c>
      <c r="L710" s="9" t="n"/>
      <c r="M710" s="10" t="n"/>
      <c r="N710" s="10" t="n"/>
      <c r="O710" s="16">
        <f>IF(A710="","",UPPER(TRIM(A710))&amp;"|"&amp;UPPER(SUBSTITUTE(SUBSTITUTE(SUBSTITUTE(TRIM(C710),"/",""),"-","")," ","")))</f>
        <v/>
      </c>
      <c r="P710" s="16">
        <f>IF(A710="","",UPPER(SUBSTITUTE(SUBSTITUTE(SUBSTITUTE(TRIM(C710),"/",""),"-","")," ","")))</f>
        <v/>
      </c>
      <c r="Q710" s="16">
        <f>IF(A710="","",IF(COUNTIF('GSTR-2B'!$P$6:$P$2005,O710)&gt;0,IF(ABS(S710)&lt;=Settings!$B$4,"Matched","Amount differs"),IF(COUNTIF('GSTR-2B'!$Q$6:$Q$2005,P710)&gt;0,"Invoice no matches, GSTIN differs","In books, not in GSTR-2B")))</f>
        <v/>
      </c>
      <c r="R710" s="15">
        <f>IF(A710="","",SUMIF('GSTR-2B'!$P$6:$P$2005,O710,'GSTR-2B'!$N$6:$N$2005))</f>
        <v/>
      </c>
      <c r="S710" s="15">
        <f>IF(A710="","",K710-R710)</f>
        <v/>
      </c>
      <c r="T710" s="16">
        <f>IF(OR(A710="",D710="",L710&lt;&gt;"",E710="Credit note"),"",IF(Settings!$B$5-D710&gt;180,"Unpaid over 180 days: reverse proportionate ITC with interest",""))</f>
        <v/>
      </c>
      <c r="U710" s="16">
        <f>IF(M710="No","Supplier has not filed GSTR-3B: if still unfiled on 30 Sep after the year you claimed it, reverse by 30 Nov","")</f>
        <v/>
      </c>
      <c r="V710" s="16">
        <f>IF(AND(Q710="In books, not in GSTR-2B",D710&lt;&gt;"",D710&gt;=DATE(2025,4,1),D710&lt;=DATE(2026,3,31)),"FY 2025-26 document not in GSTR-2B: last date for the ITC is 30 Nov 2026","")</f>
        <v/>
      </c>
    </row>
    <row r="711">
      <c r="A711" s="10" t="n"/>
      <c r="B711" s="10" t="n"/>
      <c r="C711" s="10" t="n"/>
      <c r="D711" s="9" t="n"/>
      <c r="E711" s="10" t="n"/>
      <c r="F711" s="8" t="n"/>
      <c r="G711" s="8" t="n"/>
      <c r="H711" s="8" t="n"/>
      <c r="I711" s="8" t="n"/>
      <c r="J711" s="8" t="n"/>
      <c r="K711" s="15">
        <f>IF(A711="","",SUM(G711:J711))</f>
        <v/>
      </c>
      <c r="L711" s="9" t="n"/>
      <c r="M711" s="10" t="n"/>
      <c r="N711" s="10" t="n"/>
      <c r="O711" s="16">
        <f>IF(A711="","",UPPER(TRIM(A711))&amp;"|"&amp;UPPER(SUBSTITUTE(SUBSTITUTE(SUBSTITUTE(TRIM(C711),"/",""),"-","")," ","")))</f>
        <v/>
      </c>
      <c r="P711" s="16">
        <f>IF(A711="","",UPPER(SUBSTITUTE(SUBSTITUTE(SUBSTITUTE(TRIM(C711),"/",""),"-","")," ","")))</f>
        <v/>
      </c>
      <c r="Q711" s="16">
        <f>IF(A711="","",IF(COUNTIF('GSTR-2B'!$P$6:$P$2005,O711)&gt;0,IF(ABS(S711)&lt;=Settings!$B$4,"Matched","Amount differs"),IF(COUNTIF('GSTR-2B'!$Q$6:$Q$2005,P711)&gt;0,"Invoice no matches, GSTIN differs","In books, not in GSTR-2B")))</f>
        <v/>
      </c>
      <c r="R711" s="15">
        <f>IF(A711="","",SUMIF('GSTR-2B'!$P$6:$P$2005,O711,'GSTR-2B'!$N$6:$N$2005))</f>
        <v/>
      </c>
      <c r="S711" s="15">
        <f>IF(A711="","",K711-R711)</f>
        <v/>
      </c>
      <c r="T711" s="16">
        <f>IF(OR(A711="",D711="",L711&lt;&gt;"",E711="Credit note"),"",IF(Settings!$B$5-D711&gt;180,"Unpaid over 180 days: reverse proportionate ITC with interest",""))</f>
        <v/>
      </c>
      <c r="U711" s="16">
        <f>IF(M711="No","Supplier has not filed GSTR-3B: if still unfiled on 30 Sep after the year you claimed it, reverse by 30 Nov","")</f>
        <v/>
      </c>
      <c r="V711" s="16">
        <f>IF(AND(Q711="In books, not in GSTR-2B",D711&lt;&gt;"",D711&gt;=DATE(2025,4,1),D711&lt;=DATE(2026,3,31)),"FY 2025-26 document not in GSTR-2B: last date for the ITC is 30 Nov 2026","")</f>
        <v/>
      </c>
    </row>
    <row r="712">
      <c r="A712" s="10" t="n"/>
      <c r="B712" s="10" t="n"/>
      <c r="C712" s="10" t="n"/>
      <c r="D712" s="9" t="n"/>
      <c r="E712" s="10" t="n"/>
      <c r="F712" s="8" t="n"/>
      <c r="G712" s="8" t="n"/>
      <c r="H712" s="8" t="n"/>
      <c r="I712" s="8" t="n"/>
      <c r="J712" s="8" t="n"/>
      <c r="K712" s="15">
        <f>IF(A712="","",SUM(G712:J712))</f>
        <v/>
      </c>
      <c r="L712" s="9" t="n"/>
      <c r="M712" s="10" t="n"/>
      <c r="N712" s="10" t="n"/>
      <c r="O712" s="16">
        <f>IF(A712="","",UPPER(TRIM(A712))&amp;"|"&amp;UPPER(SUBSTITUTE(SUBSTITUTE(SUBSTITUTE(TRIM(C712),"/",""),"-","")," ","")))</f>
        <v/>
      </c>
      <c r="P712" s="16">
        <f>IF(A712="","",UPPER(SUBSTITUTE(SUBSTITUTE(SUBSTITUTE(TRIM(C712),"/",""),"-","")," ","")))</f>
        <v/>
      </c>
      <c r="Q712" s="16">
        <f>IF(A712="","",IF(COUNTIF('GSTR-2B'!$P$6:$P$2005,O712)&gt;0,IF(ABS(S712)&lt;=Settings!$B$4,"Matched","Amount differs"),IF(COUNTIF('GSTR-2B'!$Q$6:$Q$2005,P712)&gt;0,"Invoice no matches, GSTIN differs","In books, not in GSTR-2B")))</f>
        <v/>
      </c>
      <c r="R712" s="15">
        <f>IF(A712="","",SUMIF('GSTR-2B'!$P$6:$P$2005,O712,'GSTR-2B'!$N$6:$N$2005))</f>
        <v/>
      </c>
      <c r="S712" s="15">
        <f>IF(A712="","",K712-R712)</f>
        <v/>
      </c>
      <c r="T712" s="16">
        <f>IF(OR(A712="",D712="",L712&lt;&gt;"",E712="Credit note"),"",IF(Settings!$B$5-D712&gt;180,"Unpaid over 180 days: reverse proportionate ITC with interest",""))</f>
        <v/>
      </c>
      <c r="U712" s="16">
        <f>IF(M712="No","Supplier has not filed GSTR-3B: if still unfiled on 30 Sep after the year you claimed it, reverse by 30 Nov","")</f>
        <v/>
      </c>
      <c r="V712" s="16">
        <f>IF(AND(Q712="In books, not in GSTR-2B",D712&lt;&gt;"",D712&gt;=DATE(2025,4,1),D712&lt;=DATE(2026,3,31)),"FY 2025-26 document not in GSTR-2B: last date for the ITC is 30 Nov 2026","")</f>
        <v/>
      </c>
    </row>
    <row r="713">
      <c r="A713" s="10" t="n"/>
      <c r="B713" s="10" t="n"/>
      <c r="C713" s="10" t="n"/>
      <c r="D713" s="9" t="n"/>
      <c r="E713" s="10" t="n"/>
      <c r="F713" s="8" t="n"/>
      <c r="G713" s="8" t="n"/>
      <c r="H713" s="8" t="n"/>
      <c r="I713" s="8" t="n"/>
      <c r="J713" s="8" t="n"/>
      <c r="K713" s="15">
        <f>IF(A713="","",SUM(G713:J713))</f>
        <v/>
      </c>
      <c r="L713" s="9" t="n"/>
      <c r="M713" s="10" t="n"/>
      <c r="N713" s="10" t="n"/>
      <c r="O713" s="16">
        <f>IF(A713="","",UPPER(TRIM(A713))&amp;"|"&amp;UPPER(SUBSTITUTE(SUBSTITUTE(SUBSTITUTE(TRIM(C713),"/",""),"-","")," ","")))</f>
        <v/>
      </c>
      <c r="P713" s="16">
        <f>IF(A713="","",UPPER(SUBSTITUTE(SUBSTITUTE(SUBSTITUTE(TRIM(C713),"/",""),"-","")," ","")))</f>
        <v/>
      </c>
      <c r="Q713" s="16">
        <f>IF(A713="","",IF(COUNTIF('GSTR-2B'!$P$6:$P$2005,O713)&gt;0,IF(ABS(S713)&lt;=Settings!$B$4,"Matched","Amount differs"),IF(COUNTIF('GSTR-2B'!$Q$6:$Q$2005,P713)&gt;0,"Invoice no matches, GSTIN differs","In books, not in GSTR-2B")))</f>
        <v/>
      </c>
      <c r="R713" s="15">
        <f>IF(A713="","",SUMIF('GSTR-2B'!$P$6:$P$2005,O713,'GSTR-2B'!$N$6:$N$2005))</f>
        <v/>
      </c>
      <c r="S713" s="15">
        <f>IF(A713="","",K713-R713)</f>
        <v/>
      </c>
      <c r="T713" s="16">
        <f>IF(OR(A713="",D713="",L713&lt;&gt;"",E713="Credit note"),"",IF(Settings!$B$5-D713&gt;180,"Unpaid over 180 days: reverse proportionate ITC with interest",""))</f>
        <v/>
      </c>
      <c r="U713" s="16">
        <f>IF(M713="No","Supplier has not filed GSTR-3B: if still unfiled on 30 Sep after the year you claimed it, reverse by 30 Nov","")</f>
        <v/>
      </c>
      <c r="V713" s="16">
        <f>IF(AND(Q713="In books, not in GSTR-2B",D713&lt;&gt;"",D713&gt;=DATE(2025,4,1),D713&lt;=DATE(2026,3,31)),"FY 2025-26 document not in GSTR-2B: last date for the ITC is 30 Nov 2026","")</f>
        <v/>
      </c>
    </row>
    <row r="714">
      <c r="A714" s="10" t="n"/>
      <c r="B714" s="10" t="n"/>
      <c r="C714" s="10" t="n"/>
      <c r="D714" s="9" t="n"/>
      <c r="E714" s="10" t="n"/>
      <c r="F714" s="8" t="n"/>
      <c r="G714" s="8" t="n"/>
      <c r="H714" s="8" t="n"/>
      <c r="I714" s="8" t="n"/>
      <c r="J714" s="8" t="n"/>
      <c r="K714" s="15">
        <f>IF(A714="","",SUM(G714:J714))</f>
        <v/>
      </c>
      <c r="L714" s="9" t="n"/>
      <c r="M714" s="10" t="n"/>
      <c r="N714" s="10" t="n"/>
      <c r="O714" s="16">
        <f>IF(A714="","",UPPER(TRIM(A714))&amp;"|"&amp;UPPER(SUBSTITUTE(SUBSTITUTE(SUBSTITUTE(TRIM(C714),"/",""),"-","")," ","")))</f>
        <v/>
      </c>
      <c r="P714" s="16">
        <f>IF(A714="","",UPPER(SUBSTITUTE(SUBSTITUTE(SUBSTITUTE(TRIM(C714),"/",""),"-","")," ","")))</f>
        <v/>
      </c>
      <c r="Q714" s="16">
        <f>IF(A714="","",IF(COUNTIF('GSTR-2B'!$P$6:$P$2005,O714)&gt;0,IF(ABS(S714)&lt;=Settings!$B$4,"Matched","Amount differs"),IF(COUNTIF('GSTR-2B'!$Q$6:$Q$2005,P714)&gt;0,"Invoice no matches, GSTIN differs","In books, not in GSTR-2B")))</f>
        <v/>
      </c>
      <c r="R714" s="15">
        <f>IF(A714="","",SUMIF('GSTR-2B'!$P$6:$P$2005,O714,'GSTR-2B'!$N$6:$N$2005))</f>
        <v/>
      </c>
      <c r="S714" s="15">
        <f>IF(A714="","",K714-R714)</f>
        <v/>
      </c>
      <c r="T714" s="16">
        <f>IF(OR(A714="",D714="",L714&lt;&gt;"",E714="Credit note"),"",IF(Settings!$B$5-D714&gt;180,"Unpaid over 180 days: reverse proportionate ITC with interest",""))</f>
        <v/>
      </c>
      <c r="U714" s="16">
        <f>IF(M714="No","Supplier has not filed GSTR-3B: if still unfiled on 30 Sep after the year you claimed it, reverse by 30 Nov","")</f>
        <v/>
      </c>
      <c r="V714" s="16">
        <f>IF(AND(Q714="In books, not in GSTR-2B",D714&lt;&gt;"",D714&gt;=DATE(2025,4,1),D714&lt;=DATE(2026,3,31)),"FY 2025-26 document not in GSTR-2B: last date for the ITC is 30 Nov 2026","")</f>
        <v/>
      </c>
    </row>
    <row r="715">
      <c r="A715" s="10" t="n"/>
      <c r="B715" s="10" t="n"/>
      <c r="C715" s="10" t="n"/>
      <c r="D715" s="9" t="n"/>
      <c r="E715" s="10" t="n"/>
      <c r="F715" s="8" t="n"/>
      <c r="G715" s="8" t="n"/>
      <c r="H715" s="8" t="n"/>
      <c r="I715" s="8" t="n"/>
      <c r="J715" s="8" t="n"/>
      <c r="K715" s="15">
        <f>IF(A715="","",SUM(G715:J715))</f>
        <v/>
      </c>
      <c r="L715" s="9" t="n"/>
      <c r="M715" s="10" t="n"/>
      <c r="N715" s="10" t="n"/>
      <c r="O715" s="16">
        <f>IF(A715="","",UPPER(TRIM(A715))&amp;"|"&amp;UPPER(SUBSTITUTE(SUBSTITUTE(SUBSTITUTE(TRIM(C715),"/",""),"-","")," ","")))</f>
        <v/>
      </c>
      <c r="P715" s="16">
        <f>IF(A715="","",UPPER(SUBSTITUTE(SUBSTITUTE(SUBSTITUTE(TRIM(C715),"/",""),"-","")," ","")))</f>
        <v/>
      </c>
      <c r="Q715" s="16">
        <f>IF(A715="","",IF(COUNTIF('GSTR-2B'!$P$6:$P$2005,O715)&gt;0,IF(ABS(S715)&lt;=Settings!$B$4,"Matched","Amount differs"),IF(COUNTIF('GSTR-2B'!$Q$6:$Q$2005,P715)&gt;0,"Invoice no matches, GSTIN differs","In books, not in GSTR-2B")))</f>
        <v/>
      </c>
      <c r="R715" s="15">
        <f>IF(A715="","",SUMIF('GSTR-2B'!$P$6:$P$2005,O715,'GSTR-2B'!$N$6:$N$2005))</f>
        <v/>
      </c>
      <c r="S715" s="15">
        <f>IF(A715="","",K715-R715)</f>
        <v/>
      </c>
      <c r="T715" s="16">
        <f>IF(OR(A715="",D715="",L715&lt;&gt;"",E715="Credit note"),"",IF(Settings!$B$5-D715&gt;180,"Unpaid over 180 days: reverse proportionate ITC with interest",""))</f>
        <v/>
      </c>
      <c r="U715" s="16">
        <f>IF(M715="No","Supplier has not filed GSTR-3B: if still unfiled on 30 Sep after the year you claimed it, reverse by 30 Nov","")</f>
        <v/>
      </c>
      <c r="V715" s="16">
        <f>IF(AND(Q715="In books, not in GSTR-2B",D715&lt;&gt;"",D715&gt;=DATE(2025,4,1),D715&lt;=DATE(2026,3,31)),"FY 2025-26 document not in GSTR-2B: last date for the ITC is 30 Nov 2026","")</f>
        <v/>
      </c>
    </row>
    <row r="716">
      <c r="A716" s="10" t="n"/>
      <c r="B716" s="10" t="n"/>
      <c r="C716" s="10" t="n"/>
      <c r="D716" s="9" t="n"/>
      <c r="E716" s="10" t="n"/>
      <c r="F716" s="8" t="n"/>
      <c r="G716" s="8" t="n"/>
      <c r="H716" s="8" t="n"/>
      <c r="I716" s="8" t="n"/>
      <c r="J716" s="8" t="n"/>
      <c r="K716" s="15">
        <f>IF(A716="","",SUM(G716:J716))</f>
        <v/>
      </c>
      <c r="L716" s="9" t="n"/>
      <c r="M716" s="10" t="n"/>
      <c r="N716" s="10" t="n"/>
      <c r="O716" s="16">
        <f>IF(A716="","",UPPER(TRIM(A716))&amp;"|"&amp;UPPER(SUBSTITUTE(SUBSTITUTE(SUBSTITUTE(TRIM(C716),"/",""),"-","")," ","")))</f>
        <v/>
      </c>
      <c r="P716" s="16">
        <f>IF(A716="","",UPPER(SUBSTITUTE(SUBSTITUTE(SUBSTITUTE(TRIM(C716),"/",""),"-","")," ","")))</f>
        <v/>
      </c>
      <c r="Q716" s="16">
        <f>IF(A716="","",IF(COUNTIF('GSTR-2B'!$P$6:$P$2005,O716)&gt;0,IF(ABS(S716)&lt;=Settings!$B$4,"Matched","Amount differs"),IF(COUNTIF('GSTR-2B'!$Q$6:$Q$2005,P716)&gt;0,"Invoice no matches, GSTIN differs","In books, not in GSTR-2B")))</f>
        <v/>
      </c>
      <c r="R716" s="15">
        <f>IF(A716="","",SUMIF('GSTR-2B'!$P$6:$P$2005,O716,'GSTR-2B'!$N$6:$N$2005))</f>
        <v/>
      </c>
      <c r="S716" s="15">
        <f>IF(A716="","",K716-R716)</f>
        <v/>
      </c>
      <c r="T716" s="16">
        <f>IF(OR(A716="",D716="",L716&lt;&gt;"",E716="Credit note"),"",IF(Settings!$B$5-D716&gt;180,"Unpaid over 180 days: reverse proportionate ITC with interest",""))</f>
        <v/>
      </c>
      <c r="U716" s="16">
        <f>IF(M716="No","Supplier has not filed GSTR-3B: if still unfiled on 30 Sep after the year you claimed it, reverse by 30 Nov","")</f>
        <v/>
      </c>
      <c r="V716" s="16">
        <f>IF(AND(Q716="In books, not in GSTR-2B",D716&lt;&gt;"",D716&gt;=DATE(2025,4,1),D716&lt;=DATE(2026,3,31)),"FY 2025-26 document not in GSTR-2B: last date for the ITC is 30 Nov 2026","")</f>
        <v/>
      </c>
    </row>
    <row r="717">
      <c r="A717" s="10" t="n"/>
      <c r="B717" s="10" t="n"/>
      <c r="C717" s="10" t="n"/>
      <c r="D717" s="9" t="n"/>
      <c r="E717" s="10" t="n"/>
      <c r="F717" s="8" t="n"/>
      <c r="G717" s="8" t="n"/>
      <c r="H717" s="8" t="n"/>
      <c r="I717" s="8" t="n"/>
      <c r="J717" s="8" t="n"/>
      <c r="K717" s="15">
        <f>IF(A717="","",SUM(G717:J717))</f>
        <v/>
      </c>
      <c r="L717" s="9" t="n"/>
      <c r="M717" s="10" t="n"/>
      <c r="N717" s="10" t="n"/>
      <c r="O717" s="16">
        <f>IF(A717="","",UPPER(TRIM(A717))&amp;"|"&amp;UPPER(SUBSTITUTE(SUBSTITUTE(SUBSTITUTE(TRIM(C717),"/",""),"-","")," ","")))</f>
        <v/>
      </c>
      <c r="P717" s="16">
        <f>IF(A717="","",UPPER(SUBSTITUTE(SUBSTITUTE(SUBSTITUTE(TRIM(C717),"/",""),"-","")," ","")))</f>
        <v/>
      </c>
      <c r="Q717" s="16">
        <f>IF(A717="","",IF(COUNTIF('GSTR-2B'!$P$6:$P$2005,O717)&gt;0,IF(ABS(S717)&lt;=Settings!$B$4,"Matched","Amount differs"),IF(COUNTIF('GSTR-2B'!$Q$6:$Q$2005,P717)&gt;0,"Invoice no matches, GSTIN differs","In books, not in GSTR-2B")))</f>
        <v/>
      </c>
      <c r="R717" s="15">
        <f>IF(A717="","",SUMIF('GSTR-2B'!$P$6:$P$2005,O717,'GSTR-2B'!$N$6:$N$2005))</f>
        <v/>
      </c>
      <c r="S717" s="15">
        <f>IF(A717="","",K717-R717)</f>
        <v/>
      </c>
      <c r="T717" s="16">
        <f>IF(OR(A717="",D717="",L717&lt;&gt;"",E717="Credit note"),"",IF(Settings!$B$5-D717&gt;180,"Unpaid over 180 days: reverse proportionate ITC with interest",""))</f>
        <v/>
      </c>
      <c r="U717" s="16">
        <f>IF(M717="No","Supplier has not filed GSTR-3B: if still unfiled on 30 Sep after the year you claimed it, reverse by 30 Nov","")</f>
        <v/>
      </c>
      <c r="V717" s="16">
        <f>IF(AND(Q717="In books, not in GSTR-2B",D717&lt;&gt;"",D717&gt;=DATE(2025,4,1),D717&lt;=DATE(2026,3,31)),"FY 2025-26 document not in GSTR-2B: last date for the ITC is 30 Nov 2026","")</f>
        <v/>
      </c>
    </row>
    <row r="718">
      <c r="A718" s="10" t="n"/>
      <c r="B718" s="10" t="n"/>
      <c r="C718" s="10" t="n"/>
      <c r="D718" s="9" t="n"/>
      <c r="E718" s="10" t="n"/>
      <c r="F718" s="8" t="n"/>
      <c r="G718" s="8" t="n"/>
      <c r="H718" s="8" t="n"/>
      <c r="I718" s="8" t="n"/>
      <c r="J718" s="8" t="n"/>
      <c r="K718" s="15">
        <f>IF(A718="","",SUM(G718:J718))</f>
        <v/>
      </c>
      <c r="L718" s="9" t="n"/>
      <c r="M718" s="10" t="n"/>
      <c r="N718" s="10" t="n"/>
      <c r="O718" s="16">
        <f>IF(A718="","",UPPER(TRIM(A718))&amp;"|"&amp;UPPER(SUBSTITUTE(SUBSTITUTE(SUBSTITUTE(TRIM(C718),"/",""),"-","")," ","")))</f>
        <v/>
      </c>
      <c r="P718" s="16">
        <f>IF(A718="","",UPPER(SUBSTITUTE(SUBSTITUTE(SUBSTITUTE(TRIM(C718),"/",""),"-","")," ","")))</f>
        <v/>
      </c>
      <c r="Q718" s="16">
        <f>IF(A718="","",IF(COUNTIF('GSTR-2B'!$P$6:$P$2005,O718)&gt;0,IF(ABS(S718)&lt;=Settings!$B$4,"Matched","Amount differs"),IF(COUNTIF('GSTR-2B'!$Q$6:$Q$2005,P718)&gt;0,"Invoice no matches, GSTIN differs","In books, not in GSTR-2B")))</f>
        <v/>
      </c>
      <c r="R718" s="15">
        <f>IF(A718="","",SUMIF('GSTR-2B'!$P$6:$P$2005,O718,'GSTR-2B'!$N$6:$N$2005))</f>
        <v/>
      </c>
      <c r="S718" s="15">
        <f>IF(A718="","",K718-R718)</f>
        <v/>
      </c>
      <c r="T718" s="16">
        <f>IF(OR(A718="",D718="",L718&lt;&gt;"",E718="Credit note"),"",IF(Settings!$B$5-D718&gt;180,"Unpaid over 180 days: reverse proportionate ITC with interest",""))</f>
        <v/>
      </c>
      <c r="U718" s="16">
        <f>IF(M718="No","Supplier has not filed GSTR-3B: if still unfiled on 30 Sep after the year you claimed it, reverse by 30 Nov","")</f>
        <v/>
      </c>
      <c r="V718" s="16">
        <f>IF(AND(Q718="In books, not in GSTR-2B",D718&lt;&gt;"",D718&gt;=DATE(2025,4,1),D718&lt;=DATE(2026,3,31)),"FY 2025-26 document not in GSTR-2B: last date for the ITC is 30 Nov 2026","")</f>
        <v/>
      </c>
    </row>
    <row r="719">
      <c r="A719" s="10" t="n"/>
      <c r="B719" s="10" t="n"/>
      <c r="C719" s="10" t="n"/>
      <c r="D719" s="9" t="n"/>
      <c r="E719" s="10" t="n"/>
      <c r="F719" s="8" t="n"/>
      <c r="G719" s="8" t="n"/>
      <c r="H719" s="8" t="n"/>
      <c r="I719" s="8" t="n"/>
      <c r="J719" s="8" t="n"/>
      <c r="K719" s="15">
        <f>IF(A719="","",SUM(G719:J719))</f>
        <v/>
      </c>
      <c r="L719" s="9" t="n"/>
      <c r="M719" s="10" t="n"/>
      <c r="N719" s="10" t="n"/>
      <c r="O719" s="16">
        <f>IF(A719="","",UPPER(TRIM(A719))&amp;"|"&amp;UPPER(SUBSTITUTE(SUBSTITUTE(SUBSTITUTE(TRIM(C719),"/",""),"-","")," ","")))</f>
        <v/>
      </c>
      <c r="P719" s="16">
        <f>IF(A719="","",UPPER(SUBSTITUTE(SUBSTITUTE(SUBSTITUTE(TRIM(C719),"/",""),"-","")," ","")))</f>
        <v/>
      </c>
      <c r="Q719" s="16">
        <f>IF(A719="","",IF(COUNTIF('GSTR-2B'!$P$6:$P$2005,O719)&gt;0,IF(ABS(S719)&lt;=Settings!$B$4,"Matched","Amount differs"),IF(COUNTIF('GSTR-2B'!$Q$6:$Q$2005,P719)&gt;0,"Invoice no matches, GSTIN differs","In books, not in GSTR-2B")))</f>
        <v/>
      </c>
      <c r="R719" s="15">
        <f>IF(A719="","",SUMIF('GSTR-2B'!$P$6:$P$2005,O719,'GSTR-2B'!$N$6:$N$2005))</f>
        <v/>
      </c>
      <c r="S719" s="15">
        <f>IF(A719="","",K719-R719)</f>
        <v/>
      </c>
      <c r="T719" s="16">
        <f>IF(OR(A719="",D719="",L719&lt;&gt;"",E719="Credit note"),"",IF(Settings!$B$5-D719&gt;180,"Unpaid over 180 days: reverse proportionate ITC with interest",""))</f>
        <v/>
      </c>
      <c r="U719" s="16">
        <f>IF(M719="No","Supplier has not filed GSTR-3B: if still unfiled on 30 Sep after the year you claimed it, reverse by 30 Nov","")</f>
        <v/>
      </c>
      <c r="V719" s="16">
        <f>IF(AND(Q719="In books, not in GSTR-2B",D719&lt;&gt;"",D719&gt;=DATE(2025,4,1),D719&lt;=DATE(2026,3,31)),"FY 2025-26 document not in GSTR-2B: last date for the ITC is 30 Nov 2026","")</f>
        <v/>
      </c>
    </row>
    <row r="720">
      <c r="A720" s="10" t="n"/>
      <c r="B720" s="10" t="n"/>
      <c r="C720" s="10" t="n"/>
      <c r="D720" s="9" t="n"/>
      <c r="E720" s="10" t="n"/>
      <c r="F720" s="8" t="n"/>
      <c r="G720" s="8" t="n"/>
      <c r="H720" s="8" t="n"/>
      <c r="I720" s="8" t="n"/>
      <c r="J720" s="8" t="n"/>
      <c r="K720" s="15">
        <f>IF(A720="","",SUM(G720:J720))</f>
        <v/>
      </c>
      <c r="L720" s="9" t="n"/>
      <c r="M720" s="10" t="n"/>
      <c r="N720" s="10" t="n"/>
      <c r="O720" s="16">
        <f>IF(A720="","",UPPER(TRIM(A720))&amp;"|"&amp;UPPER(SUBSTITUTE(SUBSTITUTE(SUBSTITUTE(TRIM(C720),"/",""),"-","")," ","")))</f>
        <v/>
      </c>
      <c r="P720" s="16">
        <f>IF(A720="","",UPPER(SUBSTITUTE(SUBSTITUTE(SUBSTITUTE(TRIM(C720),"/",""),"-","")," ","")))</f>
        <v/>
      </c>
      <c r="Q720" s="16">
        <f>IF(A720="","",IF(COUNTIF('GSTR-2B'!$P$6:$P$2005,O720)&gt;0,IF(ABS(S720)&lt;=Settings!$B$4,"Matched","Amount differs"),IF(COUNTIF('GSTR-2B'!$Q$6:$Q$2005,P720)&gt;0,"Invoice no matches, GSTIN differs","In books, not in GSTR-2B")))</f>
        <v/>
      </c>
      <c r="R720" s="15">
        <f>IF(A720="","",SUMIF('GSTR-2B'!$P$6:$P$2005,O720,'GSTR-2B'!$N$6:$N$2005))</f>
        <v/>
      </c>
      <c r="S720" s="15">
        <f>IF(A720="","",K720-R720)</f>
        <v/>
      </c>
      <c r="T720" s="16">
        <f>IF(OR(A720="",D720="",L720&lt;&gt;"",E720="Credit note"),"",IF(Settings!$B$5-D720&gt;180,"Unpaid over 180 days: reverse proportionate ITC with interest",""))</f>
        <v/>
      </c>
      <c r="U720" s="16">
        <f>IF(M720="No","Supplier has not filed GSTR-3B: if still unfiled on 30 Sep after the year you claimed it, reverse by 30 Nov","")</f>
        <v/>
      </c>
      <c r="V720" s="16">
        <f>IF(AND(Q720="In books, not in GSTR-2B",D720&lt;&gt;"",D720&gt;=DATE(2025,4,1),D720&lt;=DATE(2026,3,31)),"FY 2025-26 document not in GSTR-2B: last date for the ITC is 30 Nov 2026","")</f>
        <v/>
      </c>
    </row>
    <row r="721">
      <c r="A721" s="10" t="n"/>
      <c r="B721" s="10" t="n"/>
      <c r="C721" s="10" t="n"/>
      <c r="D721" s="9" t="n"/>
      <c r="E721" s="10" t="n"/>
      <c r="F721" s="8" t="n"/>
      <c r="G721" s="8" t="n"/>
      <c r="H721" s="8" t="n"/>
      <c r="I721" s="8" t="n"/>
      <c r="J721" s="8" t="n"/>
      <c r="K721" s="15">
        <f>IF(A721="","",SUM(G721:J721))</f>
        <v/>
      </c>
      <c r="L721" s="9" t="n"/>
      <c r="M721" s="10" t="n"/>
      <c r="N721" s="10" t="n"/>
      <c r="O721" s="16">
        <f>IF(A721="","",UPPER(TRIM(A721))&amp;"|"&amp;UPPER(SUBSTITUTE(SUBSTITUTE(SUBSTITUTE(TRIM(C721),"/",""),"-","")," ","")))</f>
        <v/>
      </c>
      <c r="P721" s="16">
        <f>IF(A721="","",UPPER(SUBSTITUTE(SUBSTITUTE(SUBSTITUTE(TRIM(C721),"/",""),"-","")," ","")))</f>
        <v/>
      </c>
      <c r="Q721" s="16">
        <f>IF(A721="","",IF(COUNTIF('GSTR-2B'!$P$6:$P$2005,O721)&gt;0,IF(ABS(S721)&lt;=Settings!$B$4,"Matched","Amount differs"),IF(COUNTIF('GSTR-2B'!$Q$6:$Q$2005,P721)&gt;0,"Invoice no matches, GSTIN differs","In books, not in GSTR-2B")))</f>
        <v/>
      </c>
      <c r="R721" s="15">
        <f>IF(A721="","",SUMIF('GSTR-2B'!$P$6:$P$2005,O721,'GSTR-2B'!$N$6:$N$2005))</f>
        <v/>
      </c>
      <c r="S721" s="15">
        <f>IF(A721="","",K721-R721)</f>
        <v/>
      </c>
      <c r="T721" s="16">
        <f>IF(OR(A721="",D721="",L721&lt;&gt;"",E721="Credit note"),"",IF(Settings!$B$5-D721&gt;180,"Unpaid over 180 days: reverse proportionate ITC with interest",""))</f>
        <v/>
      </c>
      <c r="U721" s="16">
        <f>IF(M721="No","Supplier has not filed GSTR-3B: if still unfiled on 30 Sep after the year you claimed it, reverse by 30 Nov","")</f>
        <v/>
      </c>
      <c r="V721" s="16">
        <f>IF(AND(Q721="In books, not in GSTR-2B",D721&lt;&gt;"",D721&gt;=DATE(2025,4,1),D721&lt;=DATE(2026,3,31)),"FY 2025-26 document not in GSTR-2B: last date for the ITC is 30 Nov 2026","")</f>
        <v/>
      </c>
    </row>
    <row r="722">
      <c r="A722" s="10" t="n"/>
      <c r="B722" s="10" t="n"/>
      <c r="C722" s="10" t="n"/>
      <c r="D722" s="9" t="n"/>
      <c r="E722" s="10" t="n"/>
      <c r="F722" s="8" t="n"/>
      <c r="G722" s="8" t="n"/>
      <c r="H722" s="8" t="n"/>
      <c r="I722" s="8" t="n"/>
      <c r="J722" s="8" t="n"/>
      <c r="K722" s="15">
        <f>IF(A722="","",SUM(G722:J722))</f>
        <v/>
      </c>
      <c r="L722" s="9" t="n"/>
      <c r="M722" s="10" t="n"/>
      <c r="N722" s="10" t="n"/>
      <c r="O722" s="16">
        <f>IF(A722="","",UPPER(TRIM(A722))&amp;"|"&amp;UPPER(SUBSTITUTE(SUBSTITUTE(SUBSTITUTE(TRIM(C722),"/",""),"-","")," ","")))</f>
        <v/>
      </c>
      <c r="P722" s="16">
        <f>IF(A722="","",UPPER(SUBSTITUTE(SUBSTITUTE(SUBSTITUTE(TRIM(C722),"/",""),"-","")," ","")))</f>
        <v/>
      </c>
      <c r="Q722" s="16">
        <f>IF(A722="","",IF(COUNTIF('GSTR-2B'!$P$6:$P$2005,O722)&gt;0,IF(ABS(S722)&lt;=Settings!$B$4,"Matched","Amount differs"),IF(COUNTIF('GSTR-2B'!$Q$6:$Q$2005,P722)&gt;0,"Invoice no matches, GSTIN differs","In books, not in GSTR-2B")))</f>
        <v/>
      </c>
      <c r="R722" s="15">
        <f>IF(A722="","",SUMIF('GSTR-2B'!$P$6:$P$2005,O722,'GSTR-2B'!$N$6:$N$2005))</f>
        <v/>
      </c>
      <c r="S722" s="15">
        <f>IF(A722="","",K722-R722)</f>
        <v/>
      </c>
      <c r="T722" s="16">
        <f>IF(OR(A722="",D722="",L722&lt;&gt;"",E722="Credit note"),"",IF(Settings!$B$5-D722&gt;180,"Unpaid over 180 days: reverse proportionate ITC with interest",""))</f>
        <v/>
      </c>
      <c r="U722" s="16">
        <f>IF(M722="No","Supplier has not filed GSTR-3B: if still unfiled on 30 Sep after the year you claimed it, reverse by 30 Nov","")</f>
        <v/>
      </c>
      <c r="V722" s="16">
        <f>IF(AND(Q722="In books, not in GSTR-2B",D722&lt;&gt;"",D722&gt;=DATE(2025,4,1),D722&lt;=DATE(2026,3,31)),"FY 2025-26 document not in GSTR-2B: last date for the ITC is 30 Nov 2026","")</f>
        <v/>
      </c>
    </row>
    <row r="723">
      <c r="A723" s="10" t="n"/>
      <c r="B723" s="10" t="n"/>
      <c r="C723" s="10" t="n"/>
      <c r="D723" s="9" t="n"/>
      <c r="E723" s="10" t="n"/>
      <c r="F723" s="8" t="n"/>
      <c r="G723" s="8" t="n"/>
      <c r="H723" s="8" t="n"/>
      <c r="I723" s="8" t="n"/>
      <c r="J723" s="8" t="n"/>
      <c r="K723" s="15">
        <f>IF(A723="","",SUM(G723:J723))</f>
        <v/>
      </c>
      <c r="L723" s="9" t="n"/>
      <c r="M723" s="10" t="n"/>
      <c r="N723" s="10" t="n"/>
      <c r="O723" s="16">
        <f>IF(A723="","",UPPER(TRIM(A723))&amp;"|"&amp;UPPER(SUBSTITUTE(SUBSTITUTE(SUBSTITUTE(TRIM(C723),"/",""),"-","")," ","")))</f>
        <v/>
      </c>
      <c r="P723" s="16">
        <f>IF(A723="","",UPPER(SUBSTITUTE(SUBSTITUTE(SUBSTITUTE(TRIM(C723),"/",""),"-","")," ","")))</f>
        <v/>
      </c>
      <c r="Q723" s="16">
        <f>IF(A723="","",IF(COUNTIF('GSTR-2B'!$P$6:$P$2005,O723)&gt;0,IF(ABS(S723)&lt;=Settings!$B$4,"Matched","Amount differs"),IF(COUNTIF('GSTR-2B'!$Q$6:$Q$2005,P723)&gt;0,"Invoice no matches, GSTIN differs","In books, not in GSTR-2B")))</f>
        <v/>
      </c>
      <c r="R723" s="15">
        <f>IF(A723="","",SUMIF('GSTR-2B'!$P$6:$P$2005,O723,'GSTR-2B'!$N$6:$N$2005))</f>
        <v/>
      </c>
      <c r="S723" s="15">
        <f>IF(A723="","",K723-R723)</f>
        <v/>
      </c>
      <c r="T723" s="16">
        <f>IF(OR(A723="",D723="",L723&lt;&gt;"",E723="Credit note"),"",IF(Settings!$B$5-D723&gt;180,"Unpaid over 180 days: reverse proportionate ITC with interest",""))</f>
        <v/>
      </c>
      <c r="U723" s="16">
        <f>IF(M723="No","Supplier has not filed GSTR-3B: if still unfiled on 30 Sep after the year you claimed it, reverse by 30 Nov","")</f>
        <v/>
      </c>
      <c r="V723" s="16">
        <f>IF(AND(Q723="In books, not in GSTR-2B",D723&lt;&gt;"",D723&gt;=DATE(2025,4,1),D723&lt;=DATE(2026,3,31)),"FY 2025-26 document not in GSTR-2B: last date for the ITC is 30 Nov 2026","")</f>
        <v/>
      </c>
    </row>
    <row r="724">
      <c r="A724" s="10" t="n"/>
      <c r="B724" s="10" t="n"/>
      <c r="C724" s="10" t="n"/>
      <c r="D724" s="9" t="n"/>
      <c r="E724" s="10" t="n"/>
      <c r="F724" s="8" t="n"/>
      <c r="G724" s="8" t="n"/>
      <c r="H724" s="8" t="n"/>
      <c r="I724" s="8" t="n"/>
      <c r="J724" s="8" t="n"/>
      <c r="K724" s="15">
        <f>IF(A724="","",SUM(G724:J724))</f>
        <v/>
      </c>
      <c r="L724" s="9" t="n"/>
      <c r="M724" s="10" t="n"/>
      <c r="N724" s="10" t="n"/>
      <c r="O724" s="16">
        <f>IF(A724="","",UPPER(TRIM(A724))&amp;"|"&amp;UPPER(SUBSTITUTE(SUBSTITUTE(SUBSTITUTE(TRIM(C724),"/",""),"-","")," ","")))</f>
        <v/>
      </c>
      <c r="P724" s="16">
        <f>IF(A724="","",UPPER(SUBSTITUTE(SUBSTITUTE(SUBSTITUTE(TRIM(C724),"/",""),"-","")," ","")))</f>
        <v/>
      </c>
      <c r="Q724" s="16">
        <f>IF(A724="","",IF(COUNTIF('GSTR-2B'!$P$6:$P$2005,O724)&gt;0,IF(ABS(S724)&lt;=Settings!$B$4,"Matched","Amount differs"),IF(COUNTIF('GSTR-2B'!$Q$6:$Q$2005,P724)&gt;0,"Invoice no matches, GSTIN differs","In books, not in GSTR-2B")))</f>
        <v/>
      </c>
      <c r="R724" s="15">
        <f>IF(A724="","",SUMIF('GSTR-2B'!$P$6:$P$2005,O724,'GSTR-2B'!$N$6:$N$2005))</f>
        <v/>
      </c>
      <c r="S724" s="15">
        <f>IF(A724="","",K724-R724)</f>
        <v/>
      </c>
      <c r="T724" s="16">
        <f>IF(OR(A724="",D724="",L724&lt;&gt;"",E724="Credit note"),"",IF(Settings!$B$5-D724&gt;180,"Unpaid over 180 days: reverse proportionate ITC with interest",""))</f>
        <v/>
      </c>
      <c r="U724" s="16">
        <f>IF(M724="No","Supplier has not filed GSTR-3B: if still unfiled on 30 Sep after the year you claimed it, reverse by 30 Nov","")</f>
        <v/>
      </c>
      <c r="V724" s="16">
        <f>IF(AND(Q724="In books, not in GSTR-2B",D724&lt;&gt;"",D724&gt;=DATE(2025,4,1),D724&lt;=DATE(2026,3,31)),"FY 2025-26 document not in GSTR-2B: last date for the ITC is 30 Nov 2026","")</f>
        <v/>
      </c>
    </row>
    <row r="725">
      <c r="A725" s="10" t="n"/>
      <c r="B725" s="10" t="n"/>
      <c r="C725" s="10" t="n"/>
      <c r="D725" s="9" t="n"/>
      <c r="E725" s="10" t="n"/>
      <c r="F725" s="8" t="n"/>
      <c r="G725" s="8" t="n"/>
      <c r="H725" s="8" t="n"/>
      <c r="I725" s="8" t="n"/>
      <c r="J725" s="8" t="n"/>
      <c r="K725" s="15">
        <f>IF(A725="","",SUM(G725:J725))</f>
        <v/>
      </c>
      <c r="L725" s="9" t="n"/>
      <c r="M725" s="10" t="n"/>
      <c r="N725" s="10" t="n"/>
      <c r="O725" s="16">
        <f>IF(A725="","",UPPER(TRIM(A725))&amp;"|"&amp;UPPER(SUBSTITUTE(SUBSTITUTE(SUBSTITUTE(TRIM(C725),"/",""),"-","")," ","")))</f>
        <v/>
      </c>
      <c r="P725" s="16">
        <f>IF(A725="","",UPPER(SUBSTITUTE(SUBSTITUTE(SUBSTITUTE(TRIM(C725),"/",""),"-","")," ","")))</f>
        <v/>
      </c>
      <c r="Q725" s="16">
        <f>IF(A725="","",IF(COUNTIF('GSTR-2B'!$P$6:$P$2005,O725)&gt;0,IF(ABS(S725)&lt;=Settings!$B$4,"Matched","Amount differs"),IF(COUNTIF('GSTR-2B'!$Q$6:$Q$2005,P725)&gt;0,"Invoice no matches, GSTIN differs","In books, not in GSTR-2B")))</f>
        <v/>
      </c>
      <c r="R725" s="15">
        <f>IF(A725="","",SUMIF('GSTR-2B'!$P$6:$P$2005,O725,'GSTR-2B'!$N$6:$N$2005))</f>
        <v/>
      </c>
      <c r="S725" s="15">
        <f>IF(A725="","",K725-R725)</f>
        <v/>
      </c>
      <c r="T725" s="16">
        <f>IF(OR(A725="",D725="",L725&lt;&gt;"",E725="Credit note"),"",IF(Settings!$B$5-D725&gt;180,"Unpaid over 180 days: reverse proportionate ITC with interest",""))</f>
        <v/>
      </c>
      <c r="U725" s="16">
        <f>IF(M725="No","Supplier has not filed GSTR-3B: if still unfiled on 30 Sep after the year you claimed it, reverse by 30 Nov","")</f>
        <v/>
      </c>
      <c r="V725" s="16">
        <f>IF(AND(Q725="In books, not in GSTR-2B",D725&lt;&gt;"",D725&gt;=DATE(2025,4,1),D725&lt;=DATE(2026,3,31)),"FY 2025-26 document not in GSTR-2B: last date for the ITC is 30 Nov 2026","")</f>
        <v/>
      </c>
    </row>
    <row r="726">
      <c r="A726" s="10" t="n"/>
      <c r="B726" s="10" t="n"/>
      <c r="C726" s="10" t="n"/>
      <c r="D726" s="9" t="n"/>
      <c r="E726" s="10" t="n"/>
      <c r="F726" s="8" t="n"/>
      <c r="G726" s="8" t="n"/>
      <c r="H726" s="8" t="n"/>
      <c r="I726" s="8" t="n"/>
      <c r="J726" s="8" t="n"/>
      <c r="K726" s="15">
        <f>IF(A726="","",SUM(G726:J726))</f>
        <v/>
      </c>
      <c r="L726" s="9" t="n"/>
      <c r="M726" s="10" t="n"/>
      <c r="N726" s="10" t="n"/>
      <c r="O726" s="16">
        <f>IF(A726="","",UPPER(TRIM(A726))&amp;"|"&amp;UPPER(SUBSTITUTE(SUBSTITUTE(SUBSTITUTE(TRIM(C726),"/",""),"-","")," ","")))</f>
        <v/>
      </c>
      <c r="P726" s="16">
        <f>IF(A726="","",UPPER(SUBSTITUTE(SUBSTITUTE(SUBSTITUTE(TRIM(C726),"/",""),"-","")," ","")))</f>
        <v/>
      </c>
      <c r="Q726" s="16">
        <f>IF(A726="","",IF(COUNTIF('GSTR-2B'!$P$6:$P$2005,O726)&gt;0,IF(ABS(S726)&lt;=Settings!$B$4,"Matched","Amount differs"),IF(COUNTIF('GSTR-2B'!$Q$6:$Q$2005,P726)&gt;0,"Invoice no matches, GSTIN differs","In books, not in GSTR-2B")))</f>
        <v/>
      </c>
      <c r="R726" s="15">
        <f>IF(A726="","",SUMIF('GSTR-2B'!$P$6:$P$2005,O726,'GSTR-2B'!$N$6:$N$2005))</f>
        <v/>
      </c>
      <c r="S726" s="15">
        <f>IF(A726="","",K726-R726)</f>
        <v/>
      </c>
      <c r="T726" s="16">
        <f>IF(OR(A726="",D726="",L726&lt;&gt;"",E726="Credit note"),"",IF(Settings!$B$5-D726&gt;180,"Unpaid over 180 days: reverse proportionate ITC with interest",""))</f>
        <v/>
      </c>
      <c r="U726" s="16">
        <f>IF(M726="No","Supplier has not filed GSTR-3B: if still unfiled on 30 Sep after the year you claimed it, reverse by 30 Nov","")</f>
        <v/>
      </c>
      <c r="V726" s="16">
        <f>IF(AND(Q726="In books, not in GSTR-2B",D726&lt;&gt;"",D726&gt;=DATE(2025,4,1),D726&lt;=DATE(2026,3,31)),"FY 2025-26 document not in GSTR-2B: last date for the ITC is 30 Nov 2026","")</f>
        <v/>
      </c>
    </row>
    <row r="727">
      <c r="A727" s="10" t="n"/>
      <c r="B727" s="10" t="n"/>
      <c r="C727" s="10" t="n"/>
      <c r="D727" s="9" t="n"/>
      <c r="E727" s="10" t="n"/>
      <c r="F727" s="8" t="n"/>
      <c r="G727" s="8" t="n"/>
      <c r="H727" s="8" t="n"/>
      <c r="I727" s="8" t="n"/>
      <c r="J727" s="8" t="n"/>
      <c r="K727" s="15">
        <f>IF(A727="","",SUM(G727:J727))</f>
        <v/>
      </c>
      <c r="L727" s="9" t="n"/>
      <c r="M727" s="10" t="n"/>
      <c r="N727" s="10" t="n"/>
      <c r="O727" s="16">
        <f>IF(A727="","",UPPER(TRIM(A727))&amp;"|"&amp;UPPER(SUBSTITUTE(SUBSTITUTE(SUBSTITUTE(TRIM(C727),"/",""),"-","")," ","")))</f>
        <v/>
      </c>
      <c r="P727" s="16">
        <f>IF(A727="","",UPPER(SUBSTITUTE(SUBSTITUTE(SUBSTITUTE(TRIM(C727),"/",""),"-","")," ","")))</f>
        <v/>
      </c>
      <c r="Q727" s="16">
        <f>IF(A727="","",IF(COUNTIF('GSTR-2B'!$P$6:$P$2005,O727)&gt;0,IF(ABS(S727)&lt;=Settings!$B$4,"Matched","Amount differs"),IF(COUNTIF('GSTR-2B'!$Q$6:$Q$2005,P727)&gt;0,"Invoice no matches, GSTIN differs","In books, not in GSTR-2B")))</f>
        <v/>
      </c>
      <c r="R727" s="15">
        <f>IF(A727="","",SUMIF('GSTR-2B'!$P$6:$P$2005,O727,'GSTR-2B'!$N$6:$N$2005))</f>
        <v/>
      </c>
      <c r="S727" s="15">
        <f>IF(A727="","",K727-R727)</f>
        <v/>
      </c>
      <c r="T727" s="16">
        <f>IF(OR(A727="",D727="",L727&lt;&gt;"",E727="Credit note"),"",IF(Settings!$B$5-D727&gt;180,"Unpaid over 180 days: reverse proportionate ITC with interest",""))</f>
        <v/>
      </c>
      <c r="U727" s="16">
        <f>IF(M727="No","Supplier has not filed GSTR-3B: if still unfiled on 30 Sep after the year you claimed it, reverse by 30 Nov","")</f>
        <v/>
      </c>
      <c r="V727" s="16">
        <f>IF(AND(Q727="In books, not in GSTR-2B",D727&lt;&gt;"",D727&gt;=DATE(2025,4,1),D727&lt;=DATE(2026,3,31)),"FY 2025-26 document not in GSTR-2B: last date for the ITC is 30 Nov 2026","")</f>
        <v/>
      </c>
    </row>
    <row r="728">
      <c r="A728" s="10" t="n"/>
      <c r="B728" s="10" t="n"/>
      <c r="C728" s="10" t="n"/>
      <c r="D728" s="9" t="n"/>
      <c r="E728" s="10" t="n"/>
      <c r="F728" s="8" t="n"/>
      <c r="G728" s="8" t="n"/>
      <c r="H728" s="8" t="n"/>
      <c r="I728" s="8" t="n"/>
      <c r="J728" s="8" t="n"/>
      <c r="K728" s="15">
        <f>IF(A728="","",SUM(G728:J728))</f>
        <v/>
      </c>
      <c r="L728" s="9" t="n"/>
      <c r="M728" s="10" t="n"/>
      <c r="N728" s="10" t="n"/>
      <c r="O728" s="16">
        <f>IF(A728="","",UPPER(TRIM(A728))&amp;"|"&amp;UPPER(SUBSTITUTE(SUBSTITUTE(SUBSTITUTE(TRIM(C728),"/",""),"-","")," ","")))</f>
        <v/>
      </c>
      <c r="P728" s="16">
        <f>IF(A728="","",UPPER(SUBSTITUTE(SUBSTITUTE(SUBSTITUTE(TRIM(C728),"/",""),"-","")," ","")))</f>
        <v/>
      </c>
      <c r="Q728" s="16">
        <f>IF(A728="","",IF(COUNTIF('GSTR-2B'!$P$6:$P$2005,O728)&gt;0,IF(ABS(S728)&lt;=Settings!$B$4,"Matched","Amount differs"),IF(COUNTIF('GSTR-2B'!$Q$6:$Q$2005,P728)&gt;0,"Invoice no matches, GSTIN differs","In books, not in GSTR-2B")))</f>
        <v/>
      </c>
      <c r="R728" s="15">
        <f>IF(A728="","",SUMIF('GSTR-2B'!$P$6:$P$2005,O728,'GSTR-2B'!$N$6:$N$2005))</f>
        <v/>
      </c>
      <c r="S728" s="15">
        <f>IF(A728="","",K728-R728)</f>
        <v/>
      </c>
      <c r="T728" s="16">
        <f>IF(OR(A728="",D728="",L728&lt;&gt;"",E728="Credit note"),"",IF(Settings!$B$5-D728&gt;180,"Unpaid over 180 days: reverse proportionate ITC with interest",""))</f>
        <v/>
      </c>
      <c r="U728" s="16">
        <f>IF(M728="No","Supplier has not filed GSTR-3B: if still unfiled on 30 Sep after the year you claimed it, reverse by 30 Nov","")</f>
        <v/>
      </c>
      <c r="V728" s="16">
        <f>IF(AND(Q728="In books, not in GSTR-2B",D728&lt;&gt;"",D728&gt;=DATE(2025,4,1),D728&lt;=DATE(2026,3,31)),"FY 2025-26 document not in GSTR-2B: last date for the ITC is 30 Nov 2026","")</f>
        <v/>
      </c>
    </row>
    <row r="729">
      <c r="A729" s="10" t="n"/>
      <c r="B729" s="10" t="n"/>
      <c r="C729" s="10" t="n"/>
      <c r="D729" s="9" t="n"/>
      <c r="E729" s="10" t="n"/>
      <c r="F729" s="8" t="n"/>
      <c r="G729" s="8" t="n"/>
      <c r="H729" s="8" t="n"/>
      <c r="I729" s="8" t="n"/>
      <c r="J729" s="8" t="n"/>
      <c r="K729" s="15">
        <f>IF(A729="","",SUM(G729:J729))</f>
        <v/>
      </c>
      <c r="L729" s="9" t="n"/>
      <c r="M729" s="10" t="n"/>
      <c r="N729" s="10" t="n"/>
      <c r="O729" s="16">
        <f>IF(A729="","",UPPER(TRIM(A729))&amp;"|"&amp;UPPER(SUBSTITUTE(SUBSTITUTE(SUBSTITUTE(TRIM(C729),"/",""),"-","")," ","")))</f>
        <v/>
      </c>
      <c r="P729" s="16">
        <f>IF(A729="","",UPPER(SUBSTITUTE(SUBSTITUTE(SUBSTITUTE(TRIM(C729),"/",""),"-","")," ","")))</f>
        <v/>
      </c>
      <c r="Q729" s="16">
        <f>IF(A729="","",IF(COUNTIF('GSTR-2B'!$P$6:$P$2005,O729)&gt;0,IF(ABS(S729)&lt;=Settings!$B$4,"Matched","Amount differs"),IF(COUNTIF('GSTR-2B'!$Q$6:$Q$2005,P729)&gt;0,"Invoice no matches, GSTIN differs","In books, not in GSTR-2B")))</f>
        <v/>
      </c>
      <c r="R729" s="15">
        <f>IF(A729="","",SUMIF('GSTR-2B'!$P$6:$P$2005,O729,'GSTR-2B'!$N$6:$N$2005))</f>
        <v/>
      </c>
      <c r="S729" s="15">
        <f>IF(A729="","",K729-R729)</f>
        <v/>
      </c>
      <c r="T729" s="16">
        <f>IF(OR(A729="",D729="",L729&lt;&gt;"",E729="Credit note"),"",IF(Settings!$B$5-D729&gt;180,"Unpaid over 180 days: reverse proportionate ITC with interest",""))</f>
        <v/>
      </c>
      <c r="U729" s="16">
        <f>IF(M729="No","Supplier has not filed GSTR-3B: if still unfiled on 30 Sep after the year you claimed it, reverse by 30 Nov","")</f>
        <v/>
      </c>
      <c r="V729" s="16">
        <f>IF(AND(Q729="In books, not in GSTR-2B",D729&lt;&gt;"",D729&gt;=DATE(2025,4,1),D729&lt;=DATE(2026,3,31)),"FY 2025-26 document not in GSTR-2B: last date for the ITC is 30 Nov 2026","")</f>
        <v/>
      </c>
    </row>
    <row r="730">
      <c r="A730" s="10" t="n"/>
      <c r="B730" s="10" t="n"/>
      <c r="C730" s="10" t="n"/>
      <c r="D730" s="9" t="n"/>
      <c r="E730" s="10" t="n"/>
      <c r="F730" s="8" t="n"/>
      <c r="G730" s="8" t="n"/>
      <c r="H730" s="8" t="n"/>
      <c r="I730" s="8" t="n"/>
      <c r="J730" s="8" t="n"/>
      <c r="K730" s="15">
        <f>IF(A730="","",SUM(G730:J730))</f>
        <v/>
      </c>
      <c r="L730" s="9" t="n"/>
      <c r="M730" s="10" t="n"/>
      <c r="N730" s="10" t="n"/>
      <c r="O730" s="16">
        <f>IF(A730="","",UPPER(TRIM(A730))&amp;"|"&amp;UPPER(SUBSTITUTE(SUBSTITUTE(SUBSTITUTE(TRIM(C730),"/",""),"-","")," ","")))</f>
        <v/>
      </c>
      <c r="P730" s="16">
        <f>IF(A730="","",UPPER(SUBSTITUTE(SUBSTITUTE(SUBSTITUTE(TRIM(C730),"/",""),"-","")," ","")))</f>
        <v/>
      </c>
      <c r="Q730" s="16">
        <f>IF(A730="","",IF(COUNTIF('GSTR-2B'!$P$6:$P$2005,O730)&gt;0,IF(ABS(S730)&lt;=Settings!$B$4,"Matched","Amount differs"),IF(COUNTIF('GSTR-2B'!$Q$6:$Q$2005,P730)&gt;0,"Invoice no matches, GSTIN differs","In books, not in GSTR-2B")))</f>
        <v/>
      </c>
      <c r="R730" s="15">
        <f>IF(A730="","",SUMIF('GSTR-2B'!$P$6:$P$2005,O730,'GSTR-2B'!$N$6:$N$2005))</f>
        <v/>
      </c>
      <c r="S730" s="15">
        <f>IF(A730="","",K730-R730)</f>
        <v/>
      </c>
      <c r="T730" s="16">
        <f>IF(OR(A730="",D730="",L730&lt;&gt;"",E730="Credit note"),"",IF(Settings!$B$5-D730&gt;180,"Unpaid over 180 days: reverse proportionate ITC with interest",""))</f>
        <v/>
      </c>
      <c r="U730" s="16">
        <f>IF(M730="No","Supplier has not filed GSTR-3B: if still unfiled on 30 Sep after the year you claimed it, reverse by 30 Nov","")</f>
        <v/>
      </c>
      <c r="V730" s="16">
        <f>IF(AND(Q730="In books, not in GSTR-2B",D730&lt;&gt;"",D730&gt;=DATE(2025,4,1),D730&lt;=DATE(2026,3,31)),"FY 2025-26 document not in GSTR-2B: last date for the ITC is 30 Nov 2026","")</f>
        <v/>
      </c>
    </row>
    <row r="731">
      <c r="A731" s="10" t="n"/>
      <c r="B731" s="10" t="n"/>
      <c r="C731" s="10" t="n"/>
      <c r="D731" s="9" t="n"/>
      <c r="E731" s="10" t="n"/>
      <c r="F731" s="8" t="n"/>
      <c r="G731" s="8" t="n"/>
      <c r="H731" s="8" t="n"/>
      <c r="I731" s="8" t="n"/>
      <c r="J731" s="8" t="n"/>
      <c r="K731" s="15">
        <f>IF(A731="","",SUM(G731:J731))</f>
        <v/>
      </c>
      <c r="L731" s="9" t="n"/>
      <c r="M731" s="10" t="n"/>
      <c r="N731" s="10" t="n"/>
      <c r="O731" s="16">
        <f>IF(A731="","",UPPER(TRIM(A731))&amp;"|"&amp;UPPER(SUBSTITUTE(SUBSTITUTE(SUBSTITUTE(TRIM(C731),"/",""),"-","")," ","")))</f>
        <v/>
      </c>
      <c r="P731" s="16">
        <f>IF(A731="","",UPPER(SUBSTITUTE(SUBSTITUTE(SUBSTITUTE(TRIM(C731),"/",""),"-","")," ","")))</f>
        <v/>
      </c>
      <c r="Q731" s="16">
        <f>IF(A731="","",IF(COUNTIF('GSTR-2B'!$P$6:$P$2005,O731)&gt;0,IF(ABS(S731)&lt;=Settings!$B$4,"Matched","Amount differs"),IF(COUNTIF('GSTR-2B'!$Q$6:$Q$2005,P731)&gt;0,"Invoice no matches, GSTIN differs","In books, not in GSTR-2B")))</f>
        <v/>
      </c>
      <c r="R731" s="15">
        <f>IF(A731="","",SUMIF('GSTR-2B'!$P$6:$P$2005,O731,'GSTR-2B'!$N$6:$N$2005))</f>
        <v/>
      </c>
      <c r="S731" s="15">
        <f>IF(A731="","",K731-R731)</f>
        <v/>
      </c>
      <c r="T731" s="16">
        <f>IF(OR(A731="",D731="",L731&lt;&gt;"",E731="Credit note"),"",IF(Settings!$B$5-D731&gt;180,"Unpaid over 180 days: reverse proportionate ITC with interest",""))</f>
        <v/>
      </c>
      <c r="U731" s="16">
        <f>IF(M731="No","Supplier has not filed GSTR-3B: if still unfiled on 30 Sep after the year you claimed it, reverse by 30 Nov","")</f>
        <v/>
      </c>
      <c r="V731" s="16">
        <f>IF(AND(Q731="In books, not in GSTR-2B",D731&lt;&gt;"",D731&gt;=DATE(2025,4,1),D731&lt;=DATE(2026,3,31)),"FY 2025-26 document not in GSTR-2B: last date for the ITC is 30 Nov 2026","")</f>
        <v/>
      </c>
    </row>
    <row r="732">
      <c r="A732" s="10" t="n"/>
      <c r="B732" s="10" t="n"/>
      <c r="C732" s="10" t="n"/>
      <c r="D732" s="9" t="n"/>
      <c r="E732" s="10" t="n"/>
      <c r="F732" s="8" t="n"/>
      <c r="G732" s="8" t="n"/>
      <c r="H732" s="8" t="n"/>
      <c r="I732" s="8" t="n"/>
      <c r="J732" s="8" t="n"/>
      <c r="K732" s="15">
        <f>IF(A732="","",SUM(G732:J732))</f>
        <v/>
      </c>
      <c r="L732" s="9" t="n"/>
      <c r="M732" s="10" t="n"/>
      <c r="N732" s="10" t="n"/>
      <c r="O732" s="16">
        <f>IF(A732="","",UPPER(TRIM(A732))&amp;"|"&amp;UPPER(SUBSTITUTE(SUBSTITUTE(SUBSTITUTE(TRIM(C732),"/",""),"-","")," ","")))</f>
        <v/>
      </c>
      <c r="P732" s="16">
        <f>IF(A732="","",UPPER(SUBSTITUTE(SUBSTITUTE(SUBSTITUTE(TRIM(C732),"/",""),"-","")," ","")))</f>
        <v/>
      </c>
      <c r="Q732" s="16">
        <f>IF(A732="","",IF(COUNTIF('GSTR-2B'!$P$6:$P$2005,O732)&gt;0,IF(ABS(S732)&lt;=Settings!$B$4,"Matched","Amount differs"),IF(COUNTIF('GSTR-2B'!$Q$6:$Q$2005,P732)&gt;0,"Invoice no matches, GSTIN differs","In books, not in GSTR-2B")))</f>
        <v/>
      </c>
      <c r="R732" s="15">
        <f>IF(A732="","",SUMIF('GSTR-2B'!$P$6:$P$2005,O732,'GSTR-2B'!$N$6:$N$2005))</f>
        <v/>
      </c>
      <c r="S732" s="15">
        <f>IF(A732="","",K732-R732)</f>
        <v/>
      </c>
      <c r="T732" s="16">
        <f>IF(OR(A732="",D732="",L732&lt;&gt;"",E732="Credit note"),"",IF(Settings!$B$5-D732&gt;180,"Unpaid over 180 days: reverse proportionate ITC with interest",""))</f>
        <v/>
      </c>
      <c r="U732" s="16">
        <f>IF(M732="No","Supplier has not filed GSTR-3B: if still unfiled on 30 Sep after the year you claimed it, reverse by 30 Nov","")</f>
        <v/>
      </c>
      <c r="V732" s="16">
        <f>IF(AND(Q732="In books, not in GSTR-2B",D732&lt;&gt;"",D732&gt;=DATE(2025,4,1),D732&lt;=DATE(2026,3,31)),"FY 2025-26 document not in GSTR-2B: last date for the ITC is 30 Nov 2026","")</f>
        <v/>
      </c>
    </row>
    <row r="733">
      <c r="A733" s="10" t="n"/>
      <c r="B733" s="10" t="n"/>
      <c r="C733" s="10" t="n"/>
      <c r="D733" s="9" t="n"/>
      <c r="E733" s="10" t="n"/>
      <c r="F733" s="8" t="n"/>
      <c r="G733" s="8" t="n"/>
      <c r="H733" s="8" t="n"/>
      <c r="I733" s="8" t="n"/>
      <c r="J733" s="8" t="n"/>
      <c r="K733" s="15">
        <f>IF(A733="","",SUM(G733:J733))</f>
        <v/>
      </c>
      <c r="L733" s="9" t="n"/>
      <c r="M733" s="10" t="n"/>
      <c r="N733" s="10" t="n"/>
      <c r="O733" s="16">
        <f>IF(A733="","",UPPER(TRIM(A733))&amp;"|"&amp;UPPER(SUBSTITUTE(SUBSTITUTE(SUBSTITUTE(TRIM(C733),"/",""),"-","")," ","")))</f>
        <v/>
      </c>
      <c r="P733" s="16">
        <f>IF(A733="","",UPPER(SUBSTITUTE(SUBSTITUTE(SUBSTITUTE(TRIM(C733),"/",""),"-","")," ","")))</f>
        <v/>
      </c>
      <c r="Q733" s="16">
        <f>IF(A733="","",IF(COUNTIF('GSTR-2B'!$P$6:$P$2005,O733)&gt;0,IF(ABS(S733)&lt;=Settings!$B$4,"Matched","Amount differs"),IF(COUNTIF('GSTR-2B'!$Q$6:$Q$2005,P733)&gt;0,"Invoice no matches, GSTIN differs","In books, not in GSTR-2B")))</f>
        <v/>
      </c>
      <c r="R733" s="15">
        <f>IF(A733="","",SUMIF('GSTR-2B'!$P$6:$P$2005,O733,'GSTR-2B'!$N$6:$N$2005))</f>
        <v/>
      </c>
      <c r="S733" s="15">
        <f>IF(A733="","",K733-R733)</f>
        <v/>
      </c>
      <c r="T733" s="16">
        <f>IF(OR(A733="",D733="",L733&lt;&gt;"",E733="Credit note"),"",IF(Settings!$B$5-D733&gt;180,"Unpaid over 180 days: reverse proportionate ITC with interest",""))</f>
        <v/>
      </c>
      <c r="U733" s="16">
        <f>IF(M733="No","Supplier has not filed GSTR-3B: if still unfiled on 30 Sep after the year you claimed it, reverse by 30 Nov","")</f>
        <v/>
      </c>
      <c r="V733" s="16">
        <f>IF(AND(Q733="In books, not in GSTR-2B",D733&lt;&gt;"",D733&gt;=DATE(2025,4,1),D733&lt;=DATE(2026,3,31)),"FY 2025-26 document not in GSTR-2B: last date for the ITC is 30 Nov 2026","")</f>
        <v/>
      </c>
    </row>
    <row r="734">
      <c r="A734" s="10" t="n"/>
      <c r="B734" s="10" t="n"/>
      <c r="C734" s="10" t="n"/>
      <c r="D734" s="9" t="n"/>
      <c r="E734" s="10" t="n"/>
      <c r="F734" s="8" t="n"/>
      <c r="G734" s="8" t="n"/>
      <c r="H734" s="8" t="n"/>
      <c r="I734" s="8" t="n"/>
      <c r="J734" s="8" t="n"/>
      <c r="K734" s="15">
        <f>IF(A734="","",SUM(G734:J734))</f>
        <v/>
      </c>
      <c r="L734" s="9" t="n"/>
      <c r="M734" s="10" t="n"/>
      <c r="N734" s="10" t="n"/>
      <c r="O734" s="16">
        <f>IF(A734="","",UPPER(TRIM(A734))&amp;"|"&amp;UPPER(SUBSTITUTE(SUBSTITUTE(SUBSTITUTE(TRIM(C734),"/",""),"-","")," ","")))</f>
        <v/>
      </c>
      <c r="P734" s="16">
        <f>IF(A734="","",UPPER(SUBSTITUTE(SUBSTITUTE(SUBSTITUTE(TRIM(C734),"/",""),"-","")," ","")))</f>
        <v/>
      </c>
      <c r="Q734" s="16">
        <f>IF(A734="","",IF(COUNTIF('GSTR-2B'!$P$6:$P$2005,O734)&gt;0,IF(ABS(S734)&lt;=Settings!$B$4,"Matched","Amount differs"),IF(COUNTIF('GSTR-2B'!$Q$6:$Q$2005,P734)&gt;0,"Invoice no matches, GSTIN differs","In books, not in GSTR-2B")))</f>
        <v/>
      </c>
      <c r="R734" s="15">
        <f>IF(A734="","",SUMIF('GSTR-2B'!$P$6:$P$2005,O734,'GSTR-2B'!$N$6:$N$2005))</f>
        <v/>
      </c>
      <c r="S734" s="15">
        <f>IF(A734="","",K734-R734)</f>
        <v/>
      </c>
      <c r="T734" s="16">
        <f>IF(OR(A734="",D734="",L734&lt;&gt;"",E734="Credit note"),"",IF(Settings!$B$5-D734&gt;180,"Unpaid over 180 days: reverse proportionate ITC with interest",""))</f>
        <v/>
      </c>
      <c r="U734" s="16">
        <f>IF(M734="No","Supplier has not filed GSTR-3B: if still unfiled on 30 Sep after the year you claimed it, reverse by 30 Nov","")</f>
        <v/>
      </c>
      <c r="V734" s="16">
        <f>IF(AND(Q734="In books, not in GSTR-2B",D734&lt;&gt;"",D734&gt;=DATE(2025,4,1),D734&lt;=DATE(2026,3,31)),"FY 2025-26 document not in GSTR-2B: last date for the ITC is 30 Nov 2026","")</f>
        <v/>
      </c>
    </row>
    <row r="735">
      <c r="A735" s="10" t="n"/>
      <c r="B735" s="10" t="n"/>
      <c r="C735" s="10" t="n"/>
      <c r="D735" s="9" t="n"/>
      <c r="E735" s="10" t="n"/>
      <c r="F735" s="8" t="n"/>
      <c r="G735" s="8" t="n"/>
      <c r="H735" s="8" t="n"/>
      <c r="I735" s="8" t="n"/>
      <c r="J735" s="8" t="n"/>
      <c r="K735" s="15">
        <f>IF(A735="","",SUM(G735:J735))</f>
        <v/>
      </c>
      <c r="L735" s="9" t="n"/>
      <c r="M735" s="10" t="n"/>
      <c r="N735" s="10" t="n"/>
      <c r="O735" s="16">
        <f>IF(A735="","",UPPER(TRIM(A735))&amp;"|"&amp;UPPER(SUBSTITUTE(SUBSTITUTE(SUBSTITUTE(TRIM(C735),"/",""),"-","")," ","")))</f>
        <v/>
      </c>
      <c r="P735" s="16">
        <f>IF(A735="","",UPPER(SUBSTITUTE(SUBSTITUTE(SUBSTITUTE(TRIM(C735),"/",""),"-","")," ","")))</f>
        <v/>
      </c>
      <c r="Q735" s="16">
        <f>IF(A735="","",IF(COUNTIF('GSTR-2B'!$P$6:$P$2005,O735)&gt;0,IF(ABS(S735)&lt;=Settings!$B$4,"Matched","Amount differs"),IF(COUNTIF('GSTR-2B'!$Q$6:$Q$2005,P735)&gt;0,"Invoice no matches, GSTIN differs","In books, not in GSTR-2B")))</f>
        <v/>
      </c>
      <c r="R735" s="15">
        <f>IF(A735="","",SUMIF('GSTR-2B'!$P$6:$P$2005,O735,'GSTR-2B'!$N$6:$N$2005))</f>
        <v/>
      </c>
      <c r="S735" s="15">
        <f>IF(A735="","",K735-R735)</f>
        <v/>
      </c>
      <c r="T735" s="16">
        <f>IF(OR(A735="",D735="",L735&lt;&gt;"",E735="Credit note"),"",IF(Settings!$B$5-D735&gt;180,"Unpaid over 180 days: reverse proportionate ITC with interest",""))</f>
        <v/>
      </c>
      <c r="U735" s="16">
        <f>IF(M735="No","Supplier has not filed GSTR-3B: if still unfiled on 30 Sep after the year you claimed it, reverse by 30 Nov","")</f>
        <v/>
      </c>
      <c r="V735" s="16">
        <f>IF(AND(Q735="In books, not in GSTR-2B",D735&lt;&gt;"",D735&gt;=DATE(2025,4,1),D735&lt;=DATE(2026,3,31)),"FY 2025-26 document not in GSTR-2B: last date for the ITC is 30 Nov 2026","")</f>
        <v/>
      </c>
    </row>
    <row r="736">
      <c r="A736" s="10" t="n"/>
      <c r="B736" s="10" t="n"/>
      <c r="C736" s="10" t="n"/>
      <c r="D736" s="9" t="n"/>
      <c r="E736" s="10" t="n"/>
      <c r="F736" s="8" t="n"/>
      <c r="G736" s="8" t="n"/>
      <c r="H736" s="8" t="n"/>
      <c r="I736" s="8" t="n"/>
      <c r="J736" s="8" t="n"/>
      <c r="K736" s="15">
        <f>IF(A736="","",SUM(G736:J736))</f>
        <v/>
      </c>
      <c r="L736" s="9" t="n"/>
      <c r="M736" s="10" t="n"/>
      <c r="N736" s="10" t="n"/>
      <c r="O736" s="16">
        <f>IF(A736="","",UPPER(TRIM(A736))&amp;"|"&amp;UPPER(SUBSTITUTE(SUBSTITUTE(SUBSTITUTE(TRIM(C736),"/",""),"-","")," ","")))</f>
        <v/>
      </c>
      <c r="P736" s="16">
        <f>IF(A736="","",UPPER(SUBSTITUTE(SUBSTITUTE(SUBSTITUTE(TRIM(C736),"/",""),"-","")," ","")))</f>
        <v/>
      </c>
      <c r="Q736" s="16">
        <f>IF(A736="","",IF(COUNTIF('GSTR-2B'!$P$6:$P$2005,O736)&gt;0,IF(ABS(S736)&lt;=Settings!$B$4,"Matched","Amount differs"),IF(COUNTIF('GSTR-2B'!$Q$6:$Q$2005,P736)&gt;0,"Invoice no matches, GSTIN differs","In books, not in GSTR-2B")))</f>
        <v/>
      </c>
      <c r="R736" s="15">
        <f>IF(A736="","",SUMIF('GSTR-2B'!$P$6:$P$2005,O736,'GSTR-2B'!$N$6:$N$2005))</f>
        <v/>
      </c>
      <c r="S736" s="15">
        <f>IF(A736="","",K736-R736)</f>
        <v/>
      </c>
      <c r="T736" s="16">
        <f>IF(OR(A736="",D736="",L736&lt;&gt;"",E736="Credit note"),"",IF(Settings!$B$5-D736&gt;180,"Unpaid over 180 days: reverse proportionate ITC with interest",""))</f>
        <v/>
      </c>
      <c r="U736" s="16">
        <f>IF(M736="No","Supplier has not filed GSTR-3B: if still unfiled on 30 Sep after the year you claimed it, reverse by 30 Nov","")</f>
        <v/>
      </c>
      <c r="V736" s="16">
        <f>IF(AND(Q736="In books, not in GSTR-2B",D736&lt;&gt;"",D736&gt;=DATE(2025,4,1),D736&lt;=DATE(2026,3,31)),"FY 2025-26 document not in GSTR-2B: last date for the ITC is 30 Nov 2026","")</f>
        <v/>
      </c>
    </row>
    <row r="737">
      <c r="A737" s="10" t="n"/>
      <c r="B737" s="10" t="n"/>
      <c r="C737" s="10" t="n"/>
      <c r="D737" s="9" t="n"/>
      <c r="E737" s="10" t="n"/>
      <c r="F737" s="8" t="n"/>
      <c r="G737" s="8" t="n"/>
      <c r="H737" s="8" t="n"/>
      <c r="I737" s="8" t="n"/>
      <c r="J737" s="8" t="n"/>
      <c r="K737" s="15">
        <f>IF(A737="","",SUM(G737:J737))</f>
        <v/>
      </c>
      <c r="L737" s="9" t="n"/>
      <c r="M737" s="10" t="n"/>
      <c r="N737" s="10" t="n"/>
      <c r="O737" s="16">
        <f>IF(A737="","",UPPER(TRIM(A737))&amp;"|"&amp;UPPER(SUBSTITUTE(SUBSTITUTE(SUBSTITUTE(TRIM(C737),"/",""),"-","")," ","")))</f>
        <v/>
      </c>
      <c r="P737" s="16">
        <f>IF(A737="","",UPPER(SUBSTITUTE(SUBSTITUTE(SUBSTITUTE(TRIM(C737),"/",""),"-","")," ","")))</f>
        <v/>
      </c>
      <c r="Q737" s="16">
        <f>IF(A737="","",IF(COUNTIF('GSTR-2B'!$P$6:$P$2005,O737)&gt;0,IF(ABS(S737)&lt;=Settings!$B$4,"Matched","Amount differs"),IF(COUNTIF('GSTR-2B'!$Q$6:$Q$2005,P737)&gt;0,"Invoice no matches, GSTIN differs","In books, not in GSTR-2B")))</f>
        <v/>
      </c>
      <c r="R737" s="15">
        <f>IF(A737="","",SUMIF('GSTR-2B'!$P$6:$P$2005,O737,'GSTR-2B'!$N$6:$N$2005))</f>
        <v/>
      </c>
      <c r="S737" s="15">
        <f>IF(A737="","",K737-R737)</f>
        <v/>
      </c>
      <c r="T737" s="16">
        <f>IF(OR(A737="",D737="",L737&lt;&gt;"",E737="Credit note"),"",IF(Settings!$B$5-D737&gt;180,"Unpaid over 180 days: reverse proportionate ITC with interest",""))</f>
        <v/>
      </c>
      <c r="U737" s="16">
        <f>IF(M737="No","Supplier has not filed GSTR-3B: if still unfiled on 30 Sep after the year you claimed it, reverse by 30 Nov","")</f>
        <v/>
      </c>
      <c r="V737" s="16">
        <f>IF(AND(Q737="In books, not in GSTR-2B",D737&lt;&gt;"",D737&gt;=DATE(2025,4,1),D737&lt;=DATE(2026,3,31)),"FY 2025-26 document not in GSTR-2B: last date for the ITC is 30 Nov 2026","")</f>
        <v/>
      </c>
    </row>
    <row r="738">
      <c r="A738" s="10" t="n"/>
      <c r="B738" s="10" t="n"/>
      <c r="C738" s="10" t="n"/>
      <c r="D738" s="9" t="n"/>
      <c r="E738" s="10" t="n"/>
      <c r="F738" s="8" t="n"/>
      <c r="G738" s="8" t="n"/>
      <c r="H738" s="8" t="n"/>
      <c r="I738" s="8" t="n"/>
      <c r="J738" s="8" t="n"/>
      <c r="K738" s="15">
        <f>IF(A738="","",SUM(G738:J738))</f>
        <v/>
      </c>
      <c r="L738" s="9" t="n"/>
      <c r="M738" s="10" t="n"/>
      <c r="N738" s="10" t="n"/>
      <c r="O738" s="16">
        <f>IF(A738="","",UPPER(TRIM(A738))&amp;"|"&amp;UPPER(SUBSTITUTE(SUBSTITUTE(SUBSTITUTE(TRIM(C738),"/",""),"-","")," ","")))</f>
        <v/>
      </c>
      <c r="P738" s="16">
        <f>IF(A738="","",UPPER(SUBSTITUTE(SUBSTITUTE(SUBSTITUTE(TRIM(C738),"/",""),"-","")," ","")))</f>
        <v/>
      </c>
      <c r="Q738" s="16">
        <f>IF(A738="","",IF(COUNTIF('GSTR-2B'!$P$6:$P$2005,O738)&gt;0,IF(ABS(S738)&lt;=Settings!$B$4,"Matched","Amount differs"),IF(COUNTIF('GSTR-2B'!$Q$6:$Q$2005,P738)&gt;0,"Invoice no matches, GSTIN differs","In books, not in GSTR-2B")))</f>
        <v/>
      </c>
      <c r="R738" s="15">
        <f>IF(A738="","",SUMIF('GSTR-2B'!$P$6:$P$2005,O738,'GSTR-2B'!$N$6:$N$2005))</f>
        <v/>
      </c>
      <c r="S738" s="15">
        <f>IF(A738="","",K738-R738)</f>
        <v/>
      </c>
      <c r="T738" s="16">
        <f>IF(OR(A738="",D738="",L738&lt;&gt;"",E738="Credit note"),"",IF(Settings!$B$5-D738&gt;180,"Unpaid over 180 days: reverse proportionate ITC with interest",""))</f>
        <v/>
      </c>
      <c r="U738" s="16">
        <f>IF(M738="No","Supplier has not filed GSTR-3B: if still unfiled on 30 Sep after the year you claimed it, reverse by 30 Nov","")</f>
        <v/>
      </c>
      <c r="V738" s="16">
        <f>IF(AND(Q738="In books, not in GSTR-2B",D738&lt;&gt;"",D738&gt;=DATE(2025,4,1),D738&lt;=DATE(2026,3,31)),"FY 2025-26 document not in GSTR-2B: last date for the ITC is 30 Nov 2026","")</f>
        <v/>
      </c>
    </row>
    <row r="739">
      <c r="A739" s="10" t="n"/>
      <c r="B739" s="10" t="n"/>
      <c r="C739" s="10" t="n"/>
      <c r="D739" s="9" t="n"/>
      <c r="E739" s="10" t="n"/>
      <c r="F739" s="8" t="n"/>
      <c r="G739" s="8" t="n"/>
      <c r="H739" s="8" t="n"/>
      <c r="I739" s="8" t="n"/>
      <c r="J739" s="8" t="n"/>
      <c r="K739" s="15">
        <f>IF(A739="","",SUM(G739:J739))</f>
        <v/>
      </c>
      <c r="L739" s="9" t="n"/>
      <c r="M739" s="10" t="n"/>
      <c r="N739" s="10" t="n"/>
      <c r="O739" s="16">
        <f>IF(A739="","",UPPER(TRIM(A739))&amp;"|"&amp;UPPER(SUBSTITUTE(SUBSTITUTE(SUBSTITUTE(TRIM(C739),"/",""),"-","")," ","")))</f>
        <v/>
      </c>
      <c r="P739" s="16">
        <f>IF(A739="","",UPPER(SUBSTITUTE(SUBSTITUTE(SUBSTITUTE(TRIM(C739),"/",""),"-","")," ","")))</f>
        <v/>
      </c>
      <c r="Q739" s="16">
        <f>IF(A739="","",IF(COUNTIF('GSTR-2B'!$P$6:$P$2005,O739)&gt;0,IF(ABS(S739)&lt;=Settings!$B$4,"Matched","Amount differs"),IF(COUNTIF('GSTR-2B'!$Q$6:$Q$2005,P739)&gt;0,"Invoice no matches, GSTIN differs","In books, not in GSTR-2B")))</f>
        <v/>
      </c>
      <c r="R739" s="15">
        <f>IF(A739="","",SUMIF('GSTR-2B'!$P$6:$P$2005,O739,'GSTR-2B'!$N$6:$N$2005))</f>
        <v/>
      </c>
      <c r="S739" s="15">
        <f>IF(A739="","",K739-R739)</f>
        <v/>
      </c>
      <c r="T739" s="16">
        <f>IF(OR(A739="",D739="",L739&lt;&gt;"",E739="Credit note"),"",IF(Settings!$B$5-D739&gt;180,"Unpaid over 180 days: reverse proportionate ITC with interest",""))</f>
        <v/>
      </c>
      <c r="U739" s="16">
        <f>IF(M739="No","Supplier has not filed GSTR-3B: if still unfiled on 30 Sep after the year you claimed it, reverse by 30 Nov","")</f>
        <v/>
      </c>
      <c r="V739" s="16">
        <f>IF(AND(Q739="In books, not in GSTR-2B",D739&lt;&gt;"",D739&gt;=DATE(2025,4,1),D739&lt;=DATE(2026,3,31)),"FY 2025-26 document not in GSTR-2B: last date for the ITC is 30 Nov 2026","")</f>
        <v/>
      </c>
    </row>
    <row r="740">
      <c r="A740" s="10" t="n"/>
      <c r="B740" s="10" t="n"/>
      <c r="C740" s="10" t="n"/>
      <c r="D740" s="9" t="n"/>
      <c r="E740" s="10" t="n"/>
      <c r="F740" s="8" t="n"/>
      <c r="G740" s="8" t="n"/>
      <c r="H740" s="8" t="n"/>
      <c r="I740" s="8" t="n"/>
      <c r="J740" s="8" t="n"/>
      <c r="K740" s="15">
        <f>IF(A740="","",SUM(G740:J740))</f>
        <v/>
      </c>
      <c r="L740" s="9" t="n"/>
      <c r="M740" s="10" t="n"/>
      <c r="N740" s="10" t="n"/>
      <c r="O740" s="16">
        <f>IF(A740="","",UPPER(TRIM(A740))&amp;"|"&amp;UPPER(SUBSTITUTE(SUBSTITUTE(SUBSTITUTE(TRIM(C740),"/",""),"-","")," ","")))</f>
        <v/>
      </c>
      <c r="P740" s="16">
        <f>IF(A740="","",UPPER(SUBSTITUTE(SUBSTITUTE(SUBSTITUTE(TRIM(C740),"/",""),"-","")," ","")))</f>
        <v/>
      </c>
      <c r="Q740" s="16">
        <f>IF(A740="","",IF(COUNTIF('GSTR-2B'!$P$6:$P$2005,O740)&gt;0,IF(ABS(S740)&lt;=Settings!$B$4,"Matched","Amount differs"),IF(COUNTIF('GSTR-2B'!$Q$6:$Q$2005,P740)&gt;0,"Invoice no matches, GSTIN differs","In books, not in GSTR-2B")))</f>
        <v/>
      </c>
      <c r="R740" s="15">
        <f>IF(A740="","",SUMIF('GSTR-2B'!$P$6:$P$2005,O740,'GSTR-2B'!$N$6:$N$2005))</f>
        <v/>
      </c>
      <c r="S740" s="15">
        <f>IF(A740="","",K740-R740)</f>
        <v/>
      </c>
      <c r="T740" s="16">
        <f>IF(OR(A740="",D740="",L740&lt;&gt;"",E740="Credit note"),"",IF(Settings!$B$5-D740&gt;180,"Unpaid over 180 days: reverse proportionate ITC with interest",""))</f>
        <v/>
      </c>
      <c r="U740" s="16">
        <f>IF(M740="No","Supplier has not filed GSTR-3B: if still unfiled on 30 Sep after the year you claimed it, reverse by 30 Nov","")</f>
        <v/>
      </c>
      <c r="V740" s="16">
        <f>IF(AND(Q740="In books, not in GSTR-2B",D740&lt;&gt;"",D740&gt;=DATE(2025,4,1),D740&lt;=DATE(2026,3,31)),"FY 2025-26 document not in GSTR-2B: last date for the ITC is 30 Nov 2026","")</f>
        <v/>
      </c>
    </row>
    <row r="741">
      <c r="A741" s="10" t="n"/>
      <c r="B741" s="10" t="n"/>
      <c r="C741" s="10" t="n"/>
      <c r="D741" s="9" t="n"/>
      <c r="E741" s="10" t="n"/>
      <c r="F741" s="8" t="n"/>
      <c r="G741" s="8" t="n"/>
      <c r="H741" s="8" t="n"/>
      <c r="I741" s="8" t="n"/>
      <c r="J741" s="8" t="n"/>
      <c r="K741" s="15">
        <f>IF(A741="","",SUM(G741:J741))</f>
        <v/>
      </c>
      <c r="L741" s="9" t="n"/>
      <c r="M741" s="10" t="n"/>
      <c r="N741" s="10" t="n"/>
      <c r="O741" s="16">
        <f>IF(A741="","",UPPER(TRIM(A741))&amp;"|"&amp;UPPER(SUBSTITUTE(SUBSTITUTE(SUBSTITUTE(TRIM(C741),"/",""),"-","")," ","")))</f>
        <v/>
      </c>
      <c r="P741" s="16">
        <f>IF(A741="","",UPPER(SUBSTITUTE(SUBSTITUTE(SUBSTITUTE(TRIM(C741),"/",""),"-","")," ","")))</f>
        <v/>
      </c>
      <c r="Q741" s="16">
        <f>IF(A741="","",IF(COUNTIF('GSTR-2B'!$P$6:$P$2005,O741)&gt;0,IF(ABS(S741)&lt;=Settings!$B$4,"Matched","Amount differs"),IF(COUNTIF('GSTR-2B'!$Q$6:$Q$2005,P741)&gt;0,"Invoice no matches, GSTIN differs","In books, not in GSTR-2B")))</f>
        <v/>
      </c>
      <c r="R741" s="15">
        <f>IF(A741="","",SUMIF('GSTR-2B'!$P$6:$P$2005,O741,'GSTR-2B'!$N$6:$N$2005))</f>
        <v/>
      </c>
      <c r="S741" s="15">
        <f>IF(A741="","",K741-R741)</f>
        <v/>
      </c>
      <c r="T741" s="16">
        <f>IF(OR(A741="",D741="",L741&lt;&gt;"",E741="Credit note"),"",IF(Settings!$B$5-D741&gt;180,"Unpaid over 180 days: reverse proportionate ITC with interest",""))</f>
        <v/>
      </c>
      <c r="U741" s="16">
        <f>IF(M741="No","Supplier has not filed GSTR-3B: if still unfiled on 30 Sep after the year you claimed it, reverse by 30 Nov","")</f>
        <v/>
      </c>
      <c r="V741" s="16">
        <f>IF(AND(Q741="In books, not in GSTR-2B",D741&lt;&gt;"",D741&gt;=DATE(2025,4,1),D741&lt;=DATE(2026,3,31)),"FY 2025-26 document not in GSTR-2B: last date for the ITC is 30 Nov 2026","")</f>
        <v/>
      </c>
    </row>
    <row r="742">
      <c r="A742" s="10" t="n"/>
      <c r="B742" s="10" t="n"/>
      <c r="C742" s="10" t="n"/>
      <c r="D742" s="9" t="n"/>
      <c r="E742" s="10" t="n"/>
      <c r="F742" s="8" t="n"/>
      <c r="G742" s="8" t="n"/>
      <c r="H742" s="8" t="n"/>
      <c r="I742" s="8" t="n"/>
      <c r="J742" s="8" t="n"/>
      <c r="K742" s="15">
        <f>IF(A742="","",SUM(G742:J742))</f>
        <v/>
      </c>
      <c r="L742" s="9" t="n"/>
      <c r="M742" s="10" t="n"/>
      <c r="N742" s="10" t="n"/>
      <c r="O742" s="16">
        <f>IF(A742="","",UPPER(TRIM(A742))&amp;"|"&amp;UPPER(SUBSTITUTE(SUBSTITUTE(SUBSTITUTE(TRIM(C742),"/",""),"-","")," ","")))</f>
        <v/>
      </c>
      <c r="P742" s="16">
        <f>IF(A742="","",UPPER(SUBSTITUTE(SUBSTITUTE(SUBSTITUTE(TRIM(C742),"/",""),"-","")," ","")))</f>
        <v/>
      </c>
      <c r="Q742" s="16">
        <f>IF(A742="","",IF(COUNTIF('GSTR-2B'!$P$6:$P$2005,O742)&gt;0,IF(ABS(S742)&lt;=Settings!$B$4,"Matched","Amount differs"),IF(COUNTIF('GSTR-2B'!$Q$6:$Q$2005,P742)&gt;0,"Invoice no matches, GSTIN differs","In books, not in GSTR-2B")))</f>
        <v/>
      </c>
      <c r="R742" s="15">
        <f>IF(A742="","",SUMIF('GSTR-2B'!$P$6:$P$2005,O742,'GSTR-2B'!$N$6:$N$2005))</f>
        <v/>
      </c>
      <c r="S742" s="15">
        <f>IF(A742="","",K742-R742)</f>
        <v/>
      </c>
      <c r="T742" s="16">
        <f>IF(OR(A742="",D742="",L742&lt;&gt;"",E742="Credit note"),"",IF(Settings!$B$5-D742&gt;180,"Unpaid over 180 days: reverse proportionate ITC with interest",""))</f>
        <v/>
      </c>
      <c r="U742" s="16">
        <f>IF(M742="No","Supplier has not filed GSTR-3B: if still unfiled on 30 Sep after the year you claimed it, reverse by 30 Nov","")</f>
        <v/>
      </c>
      <c r="V742" s="16">
        <f>IF(AND(Q742="In books, not in GSTR-2B",D742&lt;&gt;"",D742&gt;=DATE(2025,4,1),D742&lt;=DATE(2026,3,31)),"FY 2025-26 document not in GSTR-2B: last date for the ITC is 30 Nov 2026","")</f>
        <v/>
      </c>
    </row>
    <row r="743">
      <c r="A743" s="10" t="n"/>
      <c r="B743" s="10" t="n"/>
      <c r="C743" s="10" t="n"/>
      <c r="D743" s="9" t="n"/>
      <c r="E743" s="10" t="n"/>
      <c r="F743" s="8" t="n"/>
      <c r="G743" s="8" t="n"/>
      <c r="H743" s="8" t="n"/>
      <c r="I743" s="8" t="n"/>
      <c r="J743" s="8" t="n"/>
      <c r="K743" s="15">
        <f>IF(A743="","",SUM(G743:J743))</f>
        <v/>
      </c>
      <c r="L743" s="9" t="n"/>
      <c r="M743" s="10" t="n"/>
      <c r="N743" s="10" t="n"/>
      <c r="O743" s="16">
        <f>IF(A743="","",UPPER(TRIM(A743))&amp;"|"&amp;UPPER(SUBSTITUTE(SUBSTITUTE(SUBSTITUTE(TRIM(C743),"/",""),"-","")," ","")))</f>
        <v/>
      </c>
      <c r="P743" s="16">
        <f>IF(A743="","",UPPER(SUBSTITUTE(SUBSTITUTE(SUBSTITUTE(TRIM(C743),"/",""),"-","")," ","")))</f>
        <v/>
      </c>
      <c r="Q743" s="16">
        <f>IF(A743="","",IF(COUNTIF('GSTR-2B'!$P$6:$P$2005,O743)&gt;0,IF(ABS(S743)&lt;=Settings!$B$4,"Matched","Amount differs"),IF(COUNTIF('GSTR-2B'!$Q$6:$Q$2005,P743)&gt;0,"Invoice no matches, GSTIN differs","In books, not in GSTR-2B")))</f>
        <v/>
      </c>
      <c r="R743" s="15">
        <f>IF(A743="","",SUMIF('GSTR-2B'!$P$6:$P$2005,O743,'GSTR-2B'!$N$6:$N$2005))</f>
        <v/>
      </c>
      <c r="S743" s="15">
        <f>IF(A743="","",K743-R743)</f>
        <v/>
      </c>
      <c r="T743" s="16">
        <f>IF(OR(A743="",D743="",L743&lt;&gt;"",E743="Credit note"),"",IF(Settings!$B$5-D743&gt;180,"Unpaid over 180 days: reverse proportionate ITC with interest",""))</f>
        <v/>
      </c>
      <c r="U743" s="16">
        <f>IF(M743="No","Supplier has not filed GSTR-3B: if still unfiled on 30 Sep after the year you claimed it, reverse by 30 Nov","")</f>
        <v/>
      </c>
      <c r="V743" s="16">
        <f>IF(AND(Q743="In books, not in GSTR-2B",D743&lt;&gt;"",D743&gt;=DATE(2025,4,1),D743&lt;=DATE(2026,3,31)),"FY 2025-26 document not in GSTR-2B: last date for the ITC is 30 Nov 2026","")</f>
        <v/>
      </c>
    </row>
    <row r="744">
      <c r="A744" s="10" t="n"/>
      <c r="B744" s="10" t="n"/>
      <c r="C744" s="10" t="n"/>
      <c r="D744" s="9" t="n"/>
      <c r="E744" s="10" t="n"/>
      <c r="F744" s="8" t="n"/>
      <c r="G744" s="8" t="n"/>
      <c r="H744" s="8" t="n"/>
      <c r="I744" s="8" t="n"/>
      <c r="J744" s="8" t="n"/>
      <c r="K744" s="15">
        <f>IF(A744="","",SUM(G744:J744))</f>
        <v/>
      </c>
      <c r="L744" s="9" t="n"/>
      <c r="M744" s="10" t="n"/>
      <c r="N744" s="10" t="n"/>
      <c r="O744" s="16">
        <f>IF(A744="","",UPPER(TRIM(A744))&amp;"|"&amp;UPPER(SUBSTITUTE(SUBSTITUTE(SUBSTITUTE(TRIM(C744),"/",""),"-","")," ","")))</f>
        <v/>
      </c>
      <c r="P744" s="16">
        <f>IF(A744="","",UPPER(SUBSTITUTE(SUBSTITUTE(SUBSTITUTE(TRIM(C744),"/",""),"-","")," ","")))</f>
        <v/>
      </c>
      <c r="Q744" s="16">
        <f>IF(A744="","",IF(COUNTIF('GSTR-2B'!$P$6:$P$2005,O744)&gt;0,IF(ABS(S744)&lt;=Settings!$B$4,"Matched","Amount differs"),IF(COUNTIF('GSTR-2B'!$Q$6:$Q$2005,P744)&gt;0,"Invoice no matches, GSTIN differs","In books, not in GSTR-2B")))</f>
        <v/>
      </c>
      <c r="R744" s="15">
        <f>IF(A744="","",SUMIF('GSTR-2B'!$P$6:$P$2005,O744,'GSTR-2B'!$N$6:$N$2005))</f>
        <v/>
      </c>
      <c r="S744" s="15">
        <f>IF(A744="","",K744-R744)</f>
        <v/>
      </c>
      <c r="T744" s="16">
        <f>IF(OR(A744="",D744="",L744&lt;&gt;"",E744="Credit note"),"",IF(Settings!$B$5-D744&gt;180,"Unpaid over 180 days: reverse proportionate ITC with interest",""))</f>
        <v/>
      </c>
      <c r="U744" s="16">
        <f>IF(M744="No","Supplier has not filed GSTR-3B: if still unfiled on 30 Sep after the year you claimed it, reverse by 30 Nov","")</f>
        <v/>
      </c>
      <c r="V744" s="16">
        <f>IF(AND(Q744="In books, not in GSTR-2B",D744&lt;&gt;"",D744&gt;=DATE(2025,4,1),D744&lt;=DATE(2026,3,31)),"FY 2025-26 document not in GSTR-2B: last date for the ITC is 30 Nov 2026","")</f>
        <v/>
      </c>
    </row>
    <row r="745">
      <c r="A745" s="10" t="n"/>
      <c r="B745" s="10" t="n"/>
      <c r="C745" s="10" t="n"/>
      <c r="D745" s="9" t="n"/>
      <c r="E745" s="10" t="n"/>
      <c r="F745" s="8" t="n"/>
      <c r="G745" s="8" t="n"/>
      <c r="H745" s="8" t="n"/>
      <c r="I745" s="8" t="n"/>
      <c r="J745" s="8" t="n"/>
      <c r="K745" s="15">
        <f>IF(A745="","",SUM(G745:J745))</f>
        <v/>
      </c>
      <c r="L745" s="9" t="n"/>
      <c r="M745" s="10" t="n"/>
      <c r="N745" s="10" t="n"/>
      <c r="O745" s="16">
        <f>IF(A745="","",UPPER(TRIM(A745))&amp;"|"&amp;UPPER(SUBSTITUTE(SUBSTITUTE(SUBSTITUTE(TRIM(C745),"/",""),"-","")," ","")))</f>
        <v/>
      </c>
      <c r="P745" s="16">
        <f>IF(A745="","",UPPER(SUBSTITUTE(SUBSTITUTE(SUBSTITUTE(TRIM(C745),"/",""),"-","")," ","")))</f>
        <v/>
      </c>
      <c r="Q745" s="16">
        <f>IF(A745="","",IF(COUNTIF('GSTR-2B'!$P$6:$P$2005,O745)&gt;0,IF(ABS(S745)&lt;=Settings!$B$4,"Matched","Amount differs"),IF(COUNTIF('GSTR-2B'!$Q$6:$Q$2005,P745)&gt;0,"Invoice no matches, GSTIN differs","In books, not in GSTR-2B")))</f>
        <v/>
      </c>
      <c r="R745" s="15">
        <f>IF(A745="","",SUMIF('GSTR-2B'!$P$6:$P$2005,O745,'GSTR-2B'!$N$6:$N$2005))</f>
        <v/>
      </c>
      <c r="S745" s="15">
        <f>IF(A745="","",K745-R745)</f>
        <v/>
      </c>
      <c r="T745" s="16">
        <f>IF(OR(A745="",D745="",L745&lt;&gt;"",E745="Credit note"),"",IF(Settings!$B$5-D745&gt;180,"Unpaid over 180 days: reverse proportionate ITC with interest",""))</f>
        <v/>
      </c>
      <c r="U745" s="16">
        <f>IF(M745="No","Supplier has not filed GSTR-3B: if still unfiled on 30 Sep after the year you claimed it, reverse by 30 Nov","")</f>
        <v/>
      </c>
      <c r="V745" s="16">
        <f>IF(AND(Q745="In books, not in GSTR-2B",D745&lt;&gt;"",D745&gt;=DATE(2025,4,1),D745&lt;=DATE(2026,3,31)),"FY 2025-26 document not in GSTR-2B: last date for the ITC is 30 Nov 2026","")</f>
        <v/>
      </c>
    </row>
    <row r="746">
      <c r="A746" s="10" t="n"/>
      <c r="B746" s="10" t="n"/>
      <c r="C746" s="10" t="n"/>
      <c r="D746" s="9" t="n"/>
      <c r="E746" s="10" t="n"/>
      <c r="F746" s="8" t="n"/>
      <c r="G746" s="8" t="n"/>
      <c r="H746" s="8" t="n"/>
      <c r="I746" s="8" t="n"/>
      <c r="J746" s="8" t="n"/>
      <c r="K746" s="15">
        <f>IF(A746="","",SUM(G746:J746))</f>
        <v/>
      </c>
      <c r="L746" s="9" t="n"/>
      <c r="M746" s="10" t="n"/>
      <c r="N746" s="10" t="n"/>
      <c r="O746" s="16">
        <f>IF(A746="","",UPPER(TRIM(A746))&amp;"|"&amp;UPPER(SUBSTITUTE(SUBSTITUTE(SUBSTITUTE(TRIM(C746),"/",""),"-","")," ","")))</f>
        <v/>
      </c>
      <c r="P746" s="16">
        <f>IF(A746="","",UPPER(SUBSTITUTE(SUBSTITUTE(SUBSTITUTE(TRIM(C746),"/",""),"-","")," ","")))</f>
        <v/>
      </c>
      <c r="Q746" s="16">
        <f>IF(A746="","",IF(COUNTIF('GSTR-2B'!$P$6:$P$2005,O746)&gt;0,IF(ABS(S746)&lt;=Settings!$B$4,"Matched","Amount differs"),IF(COUNTIF('GSTR-2B'!$Q$6:$Q$2005,P746)&gt;0,"Invoice no matches, GSTIN differs","In books, not in GSTR-2B")))</f>
        <v/>
      </c>
      <c r="R746" s="15">
        <f>IF(A746="","",SUMIF('GSTR-2B'!$P$6:$P$2005,O746,'GSTR-2B'!$N$6:$N$2005))</f>
        <v/>
      </c>
      <c r="S746" s="15">
        <f>IF(A746="","",K746-R746)</f>
        <v/>
      </c>
      <c r="T746" s="16">
        <f>IF(OR(A746="",D746="",L746&lt;&gt;"",E746="Credit note"),"",IF(Settings!$B$5-D746&gt;180,"Unpaid over 180 days: reverse proportionate ITC with interest",""))</f>
        <v/>
      </c>
      <c r="U746" s="16">
        <f>IF(M746="No","Supplier has not filed GSTR-3B: if still unfiled on 30 Sep after the year you claimed it, reverse by 30 Nov","")</f>
        <v/>
      </c>
      <c r="V746" s="16">
        <f>IF(AND(Q746="In books, not in GSTR-2B",D746&lt;&gt;"",D746&gt;=DATE(2025,4,1),D746&lt;=DATE(2026,3,31)),"FY 2025-26 document not in GSTR-2B: last date for the ITC is 30 Nov 2026","")</f>
        <v/>
      </c>
    </row>
    <row r="747">
      <c r="A747" s="10" t="n"/>
      <c r="B747" s="10" t="n"/>
      <c r="C747" s="10" t="n"/>
      <c r="D747" s="9" t="n"/>
      <c r="E747" s="10" t="n"/>
      <c r="F747" s="8" t="n"/>
      <c r="G747" s="8" t="n"/>
      <c r="H747" s="8" t="n"/>
      <c r="I747" s="8" t="n"/>
      <c r="J747" s="8" t="n"/>
      <c r="K747" s="15">
        <f>IF(A747="","",SUM(G747:J747))</f>
        <v/>
      </c>
      <c r="L747" s="9" t="n"/>
      <c r="M747" s="10" t="n"/>
      <c r="N747" s="10" t="n"/>
      <c r="O747" s="16">
        <f>IF(A747="","",UPPER(TRIM(A747))&amp;"|"&amp;UPPER(SUBSTITUTE(SUBSTITUTE(SUBSTITUTE(TRIM(C747),"/",""),"-","")," ","")))</f>
        <v/>
      </c>
      <c r="P747" s="16">
        <f>IF(A747="","",UPPER(SUBSTITUTE(SUBSTITUTE(SUBSTITUTE(TRIM(C747),"/",""),"-","")," ","")))</f>
        <v/>
      </c>
      <c r="Q747" s="16">
        <f>IF(A747="","",IF(COUNTIF('GSTR-2B'!$P$6:$P$2005,O747)&gt;0,IF(ABS(S747)&lt;=Settings!$B$4,"Matched","Amount differs"),IF(COUNTIF('GSTR-2B'!$Q$6:$Q$2005,P747)&gt;0,"Invoice no matches, GSTIN differs","In books, not in GSTR-2B")))</f>
        <v/>
      </c>
      <c r="R747" s="15">
        <f>IF(A747="","",SUMIF('GSTR-2B'!$P$6:$P$2005,O747,'GSTR-2B'!$N$6:$N$2005))</f>
        <v/>
      </c>
      <c r="S747" s="15">
        <f>IF(A747="","",K747-R747)</f>
        <v/>
      </c>
      <c r="T747" s="16">
        <f>IF(OR(A747="",D747="",L747&lt;&gt;"",E747="Credit note"),"",IF(Settings!$B$5-D747&gt;180,"Unpaid over 180 days: reverse proportionate ITC with interest",""))</f>
        <v/>
      </c>
      <c r="U747" s="16">
        <f>IF(M747="No","Supplier has not filed GSTR-3B: if still unfiled on 30 Sep after the year you claimed it, reverse by 30 Nov","")</f>
        <v/>
      </c>
      <c r="V747" s="16">
        <f>IF(AND(Q747="In books, not in GSTR-2B",D747&lt;&gt;"",D747&gt;=DATE(2025,4,1),D747&lt;=DATE(2026,3,31)),"FY 2025-26 document not in GSTR-2B: last date for the ITC is 30 Nov 2026","")</f>
        <v/>
      </c>
    </row>
    <row r="748">
      <c r="A748" s="10" t="n"/>
      <c r="B748" s="10" t="n"/>
      <c r="C748" s="10" t="n"/>
      <c r="D748" s="9" t="n"/>
      <c r="E748" s="10" t="n"/>
      <c r="F748" s="8" t="n"/>
      <c r="G748" s="8" t="n"/>
      <c r="H748" s="8" t="n"/>
      <c r="I748" s="8" t="n"/>
      <c r="J748" s="8" t="n"/>
      <c r="K748" s="15">
        <f>IF(A748="","",SUM(G748:J748))</f>
        <v/>
      </c>
      <c r="L748" s="9" t="n"/>
      <c r="M748" s="10" t="n"/>
      <c r="N748" s="10" t="n"/>
      <c r="O748" s="16">
        <f>IF(A748="","",UPPER(TRIM(A748))&amp;"|"&amp;UPPER(SUBSTITUTE(SUBSTITUTE(SUBSTITUTE(TRIM(C748),"/",""),"-","")," ","")))</f>
        <v/>
      </c>
      <c r="P748" s="16">
        <f>IF(A748="","",UPPER(SUBSTITUTE(SUBSTITUTE(SUBSTITUTE(TRIM(C748),"/",""),"-","")," ","")))</f>
        <v/>
      </c>
      <c r="Q748" s="16">
        <f>IF(A748="","",IF(COUNTIF('GSTR-2B'!$P$6:$P$2005,O748)&gt;0,IF(ABS(S748)&lt;=Settings!$B$4,"Matched","Amount differs"),IF(COUNTIF('GSTR-2B'!$Q$6:$Q$2005,P748)&gt;0,"Invoice no matches, GSTIN differs","In books, not in GSTR-2B")))</f>
        <v/>
      </c>
      <c r="R748" s="15">
        <f>IF(A748="","",SUMIF('GSTR-2B'!$P$6:$P$2005,O748,'GSTR-2B'!$N$6:$N$2005))</f>
        <v/>
      </c>
      <c r="S748" s="15">
        <f>IF(A748="","",K748-R748)</f>
        <v/>
      </c>
      <c r="T748" s="16">
        <f>IF(OR(A748="",D748="",L748&lt;&gt;"",E748="Credit note"),"",IF(Settings!$B$5-D748&gt;180,"Unpaid over 180 days: reverse proportionate ITC with interest",""))</f>
        <v/>
      </c>
      <c r="U748" s="16">
        <f>IF(M748="No","Supplier has not filed GSTR-3B: if still unfiled on 30 Sep after the year you claimed it, reverse by 30 Nov","")</f>
        <v/>
      </c>
      <c r="V748" s="16">
        <f>IF(AND(Q748="In books, not in GSTR-2B",D748&lt;&gt;"",D748&gt;=DATE(2025,4,1),D748&lt;=DATE(2026,3,31)),"FY 2025-26 document not in GSTR-2B: last date for the ITC is 30 Nov 2026","")</f>
        <v/>
      </c>
    </row>
    <row r="749">
      <c r="A749" s="10" t="n"/>
      <c r="B749" s="10" t="n"/>
      <c r="C749" s="10" t="n"/>
      <c r="D749" s="9" t="n"/>
      <c r="E749" s="10" t="n"/>
      <c r="F749" s="8" t="n"/>
      <c r="G749" s="8" t="n"/>
      <c r="H749" s="8" t="n"/>
      <c r="I749" s="8" t="n"/>
      <c r="J749" s="8" t="n"/>
      <c r="K749" s="15">
        <f>IF(A749="","",SUM(G749:J749))</f>
        <v/>
      </c>
      <c r="L749" s="9" t="n"/>
      <c r="M749" s="10" t="n"/>
      <c r="N749" s="10" t="n"/>
      <c r="O749" s="16">
        <f>IF(A749="","",UPPER(TRIM(A749))&amp;"|"&amp;UPPER(SUBSTITUTE(SUBSTITUTE(SUBSTITUTE(TRIM(C749),"/",""),"-","")," ","")))</f>
        <v/>
      </c>
      <c r="P749" s="16">
        <f>IF(A749="","",UPPER(SUBSTITUTE(SUBSTITUTE(SUBSTITUTE(TRIM(C749),"/",""),"-","")," ","")))</f>
        <v/>
      </c>
      <c r="Q749" s="16">
        <f>IF(A749="","",IF(COUNTIF('GSTR-2B'!$P$6:$P$2005,O749)&gt;0,IF(ABS(S749)&lt;=Settings!$B$4,"Matched","Amount differs"),IF(COUNTIF('GSTR-2B'!$Q$6:$Q$2005,P749)&gt;0,"Invoice no matches, GSTIN differs","In books, not in GSTR-2B")))</f>
        <v/>
      </c>
      <c r="R749" s="15">
        <f>IF(A749="","",SUMIF('GSTR-2B'!$P$6:$P$2005,O749,'GSTR-2B'!$N$6:$N$2005))</f>
        <v/>
      </c>
      <c r="S749" s="15">
        <f>IF(A749="","",K749-R749)</f>
        <v/>
      </c>
      <c r="T749" s="16">
        <f>IF(OR(A749="",D749="",L749&lt;&gt;"",E749="Credit note"),"",IF(Settings!$B$5-D749&gt;180,"Unpaid over 180 days: reverse proportionate ITC with interest",""))</f>
        <v/>
      </c>
      <c r="U749" s="16">
        <f>IF(M749="No","Supplier has not filed GSTR-3B: if still unfiled on 30 Sep after the year you claimed it, reverse by 30 Nov","")</f>
        <v/>
      </c>
      <c r="V749" s="16">
        <f>IF(AND(Q749="In books, not in GSTR-2B",D749&lt;&gt;"",D749&gt;=DATE(2025,4,1),D749&lt;=DATE(2026,3,31)),"FY 2025-26 document not in GSTR-2B: last date for the ITC is 30 Nov 2026","")</f>
        <v/>
      </c>
    </row>
    <row r="750">
      <c r="A750" s="10" t="n"/>
      <c r="B750" s="10" t="n"/>
      <c r="C750" s="10" t="n"/>
      <c r="D750" s="9" t="n"/>
      <c r="E750" s="10" t="n"/>
      <c r="F750" s="8" t="n"/>
      <c r="G750" s="8" t="n"/>
      <c r="H750" s="8" t="n"/>
      <c r="I750" s="8" t="n"/>
      <c r="J750" s="8" t="n"/>
      <c r="K750" s="15">
        <f>IF(A750="","",SUM(G750:J750))</f>
        <v/>
      </c>
      <c r="L750" s="9" t="n"/>
      <c r="M750" s="10" t="n"/>
      <c r="N750" s="10" t="n"/>
      <c r="O750" s="16">
        <f>IF(A750="","",UPPER(TRIM(A750))&amp;"|"&amp;UPPER(SUBSTITUTE(SUBSTITUTE(SUBSTITUTE(TRIM(C750),"/",""),"-","")," ","")))</f>
        <v/>
      </c>
      <c r="P750" s="16">
        <f>IF(A750="","",UPPER(SUBSTITUTE(SUBSTITUTE(SUBSTITUTE(TRIM(C750),"/",""),"-","")," ","")))</f>
        <v/>
      </c>
      <c r="Q750" s="16">
        <f>IF(A750="","",IF(COUNTIF('GSTR-2B'!$P$6:$P$2005,O750)&gt;0,IF(ABS(S750)&lt;=Settings!$B$4,"Matched","Amount differs"),IF(COUNTIF('GSTR-2B'!$Q$6:$Q$2005,P750)&gt;0,"Invoice no matches, GSTIN differs","In books, not in GSTR-2B")))</f>
        <v/>
      </c>
      <c r="R750" s="15">
        <f>IF(A750="","",SUMIF('GSTR-2B'!$P$6:$P$2005,O750,'GSTR-2B'!$N$6:$N$2005))</f>
        <v/>
      </c>
      <c r="S750" s="15">
        <f>IF(A750="","",K750-R750)</f>
        <v/>
      </c>
      <c r="T750" s="16">
        <f>IF(OR(A750="",D750="",L750&lt;&gt;"",E750="Credit note"),"",IF(Settings!$B$5-D750&gt;180,"Unpaid over 180 days: reverse proportionate ITC with interest",""))</f>
        <v/>
      </c>
      <c r="U750" s="16">
        <f>IF(M750="No","Supplier has not filed GSTR-3B: if still unfiled on 30 Sep after the year you claimed it, reverse by 30 Nov","")</f>
        <v/>
      </c>
      <c r="V750" s="16">
        <f>IF(AND(Q750="In books, not in GSTR-2B",D750&lt;&gt;"",D750&gt;=DATE(2025,4,1),D750&lt;=DATE(2026,3,31)),"FY 2025-26 document not in GSTR-2B: last date for the ITC is 30 Nov 2026","")</f>
        <v/>
      </c>
    </row>
    <row r="751">
      <c r="A751" s="10" t="n"/>
      <c r="B751" s="10" t="n"/>
      <c r="C751" s="10" t="n"/>
      <c r="D751" s="9" t="n"/>
      <c r="E751" s="10" t="n"/>
      <c r="F751" s="8" t="n"/>
      <c r="G751" s="8" t="n"/>
      <c r="H751" s="8" t="n"/>
      <c r="I751" s="8" t="n"/>
      <c r="J751" s="8" t="n"/>
      <c r="K751" s="15">
        <f>IF(A751="","",SUM(G751:J751))</f>
        <v/>
      </c>
      <c r="L751" s="9" t="n"/>
      <c r="M751" s="10" t="n"/>
      <c r="N751" s="10" t="n"/>
      <c r="O751" s="16">
        <f>IF(A751="","",UPPER(TRIM(A751))&amp;"|"&amp;UPPER(SUBSTITUTE(SUBSTITUTE(SUBSTITUTE(TRIM(C751),"/",""),"-","")," ","")))</f>
        <v/>
      </c>
      <c r="P751" s="16">
        <f>IF(A751="","",UPPER(SUBSTITUTE(SUBSTITUTE(SUBSTITUTE(TRIM(C751),"/",""),"-","")," ","")))</f>
        <v/>
      </c>
      <c r="Q751" s="16">
        <f>IF(A751="","",IF(COUNTIF('GSTR-2B'!$P$6:$P$2005,O751)&gt;0,IF(ABS(S751)&lt;=Settings!$B$4,"Matched","Amount differs"),IF(COUNTIF('GSTR-2B'!$Q$6:$Q$2005,P751)&gt;0,"Invoice no matches, GSTIN differs","In books, not in GSTR-2B")))</f>
        <v/>
      </c>
      <c r="R751" s="15">
        <f>IF(A751="","",SUMIF('GSTR-2B'!$P$6:$P$2005,O751,'GSTR-2B'!$N$6:$N$2005))</f>
        <v/>
      </c>
      <c r="S751" s="15">
        <f>IF(A751="","",K751-R751)</f>
        <v/>
      </c>
      <c r="T751" s="16">
        <f>IF(OR(A751="",D751="",L751&lt;&gt;"",E751="Credit note"),"",IF(Settings!$B$5-D751&gt;180,"Unpaid over 180 days: reverse proportionate ITC with interest",""))</f>
        <v/>
      </c>
      <c r="U751" s="16">
        <f>IF(M751="No","Supplier has not filed GSTR-3B: if still unfiled on 30 Sep after the year you claimed it, reverse by 30 Nov","")</f>
        <v/>
      </c>
      <c r="V751" s="16">
        <f>IF(AND(Q751="In books, not in GSTR-2B",D751&lt;&gt;"",D751&gt;=DATE(2025,4,1),D751&lt;=DATE(2026,3,31)),"FY 2025-26 document not in GSTR-2B: last date for the ITC is 30 Nov 2026","")</f>
        <v/>
      </c>
    </row>
    <row r="752">
      <c r="A752" s="10" t="n"/>
      <c r="B752" s="10" t="n"/>
      <c r="C752" s="10" t="n"/>
      <c r="D752" s="9" t="n"/>
      <c r="E752" s="10" t="n"/>
      <c r="F752" s="8" t="n"/>
      <c r="G752" s="8" t="n"/>
      <c r="H752" s="8" t="n"/>
      <c r="I752" s="8" t="n"/>
      <c r="J752" s="8" t="n"/>
      <c r="K752" s="15">
        <f>IF(A752="","",SUM(G752:J752))</f>
        <v/>
      </c>
      <c r="L752" s="9" t="n"/>
      <c r="M752" s="10" t="n"/>
      <c r="N752" s="10" t="n"/>
      <c r="O752" s="16">
        <f>IF(A752="","",UPPER(TRIM(A752))&amp;"|"&amp;UPPER(SUBSTITUTE(SUBSTITUTE(SUBSTITUTE(TRIM(C752),"/",""),"-","")," ","")))</f>
        <v/>
      </c>
      <c r="P752" s="16">
        <f>IF(A752="","",UPPER(SUBSTITUTE(SUBSTITUTE(SUBSTITUTE(TRIM(C752),"/",""),"-","")," ","")))</f>
        <v/>
      </c>
      <c r="Q752" s="16">
        <f>IF(A752="","",IF(COUNTIF('GSTR-2B'!$P$6:$P$2005,O752)&gt;0,IF(ABS(S752)&lt;=Settings!$B$4,"Matched","Amount differs"),IF(COUNTIF('GSTR-2B'!$Q$6:$Q$2005,P752)&gt;0,"Invoice no matches, GSTIN differs","In books, not in GSTR-2B")))</f>
        <v/>
      </c>
      <c r="R752" s="15">
        <f>IF(A752="","",SUMIF('GSTR-2B'!$P$6:$P$2005,O752,'GSTR-2B'!$N$6:$N$2005))</f>
        <v/>
      </c>
      <c r="S752" s="15">
        <f>IF(A752="","",K752-R752)</f>
        <v/>
      </c>
      <c r="T752" s="16">
        <f>IF(OR(A752="",D752="",L752&lt;&gt;"",E752="Credit note"),"",IF(Settings!$B$5-D752&gt;180,"Unpaid over 180 days: reverse proportionate ITC with interest",""))</f>
        <v/>
      </c>
      <c r="U752" s="16">
        <f>IF(M752="No","Supplier has not filed GSTR-3B: if still unfiled on 30 Sep after the year you claimed it, reverse by 30 Nov","")</f>
        <v/>
      </c>
      <c r="V752" s="16">
        <f>IF(AND(Q752="In books, not in GSTR-2B",D752&lt;&gt;"",D752&gt;=DATE(2025,4,1),D752&lt;=DATE(2026,3,31)),"FY 2025-26 document not in GSTR-2B: last date for the ITC is 30 Nov 2026","")</f>
        <v/>
      </c>
    </row>
    <row r="753">
      <c r="A753" s="10" t="n"/>
      <c r="B753" s="10" t="n"/>
      <c r="C753" s="10" t="n"/>
      <c r="D753" s="9" t="n"/>
      <c r="E753" s="10" t="n"/>
      <c r="F753" s="8" t="n"/>
      <c r="G753" s="8" t="n"/>
      <c r="H753" s="8" t="n"/>
      <c r="I753" s="8" t="n"/>
      <c r="J753" s="8" t="n"/>
      <c r="K753" s="15">
        <f>IF(A753="","",SUM(G753:J753))</f>
        <v/>
      </c>
      <c r="L753" s="9" t="n"/>
      <c r="M753" s="10" t="n"/>
      <c r="N753" s="10" t="n"/>
      <c r="O753" s="16">
        <f>IF(A753="","",UPPER(TRIM(A753))&amp;"|"&amp;UPPER(SUBSTITUTE(SUBSTITUTE(SUBSTITUTE(TRIM(C753),"/",""),"-","")," ","")))</f>
        <v/>
      </c>
      <c r="P753" s="16">
        <f>IF(A753="","",UPPER(SUBSTITUTE(SUBSTITUTE(SUBSTITUTE(TRIM(C753),"/",""),"-","")," ","")))</f>
        <v/>
      </c>
      <c r="Q753" s="16">
        <f>IF(A753="","",IF(COUNTIF('GSTR-2B'!$P$6:$P$2005,O753)&gt;0,IF(ABS(S753)&lt;=Settings!$B$4,"Matched","Amount differs"),IF(COUNTIF('GSTR-2B'!$Q$6:$Q$2005,P753)&gt;0,"Invoice no matches, GSTIN differs","In books, not in GSTR-2B")))</f>
        <v/>
      </c>
      <c r="R753" s="15">
        <f>IF(A753="","",SUMIF('GSTR-2B'!$P$6:$P$2005,O753,'GSTR-2B'!$N$6:$N$2005))</f>
        <v/>
      </c>
      <c r="S753" s="15">
        <f>IF(A753="","",K753-R753)</f>
        <v/>
      </c>
      <c r="T753" s="16">
        <f>IF(OR(A753="",D753="",L753&lt;&gt;"",E753="Credit note"),"",IF(Settings!$B$5-D753&gt;180,"Unpaid over 180 days: reverse proportionate ITC with interest",""))</f>
        <v/>
      </c>
      <c r="U753" s="16">
        <f>IF(M753="No","Supplier has not filed GSTR-3B: if still unfiled on 30 Sep after the year you claimed it, reverse by 30 Nov","")</f>
        <v/>
      </c>
      <c r="V753" s="16">
        <f>IF(AND(Q753="In books, not in GSTR-2B",D753&lt;&gt;"",D753&gt;=DATE(2025,4,1),D753&lt;=DATE(2026,3,31)),"FY 2025-26 document not in GSTR-2B: last date for the ITC is 30 Nov 2026","")</f>
        <v/>
      </c>
    </row>
    <row r="754">
      <c r="A754" s="10" t="n"/>
      <c r="B754" s="10" t="n"/>
      <c r="C754" s="10" t="n"/>
      <c r="D754" s="9" t="n"/>
      <c r="E754" s="10" t="n"/>
      <c r="F754" s="8" t="n"/>
      <c r="G754" s="8" t="n"/>
      <c r="H754" s="8" t="n"/>
      <c r="I754" s="8" t="n"/>
      <c r="J754" s="8" t="n"/>
      <c r="K754" s="15">
        <f>IF(A754="","",SUM(G754:J754))</f>
        <v/>
      </c>
      <c r="L754" s="9" t="n"/>
      <c r="M754" s="10" t="n"/>
      <c r="N754" s="10" t="n"/>
      <c r="O754" s="16">
        <f>IF(A754="","",UPPER(TRIM(A754))&amp;"|"&amp;UPPER(SUBSTITUTE(SUBSTITUTE(SUBSTITUTE(TRIM(C754),"/",""),"-","")," ","")))</f>
        <v/>
      </c>
      <c r="P754" s="16">
        <f>IF(A754="","",UPPER(SUBSTITUTE(SUBSTITUTE(SUBSTITUTE(TRIM(C754),"/",""),"-","")," ","")))</f>
        <v/>
      </c>
      <c r="Q754" s="16">
        <f>IF(A754="","",IF(COUNTIF('GSTR-2B'!$P$6:$P$2005,O754)&gt;0,IF(ABS(S754)&lt;=Settings!$B$4,"Matched","Amount differs"),IF(COUNTIF('GSTR-2B'!$Q$6:$Q$2005,P754)&gt;0,"Invoice no matches, GSTIN differs","In books, not in GSTR-2B")))</f>
        <v/>
      </c>
      <c r="R754" s="15">
        <f>IF(A754="","",SUMIF('GSTR-2B'!$P$6:$P$2005,O754,'GSTR-2B'!$N$6:$N$2005))</f>
        <v/>
      </c>
      <c r="S754" s="15">
        <f>IF(A754="","",K754-R754)</f>
        <v/>
      </c>
      <c r="T754" s="16">
        <f>IF(OR(A754="",D754="",L754&lt;&gt;"",E754="Credit note"),"",IF(Settings!$B$5-D754&gt;180,"Unpaid over 180 days: reverse proportionate ITC with interest",""))</f>
        <v/>
      </c>
      <c r="U754" s="16">
        <f>IF(M754="No","Supplier has not filed GSTR-3B: if still unfiled on 30 Sep after the year you claimed it, reverse by 30 Nov","")</f>
        <v/>
      </c>
      <c r="V754" s="16">
        <f>IF(AND(Q754="In books, not in GSTR-2B",D754&lt;&gt;"",D754&gt;=DATE(2025,4,1),D754&lt;=DATE(2026,3,31)),"FY 2025-26 document not in GSTR-2B: last date for the ITC is 30 Nov 2026","")</f>
        <v/>
      </c>
    </row>
    <row r="755">
      <c r="A755" s="10" t="n"/>
      <c r="B755" s="10" t="n"/>
      <c r="C755" s="10" t="n"/>
      <c r="D755" s="9" t="n"/>
      <c r="E755" s="10" t="n"/>
      <c r="F755" s="8" t="n"/>
      <c r="G755" s="8" t="n"/>
      <c r="H755" s="8" t="n"/>
      <c r="I755" s="8" t="n"/>
      <c r="J755" s="8" t="n"/>
      <c r="K755" s="15">
        <f>IF(A755="","",SUM(G755:J755))</f>
        <v/>
      </c>
      <c r="L755" s="9" t="n"/>
      <c r="M755" s="10" t="n"/>
      <c r="N755" s="10" t="n"/>
      <c r="O755" s="16">
        <f>IF(A755="","",UPPER(TRIM(A755))&amp;"|"&amp;UPPER(SUBSTITUTE(SUBSTITUTE(SUBSTITUTE(TRIM(C755),"/",""),"-","")," ","")))</f>
        <v/>
      </c>
      <c r="P755" s="16">
        <f>IF(A755="","",UPPER(SUBSTITUTE(SUBSTITUTE(SUBSTITUTE(TRIM(C755),"/",""),"-","")," ","")))</f>
        <v/>
      </c>
      <c r="Q755" s="16">
        <f>IF(A755="","",IF(COUNTIF('GSTR-2B'!$P$6:$P$2005,O755)&gt;0,IF(ABS(S755)&lt;=Settings!$B$4,"Matched","Amount differs"),IF(COUNTIF('GSTR-2B'!$Q$6:$Q$2005,P755)&gt;0,"Invoice no matches, GSTIN differs","In books, not in GSTR-2B")))</f>
        <v/>
      </c>
      <c r="R755" s="15">
        <f>IF(A755="","",SUMIF('GSTR-2B'!$P$6:$P$2005,O755,'GSTR-2B'!$N$6:$N$2005))</f>
        <v/>
      </c>
      <c r="S755" s="15">
        <f>IF(A755="","",K755-R755)</f>
        <v/>
      </c>
      <c r="T755" s="16">
        <f>IF(OR(A755="",D755="",L755&lt;&gt;"",E755="Credit note"),"",IF(Settings!$B$5-D755&gt;180,"Unpaid over 180 days: reverse proportionate ITC with interest",""))</f>
        <v/>
      </c>
      <c r="U755" s="16">
        <f>IF(M755="No","Supplier has not filed GSTR-3B: if still unfiled on 30 Sep after the year you claimed it, reverse by 30 Nov","")</f>
        <v/>
      </c>
      <c r="V755" s="16">
        <f>IF(AND(Q755="In books, not in GSTR-2B",D755&lt;&gt;"",D755&gt;=DATE(2025,4,1),D755&lt;=DATE(2026,3,31)),"FY 2025-26 document not in GSTR-2B: last date for the ITC is 30 Nov 2026","")</f>
        <v/>
      </c>
    </row>
    <row r="756">
      <c r="A756" s="10" t="n"/>
      <c r="B756" s="10" t="n"/>
      <c r="C756" s="10" t="n"/>
      <c r="D756" s="9" t="n"/>
      <c r="E756" s="10" t="n"/>
      <c r="F756" s="8" t="n"/>
      <c r="G756" s="8" t="n"/>
      <c r="H756" s="8" t="n"/>
      <c r="I756" s="8" t="n"/>
      <c r="J756" s="8" t="n"/>
      <c r="K756" s="15">
        <f>IF(A756="","",SUM(G756:J756))</f>
        <v/>
      </c>
      <c r="L756" s="9" t="n"/>
      <c r="M756" s="10" t="n"/>
      <c r="N756" s="10" t="n"/>
      <c r="O756" s="16">
        <f>IF(A756="","",UPPER(TRIM(A756))&amp;"|"&amp;UPPER(SUBSTITUTE(SUBSTITUTE(SUBSTITUTE(TRIM(C756),"/",""),"-","")," ","")))</f>
        <v/>
      </c>
      <c r="P756" s="16">
        <f>IF(A756="","",UPPER(SUBSTITUTE(SUBSTITUTE(SUBSTITUTE(TRIM(C756),"/",""),"-","")," ","")))</f>
        <v/>
      </c>
      <c r="Q756" s="16">
        <f>IF(A756="","",IF(COUNTIF('GSTR-2B'!$P$6:$P$2005,O756)&gt;0,IF(ABS(S756)&lt;=Settings!$B$4,"Matched","Amount differs"),IF(COUNTIF('GSTR-2B'!$Q$6:$Q$2005,P756)&gt;0,"Invoice no matches, GSTIN differs","In books, not in GSTR-2B")))</f>
        <v/>
      </c>
      <c r="R756" s="15">
        <f>IF(A756="","",SUMIF('GSTR-2B'!$P$6:$P$2005,O756,'GSTR-2B'!$N$6:$N$2005))</f>
        <v/>
      </c>
      <c r="S756" s="15">
        <f>IF(A756="","",K756-R756)</f>
        <v/>
      </c>
      <c r="T756" s="16">
        <f>IF(OR(A756="",D756="",L756&lt;&gt;"",E756="Credit note"),"",IF(Settings!$B$5-D756&gt;180,"Unpaid over 180 days: reverse proportionate ITC with interest",""))</f>
        <v/>
      </c>
      <c r="U756" s="16">
        <f>IF(M756="No","Supplier has not filed GSTR-3B: if still unfiled on 30 Sep after the year you claimed it, reverse by 30 Nov","")</f>
        <v/>
      </c>
      <c r="V756" s="16">
        <f>IF(AND(Q756="In books, not in GSTR-2B",D756&lt;&gt;"",D756&gt;=DATE(2025,4,1),D756&lt;=DATE(2026,3,31)),"FY 2025-26 document not in GSTR-2B: last date for the ITC is 30 Nov 2026","")</f>
        <v/>
      </c>
    </row>
    <row r="757">
      <c r="A757" s="10" t="n"/>
      <c r="B757" s="10" t="n"/>
      <c r="C757" s="10" t="n"/>
      <c r="D757" s="9" t="n"/>
      <c r="E757" s="10" t="n"/>
      <c r="F757" s="8" t="n"/>
      <c r="G757" s="8" t="n"/>
      <c r="H757" s="8" t="n"/>
      <c r="I757" s="8" t="n"/>
      <c r="J757" s="8" t="n"/>
      <c r="K757" s="15">
        <f>IF(A757="","",SUM(G757:J757))</f>
        <v/>
      </c>
      <c r="L757" s="9" t="n"/>
      <c r="M757" s="10" t="n"/>
      <c r="N757" s="10" t="n"/>
      <c r="O757" s="16">
        <f>IF(A757="","",UPPER(TRIM(A757))&amp;"|"&amp;UPPER(SUBSTITUTE(SUBSTITUTE(SUBSTITUTE(TRIM(C757),"/",""),"-","")," ","")))</f>
        <v/>
      </c>
      <c r="P757" s="16">
        <f>IF(A757="","",UPPER(SUBSTITUTE(SUBSTITUTE(SUBSTITUTE(TRIM(C757),"/",""),"-","")," ","")))</f>
        <v/>
      </c>
      <c r="Q757" s="16">
        <f>IF(A757="","",IF(COUNTIF('GSTR-2B'!$P$6:$P$2005,O757)&gt;0,IF(ABS(S757)&lt;=Settings!$B$4,"Matched","Amount differs"),IF(COUNTIF('GSTR-2B'!$Q$6:$Q$2005,P757)&gt;0,"Invoice no matches, GSTIN differs","In books, not in GSTR-2B")))</f>
        <v/>
      </c>
      <c r="R757" s="15">
        <f>IF(A757="","",SUMIF('GSTR-2B'!$P$6:$P$2005,O757,'GSTR-2B'!$N$6:$N$2005))</f>
        <v/>
      </c>
      <c r="S757" s="15">
        <f>IF(A757="","",K757-R757)</f>
        <v/>
      </c>
      <c r="T757" s="16">
        <f>IF(OR(A757="",D757="",L757&lt;&gt;"",E757="Credit note"),"",IF(Settings!$B$5-D757&gt;180,"Unpaid over 180 days: reverse proportionate ITC with interest",""))</f>
        <v/>
      </c>
      <c r="U757" s="16">
        <f>IF(M757="No","Supplier has not filed GSTR-3B: if still unfiled on 30 Sep after the year you claimed it, reverse by 30 Nov","")</f>
        <v/>
      </c>
      <c r="V757" s="16">
        <f>IF(AND(Q757="In books, not in GSTR-2B",D757&lt;&gt;"",D757&gt;=DATE(2025,4,1),D757&lt;=DATE(2026,3,31)),"FY 2025-26 document not in GSTR-2B: last date for the ITC is 30 Nov 2026","")</f>
        <v/>
      </c>
    </row>
    <row r="758">
      <c r="A758" s="10" t="n"/>
      <c r="B758" s="10" t="n"/>
      <c r="C758" s="10" t="n"/>
      <c r="D758" s="9" t="n"/>
      <c r="E758" s="10" t="n"/>
      <c r="F758" s="8" t="n"/>
      <c r="G758" s="8" t="n"/>
      <c r="H758" s="8" t="n"/>
      <c r="I758" s="8" t="n"/>
      <c r="J758" s="8" t="n"/>
      <c r="K758" s="15">
        <f>IF(A758="","",SUM(G758:J758))</f>
        <v/>
      </c>
      <c r="L758" s="9" t="n"/>
      <c r="M758" s="10" t="n"/>
      <c r="N758" s="10" t="n"/>
      <c r="O758" s="16">
        <f>IF(A758="","",UPPER(TRIM(A758))&amp;"|"&amp;UPPER(SUBSTITUTE(SUBSTITUTE(SUBSTITUTE(TRIM(C758),"/",""),"-","")," ","")))</f>
        <v/>
      </c>
      <c r="P758" s="16">
        <f>IF(A758="","",UPPER(SUBSTITUTE(SUBSTITUTE(SUBSTITUTE(TRIM(C758),"/",""),"-","")," ","")))</f>
        <v/>
      </c>
      <c r="Q758" s="16">
        <f>IF(A758="","",IF(COUNTIF('GSTR-2B'!$P$6:$P$2005,O758)&gt;0,IF(ABS(S758)&lt;=Settings!$B$4,"Matched","Amount differs"),IF(COUNTIF('GSTR-2B'!$Q$6:$Q$2005,P758)&gt;0,"Invoice no matches, GSTIN differs","In books, not in GSTR-2B")))</f>
        <v/>
      </c>
      <c r="R758" s="15">
        <f>IF(A758="","",SUMIF('GSTR-2B'!$P$6:$P$2005,O758,'GSTR-2B'!$N$6:$N$2005))</f>
        <v/>
      </c>
      <c r="S758" s="15">
        <f>IF(A758="","",K758-R758)</f>
        <v/>
      </c>
      <c r="T758" s="16">
        <f>IF(OR(A758="",D758="",L758&lt;&gt;"",E758="Credit note"),"",IF(Settings!$B$5-D758&gt;180,"Unpaid over 180 days: reverse proportionate ITC with interest",""))</f>
        <v/>
      </c>
      <c r="U758" s="16">
        <f>IF(M758="No","Supplier has not filed GSTR-3B: if still unfiled on 30 Sep after the year you claimed it, reverse by 30 Nov","")</f>
        <v/>
      </c>
      <c r="V758" s="16">
        <f>IF(AND(Q758="In books, not in GSTR-2B",D758&lt;&gt;"",D758&gt;=DATE(2025,4,1),D758&lt;=DATE(2026,3,31)),"FY 2025-26 document not in GSTR-2B: last date for the ITC is 30 Nov 2026","")</f>
        <v/>
      </c>
    </row>
    <row r="759">
      <c r="A759" s="10" t="n"/>
      <c r="B759" s="10" t="n"/>
      <c r="C759" s="10" t="n"/>
      <c r="D759" s="9" t="n"/>
      <c r="E759" s="10" t="n"/>
      <c r="F759" s="8" t="n"/>
      <c r="G759" s="8" t="n"/>
      <c r="H759" s="8" t="n"/>
      <c r="I759" s="8" t="n"/>
      <c r="J759" s="8" t="n"/>
      <c r="K759" s="15">
        <f>IF(A759="","",SUM(G759:J759))</f>
        <v/>
      </c>
      <c r="L759" s="9" t="n"/>
      <c r="M759" s="10" t="n"/>
      <c r="N759" s="10" t="n"/>
      <c r="O759" s="16">
        <f>IF(A759="","",UPPER(TRIM(A759))&amp;"|"&amp;UPPER(SUBSTITUTE(SUBSTITUTE(SUBSTITUTE(TRIM(C759),"/",""),"-","")," ","")))</f>
        <v/>
      </c>
      <c r="P759" s="16">
        <f>IF(A759="","",UPPER(SUBSTITUTE(SUBSTITUTE(SUBSTITUTE(TRIM(C759),"/",""),"-","")," ","")))</f>
        <v/>
      </c>
      <c r="Q759" s="16">
        <f>IF(A759="","",IF(COUNTIF('GSTR-2B'!$P$6:$P$2005,O759)&gt;0,IF(ABS(S759)&lt;=Settings!$B$4,"Matched","Amount differs"),IF(COUNTIF('GSTR-2B'!$Q$6:$Q$2005,P759)&gt;0,"Invoice no matches, GSTIN differs","In books, not in GSTR-2B")))</f>
        <v/>
      </c>
      <c r="R759" s="15">
        <f>IF(A759="","",SUMIF('GSTR-2B'!$P$6:$P$2005,O759,'GSTR-2B'!$N$6:$N$2005))</f>
        <v/>
      </c>
      <c r="S759" s="15">
        <f>IF(A759="","",K759-R759)</f>
        <v/>
      </c>
      <c r="T759" s="16">
        <f>IF(OR(A759="",D759="",L759&lt;&gt;"",E759="Credit note"),"",IF(Settings!$B$5-D759&gt;180,"Unpaid over 180 days: reverse proportionate ITC with interest",""))</f>
        <v/>
      </c>
      <c r="U759" s="16">
        <f>IF(M759="No","Supplier has not filed GSTR-3B: if still unfiled on 30 Sep after the year you claimed it, reverse by 30 Nov","")</f>
        <v/>
      </c>
      <c r="V759" s="16">
        <f>IF(AND(Q759="In books, not in GSTR-2B",D759&lt;&gt;"",D759&gt;=DATE(2025,4,1),D759&lt;=DATE(2026,3,31)),"FY 2025-26 document not in GSTR-2B: last date for the ITC is 30 Nov 2026","")</f>
        <v/>
      </c>
    </row>
    <row r="760">
      <c r="A760" s="10" t="n"/>
      <c r="B760" s="10" t="n"/>
      <c r="C760" s="10" t="n"/>
      <c r="D760" s="9" t="n"/>
      <c r="E760" s="10" t="n"/>
      <c r="F760" s="8" t="n"/>
      <c r="G760" s="8" t="n"/>
      <c r="H760" s="8" t="n"/>
      <c r="I760" s="8" t="n"/>
      <c r="J760" s="8" t="n"/>
      <c r="K760" s="15">
        <f>IF(A760="","",SUM(G760:J760))</f>
        <v/>
      </c>
      <c r="L760" s="9" t="n"/>
      <c r="M760" s="10" t="n"/>
      <c r="N760" s="10" t="n"/>
      <c r="O760" s="16">
        <f>IF(A760="","",UPPER(TRIM(A760))&amp;"|"&amp;UPPER(SUBSTITUTE(SUBSTITUTE(SUBSTITUTE(TRIM(C760),"/",""),"-","")," ","")))</f>
        <v/>
      </c>
      <c r="P760" s="16">
        <f>IF(A760="","",UPPER(SUBSTITUTE(SUBSTITUTE(SUBSTITUTE(TRIM(C760),"/",""),"-","")," ","")))</f>
        <v/>
      </c>
      <c r="Q760" s="16">
        <f>IF(A760="","",IF(COUNTIF('GSTR-2B'!$P$6:$P$2005,O760)&gt;0,IF(ABS(S760)&lt;=Settings!$B$4,"Matched","Amount differs"),IF(COUNTIF('GSTR-2B'!$Q$6:$Q$2005,P760)&gt;0,"Invoice no matches, GSTIN differs","In books, not in GSTR-2B")))</f>
        <v/>
      </c>
      <c r="R760" s="15">
        <f>IF(A760="","",SUMIF('GSTR-2B'!$P$6:$P$2005,O760,'GSTR-2B'!$N$6:$N$2005))</f>
        <v/>
      </c>
      <c r="S760" s="15">
        <f>IF(A760="","",K760-R760)</f>
        <v/>
      </c>
      <c r="T760" s="16">
        <f>IF(OR(A760="",D760="",L760&lt;&gt;"",E760="Credit note"),"",IF(Settings!$B$5-D760&gt;180,"Unpaid over 180 days: reverse proportionate ITC with interest",""))</f>
        <v/>
      </c>
      <c r="U760" s="16">
        <f>IF(M760="No","Supplier has not filed GSTR-3B: if still unfiled on 30 Sep after the year you claimed it, reverse by 30 Nov","")</f>
        <v/>
      </c>
      <c r="V760" s="16">
        <f>IF(AND(Q760="In books, not in GSTR-2B",D760&lt;&gt;"",D760&gt;=DATE(2025,4,1),D760&lt;=DATE(2026,3,31)),"FY 2025-26 document not in GSTR-2B: last date for the ITC is 30 Nov 2026","")</f>
        <v/>
      </c>
    </row>
    <row r="761">
      <c r="A761" s="10" t="n"/>
      <c r="B761" s="10" t="n"/>
      <c r="C761" s="10" t="n"/>
      <c r="D761" s="9" t="n"/>
      <c r="E761" s="10" t="n"/>
      <c r="F761" s="8" t="n"/>
      <c r="G761" s="8" t="n"/>
      <c r="H761" s="8" t="n"/>
      <c r="I761" s="8" t="n"/>
      <c r="J761" s="8" t="n"/>
      <c r="K761" s="15">
        <f>IF(A761="","",SUM(G761:J761))</f>
        <v/>
      </c>
      <c r="L761" s="9" t="n"/>
      <c r="M761" s="10" t="n"/>
      <c r="N761" s="10" t="n"/>
      <c r="O761" s="16">
        <f>IF(A761="","",UPPER(TRIM(A761))&amp;"|"&amp;UPPER(SUBSTITUTE(SUBSTITUTE(SUBSTITUTE(TRIM(C761),"/",""),"-","")," ","")))</f>
        <v/>
      </c>
      <c r="P761" s="16">
        <f>IF(A761="","",UPPER(SUBSTITUTE(SUBSTITUTE(SUBSTITUTE(TRIM(C761),"/",""),"-","")," ","")))</f>
        <v/>
      </c>
      <c r="Q761" s="16">
        <f>IF(A761="","",IF(COUNTIF('GSTR-2B'!$P$6:$P$2005,O761)&gt;0,IF(ABS(S761)&lt;=Settings!$B$4,"Matched","Amount differs"),IF(COUNTIF('GSTR-2B'!$Q$6:$Q$2005,P761)&gt;0,"Invoice no matches, GSTIN differs","In books, not in GSTR-2B")))</f>
        <v/>
      </c>
      <c r="R761" s="15">
        <f>IF(A761="","",SUMIF('GSTR-2B'!$P$6:$P$2005,O761,'GSTR-2B'!$N$6:$N$2005))</f>
        <v/>
      </c>
      <c r="S761" s="15">
        <f>IF(A761="","",K761-R761)</f>
        <v/>
      </c>
      <c r="T761" s="16">
        <f>IF(OR(A761="",D761="",L761&lt;&gt;"",E761="Credit note"),"",IF(Settings!$B$5-D761&gt;180,"Unpaid over 180 days: reverse proportionate ITC with interest",""))</f>
        <v/>
      </c>
      <c r="U761" s="16">
        <f>IF(M761="No","Supplier has not filed GSTR-3B: if still unfiled on 30 Sep after the year you claimed it, reverse by 30 Nov","")</f>
        <v/>
      </c>
      <c r="V761" s="16">
        <f>IF(AND(Q761="In books, not in GSTR-2B",D761&lt;&gt;"",D761&gt;=DATE(2025,4,1),D761&lt;=DATE(2026,3,31)),"FY 2025-26 document not in GSTR-2B: last date for the ITC is 30 Nov 2026","")</f>
        <v/>
      </c>
    </row>
    <row r="762">
      <c r="A762" s="10" t="n"/>
      <c r="B762" s="10" t="n"/>
      <c r="C762" s="10" t="n"/>
      <c r="D762" s="9" t="n"/>
      <c r="E762" s="10" t="n"/>
      <c r="F762" s="8" t="n"/>
      <c r="G762" s="8" t="n"/>
      <c r="H762" s="8" t="n"/>
      <c r="I762" s="8" t="n"/>
      <c r="J762" s="8" t="n"/>
      <c r="K762" s="15">
        <f>IF(A762="","",SUM(G762:J762))</f>
        <v/>
      </c>
      <c r="L762" s="9" t="n"/>
      <c r="M762" s="10" t="n"/>
      <c r="N762" s="10" t="n"/>
      <c r="O762" s="16">
        <f>IF(A762="","",UPPER(TRIM(A762))&amp;"|"&amp;UPPER(SUBSTITUTE(SUBSTITUTE(SUBSTITUTE(TRIM(C762),"/",""),"-","")," ","")))</f>
        <v/>
      </c>
      <c r="P762" s="16">
        <f>IF(A762="","",UPPER(SUBSTITUTE(SUBSTITUTE(SUBSTITUTE(TRIM(C762),"/",""),"-","")," ","")))</f>
        <v/>
      </c>
      <c r="Q762" s="16">
        <f>IF(A762="","",IF(COUNTIF('GSTR-2B'!$P$6:$P$2005,O762)&gt;0,IF(ABS(S762)&lt;=Settings!$B$4,"Matched","Amount differs"),IF(COUNTIF('GSTR-2B'!$Q$6:$Q$2005,P762)&gt;0,"Invoice no matches, GSTIN differs","In books, not in GSTR-2B")))</f>
        <v/>
      </c>
      <c r="R762" s="15">
        <f>IF(A762="","",SUMIF('GSTR-2B'!$P$6:$P$2005,O762,'GSTR-2B'!$N$6:$N$2005))</f>
        <v/>
      </c>
      <c r="S762" s="15">
        <f>IF(A762="","",K762-R762)</f>
        <v/>
      </c>
      <c r="T762" s="16">
        <f>IF(OR(A762="",D762="",L762&lt;&gt;"",E762="Credit note"),"",IF(Settings!$B$5-D762&gt;180,"Unpaid over 180 days: reverse proportionate ITC with interest",""))</f>
        <v/>
      </c>
      <c r="U762" s="16">
        <f>IF(M762="No","Supplier has not filed GSTR-3B: if still unfiled on 30 Sep after the year you claimed it, reverse by 30 Nov","")</f>
        <v/>
      </c>
      <c r="V762" s="16">
        <f>IF(AND(Q762="In books, not in GSTR-2B",D762&lt;&gt;"",D762&gt;=DATE(2025,4,1),D762&lt;=DATE(2026,3,31)),"FY 2025-26 document not in GSTR-2B: last date for the ITC is 30 Nov 2026","")</f>
        <v/>
      </c>
    </row>
    <row r="763">
      <c r="A763" s="10" t="n"/>
      <c r="B763" s="10" t="n"/>
      <c r="C763" s="10" t="n"/>
      <c r="D763" s="9" t="n"/>
      <c r="E763" s="10" t="n"/>
      <c r="F763" s="8" t="n"/>
      <c r="G763" s="8" t="n"/>
      <c r="H763" s="8" t="n"/>
      <c r="I763" s="8" t="n"/>
      <c r="J763" s="8" t="n"/>
      <c r="K763" s="15">
        <f>IF(A763="","",SUM(G763:J763))</f>
        <v/>
      </c>
      <c r="L763" s="9" t="n"/>
      <c r="M763" s="10" t="n"/>
      <c r="N763" s="10" t="n"/>
      <c r="O763" s="16">
        <f>IF(A763="","",UPPER(TRIM(A763))&amp;"|"&amp;UPPER(SUBSTITUTE(SUBSTITUTE(SUBSTITUTE(TRIM(C763),"/",""),"-","")," ","")))</f>
        <v/>
      </c>
      <c r="P763" s="16">
        <f>IF(A763="","",UPPER(SUBSTITUTE(SUBSTITUTE(SUBSTITUTE(TRIM(C763),"/",""),"-","")," ","")))</f>
        <v/>
      </c>
      <c r="Q763" s="16">
        <f>IF(A763="","",IF(COUNTIF('GSTR-2B'!$P$6:$P$2005,O763)&gt;0,IF(ABS(S763)&lt;=Settings!$B$4,"Matched","Amount differs"),IF(COUNTIF('GSTR-2B'!$Q$6:$Q$2005,P763)&gt;0,"Invoice no matches, GSTIN differs","In books, not in GSTR-2B")))</f>
        <v/>
      </c>
      <c r="R763" s="15">
        <f>IF(A763="","",SUMIF('GSTR-2B'!$P$6:$P$2005,O763,'GSTR-2B'!$N$6:$N$2005))</f>
        <v/>
      </c>
      <c r="S763" s="15">
        <f>IF(A763="","",K763-R763)</f>
        <v/>
      </c>
      <c r="T763" s="16">
        <f>IF(OR(A763="",D763="",L763&lt;&gt;"",E763="Credit note"),"",IF(Settings!$B$5-D763&gt;180,"Unpaid over 180 days: reverse proportionate ITC with interest",""))</f>
        <v/>
      </c>
      <c r="U763" s="16">
        <f>IF(M763="No","Supplier has not filed GSTR-3B: if still unfiled on 30 Sep after the year you claimed it, reverse by 30 Nov","")</f>
        <v/>
      </c>
      <c r="V763" s="16">
        <f>IF(AND(Q763="In books, not in GSTR-2B",D763&lt;&gt;"",D763&gt;=DATE(2025,4,1),D763&lt;=DATE(2026,3,31)),"FY 2025-26 document not in GSTR-2B: last date for the ITC is 30 Nov 2026","")</f>
        <v/>
      </c>
    </row>
    <row r="764">
      <c r="A764" s="10" t="n"/>
      <c r="B764" s="10" t="n"/>
      <c r="C764" s="10" t="n"/>
      <c r="D764" s="9" t="n"/>
      <c r="E764" s="10" t="n"/>
      <c r="F764" s="8" t="n"/>
      <c r="G764" s="8" t="n"/>
      <c r="H764" s="8" t="n"/>
      <c r="I764" s="8" t="n"/>
      <c r="J764" s="8" t="n"/>
      <c r="K764" s="15">
        <f>IF(A764="","",SUM(G764:J764))</f>
        <v/>
      </c>
      <c r="L764" s="9" t="n"/>
      <c r="M764" s="10" t="n"/>
      <c r="N764" s="10" t="n"/>
      <c r="O764" s="16">
        <f>IF(A764="","",UPPER(TRIM(A764))&amp;"|"&amp;UPPER(SUBSTITUTE(SUBSTITUTE(SUBSTITUTE(TRIM(C764),"/",""),"-","")," ","")))</f>
        <v/>
      </c>
      <c r="P764" s="16">
        <f>IF(A764="","",UPPER(SUBSTITUTE(SUBSTITUTE(SUBSTITUTE(TRIM(C764),"/",""),"-","")," ","")))</f>
        <v/>
      </c>
      <c r="Q764" s="16">
        <f>IF(A764="","",IF(COUNTIF('GSTR-2B'!$P$6:$P$2005,O764)&gt;0,IF(ABS(S764)&lt;=Settings!$B$4,"Matched","Amount differs"),IF(COUNTIF('GSTR-2B'!$Q$6:$Q$2005,P764)&gt;0,"Invoice no matches, GSTIN differs","In books, not in GSTR-2B")))</f>
        <v/>
      </c>
      <c r="R764" s="15">
        <f>IF(A764="","",SUMIF('GSTR-2B'!$P$6:$P$2005,O764,'GSTR-2B'!$N$6:$N$2005))</f>
        <v/>
      </c>
      <c r="S764" s="15">
        <f>IF(A764="","",K764-R764)</f>
        <v/>
      </c>
      <c r="T764" s="16">
        <f>IF(OR(A764="",D764="",L764&lt;&gt;"",E764="Credit note"),"",IF(Settings!$B$5-D764&gt;180,"Unpaid over 180 days: reverse proportionate ITC with interest",""))</f>
        <v/>
      </c>
      <c r="U764" s="16">
        <f>IF(M764="No","Supplier has not filed GSTR-3B: if still unfiled on 30 Sep after the year you claimed it, reverse by 30 Nov","")</f>
        <v/>
      </c>
      <c r="V764" s="16">
        <f>IF(AND(Q764="In books, not in GSTR-2B",D764&lt;&gt;"",D764&gt;=DATE(2025,4,1),D764&lt;=DATE(2026,3,31)),"FY 2025-26 document not in GSTR-2B: last date for the ITC is 30 Nov 2026","")</f>
        <v/>
      </c>
    </row>
    <row r="765">
      <c r="A765" s="10" t="n"/>
      <c r="B765" s="10" t="n"/>
      <c r="C765" s="10" t="n"/>
      <c r="D765" s="9" t="n"/>
      <c r="E765" s="10" t="n"/>
      <c r="F765" s="8" t="n"/>
      <c r="G765" s="8" t="n"/>
      <c r="H765" s="8" t="n"/>
      <c r="I765" s="8" t="n"/>
      <c r="J765" s="8" t="n"/>
      <c r="K765" s="15">
        <f>IF(A765="","",SUM(G765:J765))</f>
        <v/>
      </c>
      <c r="L765" s="9" t="n"/>
      <c r="M765" s="10" t="n"/>
      <c r="N765" s="10" t="n"/>
      <c r="O765" s="16">
        <f>IF(A765="","",UPPER(TRIM(A765))&amp;"|"&amp;UPPER(SUBSTITUTE(SUBSTITUTE(SUBSTITUTE(TRIM(C765),"/",""),"-","")," ","")))</f>
        <v/>
      </c>
      <c r="P765" s="16">
        <f>IF(A765="","",UPPER(SUBSTITUTE(SUBSTITUTE(SUBSTITUTE(TRIM(C765),"/",""),"-","")," ","")))</f>
        <v/>
      </c>
      <c r="Q765" s="16">
        <f>IF(A765="","",IF(COUNTIF('GSTR-2B'!$P$6:$P$2005,O765)&gt;0,IF(ABS(S765)&lt;=Settings!$B$4,"Matched","Amount differs"),IF(COUNTIF('GSTR-2B'!$Q$6:$Q$2005,P765)&gt;0,"Invoice no matches, GSTIN differs","In books, not in GSTR-2B")))</f>
        <v/>
      </c>
      <c r="R765" s="15">
        <f>IF(A765="","",SUMIF('GSTR-2B'!$P$6:$P$2005,O765,'GSTR-2B'!$N$6:$N$2005))</f>
        <v/>
      </c>
      <c r="S765" s="15">
        <f>IF(A765="","",K765-R765)</f>
        <v/>
      </c>
      <c r="T765" s="16">
        <f>IF(OR(A765="",D765="",L765&lt;&gt;"",E765="Credit note"),"",IF(Settings!$B$5-D765&gt;180,"Unpaid over 180 days: reverse proportionate ITC with interest",""))</f>
        <v/>
      </c>
      <c r="U765" s="16">
        <f>IF(M765="No","Supplier has not filed GSTR-3B: if still unfiled on 30 Sep after the year you claimed it, reverse by 30 Nov","")</f>
        <v/>
      </c>
      <c r="V765" s="16">
        <f>IF(AND(Q765="In books, not in GSTR-2B",D765&lt;&gt;"",D765&gt;=DATE(2025,4,1),D765&lt;=DATE(2026,3,31)),"FY 2025-26 document not in GSTR-2B: last date for the ITC is 30 Nov 2026","")</f>
        <v/>
      </c>
    </row>
    <row r="766">
      <c r="A766" s="10" t="n"/>
      <c r="B766" s="10" t="n"/>
      <c r="C766" s="10" t="n"/>
      <c r="D766" s="9" t="n"/>
      <c r="E766" s="10" t="n"/>
      <c r="F766" s="8" t="n"/>
      <c r="G766" s="8" t="n"/>
      <c r="H766" s="8" t="n"/>
      <c r="I766" s="8" t="n"/>
      <c r="J766" s="8" t="n"/>
      <c r="K766" s="15">
        <f>IF(A766="","",SUM(G766:J766))</f>
        <v/>
      </c>
      <c r="L766" s="9" t="n"/>
      <c r="M766" s="10" t="n"/>
      <c r="N766" s="10" t="n"/>
      <c r="O766" s="16">
        <f>IF(A766="","",UPPER(TRIM(A766))&amp;"|"&amp;UPPER(SUBSTITUTE(SUBSTITUTE(SUBSTITUTE(TRIM(C766),"/",""),"-","")," ","")))</f>
        <v/>
      </c>
      <c r="P766" s="16">
        <f>IF(A766="","",UPPER(SUBSTITUTE(SUBSTITUTE(SUBSTITUTE(TRIM(C766),"/",""),"-","")," ","")))</f>
        <v/>
      </c>
      <c r="Q766" s="16">
        <f>IF(A766="","",IF(COUNTIF('GSTR-2B'!$P$6:$P$2005,O766)&gt;0,IF(ABS(S766)&lt;=Settings!$B$4,"Matched","Amount differs"),IF(COUNTIF('GSTR-2B'!$Q$6:$Q$2005,P766)&gt;0,"Invoice no matches, GSTIN differs","In books, not in GSTR-2B")))</f>
        <v/>
      </c>
      <c r="R766" s="15">
        <f>IF(A766="","",SUMIF('GSTR-2B'!$P$6:$P$2005,O766,'GSTR-2B'!$N$6:$N$2005))</f>
        <v/>
      </c>
      <c r="S766" s="15">
        <f>IF(A766="","",K766-R766)</f>
        <v/>
      </c>
      <c r="T766" s="16">
        <f>IF(OR(A766="",D766="",L766&lt;&gt;"",E766="Credit note"),"",IF(Settings!$B$5-D766&gt;180,"Unpaid over 180 days: reverse proportionate ITC with interest",""))</f>
        <v/>
      </c>
      <c r="U766" s="16">
        <f>IF(M766="No","Supplier has not filed GSTR-3B: if still unfiled on 30 Sep after the year you claimed it, reverse by 30 Nov","")</f>
        <v/>
      </c>
      <c r="V766" s="16">
        <f>IF(AND(Q766="In books, not in GSTR-2B",D766&lt;&gt;"",D766&gt;=DATE(2025,4,1),D766&lt;=DATE(2026,3,31)),"FY 2025-26 document not in GSTR-2B: last date for the ITC is 30 Nov 2026","")</f>
        <v/>
      </c>
    </row>
    <row r="767">
      <c r="A767" s="10" t="n"/>
      <c r="B767" s="10" t="n"/>
      <c r="C767" s="10" t="n"/>
      <c r="D767" s="9" t="n"/>
      <c r="E767" s="10" t="n"/>
      <c r="F767" s="8" t="n"/>
      <c r="G767" s="8" t="n"/>
      <c r="H767" s="8" t="n"/>
      <c r="I767" s="8" t="n"/>
      <c r="J767" s="8" t="n"/>
      <c r="K767" s="15">
        <f>IF(A767="","",SUM(G767:J767))</f>
        <v/>
      </c>
      <c r="L767" s="9" t="n"/>
      <c r="M767" s="10" t="n"/>
      <c r="N767" s="10" t="n"/>
      <c r="O767" s="16">
        <f>IF(A767="","",UPPER(TRIM(A767))&amp;"|"&amp;UPPER(SUBSTITUTE(SUBSTITUTE(SUBSTITUTE(TRIM(C767),"/",""),"-","")," ","")))</f>
        <v/>
      </c>
      <c r="P767" s="16">
        <f>IF(A767="","",UPPER(SUBSTITUTE(SUBSTITUTE(SUBSTITUTE(TRIM(C767),"/",""),"-","")," ","")))</f>
        <v/>
      </c>
      <c r="Q767" s="16">
        <f>IF(A767="","",IF(COUNTIF('GSTR-2B'!$P$6:$P$2005,O767)&gt;0,IF(ABS(S767)&lt;=Settings!$B$4,"Matched","Amount differs"),IF(COUNTIF('GSTR-2B'!$Q$6:$Q$2005,P767)&gt;0,"Invoice no matches, GSTIN differs","In books, not in GSTR-2B")))</f>
        <v/>
      </c>
      <c r="R767" s="15">
        <f>IF(A767="","",SUMIF('GSTR-2B'!$P$6:$P$2005,O767,'GSTR-2B'!$N$6:$N$2005))</f>
        <v/>
      </c>
      <c r="S767" s="15">
        <f>IF(A767="","",K767-R767)</f>
        <v/>
      </c>
      <c r="T767" s="16">
        <f>IF(OR(A767="",D767="",L767&lt;&gt;"",E767="Credit note"),"",IF(Settings!$B$5-D767&gt;180,"Unpaid over 180 days: reverse proportionate ITC with interest",""))</f>
        <v/>
      </c>
      <c r="U767" s="16">
        <f>IF(M767="No","Supplier has not filed GSTR-3B: if still unfiled on 30 Sep after the year you claimed it, reverse by 30 Nov","")</f>
        <v/>
      </c>
      <c r="V767" s="16">
        <f>IF(AND(Q767="In books, not in GSTR-2B",D767&lt;&gt;"",D767&gt;=DATE(2025,4,1),D767&lt;=DATE(2026,3,31)),"FY 2025-26 document not in GSTR-2B: last date for the ITC is 30 Nov 2026","")</f>
        <v/>
      </c>
    </row>
    <row r="768">
      <c r="A768" s="10" t="n"/>
      <c r="B768" s="10" t="n"/>
      <c r="C768" s="10" t="n"/>
      <c r="D768" s="9" t="n"/>
      <c r="E768" s="10" t="n"/>
      <c r="F768" s="8" t="n"/>
      <c r="G768" s="8" t="n"/>
      <c r="H768" s="8" t="n"/>
      <c r="I768" s="8" t="n"/>
      <c r="J768" s="8" t="n"/>
      <c r="K768" s="15">
        <f>IF(A768="","",SUM(G768:J768))</f>
        <v/>
      </c>
      <c r="L768" s="9" t="n"/>
      <c r="M768" s="10" t="n"/>
      <c r="N768" s="10" t="n"/>
      <c r="O768" s="16">
        <f>IF(A768="","",UPPER(TRIM(A768))&amp;"|"&amp;UPPER(SUBSTITUTE(SUBSTITUTE(SUBSTITUTE(TRIM(C768),"/",""),"-","")," ","")))</f>
        <v/>
      </c>
      <c r="P768" s="16">
        <f>IF(A768="","",UPPER(SUBSTITUTE(SUBSTITUTE(SUBSTITUTE(TRIM(C768),"/",""),"-","")," ","")))</f>
        <v/>
      </c>
      <c r="Q768" s="16">
        <f>IF(A768="","",IF(COUNTIF('GSTR-2B'!$P$6:$P$2005,O768)&gt;0,IF(ABS(S768)&lt;=Settings!$B$4,"Matched","Amount differs"),IF(COUNTIF('GSTR-2B'!$Q$6:$Q$2005,P768)&gt;0,"Invoice no matches, GSTIN differs","In books, not in GSTR-2B")))</f>
        <v/>
      </c>
      <c r="R768" s="15">
        <f>IF(A768="","",SUMIF('GSTR-2B'!$P$6:$P$2005,O768,'GSTR-2B'!$N$6:$N$2005))</f>
        <v/>
      </c>
      <c r="S768" s="15">
        <f>IF(A768="","",K768-R768)</f>
        <v/>
      </c>
      <c r="T768" s="16">
        <f>IF(OR(A768="",D768="",L768&lt;&gt;"",E768="Credit note"),"",IF(Settings!$B$5-D768&gt;180,"Unpaid over 180 days: reverse proportionate ITC with interest",""))</f>
        <v/>
      </c>
      <c r="U768" s="16">
        <f>IF(M768="No","Supplier has not filed GSTR-3B: if still unfiled on 30 Sep after the year you claimed it, reverse by 30 Nov","")</f>
        <v/>
      </c>
      <c r="V768" s="16">
        <f>IF(AND(Q768="In books, not in GSTR-2B",D768&lt;&gt;"",D768&gt;=DATE(2025,4,1),D768&lt;=DATE(2026,3,31)),"FY 2025-26 document not in GSTR-2B: last date for the ITC is 30 Nov 2026","")</f>
        <v/>
      </c>
    </row>
    <row r="769">
      <c r="A769" s="10" t="n"/>
      <c r="B769" s="10" t="n"/>
      <c r="C769" s="10" t="n"/>
      <c r="D769" s="9" t="n"/>
      <c r="E769" s="10" t="n"/>
      <c r="F769" s="8" t="n"/>
      <c r="G769" s="8" t="n"/>
      <c r="H769" s="8" t="n"/>
      <c r="I769" s="8" t="n"/>
      <c r="J769" s="8" t="n"/>
      <c r="K769" s="15">
        <f>IF(A769="","",SUM(G769:J769))</f>
        <v/>
      </c>
      <c r="L769" s="9" t="n"/>
      <c r="M769" s="10" t="n"/>
      <c r="N769" s="10" t="n"/>
      <c r="O769" s="16">
        <f>IF(A769="","",UPPER(TRIM(A769))&amp;"|"&amp;UPPER(SUBSTITUTE(SUBSTITUTE(SUBSTITUTE(TRIM(C769),"/",""),"-","")," ","")))</f>
        <v/>
      </c>
      <c r="P769" s="16">
        <f>IF(A769="","",UPPER(SUBSTITUTE(SUBSTITUTE(SUBSTITUTE(TRIM(C769),"/",""),"-","")," ","")))</f>
        <v/>
      </c>
      <c r="Q769" s="16">
        <f>IF(A769="","",IF(COUNTIF('GSTR-2B'!$P$6:$P$2005,O769)&gt;0,IF(ABS(S769)&lt;=Settings!$B$4,"Matched","Amount differs"),IF(COUNTIF('GSTR-2B'!$Q$6:$Q$2005,P769)&gt;0,"Invoice no matches, GSTIN differs","In books, not in GSTR-2B")))</f>
        <v/>
      </c>
      <c r="R769" s="15">
        <f>IF(A769="","",SUMIF('GSTR-2B'!$P$6:$P$2005,O769,'GSTR-2B'!$N$6:$N$2005))</f>
        <v/>
      </c>
      <c r="S769" s="15">
        <f>IF(A769="","",K769-R769)</f>
        <v/>
      </c>
      <c r="T769" s="16">
        <f>IF(OR(A769="",D769="",L769&lt;&gt;"",E769="Credit note"),"",IF(Settings!$B$5-D769&gt;180,"Unpaid over 180 days: reverse proportionate ITC with interest",""))</f>
        <v/>
      </c>
      <c r="U769" s="16">
        <f>IF(M769="No","Supplier has not filed GSTR-3B: if still unfiled on 30 Sep after the year you claimed it, reverse by 30 Nov","")</f>
        <v/>
      </c>
      <c r="V769" s="16">
        <f>IF(AND(Q769="In books, not in GSTR-2B",D769&lt;&gt;"",D769&gt;=DATE(2025,4,1),D769&lt;=DATE(2026,3,31)),"FY 2025-26 document not in GSTR-2B: last date for the ITC is 30 Nov 2026","")</f>
        <v/>
      </c>
    </row>
    <row r="770">
      <c r="A770" s="10" t="n"/>
      <c r="B770" s="10" t="n"/>
      <c r="C770" s="10" t="n"/>
      <c r="D770" s="9" t="n"/>
      <c r="E770" s="10" t="n"/>
      <c r="F770" s="8" t="n"/>
      <c r="G770" s="8" t="n"/>
      <c r="H770" s="8" t="n"/>
      <c r="I770" s="8" t="n"/>
      <c r="J770" s="8" t="n"/>
      <c r="K770" s="15">
        <f>IF(A770="","",SUM(G770:J770))</f>
        <v/>
      </c>
      <c r="L770" s="9" t="n"/>
      <c r="M770" s="10" t="n"/>
      <c r="N770" s="10" t="n"/>
      <c r="O770" s="16">
        <f>IF(A770="","",UPPER(TRIM(A770))&amp;"|"&amp;UPPER(SUBSTITUTE(SUBSTITUTE(SUBSTITUTE(TRIM(C770),"/",""),"-","")," ","")))</f>
        <v/>
      </c>
      <c r="P770" s="16">
        <f>IF(A770="","",UPPER(SUBSTITUTE(SUBSTITUTE(SUBSTITUTE(TRIM(C770),"/",""),"-","")," ","")))</f>
        <v/>
      </c>
      <c r="Q770" s="16">
        <f>IF(A770="","",IF(COUNTIF('GSTR-2B'!$P$6:$P$2005,O770)&gt;0,IF(ABS(S770)&lt;=Settings!$B$4,"Matched","Amount differs"),IF(COUNTIF('GSTR-2B'!$Q$6:$Q$2005,P770)&gt;0,"Invoice no matches, GSTIN differs","In books, not in GSTR-2B")))</f>
        <v/>
      </c>
      <c r="R770" s="15">
        <f>IF(A770="","",SUMIF('GSTR-2B'!$P$6:$P$2005,O770,'GSTR-2B'!$N$6:$N$2005))</f>
        <v/>
      </c>
      <c r="S770" s="15">
        <f>IF(A770="","",K770-R770)</f>
        <v/>
      </c>
      <c r="T770" s="16">
        <f>IF(OR(A770="",D770="",L770&lt;&gt;"",E770="Credit note"),"",IF(Settings!$B$5-D770&gt;180,"Unpaid over 180 days: reverse proportionate ITC with interest",""))</f>
        <v/>
      </c>
      <c r="U770" s="16">
        <f>IF(M770="No","Supplier has not filed GSTR-3B: if still unfiled on 30 Sep after the year you claimed it, reverse by 30 Nov","")</f>
        <v/>
      </c>
      <c r="V770" s="16">
        <f>IF(AND(Q770="In books, not in GSTR-2B",D770&lt;&gt;"",D770&gt;=DATE(2025,4,1),D770&lt;=DATE(2026,3,31)),"FY 2025-26 document not in GSTR-2B: last date for the ITC is 30 Nov 2026","")</f>
        <v/>
      </c>
    </row>
    <row r="771">
      <c r="A771" s="10" t="n"/>
      <c r="B771" s="10" t="n"/>
      <c r="C771" s="10" t="n"/>
      <c r="D771" s="9" t="n"/>
      <c r="E771" s="10" t="n"/>
      <c r="F771" s="8" t="n"/>
      <c r="G771" s="8" t="n"/>
      <c r="H771" s="8" t="n"/>
      <c r="I771" s="8" t="n"/>
      <c r="J771" s="8" t="n"/>
      <c r="K771" s="15">
        <f>IF(A771="","",SUM(G771:J771))</f>
        <v/>
      </c>
      <c r="L771" s="9" t="n"/>
      <c r="M771" s="10" t="n"/>
      <c r="N771" s="10" t="n"/>
      <c r="O771" s="16">
        <f>IF(A771="","",UPPER(TRIM(A771))&amp;"|"&amp;UPPER(SUBSTITUTE(SUBSTITUTE(SUBSTITUTE(TRIM(C771),"/",""),"-","")," ","")))</f>
        <v/>
      </c>
      <c r="P771" s="16">
        <f>IF(A771="","",UPPER(SUBSTITUTE(SUBSTITUTE(SUBSTITUTE(TRIM(C771),"/",""),"-","")," ","")))</f>
        <v/>
      </c>
      <c r="Q771" s="16">
        <f>IF(A771="","",IF(COUNTIF('GSTR-2B'!$P$6:$P$2005,O771)&gt;0,IF(ABS(S771)&lt;=Settings!$B$4,"Matched","Amount differs"),IF(COUNTIF('GSTR-2B'!$Q$6:$Q$2005,P771)&gt;0,"Invoice no matches, GSTIN differs","In books, not in GSTR-2B")))</f>
        <v/>
      </c>
      <c r="R771" s="15">
        <f>IF(A771="","",SUMIF('GSTR-2B'!$P$6:$P$2005,O771,'GSTR-2B'!$N$6:$N$2005))</f>
        <v/>
      </c>
      <c r="S771" s="15">
        <f>IF(A771="","",K771-R771)</f>
        <v/>
      </c>
      <c r="T771" s="16">
        <f>IF(OR(A771="",D771="",L771&lt;&gt;"",E771="Credit note"),"",IF(Settings!$B$5-D771&gt;180,"Unpaid over 180 days: reverse proportionate ITC with interest",""))</f>
        <v/>
      </c>
      <c r="U771" s="16">
        <f>IF(M771="No","Supplier has not filed GSTR-3B: if still unfiled on 30 Sep after the year you claimed it, reverse by 30 Nov","")</f>
        <v/>
      </c>
      <c r="V771" s="16">
        <f>IF(AND(Q771="In books, not in GSTR-2B",D771&lt;&gt;"",D771&gt;=DATE(2025,4,1),D771&lt;=DATE(2026,3,31)),"FY 2025-26 document not in GSTR-2B: last date for the ITC is 30 Nov 2026","")</f>
        <v/>
      </c>
    </row>
    <row r="772">
      <c r="A772" s="10" t="n"/>
      <c r="B772" s="10" t="n"/>
      <c r="C772" s="10" t="n"/>
      <c r="D772" s="9" t="n"/>
      <c r="E772" s="10" t="n"/>
      <c r="F772" s="8" t="n"/>
      <c r="G772" s="8" t="n"/>
      <c r="H772" s="8" t="n"/>
      <c r="I772" s="8" t="n"/>
      <c r="J772" s="8" t="n"/>
      <c r="K772" s="15">
        <f>IF(A772="","",SUM(G772:J772))</f>
        <v/>
      </c>
      <c r="L772" s="9" t="n"/>
      <c r="M772" s="10" t="n"/>
      <c r="N772" s="10" t="n"/>
      <c r="O772" s="16">
        <f>IF(A772="","",UPPER(TRIM(A772))&amp;"|"&amp;UPPER(SUBSTITUTE(SUBSTITUTE(SUBSTITUTE(TRIM(C772),"/",""),"-","")," ","")))</f>
        <v/>
      </c>
      <c r="P772" s="16">
        <f>IF(A772="","",UPPER(SUBSTITUTE(SUBSTITUTE(SUBSTITUTE(TRIM(C772),"/",""),"-","")," ","")))</f>
        <v/>
      </c>
      <c r="Q772" s="16">
        <f>IF(A772="","",IF(COUNTIF('GSTR-2B'!$P$6:$P$2005,O772)&gt;0,IF(ABS(S772)&lt;=Settings!$B$4,"Matched","Amount differs"),IF(COUNTIF('GSTR-2B'!$Q$6:$Q$2005,P772)&gt;0,"Invoice no matches, GSTIN differs","In books, not in GSTR-2B")))</f>
        <v/>
      </c>
      <c r="R772" s="15">
        <f>IF(A772="","",SUMIF('GSTR-2B'!$P$6:$P$2005,O772,'GSTR-2B'!$N$6:$N$2005))</f>
        <v/>
      </c>
      <c r="S772" s="15">
        <f>IF(A772="","",K772-R772)</f>
        <v/>
      </c>
      <c r="T772" s="16">
        <f>IF(OR(A772="",D772="",L772&lt;&gt;"",E772="Credit note"),"",IF(Settings!$B$5-D772&gt;180,"Unpaid over 180 days: reverse proportionate ITC with interest",""))</f>
        <v/>
      </c>
      <c r="U772" s="16">
        <f>IF(M772="No","Supplier has not filed GSTR-3B: if still unfiled on 30 Sep after the year you claimed it, reverse by 30 Nov","")</f>
        <v/>
      </c>
      <c r="V772" s="16">
        <f>IF(AND(Q772="In books, not in GSTR-2B",D772&lt;&gt;"",D772&gt;=DATE(2025,4,1),D772&lt;=DATE(2026,3,31)),"FY 2025-26 document not in GSTR-2B: last date for the ITC is 30 Nov 2026","")</f>
        <v/>
      </c>
    </row>
    <row r="773">
      <c r="A773" s="10" t="n"/>
      <c r="B773" s="10" t="n"/>
      <c r="C773" s="10" t="n"/>
      <c r="D773" s="9" t="n"/>
      <c r="E773" s="10" t="n"/>
      <c r="F773" s="8" t="n"/>
      <c r="G773" s="8" t="n"/>
      <c r="H773" s="8" t="n"/>
      <c r="I773" s="8" t="n"/>
      <c r="J773" s="8" t="n"/>
      <c r="K773" s="15">
        <f>IF(A773="","",SUM(G773:J773))</f>
        <v/>
      </c>
      <c r="L773" s="9" t="n"/>
      <c r="M773" s="10" t="n"/>
      <c r="N773" s="10" t="n"/>
      <c r="O773" s="16">
        <f>IF(A773="","",UPPER(TRIM(A773))&amp;"|"&amp;UPPER(SUBSTITUTE(SUBSTITUTE(SUBSTITUTE(TRIM(C773),"/",""),"-","")," ","")))</f>
        <v/>
      </c>
      <c r="P773" s="16">
        <f>IF(A773="","",UPPER(SUBSTITUTE(SUBSTITUTE(SUBSTITUTE(TRIM(C773),"/",""),"-","")," ","")))</f>
        <v/>
      </c>
      <c r="Q773" s="16">
        <f>IF(A773="","",IF(COUNTIF('GSTR-2B'!$P$6:$P$2005,O773)&gt;0,IF(ABS(S773)&lt;=Settings!$B$4,"Matched","Amount differs"),IF(COUNTIF('GSTR-2B'!$Q$6:$Q$2005,P773)&gt;0,"Invoice no matches, GSTIN differs","In books, not in GSTR-2B")))</f>
        <v/>
      </c>
      <c r="R773" s="15">
        <f>IF(A773="","",SUMIF('GSTR-2B'!$P$6:$P$2005,O773,'GSTR-2B'!$N$6:$N$2005))</f>
        <v/>
      </c>
      <c r="S773" s="15">
        <f>IF(A773="","",K773-R773)</f>
        <v/>
      </c>
      <c r="T773" s="16">
        <f>IF(OR(A773="",D773="",L773&lt;&gt;"",E773="Credit note"),"",IF(Settings!$B$5-D773&gt;180,"Unpaid over 180 days: reverse proportionate ITC with interest",""))</f>
        <v/>
      </c>
      <c r="U773" s="16">
        <f>IF(M773="No","Supplier has not filed GSTR-3B: if still unfiled on 30 Sep after the year you claimed it, reverse by 30 Nov","")</f>
        <v/>
      </c>
      <c r="V773" s="16">
        <f>IF(AND(Q773="In books, not in GSTR-2B",D773&lt;&gt;"",D773&gt;=DATE(2025,4,1),D773&lt;=DATE(2026,3,31)),"FY 2025-26 document not in GSTR-2B: last date for the ITC is 30 Nov 2026","")</f>
        <v/>
      </c>
    </row>
    <row r="774">
      <c r="A774" s="10" t="n"/>
      <c r="B774" s="10" t="n"/>
      <c r="C774" s="10" t="n"/>
      <c r="D774" s="9" t="n"/>
      <c r="E774" s="10" t="n"/>
      <c r="F774" s="8" t="n"/>
      <c r="G774" s="8" t="n"/>
      <c r="H774" s="8" t="n"/>
      <c r="I774" s="8" t="n"/>
      <c r="J774" s="8" t="n"/>
      <c r="K774" s="15">
        <f>IF(A774="","",SUM(G774:J774))</f>
        <v/>
      </c>
      <c r="L774" s="9" t="n"/>
      <c r="M774" s="10" t="n"/>
      <c r="N774" s="10" t="n"/>
      <c r="O774" s="16">
        <f>IF(A774="","",UPPER(TRIM(A774))&amp;"|"&amp;UPPER(SUBSTITUTE(SUBSTITUTE(SUBSTITUTE(TRIM(C774),"/",""),"-","")," ","")))</f>
        <v/>
      </c>
      <c r="P774" s="16">
        <f>IF(A774="","",UPPER(SUBSTITUTE(SUBSTITUTE(SUBSTITUTE(TRIM(C774),"/",""),"-","")," ","")))</f>
        <v/>
      </c>
      <c r="Q774" s="16">
        <f>IF(A774="","",IF(COUNTIF('GSTR-2B'!$P$6:$P$2005,O774)&gt;0,IF(ABS(S774)&lt;=Settings!$B$4,"Matched","Amount differs"),IF(COUNTIF('GSTR-2B'!$Q$6:$Q$2005,P774)&gt;0,"Invoice no matches, GSTIN differs","In books, not in GSTR-2B")))</f>
        <v/>
      </c>
      <c r="R774" s="15">
        <f>IF(A774="","",SUMIF('GSTR-2B'!$P$6:$P$2005,O774,'GSTR-2B'!$N$6:$N$2005))</f>
        <v/>
      </c>
      <c r="S774" s="15">
        <f>IF(A774="","",K774-R774)</f>
        <v/>
      </c>
      <c r="T774" s="16">
        <f>IF(OR(A774="",D774="",L774&lt;&gt;"",E774="Credit note"),"",IF(Settings!$B$5-D774&gt;180,"Unpaid over 180 days: reverse proportionate ITC with interest",""))</f>
        <v/>
      </c>
      <c r="U774" s="16">
        <f>IF(M774="No","Supplier has not filed GSTR-3B: if still unfiled on 30 Sep after the year you claimed it, reverse by 30 Nov","")</f>
        <v/>
      </c>
      <c r="V774" s="16">
        <f>IF(AND(Q774="In books, not in GSTR-2B",D774&lt;&gt;"",D774&gt;=DATE(2025,4,1),D774&lt;=DATE(2026,3,31)),"FY 2025-26 document not in GSTR-2B: last date for the ITC is 30 Nov 2026","")</f>
        <v/>
      </c>
    </row>
    <row r="775">
      <c r="A775" s="10" t="n"/>
      <c r="B775" s="10" t="n"/>
      <c r="C775" s="10" t="n"/>
      <c r="D775" s="9" t="n"/>
      <c r="E775" s="10" t="n"/>
      <c r="F775" s="8" t="n"/>
      <c r="G775" s="8" t="n"/>
      <c r="H775" s="8" t="n"/>
      <c r="I775" s="8" t="n"/>
      <c r="J775" s="8" t="n"/>
      <c r="K775" s="15">
        <f>IF(A775="","",SUM(G775:J775))</f>
        <v/>
      </c>
      <c r="L775" s="9" t="n"/>
      <c r="M775" s="10" t="n"/>
      <c r="N775" s="10" t="n"/>
      <c r="O775" s="16">
        <f>IF(A775="","",UPPER(TRIM(A775))&amp;"|"&amp;UPPER(SUBSTITUTE(SUBSTITUTE(SUBSTITUTE(TRIM(C775),"/",""),"-","")," ","")))</f>
        <v/>
      </c>
      <c r="P775" s="16">
        <f>IF(A775="","",UPPER(SUBSTITUTE(SUBSTITUTE(SUBSTITUTE(TRIM(C775),"/",""),"-","")," ","")))</f>
        <v/>
      </c>
      <c r="Q775" s="16">
        <f>IF(A775="","",IF(COUNTIF('GSTR-2B'!$P$6:$P$2005,O775)&gt;0,IF(ABS(S775)&lt;=Settings!$B$4,"Matched","Amount differs"),IF(COUNTIF('GSTR-2B'!$Q$6:$Q$2005,P775)&gt;0,"Invoice no matches, GSTIN differs","In books, not in GSTR-2B")))</f>
        <v/>
      </c>
      <c r="R775" s="15">
        <f>IF(A775="","",SUMIF('GSTR-2B'!$P$6:$P$2005,O775,'GSTR-2B'!$N$6:$N$2005))</f>
        <v/>
      </c>
      <c r="S775" s="15">
        <f>IF(A775="","",K775-R775)</f>
        <v/>
      </c>
      <c r="T775" s="16">
        <f>IF(OR(A775="",D775="",L775&lt;&gt;"",E775="Credit note"),"",IF(Settings!$B$5-D775&gt;180,"Unpaid over 180 days: reverse proportionate ITC with interest",""))</f>
        <v/>
      </c>
      <c r="U775" s="16">
        <f>IF(M775="No","Supplier has not filed GSTR-3B: if still unfiled on 30 Sep after the year you claimed it, reverse by 30 Nov","")</f>
        <v/>
      </c>
      <c r="V775" s="16">
        <f>IF(AND(Q775="In books, not in GSTR-2B",D775&lt;&gt;"",D775&gt;=DATE(2025,4,1),D775&lt;=DATE(2026,3,31)),"FY 2025-26 document not in GSTR-2B: last date for the ITC is 30 Nov 2026","")</f>
        <v/>
      </c>
    </row>
    <row r="776">
      <c r="A776" s="10" t="n"/>
      <c r="B776" s="10" t="n"/>
      <c r="C776" s="10" t="n"/>
      <c r="D776" s="9" t="n"/>
      <c r="E776" s="10" t="n"/>
      <c r="F776" s="8" t="n"/>
      <c r="G776" s="8" t="n"/>
      <c r="H776" s="8" t="n"/>
      <c r="I776" s="8" t="n"/>
      <c r="J776" s="8" t="n"/>
      <c r="K776" s="15">
        <f>IF(A776="","",SUM(G776:J776))</f>
        <v/>
      </c>
      <c r="L776" s="9" t="n"/>
      <c r="M776" s="10" t="n"/>
      <c r="N776" s="10" t="n"/>
      <c r="O776" s="16">
        <f>IF(A776="","",UPPER(TRIM(A776))&amp;"|"&amp;UPPER(SUBSTITUTE(SUBSTITUTE(SUBSTITUTE(TRIM(C776),"/",""),"-","")," ","")))</f>
        <v/>
      </c>
      <c r="P776" s="16">
        <f>IF(A776="","",UPPER(SUBSTITUTE(SUBSTITUTE(SUBSTITUTE(TRIM(C776),"/",""),"-","")," ","")))</f>
        <v/>
      </c>
      <c r="Q776" s="16">
        <f>IF(A776="","",IF(COUNTIF('GSTR-2B'!$P$6:$P$2005,O776)&gt;0,IF(ABS(S776)&lt;=Settings!$B$4,"Matched","Amount differs"),IF(COUNTIF('GSTR-2B'!$Q$6:$Q$2005,P776)&gt;0,"Invoice no matches, GSTIN differs","In books, not in GSTR-2B")))</f>
        <v/>
      </c>
      <c r="R776" s="15">
        <f>IF(A776="","",SUMIF('GSTR-2B'!$P$6:$P$2005,O776,'GSTR-2B'!$N$6:$N$2005))</f>
        <v/>
      </c>
      <c r="S776" s="15">
        <f>IF(A776="","",K776-R776)</f>
        <v/>
      </c>
      <c r="T776" s="16">
        <f>IF(OR(A776="",D776="",L776&lt;&gt;"",E776="Credit note"),"",IF(Settings!$B$5-D776&gt;180,"Unpaid over 180 days: reverse proportionate ITC with interest",""))</f>
        <v/>
      </c>
      <c r="U776" s="16">
        <f>IF(M776="No","Supplier has not filed GSTR-3B: if still unfiled on 30 Sep after the year you claimed it, reverse by 30 Nov","")</f>
        <v/>
      </c>
      <c r="V776" s="16">
        <f>IF(AND(Q776="In books, not in GSTR-2B",D776&lt;&gt;"",D776&gt;=DATE(2025,4,1),D776&lt;=DATE(2026,3,31)),"FY 2025-26 document not in GSTR-2B: last date for the ITC is 30 Nov 2026","")</f>
        <v/>
      </c>
    </row>
    <row r="777">
      <c r="A777" s="10" t="n"/>
      <c r="B777" s="10" t="n"/>
      <c r="C777" s="10" t="n"/>
      <c r="D777" s="9" t="n"/>
      <c r="E777" s="10" t="n"/>
      <c r="F777" s="8" t="n"/>
      <c r="G777" s="8" t="n"/>
      <c r="H777" s="8" t="n"/>
      <c r="I777" s="8" t="n"/>
      <c r="J777" s="8" t="n"/>
      <c r="K777" s="15">
        <f>IF(A777="","",SUM(G777:J777))</f>
        <v/>
      </c>
      <c r="L777" s="9" t="n"/>
      <c r="M777" s="10" t="n"/>
      <c r="N777" s="10" t="n"/>
      <c r="O777" s="16">
        <f>IF(A777="","",UPPER(TRIM(A777))&amp;"|"&amp;UPPER(SUBSTITUTE(SUBSTITUTE(SUBSTITUTE(TRIM(C777),"/",""),"-","")," ","")))</f>
        <v/>
      </c>
      <c r="P777" s="16">
        <f>IF(A777="","",UPPER(SUBSTITUTE(SUBSTITUTE(SUBSTITUTE(TRIM(C777),"/",""),"-","")," ","")))</f>
        <v/>
      </c>
      <c r="Q777" s="16">
        <f>IF(A777="","",IF(COUNTIF('GSTR-2B'!$P$6:$P$2005,O777)&gt;0,IF(ABS(S777)&lt;=Settings!$B$4,"Matched","Amount differs"),IF(COUNTIF('GSTR-2B'!$Q$6:$Q$2005,P777)&gt;0,"Invoice no matches, GSTIN differs","In books, not in GSTR-2B")))</f>
        <v/>
      </c>
      <c r="R777" s="15">
        <f>IF(A777="","",SUMIF('GSTR-2B'!$P$6:$P$2005,O777,'GSTR-2B'!$N$6:$N$2005))</f>
        <v/>
      </c>
      <c r="S777" s="15">
        <f>IF(A777="","",K777-R777)</f>
        <v/>
      </c>
      <c r="T777" s="16">
        <f>IF(OR(A777="",D777="",L777&lt;&gt;"",E777="Credit note"),"",IF(Settings!$B$5-D777&gt;180,"Unpaid over 180 days: reverse proportionate ITC with interest",""))</f>
        <v/>
      </c>
      <c r="U777" s="16">
        <f>IF(M777="No","Supplier has not filed GSTR-3B: if still unfiled on 30 Sep after the year you claimed it, reverse by 30 Nov","")</f>
        <v/>
      </c>
      <c r="V777" s="16">
        <f>IF(AND(Q777="In books, not in GSTR-2B",D777&lt;&gt;"",D777&gt;=DATE(2025,4,1),D777&lt;=DATE(2026,3,31)),"FY 2025-26 document not in GSTR-2B: last date for the ITC is 30 Nov 2026","")</f>
        <v/>
      </c>
    </row>
    <row r="778">
      <c r="A778" s="10" t="n"/>
      <c r="B778" s="10" t="n"/>
      <c r="C778" s="10" t="n"/>
      <c r="D778" s="9" t="n"/>
      <c r="E778" s="10" t="n"/>
      <c r="F778" s="8" t="n"/>
      <c r="G778" s="8" t="n"/>
      <c r="H778" s="8" t="n"/>
      <c r="I778" s="8" t="n"/>
      <c r="J778" s="8" t="n"/>
      <c r="K778" s="15">
        <f>IF(A778="","",SUM(G778:J778))</f>
        <v/>
      </c>
      <c r="L778" s="9" t="n"/>
      <c r="M778" s="10" t="n"/>
      <c r="N778" s="10" t="n"/>
      <c r="O778" s="16">
        <f>IF(A778="","",UPPER(TRIM(A778))&amp;"|"&amp;UPPER(SUBSTITUTE(SUBSTITUTE(SUBSTITUTE(TRIM(C778),"/",""),"-","")," ","")))</f>
        <v/>
      </c>
      <c r="P778" s="16">
        <f>IF(A778="","",UPPER(SUBSTITUTE(SUBSTITUTE(SUBSTITUTE(TRIM(C778),"/",""),"-","")," ","")))</f>
        <v/>
      </c>
      <c r="Q778" s="16">
        <f>IF(A778="","",IF(COUNTIF('GSTR-2B'!$P$6:$P$2005,O778)&gt;0,IF(ABS(S778)&lt;=Settings!$B$4,"Matched","Amount differs"),IF(COUNTIF('GSTR-2B'!$Q$6:$Q$2005,P778)&gt;0,"Invoice no matches, GSTIN differs","In books, not in GSTR-2B")))</f>
        <v/>
      </c>
      <c r="R778" s="15">
        <f>IF(A778="","",SUMIF('GSTR-2B'!$P$6:$P$2005,O778,'GSTR-2B'!$N$6:$N$2005))</f>
        <v/>
      </c>
      <c r="S778" s="15">
        <f>IF(A778="","",K778-R778)</f>
        <v/>
      </c>
      <c r="T778" s="16">
        <f>IF(OR(A778="",D778="",L778&lt;&gt;"",E778="Credit note"),"",IF(Settings!$B$5-D778&gt;180,"Unpaid over 180 days: reverse proportionate ITC with interest",""))</f>
        <v/>
      </c>
      <c r="U778" s="16">
        <f>IF(M778="No","Supplier has not filed GSTR-3B: if still unfiled on 30 Sep after the year you claimed it, reverse by 30 Nov","")</f>
        <v/>
      </c>
      <c r="V778" s="16">
        <f>IF(AND(Q778="In books, not in GSTR-2B",D778&lt;&gt;"",D778&gt;=DATE(2025,4,1),D778&lt;=DATE(2026,3,31)),"FY 2025-26 document not in GSTR-2B: last date for the ITC is 30 Nov 2026","")</f>
        <v/>
      </c>
    </row>
    <row r="779">
      <c r="A779" s="10" t="n"/>
      <c r="B779" s="10" t="n"/>
      <c r="C779" s="10" t="n"/>
      <c r="D779" s="9" t="n"/>
      <c r="E779" s="10" t="n"/>
      <c r="F779" s="8" t="n"/>
      <c r="G779" s="8" t="n"/>
      <c r="H779" s="8" t="n"/>
      <c r="I779" s="8" t="n"/>
      <c r="J779" s="8" t="n"/>
      <c r="K779" s="15">
        <f>IF(A779="","",SUM(G779:J779))</f>
        <v/>
      </c>
      <c r="L779" s="9" t="n"/>
      <c r="M779" s="10" t="n"/>
      <c r="N779" s="10" t="n"/>
      <c r="O779" s="16">
        <f>IF(A779="","",UPPER(TRIM(A779))&amp;"|"&amp;UPPER(SUBSTITUTE(SUBSTITUTE(SUBSTITUTE(TRIM(C779),"/",""),"-","")," ","")))</f>
        <v/>
      </c>
      <c r="P779" s="16">
        <f>IF(A779="","",UPPER(SUBSTITUTE(SUBSTITUTE(SUBSTITUTE(TRIM(C779),"/",""),"-","")," ","")))</f>
        <v/>
      </c>
      <c r="Q779" s="16">
        <f>IF(A779="","",IF(COUNTIF('GSTR-2B'!$P$6:$P$2005,O779)&gt;0,IF(ABS(S779)&lt;=Settings!$B$4,"Matched","Amount differs"),IF(COUNTIF('GSTR-2B'!$Q$6:$Q$2005,P779)&gt;0,"Invoice no matches, GSTIN differs","In books, not in GSTR-2B")))</f>
        <v/>
      </c>
      <c r="R779" s="15">
        <f>IF(A779="","",SUMIF('GSTR-2B'!$P$6:$P$2005,O779,'GSTR-2B'!$N$6:$N$2005))</f>
        <v/>
      </c>
      <c r="S779" s="15">
        <f>IF(A779="","",K779-R779)</f>
        <v/>
      </c>
      <c r="T779" s="16">
        <f>IF(OR(A779="",D779="",L779&lt;&gt;"",E779="Credit note"),"",IF(Settings!$B$5-D779&gt;180,"Unpaid over 180 days: reverse proportionate ITC with interest",""))</f>
        <v/>
      </c>
      <c r="U779" s="16">
        <f>IF(M779="No","Supplier has not filed GSTR-3B: if still unfiled on 30 Sep after the year you claimed it, reverse by 30 Nov","")</f>
        <v/>
      </c>
      <c r="V779" s="16">
        <f>IF(AND(Q779="In books, not in GSTR-2B",D779&lt;&gt;"",D779&gt;=DATE(2025,4,1),D779&lt;=DATE(2026,3,31)),"FY 2025-26 document not in GSTR-2B: last date for the ITC is 30 Nov 2026","")</f>
        <v/>
      </c>
    </row>
    <row r="780">
      <c r="A780" s="10" t="n"/>
      <c r="B780" s="10" t="n"/>
      <c r="C780" s="10" t="n"/>
      <c r="D780" s="9" t="n"/>
      <c r="E780" s="10" t="n"/>
      <c r="F780" s="8" t="n"/>
      <c r="G780" s="8" t="n"/>
      <c r="H780" s="8" t="n"/>
      <c r="I780" s="8" t="n"/>
      <c r="J780" s="8" t="n"/>
      <c r="K780" s="15">
        <f>IF(A780="","",SUM(G780:J780))</f>
        <v/>
      </c>
      <c r="L780" s="9" t="n"/>
      <c r="M780" s="10" t="n"/>
      <c r="N780" s="10" t="n"/>
      <c r="O780" s="16">
        <f>IF(A780="","",UPPER(TRIM(A780))&amp;"|"&amp;UPPER(SUBSTITUTE(SUBSTITUTE(SUBSTITUTE(TRIM(C780),"/",""),"-","")," ","")))</f>
        <v/>
      </c>
      <c r="P780" s="16">
        <f>IF(A780="","",UPPER(SUBSTITUTE(SUBSTITUTE(SUBSTITUTE(TRIM(C780),"/",""),"-","")," ","")))</f>
        <v/>
      </c>
      <c r="Q780" s="16">
        <f>IF(A780="","",IF(COUNTIF('GSTR-2B'!$P$6:$P$2005,O780)&gt;0,IF(ABS(S780)&lt;=Settings!$B$4,"Matched","Amount differs"),IF(COUNTIF('GSTR-2B'!$Q$6:$Q$2005,P780)&gt;0,"Invoice no matches, GSTIN differs","In books, not in GSTR-2B")))</f>
        <v/>
      </c>
      <c r="R780" s="15">
        <f>IF(A780="","",SUMIF('GSTR-2B'!$P$6:$P$2005,O780,'GSTR-2B'!$N$6:$N$2005))</f>
        <v/>
      </c>
      <c r="S780" s="15">
        <f>IF(A780="","",K780-R780)</f>
        <v/>
      </c>
      <c r="T780" s="16">
        <f>IF(OR(A780="",D780="",L780&lt;&gt;"",E780="Credit note"),"",IF(Settings!$B$5-D780&gt;180,"Unpaid over 180 days: reverse proportionate ITC with interest",""))</f>
        <v/>
      </c>
      <c r="U780" s="16">
        <f>IF(M780="No","Supplier has not filed GSTR-3B: if still unfiled on 30 Sep after the year you claimed it, reverse by 30 Nov","")</f>
        <v/>
      </c>
      <c r="V780" s="16">
        <f>IF(AND(Q780="In books, not in GSTR-2B",D780&lt;&gt;"",D780&gt;=DATE(2025,4,1),D780&lt;=DATE(2026,3,31)),"FY 2025-26 document not in GSTR-2B: last date for the ITC is 30 Nov 2026","")</f>
        <v/>
      </c>
    </row>
    <row r="781">
      <c r="A781" s="10" t="n"/>
      <c r="B781" s="10" t="n"/>
      <c r="C781" s="10" t="n"/>
      <c r="D781" s="9" t="n"/>
      <c r="E781" s="10" t="n"/>
      <c r="F781" s="8" t="n"/>
      <c r="G781" s="8" t="n"/>
      <c r="H781" s="8" t="n"/>
      <c r="I781" s="8" t="n"/>
      <c r="J781" s="8" t="n"/>
      <c r="K781" s="15">
        <f>IF(A781="","",SUM(G781:J781))</f>
        <v/>
      </c>
      <c r="L781" s="9" t="n"/>
      <c r="M781" s="10" t="n"/>
      <c r="N781" s="10" t="n"/>
      <c r="O781" s="16">
        <f>IF(A781="","",UPPER(TRIM(A781))&amp;"|"&amp;UPPER(SUBSTITUTE(SUBSTITUTE(SUBSTITUTE(TRIM(C781),"/",""),"-","")," ","")))</f>
        <v/>
      </c>
      <c r="P781" s="16">
        <f>IF(A781="","",UPPER(SUBSTITUTE(SUBSTITUTE(SUBSTITUTE(TRIM(C781),"/",""),"-","")," ","")))</f>
        <v/>
      </c>
      <c r="Q781" s="16">
        <f>IF(A781="","",IF(COUNTIF('GSTR-2B'!$P$6:$P$2005,O781)&gt;0,IF(ABS(S781)&lt;=Settings!$B$4,"Matched","Amount differs"),IF(COUNTIF('GSTR-2B'!$Q$6:$Q$2005,P781)&gt;0,"Invoice no matches, GSTIN differs","In books, not in GSTR-2B")))</f>
        <v/>
      </c>
      <c r="R781" s="15">
        <f>IF(A781="","",SUMIF('GSTR-2B'!$P$6:$P$2005,O781,'GSTR-2B'!$N$6:$N$2005))</f>
        <v/>
      </c>
      <c r="S781" s="15">
        <f>IF(A781="","",K781-R781)</f>
        <v/>
      </c>
      <c r="T781" s="16">
        <f>IF(OR(A781="",D781="",L781&lt;&gt;"",E781="Credit note"),"",IF(Settings!$B$5-D781&gt;180,"Unpaid over 180 days: reverse proportionate ITC with interest",""))</f>
        <v/>
      </c>
      <c r="U781" s="16">
        <f>IF(M781="No","Supplier has not filed GSTR-3B: if still unfiled on 30 Sep after the year you claimed it, reverse by 30 Nov","")</f>
        <v/>
      </c>
      <c r="V781" s="16">
        <f>IF(AND(Q781="In books, not in GSTR-2B",D781&lt;&gt;"",D781&gt;=DATE(2025,4,1),D781&lt;=DATE(2026,3,31)),"FY 2025-26 document not in GSTR-2B: last date for the ITC is 30 Nov 2026","")</f>
        <v/>
      </c>
    </row>
    <row r="782">
      <c r="A782" s="10" t="n"/>
      <c r="B782" s="10" t="n"/>
      <c r="C782" s="10" t="n"/>
      <c r="D782" s="9" t="n"/>
      <c r="E782" s="10" t="n"/>
      <c r="F782" s="8" t="n"/>
      <c r="G782" s="8" t="n"/>
      <c r="H782" s="8" t="n"/>
      <c r="I782" s="8" t="n"/>
      <c r="J782" s="8" t="n"/>
      <c r="K782" s="15">
        <f>IF(A782="","",SUM(G782:J782))</f>
        <v/>
      </c>
      <c r="L782" s="9" t="n"/>
      <c r="M782" s="10" t="n"/>
      <c r="N782" s="10" t="n"/>
      <c r="O782" s="16">
        <f>IF(A782="","",UPPER(TRIM(A782))&amp;"|"&amp;UPPER(SUBSTITUTE(SUBSTITUTE(SUBSTITUTE(TRIM(C782),"/",""),"-","")," ","")))</f>
        <v/>
      </c>
      <c r="P782" s="16">
        <f>IF(A782="","",UPPER(SUBSTITUTE(SUBSTITUTE(SUBSTITUTE(TRIM(C782),"/",""),"-","")," ","")))</f>
        <v/>
      </c>
      <c r="Q782" s="16">
        <f>IF(A782="","",IF(COUNTIF('GSTR-2B'!$P$6:$P$2005,O782)&gt;0,IF(ABS(S782)&lt;=Settings!$B$4,"Matched","Amount differs"),IF(COUNTIF('GSTR-2B'!$Q$6:$Q$2005,P782)&gt;0,"Invoice no matches, GSTIN differs","In books, not in GSTR-2B")))</f>
        <v/>
      </c>
      <c r="R782" s="15">
        <f>IF(A782="","",SUMIF('GSTR-2B'!$P$6:$P$2005,O782,'GSTR-2B'!$N$6:$N$2005))</f>
        <v/>
      </c>
      <c r="S782" s="15">
        <f>IF(A782="","",K782-R782)</f>
        <v/>
      </c>
      <c r="T782" s="16">
        <f>IF(OR(A782="",D782="",L782&lt;&gt;"",E782="Credit note"),"",IF(Settings!$B$5-D782&gt;180,"Unpaid over 180 days: reverse proportionate ITC with interest",""))</f>
        <v/>
      </c>
      <c r="U782" s="16">
        <f>IF(M782="No","Supplier has not filed GSTR-3B: if still unfiled on 30 Sep after the year you claimed it, reverse by 30 Nov","")</f>
        <v/>
      </c>
      <c r="V782" s="16">
        <f>IF(AND(Q782="In books, not in GSTR-2B",D782&lt;&gt;"",D782&gt;=DATE(2025,4,1),D782&lt;=DATE(2026,3,31)),"FY 2025-26 document not in GSTR-2B: last date for the ITC is 30 Nov 2026","")</f>
        <v/>
      </c>
    </row>
    <row r="783">
      <c r="A783" s="10" t="n"/>
      <c r="B783" s="10" t="n"/>
      <c r="C783" s="10" t="n"/>
      <c r="D783" s="9" t="n"/>
      <c r="E783" s="10" t="n"/>
      <c r="F783" s="8" t="n"/>
      <c r="G783" s="8" t="n"/>
      <c r="H783" s="8" t="n"/>
      <c r="I783" s="8" t="n"/>
      <c r="J783" s="8" t="n"/>
      <c r="K783" s="15">
        <f>IF(A783="","",SUM(G783:J783))</f>
        <v/>
      </c>
      <c r="L783" s="9" t="n"/>
      <c r="M783" s="10" t="n"/>
      <c r="N783" s="10" t="n"/>
      <c r="O783" s="16">
        <f>IF(A783="","",UPPER(TRIM(A783))&amp;"|"&amp;UPPER(SUBSTITUTE(SUBSTITUTE(SUBSTITUTE(TRIM(C783),"/",""),"-","")," ","")))</f>
        <v/>
      </c>
      <c r="P783" s="16">
        <f>IF(A783="","",UPPER(SUBSTITUTE(SUBSTITUTE(SUBSTITUTE(TRIM(C783),"/",""),"-","")," ","")))</f>
        <v/>
      </c>
      <c r="Q783" s="16">
        <f>IF(A783="","",IF(COUNTIF('GSTR-2B'!$P$6:$P$2005,O783)&gt;0,IF(ABS(S783)&lt;=Settings!$B$4,"Matched","Amount differs"),IF(COUNTIF('GSTR-2B'!$Q$6:$Q$2005,P783)&gt;0,"Invoice no matches, GSTIN differs","In books, not in GSTR-2B")))</f>
        <v/>
      </c>
      <c r="R783" s="15">
        <f>IF(A783="","",SUMIF('GSTR-2B'!$P$6:$P$2005,O783,'GSTR-2B'!$N$6:$N$2005))</f>
        <v/>
      </c>
      <c r="S783" s="15">
        <f>IF(A783="","",K783-R783)</f>
        <v/>
      </c>
      <c r="T783" s="16">
        <f>IF(OR(A783="",D783="",L783&lt;&gt;"",E783="Credit note"),"",IF(Settings!$B$5-D783&gt;180,"Unpaid over 180 days: reverse proportionate ITC with interest",""))</f>
        <v/>
      </c>
      <c r="U783" s="16">
        <f>IF(M783="No","Supplier has not filed GSTR-3B: if still unfiled on 30 Sep after the year you claimed it, reverse by 30 Nov","")</f>
        <v/>
      </c>
      <c r="V783" s="16">
        <f>IF(AND(Q783="In books, not in GSTR-2B",D783&lt;&gt;"",D783&gt;=DATE(2025,4,1),D783&lt;=DATE(2026,3,31)),"FY 2025-26 document not in GSTR-2B: last date for the ITC is 30 Nov 2026","")</f>
        <v/>
      </c>
    </row>
    <row r="784">
      <c r="A784" s="10" t="n"/>
      <c r="B784" s="10" t="n"/>
      <c r="C784" s="10" t="n"/>
      <c r="D784" s="9" t="n"/>
      <c r="E784" s="10" t="n"/>
      <c r="F784" s="8" t="n"/>
      <c r="G784" s="8" t="n"/>
      <c r="H784" s="8" t="n"/>
      <c r="I784" s="8" t="n"/>
      <c r="J784" s="8" t="n"/>
      <c r="K784" s="15">
        <f>IF(A784="","",SUM(G784:J784))</f>
        <v/>
      </c>
      <c r="L784" s="9" t="n"/>
      <c r="M784" s="10" t="n"/>
      <c r="N784" s="10" t="n"/>
      <c r="O784" s="16">
        <f>IF(A784="","",UPPER(TRIM(A784))&amp;"|"&amp;UPPER(SUBSTITUTE(SUBSTITUTE(SUBSTITUTE(TRIM(C784),"/",""),"-","")," ","")))</f>
        <v/>
      </c>
      <c r="P784" s="16">
        <f>IF(A784="","",UPPER(SUBSTITUTE(SUBSTITUTE(SUBSTITUTE(TRIM(C784),"/",""),"-","")," ","")))</f>
        <v/>
      </c>
      <c r="Q784" s="16">
        <f>IF(A784="","",IF(COUNTIF('GSTR-2B'!$P$6:$P$2005,O784)&gt;0,IF(ABS(S784)&lt;=Settings!$B$4,"Matched","Amount differs"),IF(COUNTIF('GSTR-2B'!$Q$6:$Q$2005,P784)&gt;0,"Invoice no matches, GSTIN differs","In books, not in GSTR-2B")))</f>
        <v/>
      </c>
      <c r="R784" s="15">
        <f>IF(A784="","",SUMIF('GSTR-2B'!$P$6:$P$2005,O784,'GSTR-2B'!$N$6:$N$2005))</f>
        <v/>
      </c>
      <c r="S784" s="15">
        <f>IF(A784="","",K784-R784)</f>
        <v/>
      </c>
      <c r="T784" s="16">
        <f>IF(OR(A784="",D784="",L784&lt;&gt;"",E784="Credit note"),"",IF(Settings!$B$5-D784&gt;180,"Unpaid over 180 days: reverse proportionate ITC with interest",""))</f>
        <v/>
      </c>
      <c r="U784" s="16">
        <f>IF(M784="No","Supplier has not filed GSTR-3B: if still unfiled on 30 Sep after the year you claimed it, reverse by 30 Nov","")</f>
        <v/>
      </c>
      <c r="V784" s="16">
        <f>IF(AND(Q784="In books, not in GSTR-2B",D784&lt;&gt;"",D784&gt;=DATE(2025,4,1),D784&lt;=DATE(2026,3,31)),"FY 2025-26 document not in GSTR-2B: last date for the ITC is 30 Nov 2026","")</f>
        <v/>
      </c>
    </row>
    <row r="785">
      <c r="A785" s="10" t="n"/>
      <c r="B785" s="10" t="n"/>
      <c r="C785" s="10" t="n"/>
      <c r="D785" s="9" t="n"/>
      <c r="E785" s="10" t="n"/>
      <c r="F785" s="8" t="n"/>
      <c r="G785" s="8" t="n"/>
      <c r="H785" s="8" t="n"/>
      <c r="I785" s="8" t="n"/>
      <c r="J785" s="8" t="n"/>
      <c r="K785" s="15">
        <f>IF(A785="","",SUM(G785:J785))</f>
        <v/>
      </c>
      <c r="L785" s="9" t="n"/>
      <c r="M785" s="10" t="n"/>
      <c r="N785" s="10" t="n"/>
      <c r="O785" s="16">
        <f>IF(A785="","",UPPER(TRIM(A785))&amp;"|"&amp;UPPER(SUBSTITUTE(SUBSTITUTE(SUBSTITUTE(TRIM(C785),"/",""),"-","")," ","")))</f>
        <v/>
      </c>
      <c r="P785" s="16">
        <f>IF(A785="","",UPPER(SUBSTITUTE(SUBSTITUTE(SUBSTITUTE(TRIM(C785),"/",""),"-","")," ","")))</f>
        <v/>
      </c>
      <c r="Q785" s="16">
        <f>IF(A785="","",IF(COUNTIF('GSTR-2B'!$P$6:$P$2005,O785)&gt;0,IF(ABS(S785)&lt;=Settings!$B$4,"Matched","Amount differs"),IF(COUNTIF('GSTR-2B'!$Q$6:$Q$2005,P785)&gt;0,"Invoice no matches, GSTIN differs","In books, not in GSTR-2B")))</f>
        <v/>
      </c>
      <c r="R785" s="15">
        <f>IF(A785="","",SUMIF('GSTR-2B'!$P$6:$P$2005,O785,'GSTR-2B'!$N$6:$N$2005))</f>
        <v/>
      </c>
      <c r="S785" s="15">
        <f>IF(A785="","",K785-R785)</f>
        <v/>
      </c>
      <c r="T785" s="16">
        <f>IF(OR(A785="",D785="",L785&lt;&gt;"",E785="Credit note"),"",IF(Settings!$B$5-D785&gt;180,"Unpaid over 180 days: reverse proportionate ITC with interest",""))</f>
        <v/>
      </c>
      <c r="U785" s="16">
        <f>IF(M785="No","Supplier has not filed GSTR-3B: if still unfiled on 30 Sep after the year you claimed it, reverse by 30 Nov","")</f>
        <v/>
      </c>
      <c r="V785" s="16">
        <f>IF(AND(Q785="In books, not in GSTR-2B",D785&lt;&gt;"",D785&gt;=DATE(2025,4,1),D785&lt;=DATE(2026,3,31)),"FY 2025-26 document not in GSTR-2B: last date for the ITC is 30 Nov 2026","")</f>
        <v/>
      </c>
    </row>
    <row r="786">
      <c r="A786" s="10" t="n"/>
      <c r="B786" s="10" t="n"/>
      <c r="C786" s="10" t="n"/>
      <c r="D786" s="9" t="n"/>
      <c r="E786" s="10" t="n"/>
      <c r="F786" s="8" t="n"/>
      <c r="G786" s="8" t="n"/>
      <c r="H786" s="8" t="n"/>
      <c r="I786" s="8" t="n"/>
      <c r="J786" s="8" t="n"/>
      <c r="K786" s="15">
        <f>IF(A786="","",SUM(G786:J786))</f>
        <v/>
      </c>
      <c r="L786" s="9" t="n"/>
      <c r="M786" s="10" t="n"/>
      <c r="N786" s="10" t="n"/>
      <c r="O786" s="16">
        <f>IF(A786="","",UPPER(TRIM(A786))&amp;"|"&amp;UPPER(SUBSTITUTE(SUBSTITUTE(SUBSTITUTE(TRIM(C786),"/",""),"-","")," ","")))</f>
        <v/>
      </c>
      <c r="P786" s="16">
        <f>IF(A786="","",UPPER(SUBSTITUTE(SUBSTITUTE(SUBSTITUTE(TRIM(C786),"/",""),"-","")," ","")))</f>
        <v/>
      </c>
      <c r="Q786" s="16">
        <f>IF(A786="","",IF(COUNTIF('GSTR-2B'!$P$6:$P$2005,O786)&gt;0,IF(ABS(S786)&lt;=Settings!$B$4,"Matched","Amount differs"),IF(COUNTIF('GSTR-2B'!$Q$6:$Q$2005,P786)&gt;0,"Invoice no matches, GSTIN differs","In books, not in GSTR-2B")))</f>
        <v/>
      </c>
      <c r="R786" s="15">
        <f>IF(A786="","",SUMIF('GSTR-2B'!$P$6:$P$2005,O786,'GSTR-2B'!$N$6:$N$2005))</f>
        <v/>
      </c>
      <c r="S786" s="15">
        <f>IF(A786="","",K786-R786)</f>
        <v/>
      </c>
      <c r="T786" s="16">
        <f>IF(OR(A786="",D786="",L786&lt;&gt;"",E786="Credit note"),"",IF(Settings!$B$5-D786&gt;180,"Unpaid over 180 days: reverse proportionate ITC with interest",""))</f>
        <v/>
      </c>
      <c r="U786" s="16">
        <f>IF(M786="No","Supplier has not filed GSTR-3B: if still unfiled on 30 Sep after the year you claimed it, reverse by 30 Nov","")</f>
        <v/>
      </c>
      <c r="V786" s="16">
        <f>IF(AND(Q786="In books, not in GSTR-2B",D786&lt;&gt;"",D786&gt;=DATE(2025,4,1),D786&lt;=DATE(2026,3,31)),"FY 2025-26 document not in GSTR-2B: last date for the ITC is 30 Nov 2026","")</f>
        <v/>
      </c>
    </row>
    <row r="787">
      <c r="A787" s="10" t="n"/>
      <c r="B787" s="10" t="n"/>
      <c r="C787" s="10" t="n"/>
      <c r="D787" s="9" t="n"/>
      <c r="E787" s="10" t="n"/>
      <c r="F787" s="8" t="n"/>
      <c r="G787" s="8" t="n"/>
      <c r="H787" s="8" t="n"/>
      <c r="I787" s="8" t="n"/>
      <c r="J787" s="8" t="n"/>
      <c r="K787" s="15">
        <f>IF(A787="","",SUM(G787:J787))</f>
        <v/>
      </c>
      <c r="L787" s="9" t="n"/>
      <c r="M787" s="10" t="n"/>
      <c r="N787" s="10" t="n"/>
      <c r="O787" s="16">
        <f>IF(A787="","",UPPER(TRIM(A787))&amp;"|"&amp;UPPER(SUBSTITUTE(SUBSTITUTE(SUBSTITUTE(TRIM(C787),"/",""),"-","")," ","")))</f>
        <v/>
      </c>
      <c r="P787" s="16">
        <f>IF(A787="","",UPPER(SUBSTITUTE(SUBSTITUTE(SUBSTITUTE(TRIM(C787),"/",""),"-","")," ","")))</f>
        <v/>
      </c>
      <c r="Q787" s="16">
        <f>IF(A787="","",IF(COUNTIF('GSTR-2B'!$P$6:$P$2005,O787)&gt;0,IF(ABS(S787)&lt;=Settings!$B$4,"Matched","Amount differs"),IF(COUNTIF('GSTR-2B'!$Q$6:$Q$2005,P787)&gt;0,"Invoice no matches, GSTIN differs","In books, not in GSTR-2B")))</f>
        <v/>
      </c>
      <c r="R787" s="15">
        <f>IF(A787="","",SUMIF('GSTR-2B'!$P$6:$P$2005,O787,'GSTR-2B'!$N$6:$N$2005))</f>
        <v/>
      </c>
      <c r="S787" s="15">
        <f>IF(A787="","",K787-R787)</f>
        <v/>
      </c>
      <c r="T787" s="16">
        <f>IF(OR(A787="",D787="",L787&lt;&gt;"",E787="Credit note"),"",IF(Settings!$B$5-D787&gt;180,"Unpaid over 180 days: reverse proportionate ITC with interest",""))</f>
        <v/>
      </c>
      <c r="U787" s="16">
        <f>IF(M787="No","Supplier has not filed GSTR-3B: if still unfiled on 30 Sep after the year you claimed it, reverse by 30 Nov","")</f>
        <v/>
      </c>
      <c r="V787" s="16">
        <f>IF(AND(Q787="In books, not in GSTR-2B",D787&lt;&gt;"",D787&gt;=DATE(2025,4,1),D787&lt;=DATE(2026,3,31)),"FY 2025-26 document not in GSTR-2B: last date for the ITC is 30 Nov 2026","")</f>
        <v/>
      </c>
    </row>
    <row r="788">
      <c r="A788" s="10" t="n"/>
      <c r="B788" s="10" t="n"/>
      <c r="C788" s="10" t="n"/>
      <c r="D788" s="9" t="n"/>
      <c r="E788" s="10" t="n"/>
      <c r="F788" s="8" t="n"/>
      <c r="G788" s="8" t="n"/>
      <c r="H788" s="8" t="n"/>
      <c r="I788" s="8" t="n"/>
      <c r="J788" s="8" t="n"/>
      <c r="K788" s="15">
        <f>IF(A788="","",SUM(G788:J788))</f>
        <v/>
      </c>
      <c r="L788" s="9" t="n"/>
      <c r="M788" s="10" t="n"/>
      <c r="N788" s="10" t="n"/>
      <c r="O788" s="16">
        <f>IF(A788="","",UPPER(TRIM(A788))&amp;"|"&amp;UPPER(SUBSTITUTE(SUBSTITUTE(SUBSTITUTE(TRIM(C788),"/",""),"-","")," ","")))</f>
        <v/>
      </c>
      <c r="P788" s="16">
        <f>IF(A788="","",UPPER(SUBSTITUTE(SUBSTITUTE(SUBSTITUTE(TRIM(C788),"/",""),"-","")," ","")))</f>
        <v/>
      </c>
      <c r="Q788" s="16">
        <f>IF(A788="","",IF(COUNTIF('GSTR-2B'!$P$6:$P$2005,O788)&gt;0,IF(ABS(S788)&lt;=Settings!$B$4,"Matched","Amount differs"),IF(COUNTIF('GSTR-2B'!$Q$6:$Q$2005,P788)&gt;0,"Invoice no matches, GSTIN differs","In books, not in GSTR-2B")))</f>
        <v/>
      </c>
      <c r="R788" s="15">
        <f>IF(A788="","",SUMIF('GSTR-2B'!$P$6:$P$2005,O788,'GSTR-2B'!$N$6:$N$2005))</f>
        <v/>
      </c>
      <c r="S788" s="15">
        <f>IF(A788="","",K788-R788)</f>
        <v/>
      </c>
      <c r="T788" s="16">
        <f>IF(OR(A788="",D788="",L788&lt;&gt;"",E788="Credit note"),"",IF(Settings!$B$5-D788&gt;180,"Unpaid over 180 days: reverse proportionate ITC with interest",""))</f>
        <v/>
      </c>
      <c r="U788" s="16">
        <f>IF(M788="No","Supplier has not filed GSTR-3B: if still unfiled on 30 Sep after the year you claimed it, reverse by 30 Nov","")</f>
        <v/>
      </c>
      <c r="V788" s="16">
        <f>IF(AND(Q788="In books, not in GSTR-2B",D788&lt;&gt;"",D788&gt;=DATE(2025,4,1),D788&lt;=DATE(2026,3,31)),"FY 2025-26 document not in GSTR-2B: last date for the ITC is 30 Nov 2026","")</f>
        <v/>
      </c>
    </row>
    <row r="789">
      <c r="A789" s="10" t="n"/>
      <c r="B789" s="10" t="n"/>
      <c r="C789" s="10" t="n"/>
      <c r="D789" s="9" t="n"/>
      <c r="E789" s="10" t="n"/>
      <c r="F789" s="8" t="n"/>
      <c r="G789" s="8" t="n"/>
      <c r="H789" s="8" t="n"/>
      <c r="I789" s="8" t="n"/>
      <c r="J789" s="8" t="n"/>
      <c r="K789" s="15">
        <f>IF(A789="","",SUM(G789:J789))</f>
        <v/>
      </c>
      <c r="L789" s="9" t="n"/>
      <c r="M789" s="10" t="n"/>
      <c r="N789" s="10" t="n"/>
      <c r="O789" s="16">
        <f>IF(A789="","",UPPER(TRIM(A789))&amp;"|"&amp;UPPER(SUBSTITUTE(SUBSTITUTE(SUBSTITUTE(TRIM(C789),"/",""),"-","")," ","")))</f>
        <v/>
      </c>
      <c r="P789" s="16">
        <f>IF(A789="","",UPPER(SUBSTITUTE(SUBSTITUTE(SUBSTITUTE(TRIM(C789),"/",""),"-","")," ","")))</f>
        <v/>
      </c>
      <c r="Q789" s="16">
        <f>IF(A789="","",IF(COUNTIF('GSTR-2B'!$P$6:$P$2005,O789)&gt;0,IF(ABS(S789)&lt;=Settings!$B$4,"Matched","Amount differs"),IF(COUNTIF('GSTR-2B'!$Q$6:$Q$2005,P789)&gt;0,"Invoice no matches, GSTIN differs","In books, not in GSTR-2B")))</f>
        <v/>
      </c>
      <c r="R789" s="15">
        <f>IF(A789="","",SUMIF('GSTR-2B'!$P$6:$P$2005,O789,'GSTR-2B'!$N$6:$N$2005))</f>
        <v/>
      </c>
      <c r="S789" s="15">
        <f>IF(A789="","",K789-R789)</f>
        <v/>
      </c>
      <c r="T789" s="16">
        <f>IF(OR(A789="",D789="",L789&lt;&gt;"",E789="Credit note"),"",IF(Settings!$B$5-D789&gt;180,"Unpaid over 180 days: reverse proportionate ITC with interest",""))</f>
        <v/>
      </c>
      <c r="U789" s="16">
        <f>IF(M789="No","Supplier has not filed GSTR-3B: if still unfiled on 30 Sep after the year you claimed it, reverse by 30 Nov","")</f>
        <v/>
      </c>
      <c r="V789" s="16">
        <f>IF(AND(Q789="In books, not in GSTR-2B",D789&lt;&gt;"",D789&gt;=DATE(2025,4,1),D789&lt;=DATE(2026,3,31)),"FY 2025-26 document not in GSTR-2B: last date for the ITC is 30 Nov 2026","")</f>
        <v/>
      </c>
    </row>
    <row r="790">
      <c r="A790" s="10" t="n"/>
      <c r="B790" s="10" t="n"/>
      <c r="C790" s="10" t="n"/>
      <c r="D790" s="9" t="n"/>
      <c r="E790" s="10" t="n"/>
      <c r="F790" s="8" t="n"/>
      <c r="G790" s="8" t="n"/>
      <c r="H790" s="8" t="n"/>
      <c r="I790" s="8" t="n"/>
      <c r="J790" s="8" t="n"/>
      <c r="K790" s="15">
        <f>IF(A790="","",SUM(G790:J790))</f>
        <v/>
      </c>
      <c r="L790" s="9" t="n"/>
      <c r="M790" s="10" t="n"/>
      <c r="N790" s="10" t="n"/>
      <c r="O790" s="16">
        <f>IF(A790="","",UPPER(TRIM(A790))&amp;"|"&amp;UPPER(SUBSTITUTE(SUBSTITUTE(SUBSTITUTE(TRIM(C790),"/",""),"-","")," ","")))</f>
        <v/>
      </c>
      <c r="P790" s="16">
        <f>IF(A790="","",UPPER(SUBSTITUTE(SUBSTITUTE(SUBSTITUTE(TRIM(C790),"/",""),"-","")," ","")))</f>
        <v/>
      </c>
      <c r="Q790" s="16">
        <f>IF(A790="","",IF(COUNTIF('GSTR-2B'!$P$6:$P$2005,O790)&gt;0,IF(ABS(S790)&lt;=Settings!$B$4,"Matched","Amount differs"),IF(COUNTIF('GSTR-2B'!$Q$6:$Q$2005,P790)&gt;0,"Invoice no matches, GSTIN differs","In books, not in GSTR-2B")))</f>
        <v/>
      </c>
      <c r="R790" s="15">
        <f>IF(A790="","",SUMIF('GSTR-2B'!$P$6:$P$2005,O790,'GSTR-2B'!$N$6:$N$2005))</f>
        <v/>
      </c>
      <c r="S790" s="15">
        <f>IF(A790="","",K790-R790)</f>
        <v/>
      </c>
      <c r="T790" s="16">
        <f>IF(OR(A790="",D790="",L790&lt;&gt;"",E790="Credit note"),"",IF(Settings!$B$5-D790&gt;180,"Unpaid over 180 days: reverse proportionate ITC with interest",""))</f>
        <v/>
      </c>
      <c r="U790" s="16">
        <f>IF(M790="No","Supplier has not filed GSTR-3B: if still unfiled on 30 Sep after the year you claimed it, reverse by 30 Nov","")</f>
        <v/>
      </c>
      <c r="V790" s="16">
        <f>IF(AND(Q790="In books, not in GSTR-2B",D790&lt;&gt;"",D790&gt;=DATE(2025,4,1),D790&lt;=DATE(2026,3,31)),"FY 2025-26 document not in GSTR-2B: last date for the ITC is 30 Nov 2026","")</f>
        <v/>
      </c>
    </row>
    <row r="791">
      <c r="A791" s="10" t="n"/>
      <c r="B791" s="10" t="n"/>
      <c r="C791" s="10" t="n"/>
      <c r="D791" s="9" t="n"/>
      <c r="E791" s="10" t="n"/>
      <c r="F791" s="8" t="n"/>
      <c r="G791" s="8" t="n"/>
      <c r="H791" s="8" t="n"/>
      <c r="I791" s="8" t="n"/>
      <c r="J791" s="8" t="n"/>
      <c r="K791" s="15">
        <f>IF(A791="","",SUM(G791:J791))</f>
        <v/>
      </c>
      <c r="L791" s="9" t="n"/>
      <c r="M791" s="10" t="n"/>
      <c r="N791" s="10" t="n"/>
      <c r="O791" s="16">
        <f>IF(A791="","",UPPER(TRIM(A791))&amp;"|"&amp;UPPER(SUBSTITUTE(SUBSTITUTE(SUBSTITUTE(TRIM(C791),"/",""),"-","")," ","")))</f>
        <v/>
      </c>
      <c r="P791" s="16">
        <f>IF(A791="","",UPPER(SUBSTITUTE(SUBSTITUTE(SUBSTITUTE(TRIM(C791),"/",""),"-","")," ","")))</f>
        <v/>
      </c>
      <c r="Q791" s="16">
        <f>IF(A791="","",IF(COUNTIF('GSTR-2B'!$P$6:$P$2005,O791)&gt;0,IF(ABS(S791)&lt;=Settings!$B$4,"Matched","Amount differs"),IF(COUNTIF('GSTR-2B'!$Q$6:$Q$2005,P791)&gt;0,"Invoice no matches, GSTIN differs","In books, not in GSTR-2B")))</f>
        <v/>
      </c>
      <c r="R791" s="15">
        <f>IF(A791="","",SUMIF('GSTR-2B'!$P$6:$P$2005,O791,'GSTR-2B'!$N$6:$N$2005))</f>
        <v/>
      </c>
      <c r="S791" s="15">
        <f>IF(A791="","",K791-R791)</f>
        <v/>
      </c>
      <c r="T791" s="16">
        <f>IF(OR(A791="",D791="",L791&lt;&gt;"",E791="Credit note"),"",IF(Settings!$B$5-D791&gt;180,"Unpaid over 180 days: reverse proportionate ITC with interest",""))</f>
        <v/>
      </c>
      <c r="U791" s="16">
        <f>IF(M791="No","Supplier has not filed GSTR-3B: if still unfiled on 30 Sep after the year you claimed it, reverse by 30 Nov","")</f>
        <v/>
      </c>
      <c r="V791" s="16">
        <f>IF(AND(Q791="In books, not in GSTR-2B",D791&lt;&gt;"",D791&gt;=DATE(2025,4,1),D791&lt;=DATE(2026,3,31)),"FY 2025-26 document not in GSTR-2B: last date for the ITC is 30 Nov 2026","")</f>
        <v/>
      </c>
    </row>
    <row r="792">
      <c r="A792" s="10" t="n"/>
      <c r="B792" s="10" t="n"/>
      <c r="C792" s="10" t="n"/>
      <c r="D792" s="9" t="n"/>
      <c r="E792" s="10" t="n"/>
      <c r="F792" s="8" t="n"/>
      <c r="G792" s="8" t="n"/>
      <c r="H792" s="8" t="n"/>
      <c r="I792" s="8" t="n"/>
      <c r="J792" s="8" t="n"/>
      <c r="K792" s="15">
        <f>IF(A792="","",SUM(G792:J792))</f>
        <v/>
      </c>
      <c r="L792" s="9" t="n"/>
      <c r="M792" s="10" t="n"/>
      <c r="N792" s="10" t="n"/>
      <c r="O792" s="16">
        <f>IF(A792="","",UPPER(TRIM(A792))&amp;"|"&amp;UPPER(SUBSTITUTE(SUBSTITUTE(SUBSTITUTE(TRIM(C792),"/",""),"-","")," ","")))</f>
        <v/>
      </c>
      <c r="P792" s="16">
        <f>IF(A792="","",UPPER(SUBSTITUTE(SUBSTITUTE(SUBSTITUTE(TRIM(C792),"/",""),"-","")," ","")))</f>
        <v/>
      </c>
      <c r="Q792" s="16">
        <f>IF(A792="","",IF(COUNTIF('GSTR-2B'!$P$6:$P$2005,O792)&gt;0,IF(ABS(S792)&lt;=Settings!$B$4,"Matched","Amount differs"),IF(COUNTIF('GSTR-2B'!$Q$6:$Q$2005,P792)&gt;0,"Invoice no matches, GSTIN differs","In books, not in GSTR-2B")))</f>
        <v/>
      </c>
      <c r="R792" s="15">
        <f>IF(A792="","",SUMIF('GSTR-2B'!$P$6:$P$2005,O792,'GSTR-2B'!$N$6:$N$2005))</f>
        <v/>
      </c>
      <c r="S792" s="15">
        <f>IF(A792="","",K792-R792)</f>
        <v/>
      </c>
      <c r="T792" s="16">
        <f>IF(OR(A792="",D792="",L792&lt;&gt;"",E792="Credit note"),"",IF(Settings!$B$5-D792&gt;180,"Unpaid over 180 days: reverse proportionate ITC with interest",""))</f>
        <v/>
      </c>
      <c r="U792" s="16">
        <f>IF(M792="No","Supplier has not filed GSTR-3B: if still unfiled on 30 Sep after the year you claimed it, reverse by 30 Nov","")</f>
        <v/>
      </c>
      <c r="V792" s="16">
        <f>IF(AND(Q792="In books, not in GSTR-2B",D792&lt;&gt;"",D792&gt;=DATE(2025,4,1),D792&lt;=DATE(2026,3,31)),"FY 2025-26 document not in GSTR-2B: last date for the ITC is 30 Nov 2026","")</f>
        <v/>
      </c>
    </row>
    <row r="793">
      <c r="A793" s="10" t="n"/>
      <c r="B793" s="10" t="n"/>
      <c r="C793" s="10" t="n"/>
      <c r="D793" s="9" t="n"/>
      <c r="E793" s="10" t="n"/>
      <c r="F793" s="8" t="n"/>
      <c r="G793" s="8" t="n"/>
      <c r="H793" s="8" t="n"/>
      <c r="I793" s="8" t="n"/>
      <c r="J793" s="8" t="n"/>
      <c r="K793" s="15">
        <f>IF(A793="","",SUM(G793:J793))</f>
        <v/>
      </c>
      <c r="L793" s="9" t="n"/>
      <c r="M793" s="10" t="n"/>
      <c r="N793" s="10" t="n"/>
      <c r="O793" s="16">
        <f>IF(A793="","",UPPER(TRIM(A793))&amp;"|"&amp;UPPER(SUBSTITUTE(SUBSTITUTE(SUBSTITUTE(TRIM(C793),"/",""),"-","")," ","")))</f>
        <v/>
      </c>
      <c r="P793" s="16">
        <f>IF(A793="","",UPPER(SUBSTITUTE(SUBSTITUTE(SUBSTITUTE(TRIM(C793),"/",""),"-","")," ","")))</f>
        <v/>
      </c>
      <c r="Q793" s="16">
        <f>IF(A793="","",IF(COUNTIF('GSTR-2B'!$P$6:$P$2005,O793)&gt;0,IF(ABS(S793)&lt;=Settings!$B$4,"Matched","Amount differs"),IF(COUNTIF('GSTR-2B'!$Q$6:$Q$2005,P793)&gt;0,"Invoice no matches, GSTIN differs","In books, not in GSTR-2B")))</f>
        <v/>
      </c>
      <c r="R793" s="15">
        <f>IF(A793="","",SUMIF('GSTR-2B'!$P$6:$P$2005,O793,'GSTR-2B'!$N$6:$N$2005))</f>
        <v/>
      </c>
      <c r="S793" s="15">
        <f>IF(A793="","",K793-R793)</f>
        <v/>
      </c>
      <c r="T793" s="16">
        <f>IF(OR(A793="",D793="",L793&lt;&gt;"",E793="Credit note"),"",IF(Settings!$B$5-D793&gt;180,"Unpaid over 180 days: reverse proportionate ITC with interest",""))</f>
        <v/>
      </c>
      <c r="U793" s="16">
        <f>IF(M793="No","Supplier has not filed GSTR-3B: if still unfiled on 30 Sep after the year you claimed it, reverse by 30 Nov","")</f>
        <v/>
      </c>
      <c r="V793" s="16">
        <f>IF(AND(Q793="In books, not in GSTR-2B",D793&lt;&gt;"",D793&gt;=DATE(2025,4,1),D793&lt;=DATE(2026,3,31)),"FY 2025-26 document not in GSTR-2B: last date for the ITC is 30 Nov 2026","")</f>
        <v/>
      </c>
    </row>
    <row r="794">
      <c r="A794" s="10" t="n"/>
      <c r="B794" s="10" t="n"/>
      <c r="C794" s="10" t="n"/>
      <c r="D794" s="9" t="n"/>
      <c r="E794" s="10" t="n"/>
      <c r="F794" s="8" t="n"/>
      <c r="G794" s="8" t="n"/>
      <c r="H794" s="8" t="n"/>
      <c r="I794" s="8" t="n"/>
      <c r="J794" s="8" t="n"/>
      <c r="K794" s="15">
        <f>IF(A794="","",SUM(G794:J794))</f>
        <v/>
      </c>
      <c r="L794" s="9" t="n"/>
      <c r="M794" s="10" t="n"/>
      <c r="N794" s="10" t="n"/>
      <c r="O794" s="16">
        <f>IF(A794="","",UPPER(TRIM(A794))&amp;"|"&amp;UPPER(SUBSTITUTE(SUBSTITUTE(SUBSTITUTE(TRIM(C794),"/",""),"-","")," ","")))</f>
        <v/>
      </c>
      <c r="P794" s="16">
        <f>IF(A794="","",UPPER(SUBSTITUTE(SUBSTITUTE(SUBSTITUTE(TRIM(C794),"/",""),"-","")," ","")))</f>
        <v/>
      </c>
      <c r="Q794" s="16">
        <f>IF(A794="","",IF(COUNTIF('GSTR-2B'!$P$6:$P$2005,O794)&gt;0,IF(ABS(S794)&lt;=Settings!$B$4,"Matched","Amount differs"),IF(COUNTIF('GSTR-2B'!$Q$6:$Q$2005,P794)&gt;0,"Invoice no matches, GSTIN differs","In books, not in GSTR-2B")))</f>
        <v/>
      </c>
      <c r="R794" s="15">
        <f>IF(A794="","",SUMIF('GSTR-2B'!$P$6:$P$2005,O794,'GSTR-2B'!$N$6:$N$2005))</f>
        <v/>
      </c>
      <c r="S794" s="15">
        <f>IF(A794="","",K794-R794)</f>
        <v/>
      </c>
      <c r="T794" s="16">
        <f>IF(OR(A794="",D794="",L794&lt;&gt;"",E794="Credit note"),"",IF(Settings!$B$5-D794&gt;180,"Unpaid over 180 days: reverse proportionate ITC with interest",""))</f>
        <v/>
      </c>
      <c r="U794" s="16">
        <f>IF(M794="No","Supplier has not filed GSTR-3B: if still unfiled on 30 Sep after the year you claimed it, reverse by 30 Nov","")</f>
        <v/>
      </c>
      <c r="V794" s="16">
        <f>IF(AND(Q794="In books, not in GSTR-2B",D794&lt;&gt;"",D794&gt;=DATE(2025,4,1),D794&lt;=DATE(2026,3,31)),"FY 2025-26 document not in GSTR-2B: last date for the ITC is 30 Nov 2026","")</f>
        <v/>
      </c>
    </row>
    <row r="795">
      <c r="A795" s="10" t="n"/>
      <c r="B795" s="10" t="n"/>
      <c r="C795" s="10" t="n"/>
      <c r="D795" s="9" t="n"/>
      <c r="E795" s="10" t="n"/>
      <c r="F795" s="8" t="n"/>
      <c r="G795" s="8" t="n"/>
      <c r="H795" s="8" t="n"/>
      <c r="I795" s="8" t="n"/>
      <c r="J795" s="8" t="n"/>
      <c r="K795" s="15">
        <f>IF(A795="","",SUM(G795:J795))</f>
        <v/>
      </c>
      <c r="L795" s="9" t="n"/>
      <c r="M795" s="10" t="n"/>
      <c r="N795" s="10" t="n"/>
      <c r="O795" s="16">
        <f>IF(A795="","",UPPER(TRIM(A795))&amp;"|"&amp;UPPER(SUBSTITUTE(SUBSTITUTE(SUBSTITUTE(TRIM(C795),"/",""),"-","")," ","")))</f>
        <v/>
      </c>
      <c r="P795" s="16">
        <f>IF(A795="","",UPPER(SUBSTITUTE(SUBSTITUTE(SUBSTITUTE(TRIM(C795),"/",""),"-","")," ","")))</f>
        <v/>
      </c>
      <c r="Q795" s="16">
        <f>IF(A795="","",IF(COUNTIF('GSTR-2B'!$P$6:$P$2005,O795)&gt;0,IF(ABS(S795)&lt;=Settings!$B$4,"Matched","Amount differs"),IF(COUNTIF('GSTR-2B'!$Q$6:$Q$2005,P795)&gt;0,"Invoice no matches, GSTIN differs","In books, not in GSTR-2B")))</f>
        <v/>
      </c>
      <c r="R795" s="15">
        <f>IF(A795="","",SUMIF('GSTR-2B'!$P$6:$P$2005,O795,'GSTR-2B'!$N$6:$N$2005))</f>
        <v/>
      </c>
      <c r="S795" s="15">
        <f>IF(A795="","",K795-R795)</f>
        <v/>
      </c>
      <c r="T795" s="16">
        <f>IF(OR(A795="",D795="",L795&lt;&gt;"",E795="Credit note"),"",IF(Settings!$B$5-D795&gt;180,"Unpaid over 180 days: reverse proportionate ITC with interest",""))</f>
        <v/>
      </c>
      <c r="U795" s="16">
        <f>IF(M795="No","Supplier has not filed GSTR-3B: if still unfiled on 30 Sep after the year you claimed it, reverse by 30 Nov","")</f>
        <v/>
      </c>
      <c r="V795" s="16">
        <f>IF(AND(Q795="In books, not in GSTR-2B",D795&lt;&gt;"",D795&gt;=DATE(2025,4,1),D795&lt;=DATE(2026,3,31)),"FY 2025-26 document not in GSTR-2B: last date for the ITC is 30 Nov 2026","")</f>
        <v/>
      </c>
    </row>
    <row r="796">
      <c r="A796" s="10" t="n"/>
      <c r="B796" s="10" t="n"/>
      <c r="C796" s="10" t="n"/>
      <c r="D796" s="9" t="n"/>
      <c r="E796" s="10" t="n"/>
      <c r="F796" s="8" t="n"/>
      <c r="G796" s="8" t="n"/>
      <c r="H796" s="8" t="n"/>
      <c r="I796" s="8" t="n"/>
      <c r="J796" s="8" t="n"/>
      <c r="K796" s="15">
        <f>IF(A796="","",SUM(G796:J796))</f>
        <v/>
      </c>
      <c r="L796" s="9" t="n"/>
      <c r="M796" s="10" t="n"/>
      <c r="N796" s="10" t="n"/>
      <c r="O796" s="16">
        <f>IF(A796="","",UPPER(TRIM(A796))&amp;"|"&amp;UPPER(SUBSTITUTE(SUBSTITUTE(SUBSTITUTE(TRIM(C796),"/",""),"-","")," ","")))</f>
        <v/>
      </c>
      <c r="P796" s="16">
        <f>IF(A796="","",UPPER(SUBSTITUTE(SUBSTITUTE(SUBSTITUTE(TRIM(C796),"/",""),"-","")," ","")))</f>
        <v/>
      </c>
      <c r="Q796" s="16">
        <f>IF(A796="","",IF(COUNTIF('GSTR-2B'!$P$6:$P$2005,O796)&gt;0,IF(ABS(S796)&lt;=Settings!$B$4,"Matched","Amount differs"),IF(COUNTIF('GSTR-2B'!$Q$6:$Q$2005,P796)&gt;0,"Invoice no matches, GSTIN differs","In books, not in GSTR-2B")))</f>
        <v/>
      </c>
      <c r="R796" s="15">
        <f>IF(A796="","",SUMIF('GSTR-2B'!$P$6:$P$2005,O796,'GSTR-2B'!$N$6:$N$2005))</f>
        <v/>
      </c>
      <c r="S796" s="15">
        <f>IF(A796="","",K796-R796)</f>
        <v/>
      </c>
      <c r="T796" s="16">
        <f>IF(OR(A796="",D796="",L796&lt;&gt;"",E796="Credit note"),"",IF(Settings!$B$5-D796&gt;180,"Unpaid over 180 days: reverse proportionate ITC with interest",""))</f>
        <v/>
      </c>
      <c r="U796" s="16">
        <f>IF(M796="No","Supplier has not filed GSTR-3B: if still unfiled on 30 Sep after the year you claimed it, reverse by 30 Nov","")</f>
        <v/>
      </c>
      <c r="V796" s="16">
        <f>IF(AND(Q796="In books, not in GSTR-2B",D796&lt;&gt;"",D796&gt;=DATE(2025,4,1),D796&lt;=DATE(2026,3,31)),"FY 2025-26 document not in GSTR-2B: last date for the ITC is 30 Nov 2026","")</f>
        <v/>
      </c>
    </row>
    <row r="797">
      <c r="A797" s="10" t="n"/>
      <c r="B797" s="10" t="n"/>
      <c r="C797" s="10" t="n"/>
      <c r="D797" s="9" t="n"/>
      <c r="E797" s="10" t="n"/>
      <c r="F797" s="8" t="n"/>
      <c r="G797" s="8" t="n"/>
      <c r="H797" s="8" t="n"/>
      <c r="I797" s="8" t="n"/>
      <c r="J797" s="8" t="n"/>
      <c r="K797" s="15">
        <f>IF(A797="","",SUM(G797:J797))</f>
        <v/>
      </c>
      <c r="L797" s="9" t="n"/>
      <c r="M797" s="10" t="n"/>
      <c r="N797" s="10" t="n"/>
      <c r="O797" s="16">
        <f>IF(A797="","",UPPER(TRIM(A797))&amp;"|"&amp;UPPER(SUBSTITUTE(SUBSTITUTE(SUBSTITUTE(TRIM(C797),"/",""),"-","")," ","")))</f>
        <v/>
      </c>
      <c r="P797" s="16">
        <f>IF(A797="","",UPPER(SUBSTITUTE(SUBSTITUTE(SUBSTITUTE(TRIM(C797),"/",""),"-","")," ","")))</f>
        <v/>
      </c>
      <c r="Q797" s="16">
        <f>IF(A797="","",IF(COUNTIF('GSTR-2B'!$P$6:$P$2005,O797)&gt;0,IF(ABS(S797)&lt;=Settings!$B$4,"Matched","Amount differs"),IF(COUNTIF('GSTR-2B'!$Q$6:$Q$2005,P797)&gt;0,"Invoice no matches, GSTIN differs","In books, not in GSTR-2B")))</f>
        <v/>
      </c>
      <c r="R797" s="15">
        <f>IF(A797="","",SUMIF('GSTR-2B'!$P$6:$P$2005,O797,'GSTR-2B'!$N$6:$N$2005))</f>
        <v/>
      </c>
      <c r="S797" s="15">
        <f>IF(A797="","",K797-R797)</f>
        <v/>
      </c>
      <c r="T797" s="16">
        <f>IF(OR(A797="",D797="",L797&lt;&gt;"",E797="Credit note"),"",IF(Settings!$B$5-D797&gt;180,"Unpaid over 180 days: reverse proportionate ITC with interest",""))</f>
        <v/>
      </c>
      <c r="U797" s="16">
        <f>IF(M797="No","Supplier has not filed GSTR-3B: if still unfiled on 30 Sep after the year you claimed it, reverse by 30 Nov","")</f>
        <v/>
      </c>
      <c r="V797" s="16">
        <f>IF(AND(Q797="In books, not in GSTR-2B",D797&lt;&gt;"",D797&gt;=DATE(2025,4,1),D797&lt;=DATE(2026,3,31)),"FY 2025-26 document not in GSTR-2B: last date for the ITC is 30 Nov 2026","")</f>
        <v/>
      </c>
    </row>
    <row r="798">
      <c r="A798" s="10" t="n"/>
      <c r="B798" s="10" t="n"/>
      <c r="C798" s="10" t="n"/>
      <c r="D798" s="9" t="n"/>
      <c r="E798" s="10" t="n"/>
      <c r="F798" s="8" t="n"/>
      <c r="G798" s="8" t="n"/>
      <c r="H798" s="8" t="n"/>
      <c r="I798" s="8" t="n"/>
      <c r="J798" s="8" t="n"/>
      <c r="K798" s="15">
        <f>IF(A798="","",SUM(G798:J798))</f>
        <v/>
      </c>
      <c r="L798" s="9" t="n"/>
      <c r="M798" s="10" t="n"/>
      <c r="N798" s="10" t="n"/>
      <c r="O798" s="16">
        <f>IF(A798="","",UPPER(TRIM(A798))&amp;"|"&amp;UPPER(SUBSTITUTE(SUBSTITUTE(SUBSTITUTE(TRIM(C798),"/",""),"-","")," ","")))</f>
        <v/>
      </c>
      <c r="P798" s="16">
        <f>IF(A798="","",UPPER(SUBSTITUTE(SUBSTITUTE(SUBSTITUTE(TRIM(C798),"/",""),"-","")," ","")))</f>
        <v/>
      </c>
      <c r="Q798" s="16">
        <f>IF(A798="","",IF(COUNTIF('GSTR-2B'!$P$6:$P$2005,O798)&gt;0,IF(ABS(S798)&lt;=Settings!$B$4,"Matched","Amount differs"),IF(COUNTIF('GSTR-2B'!$Q$6:$Q$2005,P798)&gt;0,"Invoice no matches, GSTIN differs","In books, not in GSTR-2B")))</f>
        <v/>
      </c>
      <c r="R798" s="15">
        <f>IF(A798="","",SUMIF('GSTR-2B'!$P$6:$P$2005,O798,'GSTR-2B'!$N$6:$N$2005))</f>
        <v/>
      </c>
      <c r="S798" s="15">
        <f>IF(A798="","",K798-R798)</f>
        <v/>
      </c>
      <c r="T798" s="16">
        <f>IF(OR(A798="",D798="",L798&lt;&gt;"",E798="Credit note"),"",IF(Settings!$B$5-D798&gt;180,"Unpaid over 180 days: reverse proportionate ITC with interest",""))</f>
        <v/>
      </c>
      <c r="U798" s="16">
        <f>IF(M798="No","Supplier has not filed GSTR-3B: if still unfiled on 30 Sep after the year you claimed it, reverse by 30 Nov","")</f>
        <v/>
      </c>
      <c r="V798" s="16">
        <f>IF(AND(Q798="In books, not in GSTR-2B",D798&lt;&gt;"",D798&gt;=DATE(2025,4,1),D798&lt;=DATE(2026,3,31)),"FY 2025-26 document not in GSTR-2B: last date for the ITC is 30 Nov 2026","")</f>
        <v/>
      </c>
    </row>
    <row r="799">
      <c r="A799" s="10" t="n"/>
      <c r="B799" s="10" t="n"/>
      <c r="C799" s="10" t="n"/>
      <c r="D799" s="9" t="n"/>
      <c r="E799" s="10" t="n"/>
      <c r="F799" s="8" t="n"/>
      <c r="G799" s="8" t="n"/>
      <c r="H799" s="8" t="n"/>
      <c r="I799" s="8" t="n"/>
      <c r="J799" s="8" t="n"/>
      <c r="K799" s="15">
        <f>IF(A799="","",SUM(G799:J799))</f>
        <v/>
      </c>
      <c r="L799" s="9" t="n"/>
      <c r="M799" s="10" t="n"/>
      <c r="N799" s="10" t="n"/>
      <c r="O799" s="16">
        <f>IF(A799="","",UPPER(TRIM(A799))&amp;"|"&amp;UPPER(SUBSTITUTE(SUBSTITUTE(SUBSTITUTE(TRIM(C799),"/",""),"-","")," ","")))</f>
        <v/>
      </c>
      <c r="P799" s="16">
        <f>IF(A799="","",UPPER(SUBSTITUTE(SUBSTITUTE(SUBSTITUTE(TRIM(C799),"/",""),"-","")," ","")))</f>
        <v/>
      </c>
      <c r="Q799" s="16">
        <f>IF(A799="","",IF(COUNTIF('GSTR-2B'!$P$6:$P$2005,O799)&gt;0,IF(ABS(S799)&lt;=Settings!$B$4,"Matched","Amount differs"),IF(COUNTIF('GSTR-2B'!$Q$6:$Q$2005,P799)&gt;0,"Invoice no matches, GSTIN differs","In books, not in GSTR-2B")))</f>
        <v/>
      </c>
      <c r="R799" s="15">
        <f>IF(A799="","",SUMIF('GSTR-2B'!$P$6:$P$2005,O799,'GSTR-2B'!$N$6:$N$2005))</f>
        <v/>
      </c>
      <c r="S799" s="15">
        <f>IF(A799="","",K799-R799)</f>
        <v/>
      </c>
      <c r="T799" s="16">
        <f>IF(OR(A799="",D799="",L799&lt;&gt;"",E799="Credit note"),"",IF(Settings!$B$5-D799&gt;180,"Unpaid over 180 days: reverse proportionate ITC with interest",""))</f>
        <v/>
      </c>
      <c r="U799" s="16">
        <f>IF(M799="No","Supplier has not filed GSTR-3B: if still unfiled on 30 Sep after the year you claimed it, reverse by 30 Nov","")</f>
        <v/>
      </c>
      <c r="V799" s="16">
        <f>IF(AND(Q799="In books, not in GSTR-2B",D799&lt;&gt;"",D799&gt;=DATE(2025,4,1),D799&lt;=DATE(2026,3,31)),"FY 2025-26 document not in GSTR-2B: last date for the ITC is 30 Nov 2026","")</f>
        <v/>
      </c>
    </row>
    <row r="800">
      <c r="A800" s="10" t="n"/>
      <c r="B800" s="10" t="n"/>
      <c r="C800" s="10" t="n"/>
      <c r="D800" s="9" t="n"/>
      <c r="E800" s="10" t="n"/>
      <c r="F800" s="8" t="n"/>
      <c r="G800" s="8" t="n"/>
      <c r="H800" s="8" t="n"/>
      <c r="I800" s="8" t="n"/>
      <c r="J800" s="8" t="n"/>
      <c r="K800" s="15">
        <f>IF(A800="","",SUM(G800:J800))</f>
        <v/>
      </c>
      <c r="L800" s="9" t="n"/>
      <c r="M800" s="10" t="n"/>
      <c r="N800" s="10" t="n"/>
      <c r="O800" s="16">
        <f>IF(A800="","",UPPER(TRIM(A800))&amp;"|"&amp;UPPER(SUBSTITUTE(SUBSTITUTE(SUBSTITUTE(TRIM(C800),"/",""),"-","")," ","")))</f>
        <v/>
      </c>
      <c r="P800" s="16">
        <f>IF(A800="","",UPPER(SUBSTITUTE(SUBSTITUTE(SUBSTITUTE(TRIM(C800),"/",""),"-","")," ","")))</f>
        <v/>
      </c>
      <c r="Q800" s="16">
        <f>IF(A800="","",IF(COUNTIF('GSTR-2B'!$P$6:$P$2005,O800)&gt;0,IF(ABS(S800)&lt;=Settings!$B$4,"Matched","Amount differs"),IF(COUNTIF('GSTR-2B'!$Q$6:$Q$2005,P800)&gt;0,"Invoice no matches, GSTIN differs","In books, not in GSTR-2B")))</f>
        <v/>
      </c>
      <c r="R800" s="15">
        <f>IF(A800="","",SUMIF('GSTR-2B'!$P$6:$P$2005,O800,'GSTR-2B'!$N$6:$N$2005))</f>
        <v/>
      </c>
      <c r="S800" s="15">
        <f>IF(A800="","",K800-R800)</f>
        <v/>
      </c>
      <c r="T800" s="16">
        <f>IF(OR(A800="",D800="",L800&lt;&gt;"",E800="Credit note"),"",IF(Settings!$B$5-D800&gt;180,"Unpaid over 180 days: reverse proportionate ITC with interest",""))</f>
        <v/>
      </c>
      <c r="U800" s="16">
        <f>IF(M800="No","Supplier has not filed GSTR-3B: if still unfiled on 30 Sep after the year you claimed it, reverse by 30 Nov","")</f>
        <v/>
      </c>
      <c r="V800" s="16">
        <f>IF(AND(Q800="In books, not in GSTR-2B",D800&lt;&gt;"",D800&gt;=DATE(2025,4,1),D800&lt;=DATE(2026,3,31)),"FY 2025-26 document not in GSTR-2B: last date for the ITC is 30 Nov 2026","")</f>
        <v/>
      </c>
    </row>
    <row r="801">
      <c r="A801" s="10" t="n"/>
      <c r="B801" s="10" t="n"/>
      <c r="C801" s="10" t="n"/>
      <c r="D801" s="9" t="n"/>
      <c r="E801" s="10" t="n"/>
      <c r="F801" s="8" t="n"/>
      <c r="G801" s="8" t="n"/>
      <c r="H801" s="8" t="n"/>
      <c r="I801" s="8" t="n"/>
      <c r="J801" s="8" t="n"/>
      <c r="K801" s="15">
        <f>IF(A801="","",SUM(G801:J801))</f>
        <v/>
      </c>
      <c r="L801" s="9" t="n"/>
      <c r="M801" s="10" t="n"/>
      <c r="N801" s="10" t="n"/>
      <c r="O801" s="16">
        <f>IF(A801="","",UPPER(TRIM(A801))&amp;"|"&amp;UPPER(SUBSTITUTE(SUBSTITUTE(SUBSTITUTE(TRIM(C801),"/",""),"-","")," ","")))</f>
        <v/>
      </c>
      <c r="P801" s="16">
        <f>IF(A801="","",UPPER(SUBSTITUTE(SUBSTITUTE(SUBSTITUTE(TRIM(C801),"/",""),"-","")," ","")))</f>
        <v/>
      </c>
      <c r="Q801" s="16">
        <f>IF(A801="","",IF(COUNTIF('GSTR-2B'!$P$6:$P$2005,O801)&gt;0,IF(ABS(S801)&lt;=Settings!$B$4,"Matched","Amount differs"),IF(COUNTIF('GSTR-2B'!$Q$6:$Q$2005,P801)&gt;0,"Invoice no matches, GSTIN differs","In books, not in GSTR-2B")))</f>
        <v/>
      </c>
      <c r="R801" s="15">
        <f>IF(A801="","",SUMIF('GSTR-2B'!$P$6:$P$2005,O801,'GSTR-2B'!$N$6:$N$2005))</f>
        <v/>
      </c>
      <c r="S801" s="15">
        <f>IF(A801="","",K801-R801)</f>
        <v/>
      </c>
      <c r="T801" s="16">
        <f>IF(OR(A801="",D801="",L801&lt;&gt;"",E801="Credit note"),"",IF(Settings!$B$5-D801&gt;180,"Unpaid over 180 days: reverse proportionate ITC with interest",""))</f>
        <v/>
      </c>
      <c r="U801" s="16">
        <f>IF(M801="No","Supplier has not filed GSTR-3B: if still unfiled on 30 Sep after the year you claimed it, reverse by 30 Nov","")</f>
        <v/>
      </c>
      <c r="V801" s="16">
        <f>IF(AND(Q801="In books, not in GSTR-2B",D801&lt;&gt;"",D801&gt;=DATE(2025,4,1),D801&lt;=DATE(2026,3,31)),"FY 2025-26 document not in GSTR-2B: last date for the ITC is 30 Nov 2026","")</f>
        <v/>
      </c>
    </row>
    <row r="802">
      <c r="A802" s="10" t="n"/>
      <c r="B802" s="10" t="n"/>
      <c r="C802" s="10" t="n"/>
      <c r="D802" s="9" t="n"/>
      <c r="E802" s="10" t="n"/>
      <c r="F802" s="8" t="n"/>
      <c r="G802" s="8" t="n"/>
      <c r="H802" s="8" t="n"/>
      <c r="I802" s="8" t="n"/>
      <c r="J802" s="8" t="n"/>
      <c r="K802" s="15">
        <f>IF(A802="","",SUM(G802:J802))</f>
        <v/>
      </c>
      <c r="L802" s="9" t="n"/>
      <c r="M802" s="10" t="n"/>
      <c r="N802" s="10" t="n"/>
      <c r="O802" s="16">
        <f>IF(A802="","",UPPER(TRIM(A802))&amp;"|"&amp;UPPER(SUBSTITUTE(SUBSTITUTE(SUBSTITUTE(TRIM(C802),"/",""),"-","")," ","")))</f>
        <v/>
      </c>
      <c r="P802" s="16">
        <f>IF(A802="","",UPPER(SUBSTITUTE(SUBSTITUTE(SUBSTITUTE(TRIM(C802),"/",""),"-","")," ","")))</f>
        <v/>
      </c>
      <c r="Q802" s="16">
        <f>IF(A802="","",IF(COUNTIF('GSTR-2B'!$P$6:$P$2005,O802)&gt;0,IF(ABS(S802)&lt;=Settings!$B$4,"Matched","Amount differs"),IF(COUNTIF('GSTR-2B'!$Q$6:$Q$2005,P802)&gt;0,"Invoice no matches, GSTIN differs","In books, not in GSTR-2B")))</f>
        <v/>
      </c>
      <c r="R802" s="15">
        <f>IF(A802="","",SUMIF('GSTR-2B'!$P$6:$P$2005,O802,'GSTR-2B'!$N$6:$N$2005))</f>
        <v/>
      </c>
      <c r="S802" s="15">
        <f>IF(A802="","",K802-R802)</f>
        <v/>
      </c>
      <c r="T802" s="16">
        <f>IF(OR(A802="",D802="",L802&lt;&gt;"",E802="Credit note"),"",IF(Settings!$B$5-D802&gt;180,"Unpaid over 180 days: reverse proportionate ITC with interest",""))</f>
        <v/>
      </c>
      <c r="U802" s="16">
        <f>IF(M802="No","Supplier has not filed GSTR-3B: if still unfiled on 30 Sep after the year you claimed it, reverse by 30 Nov","")</f>
        <v/>
      </c>
      <c r="V802" s="16">
        <f>IF(AND(Q802="In books, not in GSTR-2B",D802&lt;&gt;"",D802&gt;=DATE(2025,4,1),D802&lt;=DATE(2026,3,31)),"FY 2025-26 document not in GSTR-2B: last date for the ITC is 30 Nov 2026","")</f>
        <v/>
      </c>
    </row>
    <row r="803">
      <c r="A803" s="10" t="n"/>
      <c r="B803" s="10" t="n"/>
      <c r="C803" s="10" t="n"/>
      <c r="D803" s="9" t="n"/>
      <c r="E803" s="10" t="n"/>
      <c r="F803" s="8" t="n"/>
      <c r="G803" s="8" t="n"/>
      <c r="H803" s="8" t="n"/>
      <c r="I803" s="8" t="n"/>
      <c r="J803" s="8" t="n"/>
      <c r="K803" s="15">
        <f>IF(A803="","",SUM(G803:J803))</f>
        <v/>
      </c>
      <c r="L803" s="9" t="n"/>
      <c r="M803" s="10" t="n"/>
      <c r="N803" s="10" t="n"/>
      <c r="O803" s="16">
        <f>IF(A803="","",UPPER(TRIM(A803))&amp;"|"&amp;UPPER(SUBSTITUTE(SUBSTITUTE(SUBSTITUTE(TRIM(C803),"/",""),"-","")," ","")))</f>
        <v/>
      </c>
      <c r="P803" s="16">
        <f>IF(A803="","",UPPER(SUBSTITUTE(SUBSTITUTE(SUBSTITUTE(TRIM(C803),"/",""),"-","")," ","")))</f>
        <v/>
      </c>
      <c r="Q803" s="16">
        <f>IF(A803="","",IF(COUNTIF('GSTR-2B'!$P$6:$P$2005,O803)&gt;0,IF(ABS(S803)&lt;=Settings!$B$4,"Matched","Amount differs"),IF(COUNTIF('GSTR-2B'!$Q$6:$Q$2005,P803)&gt;0,"Invoice no matches, GSTIN differs","In books, not in GSTR-2B")))</f>
        <v/>
      </c>
      <c r="R803" s="15">
        <f>IF(A803="","",SUMIF('GSTR-2B'!$P$6:$P$2005,O803,'GSTR-2B'!$N$6:$N$2005))</f>
        <v/>
      </c>
      <c r="S803" s="15">
        <f>IF(A803="","",K803-R803)</f>
        <v/>
      </c>
      <c r="T803" s="16">
        <f>IF(OR(A803="",D803="",L803&lt;&gt;"",E803="Credit note"),"",IF(Settings!$B$5-D803&gt;180,"Unpaid over 180 days: reverse proportionate ITC with interest",""))</f>
        <v/>
      </c>
      <c r="U803" s="16">
        <f>IF(M803="No","Supplier has not filed GSTR-3B: if still unfiled on 30 Sep after the year you claimed it, reverse by 30 Nov","")</f>
        <v/>
      </c>
      <c r="V803" s="16">
        <f>IF(AND(Q803="In books, not in GSTR-2B",D803&lt;&gt;"",D803&gt;=DATE(2025,4,1),D803&lt;=DATE(2026,3,31)),"FY 2025-26 document not in GSTR-2B: last date for the ITC is 30 Nov 2026","")</f>
        <v/>
      </c>
    </row>
    <row r="804">
      <c r="A804" s="10" t="n"/>
      <c r="B804" s="10" t="n"/>
      <c r="C804" s="10" t="n"/>
      <c r="D804" s="9" t="n"/>
      <c r="E804" s="10" t="n"/>
      <c r="F804" s="8" t="n"/>
      <c r="G804" s="8" t="n"/>
      <c r="H804" s="8" t="n"/>
      <c r="I804" s="8" t="n"/>
      <c r="J804" s="8" t="n"/>
      <c r="K804" s="15">
        <f>IF(A804="","",SUM(G804:J804))</f>
        <v/>
      </c>
      <c r="L804" s="9" t="n"/>
      <c r="M804" s="10" t="n"/>
      <c r="N804" s="10" t="n"/>
      <c r="O804" s="16">
        <f>IF(A804="","",UPPER(TRIM(A804))&amp;"|"&amp;UPPER(SUBSTITUTE(SUBSTITUTE(SUBSTITUTE(TRIM(C804),"/",""),"-","")," ","")))</f>
        <v/>
      </c>
      <c r="P804" s="16">
        <f>IF(A804="","",UPPER(SUBSTITUTE(SUBSTITUTE(SUBSTITUTE(TRIM(C804),"/",""),"-","")," ","")))</f>
        <v/>
      </c>
      <c r="Q804" s="16">
        <f>IF(A804="","",IF(COUNTIF('GSTR-2B'!$P$6:$P$2005,O804)&gt;0,IF(ABS(S804)&lt;=Settings!$B$4,"Matched","Amount differs"),IF(COUNTIF('GSTR-2B'!$Q$6:$Q$2005,P804)&gt;0,"Invoice no matches, GSTIN differs","In books, not in GSTR-2B")))</f>
        <v/>
      </c>
      <c r="R804" s="15">
        <f>IF(A804="","",SUMIF('GSTR-2B'!$P$6:$P$2005,O804,'GSTR-2B'!$N$6:$N$2005))</f>
        <v/>
      </c>
      <c r="S804" s="15">
        <f>IF(A804="","",K804-R804)</f>
        <v/>
      </c>
      <c r="T804" s="16">
        <f>IF(OR(A804="",D804="",L804&lt;&gt;"",E804="Credit note"),"",IF(Settings!$B$5-D804&gt;180,"Unpaid over 180 days: reverse proportionate ITC with interest",""))</f>
        <v/>
      </c>
      <c r="U804" s="16">
        <f>IF(M804="No","Supplier has not filed GSTR-3B: if still unfiled on 30 Sep after the year you claimed it, reverse by 30 Nov","")</f>
        <v/>
      </c>
      <c r="V804" s="16">
        <f>IF(AND(Q804="In books, not in GSTR-2B",D804&lt;&gt;"",D804&gt;=DATE(2025,4,1),D804&lt;=DATE(2026,3,31)),"FY 2025-26 document not in GSTR-2B: last date for the ITC is 30 Nov 2026","")</f>
        <v/>
      </c>
    </row>
    <row r="805">
      <c r="A805" s="10" t="n"/>
      <c r="B805" s="10" t="n"/>
      <c r="C805" s="10" t="n"/>
      <c r="D805" s="9" t="n"/>
      <c r="E805" s="10" t="n"/>
      <c r="F805" s="8" t="n"/>
      <c r="G805" s="8" t="n"/>
      <c r="H805" s="8" t="n"/>
      <c r="I805" s="8" t="n"/>
      <c r="J805" s="8" t="n"/>
      <c r="K805" s="15">
        <f>IF(A805="","",SUM(G805:J805))</f>
        <v/>
      </c>
      <c r="L805" s="9" t="n"/>
      <c r="M805" s="10" t="n"/>
      <c r="N805" s="10" t="n"/>
      <c r="O805" s="16">
        <f>IF(A805="","",UPPER(TRIM(A805))&amp;"|"&amp;UPPER(SUBSTITUTE(SUBSTITUTE(SUBSTITUTE(TRIM(C805),"/",""),"-","")," ","")))</f>
        <v/>
      </c>
      <c r="P805" s="16">
        <f>IF(A805="","",UPPER(SUBSTITUTE(SUBSTITUTE(SUBSTITUTE(TRIM(C805),"/",""),"-","")," ","")))</f>
        <v/>
      </c>
      <c r="Q805" s="16">
        <f>IF(A805="","",IF(COUNTIF('GSTR-2B'!$P$6:$P$2005,O805)&gt;0,IF(ABS(S805)&lt;=Settings!$B$4,"Matched","Amount differs"),IF(COUNTIF('GSTR-2B'!$Q$6:$Q$2005,P805)&gt;0,"Invoice no matches, GSTIN differs","In books, not in GSTR-2B")))</f>
        <v/>
      </c>
      <c r="R805" s="15">
        <f>IF(A805="","",SUMIF('GSTR-2B'!$P$6:$P$2005,O805,'GSTR-2B'!$N$6:$N$2005))</f>
        <v/>
      </c>
      <c r="S805" s="15">
        <f>IF(A805="","",K805-R805)</f>
        <v/>
      </c>
      <c r="T805" s="16">
        <f>IF(OR(A805="",D805="",L805&lt;&gt;"",E805="Credit note"),"",IF(Settings!$B$5-D805&gt;180,"Unpaid over 180 days: reverse proportionate ITC with interest",""))</f>
        <v/>
      </c>
      <c r="U805" s="16">
        <f>IF(M805="No","Supplier has not filed GSTR-3B: if still unfiled on 30 Sep after the year you claimed it, reverse by 30 Nov","")</f>
        <v/>
      </c>
      <c r="V805" s="16">
        <f>IF(AND(Q805="In books, not in GSTR-2B",D805&lt;&gt;"",D805&gt;=DATE(2025,4,1),D805&lt;=DATE(2026,3,31)),"FY 2025-26 document not in GSTR-2B: last date for the ITC is 30 Nov 2026","")</f>
        <v/>
      </c>
    </row>
    <row r="806">
      <c r="A806" s="10" t="n"/>
      <c r="B806" s="10" t="n"/>
      <c r="C806" s="10" t="n"/>
      <c r="D806" s="9" t="n"/>
      <c r="E806" s="10" t="n"/>
      <c r="F806" s="8" t="n"/>
      <c r="G806" s="8" t="n"/>
      <c r="H806" s="8" t="n"/>
      <c r="I806" s="8" t="n"/>
      <c r="J806" s="8" t="n"/>
      <c r="K806" s="15">
        <f>IF(A806="","",SUM(G806:J806))</f>
        <v/>
      </c>
      <c r="L806" s="9" t="n"/>
      <c r="M806" s="10" t="n"/>
      <c r="N806" s="10" t="n"/>
      <c r="O806" s="16">
        <f>IF(A806="","",UPPER(TRIM(A806))&amp;"|"&amp;UPPER(SUBSTITUTE(SUBSTITUTE(SUBSTITUTE(TRIM(C806),"/",""),"-","")," ","")))</f>
        <v/>
      </c>
      <c r="P806" s="16">
        <f>IF(A806="","",UPPER(SUBSTITUTE(SUBSTITUTE(SUBSTITUTE(TRIM(C806),"/",""),"-","")," ","")))</f>
        <v/>
      </c>
      <c r="Q806" s="16">
        <f>IF(A806="","",IF(COUNTIF('GSTR-2B'!$P$6:$P$2005,O806)&gt;0,IF(ABS(S806)&lt;=Settings!$B$4,"Matched","Amount differs"),IF(COUNTIF('GSTR-2B'!$Q$6:$Q$2005,P806)&gt;0,"Invoice no matches, GSTIN differs","In books, not in GSTR-2B")))</f>
        <v/>
      </c>
      <c r="R806" s="15">
        <f>IF(A806="","",SUMIF('GSTR-2B'!$P$6:$P$2005,O806,'GSTR-2B'!$N$6:$N$2005))</f>
        <v/>
      </c>
      <c r="S806" s="15">
        <f>IF(A806="","",K806-R806)</f>
        <v/>
      </c>
      <c r="T806" s="16">
        <f>IF(OR(A806="",D806="",L806&lt;&gt;"",E806="Credit note"),"",IF(Settings!$B$5-D806&gt;180,"Unpaid over 180 days: reverse proportionate ITC with interest",""))</f>
        <v/>
      </c>
      <c r="U806" s="16">
        <f>IF(M806="No","Supplier has not filed GSTR-3B: if still unfiled on 30 Sep after the year you claimed it, reverse by 30 Nov","")</f>
        <v/>
      </c>
      <c r="V806" s="16">
        <f>IF(AND(Q806="In books, not in GSTR-2B",D806&lt;&gt;"",D806&gt;=DATE(2025,4,1),D806&lt;=DATE(2026,3,31)),"FY 2025-26 document not in GSTR-2B: last date for the ITC is 30 Nov 2026","")</f>
        <v/>
      </c>
    </row>
    <row r="807">
      <c r="A807" s="10" t="n"/>
      <c r="B807" s="10" t="n"/>
      <c r="C807" s="10" t="n"/>
      <c r="D807" s="9" t="n"/>
      <c r="E807" s="10" t="n"/>
      <c r="F807" s="8" t="n"/>
      <c r="G807" s="8" t="n"/>
      <c r="H807" s="8" t="n"/>
      <c r="I807" s="8" t="n"/>
      <c r="J807" s="8" t="n"/>
      <c r="K807" s="15">
        <f>IF(A807="","",SUM(G807:J807))</f>
        <v/>
      </c>
      <c r="L807" s="9" t="n"/>
      <c r="M807" s="10" t="n"/>
      <c r="N807" s="10" t="n"/>
      <c r="O807" s="16">
        <f>IF(A807="","",UPPER(TRIM(A807))&amp;"|"&amp;UPPER(SUBSTITUTE(SUBSTITUTE(SUBSTITUTE(TRIM(C807),"/",""),"-","")," ","")))</f>
        <v/>
      </c>
      <c r="P807" s="16">
        <f>IF(A807="","",UPPER(SUBSTITUTE(SUBSTITUTE(SUBSTITUTE(TRIM(C807),"/",""),"-","")," ","")))</f>
        <v/>
      </c>
      <c r="Q807" s="16">
        <f>IF(A807="","",IF(COUNTIF('GSTR-2B'!$P$6:$P$2005,O807)&gt;0,IF(ABS(S807)&lt;=Settings!$B$4,"Matched","Amount differs"),IF(COUNTIF('GSTR-2B'!$Q$6:$Q$2005,P807)&gt;0,"Invoice no matches, GSTIN differs","In books, not in GSTR-2B")))</f>
        <v/>
      </c>
      <c r="R807" s="15">
        <f>IF(A807="","",SUMIF('GSTR-2B'!$P$6:$P$2005,O807,'GSTR-2B'!$N$6:$N$2005))</f>
        <v/>
      </c>
      <c r="S807" s="15">
        <f>IF(A807="","",K807-R807)</f>
        <v/>
      </c>
      <c r="T807" s="16">
        <f>IF(OR(A807="",D807="",L807&lt;&gt;"",E807="Credit note"),"",IF(Settings!$B$5-D807&gt;180,"Unpaid over 180 days: reverse proportionate ITC with interest",""))</f>
        <v/>
      </c>
      <c r="U807" s="16">
        <f>IF(M807="No","Supplier has not filed GSTR-3B: if still unfiled on 30 Sep after the year you claimed it, reverse by 30 Nov","")</f>
        <v/>
      </c>
      <c r="V807" s="16">
        <f>IF(AND(Q807="In books, not in GSTR-2B",D807&lt;&gt;"",D807&gt;=DATE(2025,4,1),D807&lt;=DATE(2026,3,31)),"FY 2025-26 document not in GSTR-2B: last date for the ITC is 30 Nov 2026","")</f>
        <v/>
      </c>
    </row>
    <row r="808">
      <c r="A808" s="10" t="n"/>
      <c r="B808" s="10" t="n"/>
      <c r="C808" s="10" t="n"/>
      <c r="D808" s="9" t="n"/>
      <c r="E808" s="10" t="n"/>
      <c r="F808" s="8" t="n"/>
      <c r="G808" s="8" t="n"/>
      <c r="H808" s="8" t="n"/>
      <c r="I808" s="8" t="n"/>
      <c r="J808" s="8" t="n"/>
      <c r="K808" s="15">
        <f>IF(A808="","",SUM(G808:J808))</f>
        <v/>
      </c>
      <c r="L808" s="9" t="n"/>
      <c r="M808" s="10" t="n"/>
      <c r="N808" s="10" t="n"/>
      <c r="O808" s="16">
        <f>IF(A808="","",UPPER(TRIM(A808))&amp;"|"&amp;UPPER(SUBSTITUTE(SUBSTITUTE(SUBSTITUTE(TRIM(C808),"/",""),"-","")," ","")))</f>
        <v/>
      </c>
      <c r="P808" s="16">
        <f>IF(A808="","",UPPER(SUBSTITUTE(SUBSTITUTE(SUBSTITUTE(TRIM(C808),"/",""),"-","")," ","")))</f>
        <v/>
      </c>
      <c r="Q808" s="16">
        <f>IF(A808="","",IF(COUNTIF('GSTR-2B'!$P$6:$P$2005,O808)&gt;0,IF(ABS(S808)&lt;=Settings!$B$4,"Matched","Amount differs"),IF(COUNTIF('GSTR-2B'!$Q$6:$Q$2005,P808)&gt;0,"Invoice no matches, GSTIN differs","In books, not in GSTR-2B")))</f>
        <v/>
      </c>
      <c r="R808" s="15">
        <f>IF(A808="","",SUMIF('GSTR-2B'!$P$6:$P$2005,O808,'GSTR-2B'!$N$6:$N$2005))</f>
        <v/>
      </c>
      <c r="S808" s="15">
        <f>IF(A808="","",K808-R808)</f>
        <v/>
      </c>
      <c r="T808" s="16">
        <f>IF(OR(A808="",D808="",L808&lt;&gt;"",E808="Credit note"),"",IF(Settings!$B$5-D808&gt;180,"Unpaid over 180 days: reverse proportionate ITC with interest",""))</f>
        <v/>
      </c>
      <c r="U808" s="16">
        <f>IF(M808="No","Supplier has not filed GSTR-3B: if still unfiled on 30 Sep after the year you claimed it, reverse by 30 Nov","")</f>
        <v/>
      </c>
      <c r="V808" s="16">
        <f>IF(AND(Q808="In books, not in GSTR-2B",D808&lt;&gt;"",D808&gt;=DATE(2025,4,1),D808&lt;=DATE(2026,3,31)),"FY 2025-26 document not in GSTR-2B: last date for the ITC is 30 Nov 2026","")</f>
        <v/>
      </c>
    </row>
    <row r="809">
      <c r="A809" s="10" t="n"/>
      <c r="B809" s="10" t="n"/>
      <c r="C809" s="10" t="n"/>
      <c r="D809" s="9" t="n"/>
      <c r="E809" s="10" t="n"/>
      <c r="F809" s="8" t="n"/>
      <c r="G809" s="8" t="n"/>
      <c r="H809" s="8" t="n"/>
      <c r="I809" s="8" t="n"/>
      <c r="J809" s="8" t="n"/>
      <c r="K809" s="15">
        <f>IF(A809="","",SUM(G809:J809))</f>
        <v/>
      </c>
      <c r="L809" s="9" t="n"/>
      <c r="M809" s="10" t="n"/>
      <c r="N809" s="10" t="n"/>
      <c r="O809" s="16">
        <f>IF(A809="","",UPPER(TRIM(A809))&amp;"|"&amp;UPPER(SUBSTITUTE(SUBSTITUTE(SUBSTITUTE(TRIM(C809),"/",""),"-","")," ","")))</f>
        <v/>
      </c>
      <c r="P809" s="16">
        <f>IF(A809="","",UPPER(SUBSTITUTE(SUBSTITUTE(SUBSTITUTE(TRIM(C809),"/",""),"-","")," ","")))</f>
        <v/>
      </c>
      <c r="Q809" s="16">
        <f>IF(A809="","",IF(COUNTIF('GSTR-2B'!$P$6:$P$2005,O809)&gt;0,IF(ABS(S809)&lt;=Settings!$B$4,"Matched","Amount differs"),IF(COUNTIF('GSTR-2B'!$Q$6:$Q$2005,P809)&gt;0,"Invoice no matches, GSTIN differs","In books, not in GSTR-2B")))</f>
        <v/>
      </c>
      <c r="R809" s="15">
        <f>IF(A809="","",SUMIF('GSTR-2B'!$P$6:$P$2005,O809,'GSTR-2B'!$N$6:$N$2005))</f>
        <v/>
      </c>
      <c r="S809" s="15">
        <f>IF(A809="","",K809-R809)</f>
        <v/>
      </c>
      <c r="T809" s="16">
        <f>IF(OR(A809="",D809="",L809&lt;&gt;"",E809="Credit note"),"",IF(Settings!$B$5-D809&gt;180,"Unpaid over 180 days: reverse proportionate ITC with interest",""))</f>
        <v/>
      </c>
      <c r="U809" s="16">
        <f>IF(M809="No","Supplier has not filed GSTR-3B: if still unfiled on 30 Sep after the year you claimed it, reverse by 30 Nov","")</f>
        <v/>
      </c>
      <c r="V809" s="16">
        <f>IF(AND(Q809="In books, not in GSTR-2B",D809&lt;&gt;"",D809&gt;=DATE(2025,4,1),D809&lt;=DATE(2026,3,31)),"FY 2025-26 document not in GSTR-2B: last date for the ITC is 30 Nov 2026","")</f>
        <v/>
      </c>
    </row>
    <row r="810">
      <c r="A810" s="10" t="n"/>
      <c r="B810" s="10" t="n"/>
      <c r="C810" s="10" t="n"/>
      <c r="D810" s="9" t="n"/>
      <c r="E810" s="10" t="n"/>
      <c r="F810" s="8" t="n"/>
      <c r="G810" s="8" t="n"/>
      <c r="H810" s="8" t="n"/>
      <c r="I810" s="8" t="n"/>
      <c r="J810" s="8" t="n"/>
      <c r="K810" s="15">
        <f>IF(A810="","",SUM(G810:J810))</f>
        <v/>
      </c>
      <c r="L810" s="9" t="n"/>
      <c r="M810" s="10" t="n"/>
      <c r="N810" s="10" t="n"/>
      <c r="O810" s="16">
        <f>IF(A810="","",UPPER(TRIM(A810))&amp;"|"&amp;UPPER(SUBSTITUTE(SUBSTITUTE(SUBSTITUTE(TRIM(C810),"/",""),"-","")," ","")))</f>
        <v/>
      </c>
      <c r="P810" s="16">
        <f>IF(A810="","",UPPER(SUBSTITUTE(SUBSTITUTE(SUBSTITUTE(TRIM(C810),"/",""),"-","")," ","")))</f>
        <v/>
      </c>
      <c r="Q810" s="16">
        <f>IF(A810="","",IF(COUNTIF('GSTR-2B'!$P$6:$P$2005,O810)&gt;0,IF(ABS(S810)&lt;=Settings!$B$4,"Matched","Amount differs"),IF(COUNTIF('GSTR-2B'!$Q$6:$Q$2005,P810)&gt;0,"Invoice no matches, GSTIN differs","In books, not in GSTR-2B")))</f>
        <v/>
      </c>
      <c r="R810" s="15">
        <f>IF(A810="","",SUMIF('GSTR-2B'!$P$6:$P$2005,O810,'GSTR-2B'!$N$6:$N$2005))</f>
        <v/>
      </c>
      <c r="S810" s="15">
        <f>IF(A810="","",K810-R810)</f>
        <v/>
      </c>
      <c r="T810" s="16">
        <f>IF(OR(A810="",D810="",L810&lt;&gt;"",E810="Credit note"),"",IF(Settings!$B$5-D810&gt;180,"Unpaid over 180 days: reverse proportionate ITC with interest",""))</f>
        <v/>
      </c>
      <c r="U810" s="16">
        <f>IF(M810="No","Supplier has not filed GSTR-3B: if still unfiled on 30 Sep after the year you claimed it, reverse by 30 Nov","")</f>
        <v/>
      </c>
      <c r="V810" s="16">
        <f>IF(AND(Q810="In books, not in GSTR-2B",D810&lt;&gt;"",D810&gt;=DATE(2025,4,1),D810&lt;=DATE(2026,3,31)),"FY 2025-26 document not in GSTR-2B: last date for the ITC is 30 Nov 2026","")</f>
        <v/>
      </c>
    </row>
    <row r="811">
      <c r="A811" s="10" t="n"/>
      <c r="B811" s="10" t="n"/>
      <c r="C811" s="10" t="n"/>
      <c r="D811" s="9" t="n"/>
      <c r="E811" s="10" t="n"/>
      <c r="F811" s="8" t="n"/>
      <c r="G811" s="8" t="n"/>
      <c r="H811" s="8" t="n"/>
      <c r="I811" s="8" t="n"/>
      <c r="J811" s="8" t="n"/>
      <c r="K811" s="15">
        <f>IF(A811="","",SUM(G811:J811))</f>
        <v/>
      </c>
      <c r="L811" s="9" t="n"/>
      <c r="M811" s="10" t="n"/>
      <c r="N811" s="10" t="n"/>
      <c r="O811" s="16">
        <f>IF(A811="","",UPPER(TRIM(A811))&amp;"|"&amp;UPPER(SUBSTITUTE(SUBSTITUTE(SUBSTITUTE(TRIM(C811),"/",""),"-","")," ","")))</f>
        <v/>
      </c>
      <c r="P811" s="16">
        <f>IF(A811="","",UPPER(SUBSTITUTE(SUBSTITUTE(SUBSTITUTE(TRIM(C811),"/",""),"-","")," ","")))</f>
        <v/>
      </c>
      <c r="Q811" s="16">
        <f>IF(A811="","",IF(COUNTIF('GSTR-2B'!$P$6:$P$2005,O811)&gt;0,IF(ABS(S811)&lt;=Settings!$B$4,"Matched","Amount differs"),IF(COUNTIF('GSTR-2B'!$Q$6:$Q$2005,P811)&gt;0,"Invoice no matches, GSTIN differs","In books, not in GSTR-2B")))</f>
        <v/>
      </c>
      <c r="R811" s="15">
        <f>IF(A811="","",SUMIF('GSTR-2B'!$P$6:$P$2005,O811,'GSTR-2B'!$N$6:$N$2005))</f>
        <v/>
      </c>
      <c r="S811" s="15">
        <f>IF(A811="","",K811-R811)</f>
        <v/>
      </c>
      <c r="T811" s="16">
        <f>IF(OR(A811="",D811="",L811&lt;&gt;"",E811="Credit note"),"",IF(Settings!$B$5-D811&gt;180,"Unpaid over 180 days: reverse proportionate ITC with interest",""))</f>
        <v/>
      </c>
      <c r="U811" s="16">
        <f>IF(M811="No","Supplier has not filed GSTR-3B: if still unfiled on 30 Sep after the year you claimed it, reverse by 30 Nov","")</f>
        <v/>
      </c>
      <c r="V811" s="16">
        <f>IF(AND(Q811="In books, not in GSTR-2B",D811&lt;&gt;"",D811&gt;=DATE(2025,4,1),D811&lt;=DATE(2026,3,31)),"FY 2025-26 document not in GSTR-2B: last date for the ITC is 30 Nov 2026","")</f>
        <v/>
      </c>
    </row>
    <row r="812">
      <c r="A812" s="10" t="n"/>
      <c r="B812" s="10" t="n"/>
      <c r="C812" s="10" t="n"/>
      <c r="D812" s="9" t="n"/>
      <c r="E812" s="10" t="n"/>
      <c r="F812" s="8" t="n"/>
      <c r="G812" s="8" t="n"/>
      <c r="H812" s="8" t="n"/>
      <c r="I812" s="8" t="n"/>
      <c r="J812" s="8" t="n"/>
      <c r="K812" s="15">
        <f>IF(A812="","",SUM(G812:J812))</f>
        <v/>
      </c>
      <c r="L812" s="9" t="n"/>
      <c r="M812" s="10" t="n"/>
      <c r="N812" s="10" t="n"/>
      <c r="O812" s="16">
        <f>IF(A812="","",UPPER(TRIM(A812))&amp;"|"&amp;UPPER(SUBSTITUTE(SUBSTITUTE(SUBSTITUTE(TRIM(C812),"/",""),"-","")," ","")))</f>
        <v/>
      </c>
      <c r="P812" s="16">
        <f>IF(A812="","",UPPER(SUBSTITUTE(SUBSTITUTE(SUBSTITUTE(TRIM(C812),"/",""),"-","")," ","")))</f>
        <v/>
      </c>
      <c r="Q812" s="16">
        <f>IF(A812="","",IF(COUNTIF('GSTR-2B'!$P$6:$P$2005,O812)&gt;0,IF(ABS(S812)&lt;=Settings!$B$4,"Matched","Amount differs"),IF(COUNTIF('GSTR-2B'!$Q$6:$Q$2005,P812)&gt;0,"Invoice no matches, GSTIN differs","In books, not in GSTR-2B")))</f>
        <v/>
      </c>
      <c r="R812" s="15">
        <f>IF(A812="","",SUMIF('GSTR-2B'!$P$6:$P$2005,O812,'GSTR-2B'!$N$6:$N$2005))</f>
        <v/>
      </c>
      <c r="S812" s="15">
        <f>IF(A812="","",K812-R812)</f>
        <v/>
      </c>
      <c r="T812" s="16">
        <f>IF(OR(A812="",D812="",L812&lt;&gt;"",E812="Credit note"),"",IF(Settings!$B$5-D812&gt;180,"Unpaid over 180 days: reverse proportionate ITC with interest",""))</f>
        <v/>
      </c>
      <c r="U812" s="16">
        <f>IF(M812="No","Supplier has not filed GSTR-3B: if still unfiled on 30 Sep after the year you claimed it, reverse by 30 Nov","")</f>
        <v/>
      </c>
      <c r="V812" s="16">
        <f>IF(AND(Q812="In books, not in GSTR-2B",D812&lt;&gt;"",D812&gt;=DATE(2025,4,1),D812&lt;=DATE(2026,3,31)),"FY 2025-26 document not in GSTR-2B: last date for the ITC is 30 Nov 2026","")</f>
        <v/>
      </c>
    </row>
    <row r="813">
      <c r="A813" s="10" t="n"/>
      <c r="B813" s="10" t="n"/>
      <c r="C813" s="10" t="n"/>
      <c r="D813" s="9" t="n"/>
      <c r="E813" s="10" t="n"/>
      <c r="F813" s="8" t="n"/>
      <c r="G813" s="8" t="n"/>
      <c r="H813" s="8" t="n"/>
      <c r="I813" s="8" t="n"/>
      <c r="J813" s="8" t="n"/>
      <c r="K813" s="15">
        <f>IF(A813="","",SUM(G813:J813))</f>
        <v/>
      </c>
      <c r="L813" s="9" t="n"/>
      <c r="M813" s="10" t="n"/>
      <c r="N813" s="10" t="n"/>
      <c r="O813" s="16">
        <f>IF(A813="","",UPPER(TRIM(A813))&amp;"|"&amp;UPPER(SUBSTITUTE(SUBSTITUTE(SUBSTITUTE(TRIM(C813),"/",""),"-","")," ","")))</f>
        <v/>
      </c>
      <c r="P813" s="16">
        <f>IF(A813="","",UPPER(SUBSTITUTE(SUBSTITUTE(SUBSTITUTE(TRIM(C813),"/",""),"-","")," ","")))</f>
        <v/>
      </c>
      <c r="Q813" s="16">
        <f>IF(A813="","",IF(COUNTIF('GSTR-2B'!$P$6:$P$2005,O813)&gt;0,IF(ABS(S813)&lt;=Settings!$B$4,"Matched","Amount differs"),IF(COUNTIF('GSTR-2B'!$Q$6:$Q$2005,P813)&gt;0,"Invoice no matches, GSTIN differs","In books, not in GSTR-2B")))</f>
        <v/>
      </c>
      <c r="R813" s="15">
        <f>IF(A813="","",SUMIF('GSTR-2B'!$P$6:$P$2005,O813,'GSTR-2B'!$N$6:$N$2005))</f>
        <v/>
      </c>
      <c r="S813" s="15">
        <f>IF(A813="","",K813-R813)</f>
        <v/>
      </c>
      <c r="T813" s="16">
        <f>IF(OR(A813="",D813="",L813&lt;&gt;"",E813="Credit note"),"",IF(Settings!$B$5-D813&gt;180,"Unpaid over 180 days: reverse proportionate ITC with interest",""))</f>
        <v/>
      </c>
      <c r="U813" s="16">
        <f>IF(M813="No","Supplier has not filed GSTR-3B: if still unfiled on 30 Sep after the year you claimed it, reverse by 30 Nov","")</f>
        <v/>
      </c>
      <c r="V813" s="16">
        <f>IF(AND(Q813="In books, not in GSTR-2B",D813&lt;&gt;"",D813&gt;=DATE(2025,4,1),D813&lt;=DATE(2026,3,31)),"FY 2025-26 document not in GSTR-2B: last date for the ITC is 30 Nov 2026","")</f>
        <v/>
      </c>
    </row>
    <row r="814">
      <c r="A814" s="10" t="n"/>
      <c r="B814" s="10" t="n"/>
      <c r="C814" s="10" t="n"/>
      <c r="D814" s="9" t="n"/>
      <c r="E814" s="10" t="n"/>
      <c r="F814" s="8" t="n"/>
      <c r="G814" s="8" t="n"/>
      <c r="H814" s="8" t="n"/>
      <c r="I814" s="8" t="n"/>
      <c r="J814" s="8" t="n"/>
      <c r="K814" s="15">
        <f>IF(A814="","",SUM(G814:J814))</f>
        <v/>
      </c>
      <c r="L814" s="9" t="n"/>
      <c r="M814" s="10" t="n"/>
      <c r="N814" s="10" t="n"/>
      <c r="O814" s="16">
        <f>IF(A814="","",UPPER(TRIM(A814))&amp;"|"&amp;UPPER(SUBSTITUTE(SUBSTITUTE(SUBSTITUTE(TRIM(C814),"/",""),"-","")," ","")))</f>
        <v/>
      </c>
      <c r="P814" s="16">
        <f>IF(A814="","",UPPER(SUBSTITUTE(SUBSTITUTE(SUBSTITUTE(TRIM(C814),"/",""),"-","")," ","")))</f>
        <v/>
      </c>
      <c r="Q814" s="16">
        <f>IF(A814="","",IF(COUNTIF('GSTR-2B'!$P$6:$P$2005,O814)&gt;0,IF(ABS(S814)&lt;=Settings!$B$4,"Matched","Amount differs"),IF(COUNTIF('GSTR-2B'!$Q$6:$Q$2005,P814)&gt;0,"Invoice no matches, GSTIN differs","In books, not in GSTR-2B")))</f>
        <v/>
      </c>
      <c r="R814" s="15">
        <f>IF(A814="","",SUMIF('GSTR-2B'!$P$6:$P$2005,O814,'GSTR-2B'!$N$6:$N$2005))</f>
        <v/>
      </c>
      <c r="S814" s="15">
        <f>IF(A814="","",K814-R814)</f>
        <v/>
      </c>
      <c r="T814" s="16">
        <f>IF(OR(A814="",D814="",L814&lt;&gt;"",E814="Credit note"),"",IF(Settings!$B$5-D814&gt;180,"Unpaid over 180 days: reverse proportionate ITC with interest",""))</f>
        <v/>
      </c>
      <c r="U814" s="16">
        <f>IF(M814="No","Supplier has not filed GSTR-3B: if still unfiled on 30 Sep after the year you claimed it, reverse by 30 Nov","")</f>
        <v/>
      </c>
      <c r="V814" s="16">
        <f>IF(AND(Q814="In books, not in GSTR-2B",D814&lt;&gt;"",D814&gt;=DATE(2025,4,1),D814&lt;=DATE(2026,3,31)),"FY 2025-26 document not in GSTR-2B: last date for the ITC is 30 Nov 2026","")</f>
        <v/>
      </c>
    </row>
    <row r="815">
      <c r="A815" s="10" t="n"/>
      <c r="B815" s="10" t="n"/>
      <c r="C815" s="10" t="n"/>
      <c r="D815" s="9" t="n"/>
      <c r="E815" s="10" t="n"/>
      <c r="F815" s="8" t="n"/>
      <c r="G815" s="8" t="n"/>
      <c r="H815" s="8" t="n"/>
      <c r="I815" s="8" t="n"/>
      <c r="J815" s="8" t="n"/>
      <c r="K815" s="15">
        <f>IF(A815="","",SUM(G815:J815))</f>
        <v/>
      </c>
      <c r="L815" s="9" t="n"/>
      <c r="M815" s="10" t="n"/>
      <c r="N815" s="10" t="n"/>
      <c r="O815" s="16">
        <f>IF(A815="","",UPPER(TRIM(A815))&amp;"|"&amp;UPPER(SUBSTITUTE(SUBSTITUTE(SUBSTITUTE(TRIM(C815),"/",""),"-","")," ","")))</f>
        <v/>
      </c>
      <c r="P815" s="16">
        <f>IF(A815="","",UPPER(SUBSTITUTE(SUBSTITUTE(SUBSTITUTE(TRIM(C815),"/",""),"-","")," ","")))</f>
        <v/>
      </c>
      <c r="Q815" s="16">
        <f>IF(A815="","",IF(COUNTIF('GSTR-2B'!$P$6:$P$2005,O815)&gt;0,IF(ABS(S815)&lt;=Settings!$B$4,"Matched","Amount differs"),IF(COUNTIF('GSTR-2B'!$Q$6:$Q$2005,P815)&gt;0,"Invoice no matches, GSTIN differs","In books, not in GSTR-2B")))</f>
        <v/>
      </c>
      <c r="R815" s="15">
        <f>IF(A815="","",SUMIF('GSTR-2B'!$P$6:$P$2005,O815,'GSTR-2B'!$N$6:$N$2005))</f>
        <v/>
      </c>
      <c r="S815" s="15">
        <f>IF(A815="","",K815-R815)</f>
        <v/>
      </c>
      <c r="T815" s="16">
        <f>IF(OR(A815="",D815="",L815&lt;&gt;"",E815="Credit note"),"",IF(Settings!$B$5-D815&gt;180,"Unpaid over 180 days: reverse proportionate ITC with interest",""))</f>
        <v/>
      </c>
      <c r="U815" s="16">
        <f>IF(M815="No","Supplier has not filed GSTR-3B: if still unfiled on 30 Sep after the year you claimed it, reverse by 30 Nov","")</f>
        <v/>
      </c>
      <c r="V815" s="16">
        <f>IF(AND(Q815="In books, not in GSTR-2B",D815&lt;&gt;"",D815&gt;=DATE(2025,4,1),D815&lt;=DATE(2026,3,31)),"FY 2025-26 document not in GSTR-2B: last date for the ITC is 30 Nov 2026","")</f>
        <v/>
      </c>
    </row>
    <row r="816">
      <c r="A816" s="10" t="n"/>
      <c r="B816" s="10" t="n"/>
      <c r="C816" s="10" t="n"/>
      <c r="D816" s="9" t="n"/>
      <c r="E816" s="10" t="n"/>
      <c r="F816" s="8" t="n"/>
      <c r="G816" s="8" t="n"/>
      <c r="H816" s="8" t="n"/>
      <c r="I816" s="8" t="n"/>
      <c r="J816" s="8" t="n"/>
      <c r="K816" s="15">
        <f>IF(A816="","",SUM(G816:J816))</f>
        <v/>
      </c>
      <c r="L816" s="9" t="n"/>
      <c r="M816" s="10" t="n"/>
      <c r="N816" s="10" t="n"/>
      <c r="O816" s="16">
        <f>IF(A816="","",UPPER(TRIM(A816))&amp;"|"&amp;UPPER(SUBSTITUTE(SUBSTITUTE(SUBSTITUTE(TRIM(C816),"/",""),"-","")," ","")))</f>
        <v/>
      </c>
      <c r="P816" s="16">
        <f>IF(A816="","",UPPER(SUBSTITUTE(SUBSTITUTE(SUBSTITUTE(TRIM(C816),"/",""),"-","")," ","")))</f>
        <v/>
      </c>
      <c r="Q816" s="16">
        <f>IF(A816="","",IF(COUNTIF('GSTR-2B'!$P$6:$P$2005,O816)&gt;0,IF(ABS(S816)&lt;=Settings!$B$4,"Matched","Amount differs"),IF(COUNTIF('GSTR-2B'!$Q$6:$Q$2005,P816)&gt;0,"Invoice no matches, GSTIN differs","In books, not in GSTR-2B")))</f>
        <v/>
      </c>
      <c r="R816" s="15">
        <f>IF(A816="","",SUMIF('GSTR-2B'!$P$6:$P$2005,O816,'GSTR-2B'!$N$6:$N$2005))</f>
        <v/>
      </c>
      <c r="S816" s="15">
        <f>IF(A816="","",K816-R816)</f>
        <v/>
      </c>
      <c r="T816" s="16">
        <f>IF(OR(A816="",D816="",L816&lt;&gt;"",E816="Credit note"),"",IF(Settings!$B$5-D816&gt;180,"Unpaid over 180 days: reverse proportionate ITC with interest",""))</f>
        <v/>
      </c>
      <c r="U816" s="16">
        <f>IF(M816="No","Supplier has not filed GSTR-3B: if still unfiled on 30 Sep after the year you claimed it, reverse by 30 Nov","")</f>
        <v/>
      </c>
      <c r="V816" s="16">
        <f>IF(AND(Q816="In books, not in GSTR-2B",D816&lt;&gt;"",D816&gt;=DATE(2025,4,1),D816&lt;=DATE(2026,3,31)),"FY 2025-26 document not in GSTR-2B: last date for the ITC is 30 Nov 2026","")</f>
        <v/>
      </c>
    </row>
    <row r="817">
      <c r="A817" s="10" t="n"/>
      <c r="B817" s="10" t="n"/>
      <c r="C817" s="10" t="n"/>
      <c r="D817" s="9" t="n"/>
      <c r="E817" s="10" t="n"/>
      <c r="F817" s="8" t="n"/>
      <c r="G817" s="8" t="n"/>
      <c r="H817" s="8" t="n"/>
      <c r="I817" s="8" t="n"/>
      <c r="J817" s="8" t="n"/>
      <c r="K817" s="15">
        <f>IF(A817="","",SUM(G817:J817))</f>
        <v/>
      </c>
      <c r="L817" s="9" t="n"/>
      <c r="M817" s="10" t="n"/>
      <c r="N817" s="10" t="n"/>
      <c r="O817" s="16">
        <f>IF(A817="","",UPPER(TRIM(A817))&amp;"|"&amp;UPPER(SUBSTITUTE(SUBSTITUTE(SUBSTITUTE(TRIM(C817),"/",""),"-","")," ","")))</f>
        <v/>
      </c>
      <c r="P817" s="16">
        <f>IF(A817="","",UPPER(SUBSTITUTE(SUBSTITUTE(SUBSTITUTE(TRIM(C817),"/",""),"-","")," ","")))</f>
        <v/>
      </c>
      <c r="Q817" s="16">
        <f>IF(A817="","",IF(COUNTIF('GSTR-2B'!$P$6:$P$2005,O817)&gt;0,IF(ABS(S817)&lt;=Settings!$B$4,"Matched","Amount differs"),IF(COUNTIF('GSTR-2B'!$Q$6:$Q$2005,P817)&gt;0,"Invoice no matches, GSTIN differs","In books, not in GSTR-2B")))</f>
        <v/>
      </c>
      <c r="R817" s="15">
        <f>IF(A817="","",SUMIF('GSTR-2B'!$P$6:$P$2005,O817,'GSTR-2B'!$N$6:$N$2005))</f>
        <v/>
      </c>
      <c r="S817" s="15">
        <f>IF(A817="","",K817-R817)</f>
        <v/>
      </c>
      <c r="T817" s="16">
        <f>IF(OR(A817="",D817="",L817&lt;&gt;"",E817="Credit note"),"",IF(Settings!$B$5-D817&gt;180,"Unpaid over 180 days: reverse proportionate ITC with interest",""))</f>
        <v/>
      </c>
      <c r="U817" s="16">
        <f>IF(M817="No","Supplier has not filed GSTR-3B: if still unfiled on 30 Sep after the year you claimed it, reverse by 30 Nov","")</f>
        <v/>
      </c>
      <c r="V817" s="16">
        <f>IF(AND(Q817="In books, not in GSTR-2B",D817&lt;&gt;"",D817&gt;=DATE(2025,4,1),D817&lt;=DATE(2026,3,31)),"FY 2025-26 document not in GSTR-2B: last date for the ITC is 30 Nov 2026","")</f>
        <v/>
      </c>
    </row>
    <row r="818">
      <c r="A818" s="10" t="n"/>
      <c r="B818" s="10" t="n"/>
      <c r="C818" s="10" t="n"/>
      <c r="D818" s="9" t="n"/>
      <c r="E818" s="10" t="n"/>
      <c r="F818" s="8" t="n"/>
      <c r="G818" s="8" t="n"/>
      <c r="H818" s="8" t="n"/>
      <c r="I818" s="8" t="n"/>
      <c r="J818" s="8" t="n"/>
      <c r="K818" s="15">
        <f>IF(A818="","",SUM(G818:J818))</f>
        <v/>
      </c>
      <c r="L818" s="9" t="n"/>
      <c r="M818" s="10" t="n"/>
      <c r="N818" s="10" t="n"/>
      <c r="O818" s="16">
        <f>IF(A818="","",UPPER(TRIM(A818))&amp;"|"&amp;UPPER(SUBSTITUTE(SUBSTITUTE(SUBSTITUTE(TRIM(C818),"/",""),"-","")," ","")))</f>
        <v/>
      </c>
      <c r="P818" s="16">
        <f>IF(A818="","",UPPER(SUBSTITUTE(SUBSTITUTE(SUBSTITUTE(TRIM(C818),"/",""),"-","")," ","")))</f>
        <v/>
      </c>
      <c r="Q818" s="16">
        <f>IF(A818="","",IF(COUNTIF('GSTR-2B'!$P$6:$P$2005,O818)&gt;0,IF(ABS(S818)&lt;=Settings!$B$4,"Matched","Amount differs"),IF(COUNTIF('GSTR-2B'!$Q$6:$Q$2005,P818)&gt;0,"Invoice no matches, GSTIN differs","In books, not in GSTR-2B")))</f>
        <v/>
      </c>
      <c r="R818" s="15">
        <f>IF(A818="","",SUMIF('GSTR-2B'!$P$6:$P$2005,O818,'GSTR-2B'!$N$6:$N$2005))</f>
        <v/>
      </c>
      <c r="S818" s="15">
        <f>IF(A818="","",K818-R818)</f>
        <v/>
      </c>
      <c r="T818" s="16">
        <f>IF(OR(A818="",D818="",L818&lt;&gt;"",E818="Credit note"),"",IF(Settings!$B$5-D818&gt;180,"Unpaid over 180 days: reverse proportionate ITC with interest",""))</f>
        <v/>
      </c>
      <c r="U818" s="16">
        <f>IF(M818="No","Supplier has not filed GSTR-3B: if still unfiled on 30 Sep after the year you claimed it, reverse by 30 Nov","")</f>
        <v/>
      </c>
      <c r="V818" s="16">
        <f>IF(AND(Q818="In books, not in GSTR-2B",D818&lt;&gt;"",D818&gt;=DATE(2025,4,1),D818&lt;=DATE(2026,3,31)),"FY 2025-26 document not in GSTR-2B: last date for the ITC is 30 Nov 2026","")</f>
        <v/>
      </c>
    </row>
    <row r="819">
      <c r="A819" s="10" t="n"/>
      <c r="B819" s="10" t="n"/>
      <c r="C819" s="10" t="n"/>
      <c r="D819" s="9" t="n"/>
      <c r="E819" s="10" t="n"/>
      <c r="F819" s="8" t="n"/>
      <c r="G819" s="8" t="n"/>
      <c r="H819" s="8" t="n"/>
      <c r="I819" s="8" t="n"/>
      <c r="J819" s="8" t="n"/>
      <c r="K819" s="15">
        <f>IF(A819="","",SUM(G819:J819))</f>
        <v/>
      </c>
      <c r="L819" s="9" t="n"/>
      <c r="M819" s="10" t="n"/>
      <c r="N819" s="10" t="n"/>
      <c r="O819" s="16">
        <f>IF(A819="","",UPPER(TRIM(A819))&amp;"|"&amp;UPPER(SUBSTITUTE(SUBSTITUTE(SUBSTITUTE(TRIM(C819),"/",""),"-","")," ","")))</f>
        <v/>
      </c>
      <c r="P819" s="16">
        <f>IF(A819="","",UPPER(SUBSTITUTE(SUBSTITUTE(SUBSTITUTE(TRIM(C819),"/",""),"-","")," ","")))</f>
        <v/>
      </c>
      <c r="Q819" s="16">
        <f>IF(A819="","",IF(COUNTIF('GSTR-2B'!$P$6:$P$2005,O819)&gt;0,IF(ABS(S819)&lt;=Settings!$B$4,"Matched","Amount differs"),IF(COUNTIF('GSTR-2B'!$Q$6:$Q$2005,P819)&gt;0,"Invoice no matches, GSTIN differs","In books, not in GSTR-2B")))</f>
        <v/>
      </c>
      <c r="R819" s="15">
        <f>IF(A819="","",SUMIF('GSTR-2B'!$P$6:$P$2005,O819,'GSTR-2B'!$N$6:$N$2005))</f>
        <v/>
      </c>
      <c r="S819" s="15">
        <f>IF(A819="","",K819-R819)</f>
        <v/>
      </c>
      <c r="T819" s="16">
        <f>IF(OR(A819="",D819="",L819&lt;&gt;"",E819="Credit note"),"",IF(Settings!$B$5-D819&gt;180,"Unpaid over 180 days: reverse proportionate ITC with interest",""))</f>
        <v/>
      </c>
      <c r="U819" s="16">
        <f>IF(M819="No","Supplier has not filed GSTR-3B: if still unfiled on 30 Sep after the year you claimed it, reverse by 30 Nov","")</f>
        <v/>
      </c>
      <c r="V819" s="16">
        <f>IF(AND(Q819="In books, not in GSTR-2B",D819&lt;&gt;"",D819&gt;=DATE(2025,4,1),D819&lt;=DATE(2026,3,31)),"FY 2025-26 document not in GSTR-2B: last date for the ITC is 30 Nov 2026","")</f>
        <v/>
      </c>
    </row>
    <row r="820">
      <c r="A820" s="10" t="n"/>
      <c r="B820" s="10" t="n"/>
      <c r="C820" s="10" t="n"/>
      <c r="D820" s="9" t="n"/>
      <c r="E820" s="10" t="n"/>
      <c r="F820" s="8" t="n"/>
      <c r="G820" s="8" t="n"/>
      <c r="H820" s="8" t="n"/>
      <c r="I820" s="8" t="n"/>
      <c r="J820" s="8" t="n"/>
      <c r="K820" s="15">
        <f>IF(A820="","",SUM(G820:J820))</f>
        <v/>
      </c>
      <c r="L820" s="9" t="n"/>
      <c r="M820" s="10" t="n"/>
      <c r="N820" s="10" t="n"/>
      <c r="O820" s="16">
        <f>IF(A820="","",UPPER(TRIM(A820))&amp;"|"&amp;UPPER(SUBSTITUTE(SUBSTITUTE(SUBSTITUTE(TRIM(C820),"/",""),"-","")," ","")))</f>
        <v/>
      </c>
      <c r="P820" s="16">
        <f>IF(A820="","",UPPER(SUBSTITUTE(SUBSTITUTE(SUBSTITUTE(TRIM(C820),"/",""),"-","")," ","")))</f>
        <v/>
      </c>
      <c r="Q820" s="16">
        <f>IF(A820="","",IF(COUNTIF('GSTR-2B'!$P$6:$P$2005,O820)&gt;0,IF(ABS(S820)&lt;=Settings!$B$4,"Matched","Amount differs"),IF(COUNTIF('GSTR-2B'!$Q$6:$Q$2005,P820)&gt;0,"Invoice no matches, GSTIN differs","In books, not in GSTR-2B")))</f>
        <v/>
      </c>
      <c r="R820" s="15">
        <f>IF(A820="","",SUMIF('GSTR-2B'!$P$6:$P$2005,O820,'GSTR-2B'!$N$6:$N$2005))</f>
        <v/>
      </c>
      <c r="S820" s="15">
        <f>IF(A820="","",K820-R820)</f>
        <v/>
      </c>
      <c r="T820" s="16">
        <f>IF(OR(A820="",D820="",L820&lt;&gt;"",E820="Credit note"),"",IF(Settings!$B$5-D820&gt;180,"Unpaid over 180 days: reverse proportionate ITC with interest",""))</f>
        <v/>
      </c>
      <c r="U820" s="16">
        <f>IF(M820="No","Supplier has not filed GSTR-3B: if still unfiled on 30 Sep after the year you claimed it, reverse by 30 Nov","")</f>
        <v/>
      </c>
      <c r="V820" s="16">
        <f>IF(AND(Q820="In books, not in GSTR-2B",D820&lt;&gt;"",D820&gt;=DATE(2025,4,1),D820&lt;=DATE(2026,3,31)),"FY 2025-26 document not in GSTR-2B: last date for the ITC is 30 Nov 2026","")</f>
        <v/>
      </c>
    </row>
    <row r="821">
      <c r="A821" s="10" t="n"/>
      <c r="B821" s="10" t="n"/>
      <c r="C821" s="10" t="n"/>
      <c r="D821" s="9" t="n"/>
      <c r="E821" s="10" t="n"/>
      <c r="F821" s="8" t="n"/>
      <c r="G821" s="8" t="n"/>
      <c r="H821" s="8" t="n"/>
      <c r="I821" s="8" t="n"/>
      <c r="J821" s="8" t="n"/>
      <c r="K821" s="15">
        <f>IF(A821="","",SUM(G821:J821))</f>
        <v/>
      </c>
      <c r="L821" s="9" t="n"/>
      <c r="M821" s="10" t="n"/>
      <c r="N821" s="10" t="n"/>
      <c r="O821" s="16">
        <f>IF(A821="","",UPPER(TRIM(A821))&amp;"|"&amp;UPPER(SUBSTITUTE(SUBSTITUTE(SUBSTITUTE(TRIM(C821),"/",""),"-","")," ","")))</f>
        <v/>
      </c>
      <c r="P821" s="16">
        <f>IF(A821="","",UPPER(SUBSTITUTE(SUBSTITUTE(SUBSTITUTE(TRIM(C821),"/",""),"-","")," ","")))</f>
        <v/>
      </c>
      <c r="Q821" s="16">
        <f>IF(A821="","",IF(COUNTIF('GSTR-2B'!$P$6:$P$2005,O821)&gt;0,IF(ABS(S821)&lt;=Settings!$B$4,"Matched","Amount differs"),IF(COUNTIF('GSTR-2B'!$Q$6:$Q$2005,P821)&gt;0,"Invoice no matches, GSTIN differs","In books, not in GSTR-2B")))</f>
        <v/>
      </c>
      <c r="R821" s="15">
        <f>IF(A821="","",SUMIF('GSTR-2B'!$P$6:$P$2005,O821,'GSTR-2B'!$N$6:$N$2005))</f>
        <v/>
      </c>
      <c r="S821" s="15">
        <f>IF(A821="","",K821-R821)</f>
        <v/>
      </c>
      <c r="T821" s="16">
        <f>IF(OR(A821="",D821="",L821&lt;&gt;"",E821="Credit note"),"",IF(Settings!$B$5-D821&gt;180,"Unpaid over 180 days: reverse proportionate ITC with interest",""))</f>
        <v/>
      </c>
      <c r="U821" s="16">
        <f>IF(M821="No","Supplier has not filed GSTR-3B: if still unfiled on 30 Sep after the year you claimed it, reverse by 30 Nov","")</f>
        <v/>
      </c>
      <c r="V821" s="16">
        <f>IF(AND(Q821="In books, not in GSTR-2B",D821&lt;&gt;"",D821&gt;=DATE(2025,4,1),D821&lt;=DATE(2026,3,31)),"FY 2025-26 document not in GSTR-2B: last date for the ITC is 30 Nov 2026","")</f>
        <v/>
      </c>
    </row>
    <row r="822">
      <c r="A822" s="10" t="n"/>
      <c r="B822" s="10" t="n"/>
      <c r="C822" s="10" t="n"/>
      <c r="D822" s="9" t="n"/>
      <c r="E822" s="10" t="n"/>
      <c r="F822" s="8" t="n"/>
      <c r="G822" s="8" t="n"/>
      <c r="H822" s="8" t="n"/>
      <c r="I822" s="8" t="n"/>
      <c r="J822" s="8" t="n"/>
      <c r="K822" s="15">
        <f>IF(A822="","",SUM(G822:J822))</f>
        <v/>
      </c>
      <c r="L822" s="9" t="n"/>
      <c r="M822" s="10" t="n"/>
      <c r="N822" s="10" t="n"/>
      <c r="O822" s="16">
        <f>IF(A822="","",UPPER(TRIM(A822))&amp;"|"&amp;UPPER(SUBSTITUTE(SUBSTITUTE(SUBSTITUTE(TRIM(C822),"/",""),"-","")," ","")))</f>
        <v/>
      </c>
      <c r="P822" s="16">
        <f>IF(A822="","",UPPER(SUBSTITUTE(SUBSTITUTE(SUBSTITUTE(TRIM(C822),"/",""),"-","")," ","")))</f>
        <v/>
      </c>
      <c r="Q822" s="16">
        <f>IF(A822="","",IF(COUNTIF('GSTR-2B'!$P$6:$P$2005,O822)&gt;0,IF(ABS(S822)&lt;=Settings!$B$4,"Matched","Amount differs"),IF(COUNTIF('GSTR-2B'!$Q$6:$Q$2005,P822)&gt;0,"Invoice no matches, GSTIN differs","In books, not in GSTR-2B")))</f>
        <v/>
      </c>
      <c r="R822" s="15">
        <f>IF(A822="","",SUMIF('GSTR-2B'!$P$6:$P$2005,O822,'GSTR-2B'!$N$6:$N$2005))</f>
        <v/>
      </c>
      <c r="S822" s="15">
        <f>IF(A822="","",K822-R822)</f>
        <v/>
      </c>
      <c r="T822" s="16">
        <f>IF(OR(A822="",D822="",L822&lt;&gt;"",E822="Credit note"),"",IF(Settings!$B$5-D822&gt;180,"Unpaid over 180 days: reverse proportionate ITC with interest",""))</f>
        <v/>
      </c>
      <c r="U822" s="16">
        <f>IF(M822="No","Supplier has not filed GSTR-3B: if still unfiled on 30 Sep after the year you claimed it, reverse by 30 Nov","")</f>
        <v/>
      </c>
      <c r="V822" s="16">
        <f>IF(AND(Q822="In books, not in GSTR-2B",D822&lt;&gt;"",D822&gt;=DATE(2025,4,1),D822&lt;=DATE(2026,3,31)),"FY 2025-26 document not in GSTR-2B: last date for the ITC is 30 Nov 2026","")</f>
        <v/>
      </c>
    </row>
    <row r="823">
      <c r="A823" s="10" t="n"/>
      <c r="B823" s="10" t="n"/>
      <c r="C823" s="10" t="n"/>
      <c r="D823" s="9" t="n"/>
      <c r="E823" s="10" t="n"/>
      <c r="F823" s="8" t="n"/>
      <c r="G823" s="8" t="n"/>
      <c r="H823" s="8" t="n"/>
      <c r="I823" s="8" t="n"/>
      <c r="J823" s="8" t="n"/>
      <c r="K823" s="15">
        <f>IF(A823="","",SUM(G823:J823))</f>
        <v/>
      </c>
      <c r="L823" s="9" t="n"/>
      <c r="M823" s="10" t="n"/>
      <c r="N823" s="10" t="n"/>
      <c r="O823" s="16">
        <f>IF(A823="","",UPPER(TRIM(A823))&amp;"|"&amp;UPPER(SUBSTITUTE(SUBSTITUTE(SUBSTITUTE(TRIM(C823),"/",""),"-","")," ","")))</f>
        <v/>
      </c>
      <c r="P823" s="16">
        <f>IF(A823="","",UPPER(SUBSTITUTE(SUBSTITUTE(SUBSTITUTE(TRIM(C823),"/",""),"-","")," ","")))</f>
        <v/>
      </c>
      <c r="Q823" s="16">
        <f>IF(A823="","",IF(COUNTIF('GSTR-2B'!$P$6:$P$2005,O823)&gt;0,IF(ABS(S823)&lt;=Settings!$B$4,"Matched","Amount differs"),IF(COUNTIF('GSTR-2B'!$Q$6:$Q$2005,P823)&gt;0,"Invoice no matches, GSTIN differs","In books, not in GSTR-2B")))</f>
        <v/>
      </c>
      <c r="R823" s="15">
        <f>IF(A823="","",SUMIF('GSTR-2B'!$P$6:$P$2005,O823,'GSTR-2B'!$N$6:$N$2005))</f>
        <v/>
      </c>
      <c r="S823" s="15">
        <f>IF(A823="","",K823-R823)</f>
        <v/>
      </c>
      <c r="T823" s="16">
        <f>IF(OR(A823="",D823="",L823&lt;&gt;"",E823="Credit note"),"",IF(Settings!$B$5-D823&gt;180,"Unpaid over 180 days: reverse proportionate ITC with interest",""))</f>
        <v/>
      </c>
      <c r="U823" s="16">
        <f>IF(M823="No","Supplier has not filed GSTR-3B: if still unfiled on 30 Sep after the year you claimed it, reverse by 30 Nov","")</f>
        <v/>
      </c>
      <c r="V823" s="16">
        <f>IF(AND(Q823="In books, not in GSTR-2B",D823&lt;&gt;"",D823&gt;=DATE(2025,4,1),D823&lt;=DATE(2026,3,31)),"FY 2025-26 document not in GSTR-2B: last date for the ITC is 30 Nov 2026","")</f>
        <v/>
      </c>
    </row>
    <row r="824">
      <c r="A824" s="10" t="n"/>
      <c r="B824" s="10" t="n"/>
      <c r="C824" s="10" t="n"/>
      <c r="D824" s="9" t="n"/>
      <c r="E824" s="10" t="n"/>
      <c r="F824" s="8" t="n"/>
      <c r="G824" s="8" t="n"/>
      <c r="H824" s="8" t="n"/>
      <c r="I824" s="8" t="n"/>
      <c r="J824" s="8" t="n"/>
      <c r="K824" s="15">
        <f>IF(A824="","",SUM(G824:J824))</f>
        <v/>
      </c>
      <c r="L824" s="9" t="n"/>
      <c r="M824" s="10" t="n"/>
      <c r="N824" s="10" t="n"/>
      <c r="O824" s="16">
        <f>IF(A824="","",UPPER(TRIM(A824))&amp;"|"&amp;UPPER(SUBSTITUTE(SUBSTITUTE(SUBSTITUTE(TRIM(C824),"/",""),"-","")," ","")))</f>
        <v/>
      </c>
      <c r="P824" s="16">
        <f>IF(A824="","",UPPER(SUBSTITUTE(SUBSTITUTE(SUBSTITUTE(TRIM(C824),"/",""),"-","")," ","")))</f>
        <v/>
      </c>
      <c r="Q824" s="16">
        <f>IF(A824="","",IF(COUNTIF('GSTR-2B'!$P$6:$P$2005,O824)&gt;0,IF(ABS(S824)&lt;=Settings!$B$4,"Matched","Amount differs"),IF(COUNTIF('GSTR-2B'!$Q$6:$Q$2005,P824)&gt;0,"Invoice no matches, GSTIN differs","In books, not in GSTR-2B")))</f>
        <v/>
      </c>
      <c r="R824" s="15">
        <f>IF(A824="","",SUMIF('GSTR-2B'!$P$6:$P$2005,O824,'GSTR-2B'!$N$6:$N$2005))</f>
        <v/>
      </c>
      <c r="S824" s="15">
        <f>IF(A824="","",K824-R824)</f>
        <v/>
      </c>
      <c r="T824" s="16">
        <f>IF(OR(A824="",D824="",L824&lt;&gt;"",E824="Credit note"),"",IF(Settings!$B$5-D824&gt;180,"Unpaid over 180 days: reverse proportionate ITC with interest",""))</f>
        <v/>
      </c>
      <c r="U824" s="16">
        <f>IF(M824="No","Supplier has not filed GSTR-3B: if still unfiled on 30 Sep after the year you claimed it, reverse by 30 Nov","")</f>
        <v/>
      </c>
      <c r="V824" s="16">
        <f>IF(AND(Q824="In books, not in GSTR-2B",D824&lt;&gt;"",D824&gt;=DATE(2025,4,1),D824&lt;=DATE(2026,3,31)),"FY 2025-26 document not in GSTR-2B: last date for the ITC is 30 Nov 2026","")</f>
        <v/>
      </c>
    </row>
    <row r="825">
      <c r="A825" s="10" t="n"/>
      <c r="B825" s="10" t="n"/>
      <c r="C825" s="10" t="n"/>
      <c r="D825" s="9" t="n"/>
      <c r="E825" s="10" t="n"/>
      <c r="F825" s="8" t="n"/>
      <c r="G825" s="8" t="n"/>
      <c r="H825" s="8" t="n"/>
      <c r="I825" s="8" t="n"/>
      <c r="J825" s="8" t="n"/>
      <c r="K825" s="15">
        <f>IF(A825="","",SUM(G825:J825))</f>
        <v/>
      </c>
      <c r="L825" s="9" t="n"/>
      <c r="M825" s="10" t="n"/>
      <c r="N825" s="10" t="n"/>
      <c r="O825" s="16">
        <f>IF(A825="","",UPPER(TRIM(A825))&amp;"|"&amp;UPPER(SUBSTITUTE(SUBSTITUTE(SUBSTITUTE(TRIM(C825),"/",""),"-","")," ","")))</f>
        <v/>
      </c>
      <c r="P825" s="16">
        <f>IF(A825="","",UPPER(SUBSTITUTE(SUBSTITUTE(SUBSTITUTE(TRIM(C825),"/",""),"-","")," ","")))</f>
        <v/>
      </c>
      <c r="Q825" s="16">
        <f>IF(A825="","",IF(COUNTIF('GSTR-2B'!$P$6:$P$2005,O825)&gt;0,IF(ABS(S825)&lt;=Settings!$B$4,"Matched","Amount differs"),IF(COUNTIF('GSTR-2B'!$Q$6:$Q$2005,P825)&gt;0,"Invoice no matches, GSTIN differs","In books, not in GSTR-2B")))</f>
        <v/>
      </c>
      <c r="R825" s="15">
        <f>IF(A825="","",SUMIF('GSTR-2B'!$P$6:$P$2005,O825,'GSTR-2B'!$N$6:$N$2005))</f>
        <v/>
      </c>
      <c r="S825" s="15">
        <f>IF(A825="","",K825-R825)</f>
        <v/>
      </c>
      <c r="T825" s="16">
        <f>IF(OR(A825="",D825="",L825&lt;&gt;"",E825="Credit note"),"",IF(Settings!$B$5-D825&gt;180,"Unpaid over 180 days: reverse proportionate ITC with interest",""))</f>
        <v/>
      </c>
      <c r="U825" s="16">
        <f>IF(M825="No","Supplier has not filed GSTR-3B: if still unfiled on 30 Sep after the year you claimed it, reverse by 30 Nov","")</f>
        <v/>
      </c>
      <c r="V825" s="16">
        <f>IF(AND(Q825="In books, not in GSTR-2B",D825&lt;&gt;"",D825&gt;=DATE(2025,4,1),D825&lt;=DATE(2026,3,31)),"FY 2025-26 document not in GSTR-2B: last date for the ITC is 30 Nov 2026","")</f>
        <v/>
      </c>
    </row>
    <row r="826">
      <c r="A826" s="10" t="n"/>
      <c r="B826" s="10" t="n"/>
      <c r="C826" s="10" t="n"/>
      <c r="D826" s="9" t="n"/>
      <c r="E826" s="10" t="n"/>
      <c r="F826" s="8" t="n"/>
      <c r="G826" s="8" t="n"/>
      <c r="H826" s="8" t="n"/>
      <c r="I826" s="8" t="n"/>
      <c r="J826" s="8" t="n"/>
      <c r="K826" s="15">
        <f>IF(A826="","",SUM(G826:J826))</f>
        <v/>
      </c>
      <c r="L826" s="9" t="n"/>
      <c r="M826" s="10" t="n"/>
      <c r="N826" s="10" t="n"/>
      <c r="O826" s="16">
        <f>IF(A826="","",UPPER(TRIM(A826))&amp;"|"&amp;UPPER(SUBSTITUTE(SUBSTITUTE(SUBSTITUTE(TRIM(C826),"/",""),"-","")," ","")))</f>
        <v/>
      </c>
      <c r="P826" s="16">
        <f>IF(A826="","",UPPER(SUBSTITUTE(SUBSTITUTE(SUBSTITUTE(TRIM(C826),"/",""),"-","")," ","")))</f>
        <v/>
      </c>
      <c r="Q826" s="16">
        <f>IF(A826="","",IF(COUNTIF('GSTR-2B'!$P$6:$P$2005,O826)&gt;0,IF(ABS(S826)&lt;=Settings!$B$4,"Matched","Amount differs"),IF(COUNTIF('GSTR-2B'!$Q$6:$Q$2005,P826)&gt;0,"Invoice no matches, GSTIN differs","In books, not in GSTR-2B")))</f>
        <v/>
      </c>
      <c r="R826" s="15">
        <f>IF(A826="","",SUMIF('GSTR-2B'!$P$6:$P$2005,O826,'GSTR-2B'!$N$6:$N$2005))</f>
        <v/>
      </c>
      <c r="S826" s="15">
        <f>IF(A826="","",K826-R826)</f>
        <v/>
      </c>
      <c r="T826" s="16">
        <f>IF(OR(A826="",D826="",L826&lt;&gt;"",E826="Credit note"),"",IF(Settings!$B$5-D826&gt;180,"Unpaid over 180 days: reverse proportionate ITC with interest",""))</f>
        <v/>
      </c>
      <c r="U826" s="16">
        <f>IF(M826="No","Supplier has not filed GSTR-3B: if still unfiled on 30 Sep after the year you claimed it, reverse by 30 Nov","")</f>
        <v/>
      </c>
      <c r="V826" s="16">
        <f>IF(AND(Q826="In books, not in GSTR-2B",D826&lt;&gt;"",D826&gt;=DATE(2025,4,1),D826&lt;=DATE(2026,3,31)),"FY 2025-26 document not in GSTR-2B: last date for the ITC is 30 Nov 2026","")</f>
        <v/>
      </c>
    </row>
    <row r="827">
      <c r="A827" s="10" t="n"/>
      <c r="B827" s="10" t="n"/>
      <c r="C827" s="10" t="n"/>
      <c r="D827" s="9" t="n"/>
      <c r="E827" s="10" t="n"/>
      <c r="F827" s="8" t="n"/>
      <c r="G827" s="8" t="n"/>
      <c r="H827" s="8" t="n"/>
      <c r="I827" s="8" t="n"/>
      <c r="J827" s="8" t="n"/>
      <c r="K827" s="15">
        <f>IF(A827="","",SUM(G827:J827))</f>
        <v/>
      </c>
      <c r="L827" s="9" t="n"/>
      <c r="M827" s="10" t="n"/>
      <c r="N827" s="10" t="n"/>
      <c r="O827" s="16">
        <f>IF(A827="","",UPPER(TRIM(A827))&amp;"|"&amp;UPPER(SUBSTITUTE(SUBSTITUTE(SUBSTITUTE(TRIM(C827),"/",""),"-","")," ","")))</f>
        <v/>
      </c>
      <c r="P827" s="16">
        <f>IF(A827="","",UPPER(SUBSTITUTE(SUBSTITUTE(SUBSTITUTE(TRIM(C827),"/",""),"-","")," ","")))</f>
        <v/>
      </c>
      <c r="Q827" s="16">
        <f>IF(A827="","",IF(COUNTIF('GSTR-2B'!$P$6:$P$2005,O827)&gt;0,IF(ABS(S827)&lt;=Settings!$B$4,"Matched","Amount differs"),IF(COUNTIF('GSTR-2B'!$Q$6:$Q$2005,P827)&gt;0,"Invoice no matches, GSTIN differs","In books, not in GSTR-2B")))</f>
        <v/>
      </c>
      <c r="R827" s="15">
        <f>IF(A827="","",SUMIF('GSTR-2B'!$P$6:$P$2005,O827,'GSTR-2B'!$N$6:$N$2005))</f>
        <v/>
      </c>
      <c r="S827" s="15">
        <f>IF(A827="","",K827-R827)</f>
        <v/>
      </c>
      <c r="T827" s="16">
        <f>IF(OR(A827="",D827="",L827&lt;&gt;"",E827="Credit note"),"",IF(Settings!$B$5-D827&gt;180,"Unpaid over 180 days: reverse proportionate ITC with interest",""))</f>
        <v/>
      </c>
      <c r="U827" s="16">
        <f>IF(M827="No","Supplier has not filed GSTR-3B: if still unfiled on 30 Sep after the year you claimed it, reverse by 30 Nov","")</f>
        <v/>
      </c>
      <c r="V827" s="16">
        <f>IF(AND(Q827="In books, not in GSTR-2B",D827&lt;&gt;"",D827&gt;=DATE(2025,4,1),D827&lt;=DATE(2026,3,31)),"FY 2025-26 document not in GSTR-2B: last date for the ITC is 30 Nov 2026","")</f>
        <v/>
      </c>
    </row>
    <row r="828">
      <c r="A828" s="10" t="n"/>
      <c r="B828" s="10" t="n"/>
      <c r="C828" s="10" t="n"/>
      <c r="D828" s="9" t="n"/>
      <c r="E828" s="10" t="n"/>
      <c r="F828" s="8" t="n"/>
      <c r="G828" s="8" t="n"/>
      <c r="H828" s="8" t="n"/>
      <c r="I828" s="8" t="n"/>
      <c r="J828" s="8" t="n"/>
      <c r="K828" s="15">
        <f>IF(A828="","",SUM(G828:J828))</f>
        <v/>
      </c>
      <c r="L828" s="9" t="n"/>
      <c r="M828" s="10" t="n"/>
      <c r="N828" s="10" t="n"/>
      <c r="O828" s="16">
        <f>IF(A828="","",UPPER(TRIM(A828))&amp;"|"&amp;UPPER(SUBSTITUTE(SUBSTITUTE(SUBSTITUTE(TRIM(C828),"/",""),"-","")," ","")))</f>
        <v/>
      </c>
      <c r="P828" s="16">
        <f>IF(A828="","",UPPER(SUBSTITUTE(SUBSTITUTE(SUBSTITUTE(TRIM(C828),"/",""),"-","")," ","")))</f>
        <v/>
      </c>
      <c r="Q828" s="16">
        <f>IF(A828="","",IF(COUNTIF('GSTR-2B'!$P$6:$P$2005,O828)&gt;0,IF(ABS(S828)&lt;=Settings!$B$4,"Matched","Amount differs"),IF(COUNTIF('GSTR-2B'!$Q$6:$Q$2005,P828)&gt;0,"Invoice no matches, GSTIN differs","In books, not in GSTR-2B")))</f>
        <v/>
      </c>
      <c r="R828" s="15">
        <f>IF(A828="","",SUMIF('GSTR-2B'!$P$6:$P$2005,O828,'GSTR-2B'!$N$6:$N$2005))</f>
        <v/>
      </c>
      <c r="S828" s="15">
        <f>IF(A828="","",K828-R828)</f>
        <v/>
      </c>
      <c r="T828" s="16">
        <f>IF(OR(A828="",D828="",L828&lt;&gt;"",E828="Credit note"),"",IF(Settings!$B$5-D828&gt;180,"Unpaid over 180 days: reverse proportionate ITC with interest",""))</f>
        <v/>
      </c>
      <c r="U828" s="16">
        <f>IF(M828="No","Supplier has not filed GSTR-3B: if still unfiled on 30 Sep after the year you claimed it, reverse by 30 Nov","")</f>
        <v/>
      </c>
      <c r="V828" s="16">
        <f>IF(AND(Q828="In books, not in GSTR-2B",D828&lt;&gt;"",D828&gt;=DATE(2025,4,1),D828&lt;=DATE(2026,3,31)),"FY 2025-26 document not in GSTR-2B: last date for the ITC is 30 Nov 2026","")</f>
        <v/>
      </c>
    </row>
    <row r="829">
      <c r="A829" s="10" t="n"/>
      <c r="B829" s="10" t="n"/>
      <c r="C829" s="10" t="n"/>
      <c r="D829" s="9" t="n"/>
      <c r="E829" s="10" t="n"/>
      <c r="F829" s="8" t="n"/>
      <c r="G829" s="8" t="n"/>
      <c r="H829" s="8" t="n"/>
      <c r="I829" s="8" t="n"/>
      <c r="J829" s="8" t="n"/>
      <c r="K829" s="15">
        <f>IF(A829="","",SUM(G829:J829))</f>
        <v/>
      </c>
      <c r="L829" s="9" t="n"/>
      <c r="M829" s="10" t="n"/>
      <c r="N829" s="10" t="n"/>
      <c r="O829" s="16">
        <f>IF(A829="","",UPPER(TRIM(A829))&amp;"|"&amp;UPPER(SUBSTITUTE(SUBSTITUTE(SUBSTITUTE(TRIM(C829),"/",""),"-","")," ","")))</f>
        <v/>
      </c>
      <c r="P829" s="16">
        <f>IF(A829="","",UPPER(SUBSTITUTE(SUBSTITUTE(SUBSTITUTE(TRIM(C829),"/",""),"-","")," ","")))</f>
        <v/>
      </c>
      <c r="Q829" s="16">
        <f>IF(A829="","",IF(COUNTIF('GSTR-2B'!$P$6:$P$2005,O829)&gt;0,IF(ABS(S829)&lt;=Settings!$B$4,"Matched","Amount differs"),IF(COUNTIF('GSTR-2B'!$Q$6:$Q$2005,P829)&gt;0,"Invoice no matches, GSTIN differs","In books, not in GSTR-2B")))</f>
        <v/>
      </c>
      <c r="R829" s="15">
        <f>IF(A829="","",SUMIF('GSTR-2B'!$P$6:$P$2005,O829,'GSTR-2B'!$N$6:$N$2005))</f>
        <v/>
      </c>
      <c r="S829" s="15">
        <f>IF(A829="","",K829-R829)</f>
        <v/>
      </c>
      <c r="T829" s="16">
        <f>IF(OR(A829="",D829="",L829&lt;&gt;"",E829="Credit note"),"",IF(Settings!$B$5-D829&gt;180,"Unpaid over 180 days: reverse proportionate ITC with interest",""))</f>
        <v/>
      </c>
      <c r="U829" s="16">
        <f>IF(M829="No","Supplier has not filed GSTR-3B: if still unfiled on 30 Sep after the year you claimed it, reverse by 30 Nov","")</f>
        <v/>
      </c>
      <c r="V829" s="16">
        <f>IF(AND(Q829="In books, not in GSTR-2B",D829&lt;&gt;"",D829&gt;=DATE(2025,4,1),D829&lt;=DATE(2026,3,31)),"FY 2025-26 document not in GSTR-2B: last date for the ITC is 30 Nov 2026","")</f>
        <v/>
      </c>
    </row>
    <row r="830">
      <c r="A830" s="10" t="n"/>
      <c r="B830" s="10" t="n"/>
      <c r="C830" s="10" t="n"/>
      <c r="D830" s="9" t="n"/>
      <c r="E830" s="10" t="n"/>
      <c r="F830" s="8" t="n"/>
      <c r="G830" s="8" t="n"/>
      <c r="H830" s="8" t="n"/>
      <c r="I830" s="8" t="n"/>
      <c r="J830" s="8" t="n"/>
      <c r="K830" s="15">
        <f>IF(A830="","",SUM(G830:J830))</f>
        <v/>
      </c>
      <c r="L830" s="9" t="n"/>
      <c r="M830" s="10" t="n"/>
      <c r="N830" s="10" t="n"/>
      <c r="O830" s="16">
        <f>IF(A830="","",UPPER(TRIM(A830))&amp;"|"&amp;UPPER(SUBSTITUTE(SUBSTITUTE(SUBSTITUTE(TRIM(C830),"/",""),"-","")," ","")))</f>
        <v/>
      </c>
      <c r="P830" s="16">
        <f>IF(A830="","",UPPER(SUBSTITUTE(SUBSTITUTE(SUBSTITUTE(TRIM(C830),"/",""),"-","")," ","")))</f>
        <v/>
      </c>
      <c r="Q830" s="16">
        <f>IF(A830="","",IF(COUNTIF('GSTR-2B'!$P$6:$P$2005,O830)&gt;0,IF(ABS(S830)&lt;=Settings!$B$4,"Matched","Amount differs"),IF(COUNTIF('GSTR-2B'!$Q$6:$Q$2005,P830)&gt;0,"Invoice no matches, GSTIN differs","In books, not in GSTR-2B")))</f>
        <v/>
      </c>
      <c r="R830" s="15">
        <f>IF(A830="","",SUMIF('GSTR-2B'!$P$6:$P$2005,O830,'GSTR-2B'!$N$6:$N$2005))</f>
        <v/>
      </c>
      <c r="S830" s="15">
        <f>IF(A830="","",K830-R830)</f>
        <v/>
      </c>
      <c r="T830" s="16">
        <f>IF(OR(A830="",D830="",L830&lt;&gt;"",E830="Credit note"),"",IF(Settings!$B$5-D830&gt;180,"Unpaid over 180 days: reverse proportionate ITC with interest",""))</f>
        <v/>
      </c>
      <c r="U830" s="16">
        <f>IF(M830="No","Supplier has not filed GSTR-3B: if still unfiled on 30 Sep after the year you claimed it, reverse by 30 Nov","")</f>
        <v/>
      </c>
      <c r="V830" s="16">
        <f>IF(AND(Q830="In books, not in GSTR-2B",D830&lt;&gt;"",D830&gt;=DATE(2025,4,1),D830&lt;=DATE(2026,3,31)),"FY 2025-26 document not in GSTR-2B: last date for the ITC is 30 Nov 2026","")</f>
        <v/>
      </c>
    </row>
    <row r="831">
      <c r="A831" s="10" t="n"/>
      <c r="B831" s="10" t="n"/>
      <c r="C831" s="10" t="n"/>
      <c r="D831" s="9" t="n"/>
      <c r="E831" s="10" t="n"/>
      <c r="F831" s="8" t="n"/>
      <c r="G831" s="8" t="n"/>
      <c r="H831" s="8" t="n"/>
      <c r="I831" s="8" t="n"/>
      <c r="J831" s="8" t="n"/>
      <c r="K831" s="15">
        <f>IF(A831="","",SUM(G831:J831))</f>
        <v/>
      </c>
      <c r="L831" s="9" t="n"/>
      <c r="M831" s="10" t="n"/>
      <c r="N831" s="10" t="n"/>
      <c r="O831" s="16">
        <f>IF(A831="","",UPPER(TRIM(A831))&amp;"|"&amp;UPPER(SUBSTITUTE(SUBSTITUTE(SUBSTITUTE(TRIM(C831),"/",""),"-","")," ","")))</f>
        <v/>
      </c>
      <c r="P831" s="16">
        <f>IF(A831="","",UPPER(SUBSTITUTE(SUBSTITUTE(SUBSTITUTE(TRIM(C831),"/",""),"-","")," ","")))</f>
        <v/>
      </c>
      <c r="Q831" s="16">
        <f>IF(A831="","",IF(COUNTIF('GSTR-2B'!$P$6:$P$2005,O831)&gt;0,IF(ABS(S831)&lt;=Settings!$B$4,"Matched","Amount differs"),IF(COUNTIF('GSTR-2B'!$Q$6:$Q$2005,P831)&gt;0,"Invoice no matches, GSTIN differs","In books, not in GSTR-2B")))</f>
        <v/>
      </c>
      <c r="R831" s="15">
        <f>IF(A831="","",SUMIF('GSTR-2B'!$P$6:$P$2005,O831,'GSTR-2B'!$N$6:$N$2005))</f>
        <v/>
      </c>
      <c r="S831" s="15">
        <f>IF(A831="","",K831-R831)</f>
        <v/>
      </c>
      <c r="T831" s="16">
        <f>IF(OR(A831="",D831="",L831&lt;&gt;"",E831="Credit note"),"",IF(Settings!$B$5-D831&gt;180,"Unpaid over 180 days: reverse proportionate ITC with interest",""))</f>
        <v/>
      </c>
      <c r="U831" s="16">
        <f>IF(M831="No","Supplier has not filed GSTR-3B: if still unfiled on 30 Sep after the year you claimed it, reverse by 30 Nov","")</f>
        <v/>
      </c>
      <c r="V831" s="16">
        <f>IF(AND(Q831="In books, not in GSTR-2B",D831&lt;&gt;"",D831&gt;=DATE(2025,4,1),D831&lt;=DATE(2026,3,31)),"FY 2025-26 document not in GSTR-2B: last date for the ITC is 30 Nov 2026","")</f>
        <v/>
      </c>
    </row>
    <row r="832">
      <c r="A832" s="10" t="n"/>
      <c r="B832" s="10" t="n"/>
      <c r="C832" s="10" t="n"/>
      <c r="D832" s="9" t="n"/>
      <c r="E832" s="10" t="n"/>
      <c r="F832" s="8" t="n"/>
      <c r="G832" s="8" t="n"/>
      <c r="H832" s="8" t="n"/>
      <c r="I832" s="8" t="n"/>
      <c r="J832" s="8" t="n"/>
      <c r="K832" s="15">
        <f>IF(A832="","",SUM(G832:J832))</f>
        <v/>
      </c>
      <c r="L832" s="9" t="n"/>
      <c r="M832" s="10" t="n"/>
      <c r="N832" s="10" t="n"/>
      <c r="O832" s="16">
        <f>IF(A832="","",UPPER(TRIM(A832))&amp;"|"&amp;UPPER(SUBSTITUTE(SUBSTITUTE(SUBSTITUTE(TRIM(C832),"/",""),"-","")," ","")))</f>
        <v/>
      </c>
      <c r="P832" s="16">
        <f>IF(A832="","",UPPER(SUBSTITUTE(SUBSTITUTE(SUBSTITUTE(TRIM(C832),"/",""),"-","")," ","")))</f>
        <v/>
      </c>
      <c r="Q832" s="16">
        <f>IF(A832="","",IF(COUNTIF('GSTR-2B'!$P$6:$P$2005,O832)&gt;0,IF(ABS(S832)&lt;=Settings!$B$4,"Matched","Amount differs"),IF(COUNTIF('GSTR-2B'!$Q$6:$Q$2005,P832)&gt;0,"Invoice no matches, GSTIN differs","In books, not in GSTR-2B")))</f>
        <v/>
      </c>
      <c r="R832" s="15">
        <f>IF(A832="","",SUMIF('GSTR-2B'!$P$6:$P$2005,O832,'GSTR-2B'!$N$6:$N$2005))</f>
        <v/>
      </c>
      <c r="S832" s="15">
        <f>IF(A832="","",K832-R832)</f>
        <v/>
      </c>
      <c r="T832" s="16">
        <f>IF(OR(A832="",D832="",L832&lt;&gt;"",E832="Credit note"),"",IF(Settings!$B$5-D832&gt;180,"Unpaid over 180 days: reverse proportionate ITC with interest",""))</f>
        <v/>
      </c>
      <c r="U832" s="16">
        <f>IF(M832="No","Supplier has not filed GSTR-3B: if still unfiled on 30 Sep after the year you claimed it, reverse by 30 Nov","")</f>
        <v/>
      </c>
      <c r="V832" s="16">
        <f>IF(AND(Q832="In books, not in GSTR-2B",D832&lt;&gt;"",D832&gt;=DATE(2025,4,1),D832&lt;=DATE(2026,3,31)),"FY 2025-26 document not in GSTR-2B: last date for the ITC is 30 Nov 2026","")</f>
        <v/>
      </c>
    </row>
    <row r="833">
      <c r="A833" s="10" t="n"/>
      <c r="B833" s="10" t="n"/>
      <c r="C833" s="10" t="n"/>
      <c r="D833" s="9" t="n"/>
      <c r="E833" s="10" t="n"/>
      <c r="F833" s="8" t="n"/>
      <c r="G833" s="8" t="n"/>
      <c r="H833" s="8" t="n"/>
      <c r="I833" s="8" t="n"/>
      <c r="J833" s="8" t="n"/>
      <c r="K833" s="15">
        <f>IF(A833="","",SUM(G833:J833))</f>
        <v/>
      </c>
      <c r="L833" s="9" t="n"/>
      <c r="M833" s="10" t="n"/>
      <c r="N833" s="10" t="n"/>
      <c r="O833" s="16">
        <f>IF(A833="","",UPPER(TRIM(A833))&amp;"|"&amp;UPPER(SUBSTITUTE(SUBSTITUTE(SUBSTITUTE(TRIM(C833),"/",""),"-","")," ","")))</f>
        <v/>
      </c>
      <c r="P833" s="16">
        <f>IF(A833="","",UPPER(SUBSTITUTE(SUBSTITUTE(SUBSTITUTE(TRIM(C833),"/",""),"-","")," ","")))</f>
        <v/>
      </c>
      <c r="Q833" s="16">
        <f>IF(A833="","",IF(COUNTIF('GSTR-2B'!$P$6:$P$2005,O833)&gt;0,IF(ABS(S833)&lt;=Settings!$B$4,"Matched","Amount differs"),IF(COUNTIF('GSTR-2B'!$Q$6:$Q$2005,P833)&gt;0,"Invoice no matches, GSTIN differs","In books, not in GSTR-2B")))</f>
        <v/>
      </c>
      <c r="R833" s="15">
        <f>IF(A833="","",SUMIF('GSTR-2B'!$P$6:$P$2005,O833,'GSTR-2B'!$N$6:$N$2005))</f>
        <v/>
      </c>
      <c r="S833" s="15">
        <f>IF(A833="","",K833-R833)</f>
        <v/>
      </c>
      <c r="T833" s="16">
        <f>IF(OR(A833="",D833="",L833&lt;&gt;"",E833="Credit note"),"",IF(Settings!$B$5-D833&gt;180,"Unpaid over 180 days: reverse proportionate ITC with interest",""))</f>
        <v/>
      </c>
      <c r="U833" s="16">
        <f>IF(M833="No","Supplier has not filed GSTR-3B: if still unfiled on 30 Sep after the year you claimed it, reverse by 30 Nov","")</f>
        <v/>
      </c>
      <c r="V833" s="16">
        <f>IF(AND(Q833="In books, not in GSTR-2B",D833&lt;&gt;"",D833&gt;=DATE(2025,4,1),D833&lt;=DATE(2026,3,31)),"FY 2025-26 document not in GSTR-2B: last date for the ITC is 30 Nov 2026","")</f>
        <v/>
      </c>
    </row>
    <row r="834">
      <c r="A834" s="10" t="n"/>
      <c r="B834" s="10" t="n"/>
      <c r="C834" s="10" t="n"/>
      <c r="D834" s="9" t="n"/>
      <c r="E834" s="10" t="n"/>
      <c r="F834" s="8" t="n"/>
      <c r="G834" s="8" t="n"/>
      <c r="H834" s="8" t="n"/>
      <c r="I834" s="8" t="n"/>
      <c r="J834" s="8" t="n"/>
      <c r="K834" s="15">
        <f>IF(A834="","",SUM(G834:J834))</f>
        <v/>
      </c>
      <c r="L834" s="9" t="n"/>
      <c r="M834" s="10" t="n"/>
      <c r="N834" s="10" t="n"/>
      <c r="O834" s="16">
        <f>IF(A834="","",UPPER(TRIM(A834))&amp;"|"&amp;UPPER(SUBSTITUTE(SUBSTITUTE(SUBSTITUTE(TRIM(C834),"/",""),"-","")," ","")))</f>
        <v/>
      </c>
      <c r="P834" s="16">
        <f>IF(A834="","",UPPER(SUBSTITUTE(SUBSTITUTE(SUBSTITUTE(TRIM(C834),"/",""),"-","")," ","")))</f>
        <v/>
      </c>
      <c r="Q834" s="16">
        <f>IF(A834="","",IF(COUNTIF('GSTR-2B'!$P$6:$P$2005,O834)&gt;0,IF(ABS(S834)&lt;=Settings!$B$4,"Matched","Amount differs"),IF(COUNTIF('GSTR-2B'!$Q$6:$Q$2005,P834)&gt;0,"Invoice no matches, GSTIN differs","In books, not in GSTR-2B")))</f>
        <v/>
      </c>
      <c r="R834" s="15">
        <f>IF(A834="","",SUMIF('GSTR-2B'!$P$6:$P$2005,O834,'GSTR-2B'!$N$6:$N$2005))</f>
        <v/>
      </c>
      <c r="S834" s="15">
        <f>IF(A834="","",K834-R834)</f>
        <v/>
      </c>
      <c r="T834" s="16">
        <f>IF(OR(A834="",D834="",L834&lt;&gt;"",E834="Credit note"),"",IF(Settings!$B$5-D834&gt;180,"Unpaid over 180 days: reverse proportionate ITC with interest",""))</f>
        <v/>
      </c>
      <c r="U834" s="16">
        <f>IF(M834="No","Supplier has not filed GSTR-3B: if still unfiled on 30 Sep after the year you claimed it, reverse by 30 Nov","")</f>
        <v/>
      </c>
      <c r="V834" s="16">
        <f>IF(AND(Q834="In books, not in GSTR-2B",D834&lt;&gt;"",D834&gt;=DATE(2025,4,1),D834&lt;=DATE(2026,3,31)),"FY 2025-26 document not in GSTR-2B: last date for the ITC is 30 Nov 2026","")</f>
        <v/>
      </c>
    </row>
    <row r="835">
      <c r="A835" s="10" t="n"/>
      <c r="B835" s="10" t="n"/>
      <c r="C835" s="10" t="n"/>
      <c r="D835" s="9" t="n"/>
      <c r="E835" s="10" t="n"/>
      <c r="F835" s="8" t="n"/>
      <c r="G835" s="8" t="n"/>
      <c r="H835" s="8" t="n"/>
      <c r="I835" s="8" t="n"/>
      <c r="J835" s="8" t="n"/>
      <c r="K835" s="15">
        <f>IF(A835="","",SUM(G835:J835))</f>
        <v/>
      </c>
      <c r="L835" s="9" t="n"/>
      <c r="M835" s="10" t="n"/>
      <c r="N835" s="10" t="n"/>
      <c r="O835" s="16">
        <f>IF(A835="","",UPPER(TRIM(A835))&amp;"|"&amp;UPPER(SUBSTITUTE(SUBSTITUTE(SUBSTITUTE(TRIM(C835),"/",""),"-","")," ","")))</f>
        <v/>
      </c>
      <c r="P835" s="16">
        <f>IF(A835="","",UPPER(SUBSTITUTE(SUBSTITUTE(SUBSTITUTE(TRIM(C835),"/",""),"-","")," ","")))</f>
        <v/>
      </c>
      <c r="Q835" s="16">
        <f>IF(A835="","",IF(COUNTIF('GSTR-2B'!$P$6:$P$2005,O835)&gt;0,IF(ABS(S835)&lt;=Settings!$B$4,"Matched","Amount differs"),IF(COUNTIF('GSTR-2B'!$Q$6:$Q$2005,P835)&gt;0,"Invoice no matches, GSTIN differs","In books, not in GSTR-2B")))</f>
        <v/>
      </c>
      <c r="R835" s="15">
        <f>IF(A835="","",SUMIF('GSTR-2B'!$P$6:$P$2005,O835,'GSTR-2B'!$N$6:$N$2005))</f>
        <v/>
      </c>
      <c r="S835" s="15">
        <f>IF(A835="","",K835-R835)</f>
        <v/>
      </c>
      <c r="T835" s="16">
        <f>IF(OR(A835="",D835="",L835&lt;&gt;"",E835="Credit note"),"",IF(Settings!$B$5-D835&gt;180,"Unpaid over 180 days: reverse proportionate ITC with interest",""))</f>
        <v/>
      </c>
      <c r="U835" s="16">
        <f>IF(M835="No","Supplier has not filed GSTR-3B: if still unfiled on 30 Sep after the year you claimed it, reverse by 30 Nov","")</f>
        <v/>
      </c>
      <c r="V835" s="16">
        <f>IF(AND(Q835="In books, not in GSTR-2B",D835&lt;&gt;"",D835&gt;=DATE(2025,4,1),D835&lt;=DATE(2026,3,31)),"FY 2025-26 document not in GSTR-2B: last date for the ITC is 30 Nov 2026","")</f>
        <v/>
      </c>
    </row>
    <row r="836">
      <c r="A836" s="10" t="n"/>
      <c r="B836" s="10" t="n"/>
      <c r="C836" s="10" t="n"/>
      <c r="D836" s="9" t="n"/>
      <c r="E836" s="10" t="n"/>
      <c r="F836" s="8" t="n"/>
      <c r="G836" s="8" t="n"/>
      <c r="H836" s="8" t="n"/>
      <c r="I836" s="8" t="n"/>
      <c r="J836" s="8" t="n"/>
      <c r="K836" s="15">
        <f>IF(A836="","",SUM(G836:J836))</f>
        <v/>
      </c>
      <c r="L836" s="9" t="n"/>
      <c r="M836" s="10" t="n"/>
      <c r="N836" s="10" t="n"/>
      <c r="O836" s="16">
        <f>IF(A836="","",UPPER(TRIM(A836))&amp;"|"&amp;UPPER(SUBSTITUTE(SUBSTITUTE(SUBSTITUTE(TRIM(C836),"/",""),"-","")," ","")))</f>
        <v/>
      </c>
      <c r="P836" s="16">
        <f>IF(A836="","",UPPER(SUBSTITUTE(SUBSTITUTE(SUBSTITUTE(TRIM(C836),"/",""),"-","")," ","")))</f>
        <v/>
      </c>
      <c r="Q836" s="16">
        <f>IF(A836="","",IF(COUNTIF('GSTR-2B'!$P$6:$P$2005,O836)&gt;0,IF(ABS(S836)&lt;=Settings!$B$4,"Matched","Amount differs"),IF(COUNTIF('GSTR-2B'!$Q$6:$Q$2005,P836)&gt;0,"Invoice no matches, GSTIN differs","In books, not in GSTR-2B")))</f>
        <v/>
      </c>
      <c r="R836" s="15">
        <f>IF(A836="","",SUMIF('GSTR-2B'!$P$6:$P$2005,O836,'GSTR-2B'!$N$6:$N$2005))</f>
        <v/>
      </c>
      <c r="S836" s="15">
        <f>IF(A836="","",K836-R836)</f>
        <v/>
      </c>
      <c r="T836" s="16">
        <f>IF(OR(A836="",D836="",L836&lt;&gt;"",E836="Credit note"),"",IF(Settings!$B$5-D836&gt;180,"Unpaid over 180 days: reverse proportionate ITC with interest",""))</f>
        <v/>
      </c>
      <c r="U836" s="16">
        <f>IF(M836="No","Supplier has not filed GSTR-3B: if still unfiled on 30 Sep after the year you claimed it, reverse by 30 Nov","")</f>
        <v/>
      </c>
      <c r="V836" s="16">
        <f>IF(AND(Q836="In books, not in GSTR-2B",D836&lt;&gt;"",D836&gt;=DATE(2025,4,1),D836&lt;=DATE(2026,3,31)),"FY 2025-26 document not in GSTR-2B: last date for the ITC is 30 Nov 2026","")</f>
        <v/>
      </c>
    </row>
    <row r="837">
      <c r="A837" s="10" t="n"/>
      <c r="B837" s="10" t="n"/>
      <c r="C837" s="10" t="n"/>
      <c r="D837" s="9" t="n"/>
      <c r="E837" s="10" t="n"/>
      <c r="F837" s="8" t="n"/>
      <c r="G837" s="8" t="n"/>
      <c r="H837" s="8" t="n"/>
      <c r="I837" s="8" t="n"/>
      <c r="J837" s="8" t="n"/>
      <c r="K837" s="15">
        <f>IF(A837="","",SUM(G837:J837))</f>
        <v/>
      </c>
      <c r="L837" s="9" t="n"/>
      <c r="M837" s="10" t="n"/>
      <c r="N837" s="10" t="n"/>
      <c r="O837" s="16">
        <f>IF(A837="","",UPPER(TRIM(A837))&amp;"|"&amp;UPPER(SUBSTITUTE(SUBSTITUTE(SUBSTITUTE(TRIM(C837),"/",""),"-","")," ","")))</f>
        <v/>
      </c>
      <c r="P837" s="16">
        <f>IF(A837="","",UPPER(SUBSTITUTE(SUBSTITUTE(SUBSTITUTE(TRIM(C837),"/",""),"-","")," ","")))</f>
        <v/>
      </c>
      <c r="Q837" s="16">
        <f>IF(A837="","",IF(COUNTIF('GSTR-2B'!$P$6:$P$2005,O837)&gt;0,IF(ABS(S837)&lt;=Settings!$B$4,"Matched","Amount differs"),IF(COUNTIF('GSTR-2B'!$Q$6:$Q$2005,P837)&gt;0,"Invoice no matches, GSTIN differs","In books, not in GSTR-2B")))</f>
        <v/>
      </c>
      <c r="R837" s="15">
        <f>IF(A837="","",SUMIF('GSTR-2B'!$P$6:$P$2005,O837,'GSTR-2B'!$N$6:$N$2005))</f>
        <v/>
      </c>
      <c r="S837" s="15">
        <f>IF(A837="","",K837-R837)</f>
        <v/>
      </c>
      <c r="T837" s="16">
        <f>IF(OR(A837="",D837="",L837&lt;&gt;"",E837="Credit note"),"",IF(Settings!$B$5-D837&gt;180,"Unpaid over 180 days: reverse proportionate ITC with interest",""))</f>
        <v/>
      </c>
      <c r="U837" s="16">
        <f>IF(M837="No","Supplier has not filed GSTR-3B: if still unfiled on 30 Sep after the year you claimed it, reverse by 30 Nov","")</f>
        <v/>
      </c>
      <c r="V837" s="16">
        <f>IF(AND(Q837="In books, not in GSTR-2B",D837&lt;&gt;"",D837&gt;=DATE(2025,4,1),D837&lt;=DATE(2026,3,31)),"FY 2025-26 document not in GSTR-2B: last date for the ITC is 30 Nov 2026","")</f>
        <v/>
      </c>
    </row>
    <row r="838">
      <c r="A838" s="10" t="n"/>
      <c r="B838" s="10" t="n"/>
      <c r="C838" s="10" t="n"/>
      <c r="D838" s="9" t="n"/>
      <c r="E838" s="10" t="n"/>
      <c r="F838" s="8" t="n"/>
      <c r="G838" s="8" t="n"/>
      <c r="H838" s="8" t="n"/>
      <c r="I838" s="8" t="n"/>
      <c r="J838" s="8" t="n"/>
      <c r="K838" s="15">
        <f>IF(A838="","",SUM(G838:J838))</f>
        <v/>
      </c>
      <c r="L838" s="9" t="n"/>
      <c r="M838" s="10" t="n"/>
      <c r="N838" s="10" t="n"/>
      <c r="O838" s="16">
        <f>IF(A838="","",UPPER(TRIM(A838))&amp;"|"&amp;UPPER(SUBSTITUTE(SUBSTITUTE(SUBSTITUTE(TRIM(C838),"/",""),"-","")," ","")))</f>
        <v/>
      </c>
      <c r="P838" s="16">
        <f>IF(A838="","",UPPER(SUBSTITUTE(SUBSTITUTE(SUBSTITUTE(TRIM(C838),"/",""),"-","")," ","")))</f>
        <v/>
      </c>
      <c r="Q838" s="16">
        <f>IF(A838="","",IF(COUNTIF('GSTR-2B'!$P$6:$P$2005,O838)&gt;0,IF(ABS(S838)&lt;=Settings!$B$4,"Matched","Amount differs"),IF(COUNTIF('GSTR-2B'!$Q$6:$Q$2005,P838)&gt;0,"Invoice no matches, GSTIN differs","In books, not in GSTR-2B")))</f>
        <v/>
      </c>
      <c r="R838" s="15">
        <f>IF(A838="","",SUMIF('GSTR-2B'!$P$6:$P$2005,O838,'GSTR-2B'!$N$6:$N$2005))</f>
        <v/>
      </c>
      <c r="S838" s="15">
        <f>IF(A838="","",K838-R838)</f>
        <v/>
      </c>
      <c r="T838" s="16">
        <f>IF(OR(A838="",D838="",L838&lt;&gt;"",E838="Credit note"),"",IF(Settings!$B$5-D838&gt;180,"Unpaid over 180 days: reverse proportionate ITC with interest",""))</f>
        <v/>
      </c>
      <c r="U838" s="16">
        <f>IF(M838="No","Supplier has not filed GSTR-3B: if still unfiled on 30 Sep after the year you claimed it, reverse by 30 Nov","")</f>
        <v/>
      </c>
      <c r="V838" s="16">
        <f>IF(AND(Q838="In books, not in GSTR-2B",D838&lt;&gt;"",D838&gt;=DATE(2025,4,1),D838&lt;=DATE(2026,3,31)),"FY 2025-26 document not in GSTR-2B: last date for the ITC is 30 Nov 2026","")</f>
        <v/>
      </c>
    </row>
    <row r="839">
      <c r="A839" s="10" t="n"/>
      <c r="B839" s="10" t="n"/>
      <c r="C839" s="10" t="n"/>
      <c r="D839" s="9" t="n"/>
      <c r="E839" s="10" t="n"/>
      <c r="F839" s="8" t="n"/>
      <c r="G839" s="8" t="n"/>
      <c r="H839" s="8" t="n"/>
      <c r="I839" s="8" t="n"/>
      <c r="J839" s="8" t="n"/>
      <c r="K839" s="15">
        <f>IF(A839="","",SUM(G839:J839))</f>
        <v/>
      </c>
      <c r="L839" s="9" t="n"/>
      <c r="M839" s="10" t="n"/>
      <c r="N839" s="10" t="n"/>
      <c r="O839" s="16">
        <f>IF(A839="","",UPPER(TRIM(A839))&amp;"|"&amp;UPPER(SUBSTITUTE(SUBSTITUTE(SUBSTITUTE(TRIM(C839),"/",""),"-","")," ","")))</f>
        <v/>
      </c>
      <c r="P839" s="16">
        <f>IF(A839="","",UPPER(SUBSTITUTE(SUBSTITUTE(SUBSTITUTE(TRIM(C839),"/",""),"-","")," ","")))</f>
        <v/>
      </c>
      <c r="Q839" s="16">
        <f>IF(A839="","",IF(COUNTIF('GSTR-2B'!$P$6:$P$2005,O839)&gt;0,IF(ABS(S839)&lt;=Settings!$B$4,"Matched","Amount differs"),IF(COUNTIF('GSTR-2B'!$Q$6:$Q$2005,P839)&gt;0,"Invoice no matches, GSTIN differs","In books, not in GSTR-2B")))</f>
        <v/>
      </c>
      <c r="R839" s="15">
        <f>IF(A839="","",SUMIF('GSTR-2B'!$P$6:$P$2005,O839,'GSTR-2B'!$N$6:$N$2005))</f>
        <v/>
      </c>
      <c r="S839" s="15">
        <f>IF(A839="","",K839-R839)</f>
        <v/>
      </c>
      <c r="T839" s="16">
        <f>IF(OR(A839="",D839="",L839&lt;&gt;"",E839="Credit note"),"",IF(Settings!$B$5-D839&gt;180,"Unpaid over 180 days: reverse proportionate ITC with interest",""))</f>
        <v/>
      </c>
      <c r="U839" s="16">
        <f>IF(M839="No","Supplier has not filed GSTR-3B: if still unfiled on 30 Sep after the year you claimed it, reverse by 30 Nov","")</f>
        <v/>
      </c>
      <c r="V839" s="16">
        <f>IF(AND(Q839="In books, not in GSTR-2B",D839&lt;&gt;"",D839&gt;=DATE(2025,4,1),D839&lt;=DATE(2026,3,31)),"FY 2025-26 document not in GSTR-2B: last date for the ITC is 30 Nov 2026","")</f>
        <v/>
      </c>
    </row>
    <row r="840">
      <c r="A840" s="10" t="n"/>
      <c r="B840" s="10" t="n"/>
      <c r="C840" s="10" t="n"/>
      <c r="D840" s="9" t="n"/>
      <c r="E840" s="10" t="n"/>
      <c r="F840" s="8" t="n"/>
      <c r="G840" s="8" t="n"/>
      <c r="H840" s="8" t="n"/>
      <c r="I840" s="8" t="n"/>
      <c r="J840" s="8" t="n"/>
      <c r="K840" s="15">
        <f>IF(A840="","",SUM(G840:J840))</f>
        <v/>
      </c>
      <c r="L840" s="9" t="n"/>
      <c r="M840" s="10" t="n"/>
      <c r="N840" s="10" t="n"/>
      <c r="O840" s="16">
        <f>IF(A840="","",UPPER(TRIM(A840))&amp;"|"&amp;UPPER(SUBSTITUTE(SUBSTITUTE(SUBSTITUTE(TRIM(C840),"/",""),"-","")," ","")))</f>
        <v/>
      </c>
      <c r="P840" s="16">
        <f>IF(A840="","",UPPER(SUBSTITUTE(SUBSTITUTE(SUBSTITUTE(TRIM(C840),"/",""),"-","")," ","")))</f>
        <v/>
      </c>
      <c r="Q840" s="16">
        <f>IF(A840="","",IF(COUNTIF('GSTR-2B'!$P$6:$P$2005,O840)&gt;0,IF(ABS(S840)&lt;=Settings!$B$4,"Matched","Amount differs"),IF(COUNTIF('GSTR-2B'!$Q$6:$Q$2005,P840)&gt;0,"Invoice no matches, GSTIN differs","In books, not in GSTR-2B")))</f>
        <v/>
      </c>
      <c r="R840" s="15">
        <f>IF(A840="","",SUMIF('GSTR-2B'!$P$6:$P$2005,O840,'GSTR-2B'!$N$6:$N$2005))</f>
        <v/>
      </c>
      <c r="S840" s="15">
        <f>IF(A840="","",K840-R840)</f>
        <v/>
      </c>
      <c r="T840" s="16">
        <f>IF(OR(A840="",D840="",L840&lt;&gt;"",E840="Credit note"),"",IF(Settings!$B$5-D840&gt;180,"Unpaid over 180 days: reverse proportionate ITC with interest",""))</f>
        <v/>
      </c>
      <c r="U840" s="16">
        <f>IF(M840="No","Supplier has not filed GSTR-3B: if still unfiled on 30 Sep after the year you claimed it, reverse by 30 Nov","")</f>
        <v/>
      </c>
      <c r="V840" s="16">
        <f>IF(AND(Q840="In books, not in GSTR-2B",D840&lt;&gt;"",D840&gt;=DATE(2025,4,1),D840&lt;=DATE(2026,3,31)),"FY 2025-26 document not in GSTR-2B: last date for the ITC is 30 Nov 2026","")</f>
        <v/>
      </c>
    </row>
    <row r="841">
      <c r="A841" s="10" t="n"/>
      <c r="B841" s="10" t="n"/>
      <c r="C841" s="10" t="n"/>
      <c r="D841" s="9" t="n"/>
      <c r="E841" s="10" t="n"/>
      <c r="F841" s="8" t="n"/>
      <c r="G841" s="8" t="n"/>
      <c r="H841" s="8" t="n"/>
      <c r="I841" s="8" t="n"/>
      <c r="J841" s="8" t="n"/>
      <c r="K841" s="15">
        <f>IF(A841="","",SUM(G841:J841))</f>
        <v/>
      </c>
      <c r="L841" s="9" t="n"/>
      <c r="M841" s="10" t="n"/>
      <c r="N841" s="10" t="n"/>
      <c r="O841" s="16">
        <f>IF(A841="","",UPPER(TRIM(A841))&amp;"|"&amp;UPPER(SUBSTITUTE(SUBSTITUTE(SUBSTITUTE(TRIM(C841),"/",""),"-","")," ","")))</f>
        <v/>
      </c>
      <c r="P841" s="16">
        <f>IF(A841="","",UPPER(SUBSTITUTE(SUBSTITUTE(SUBSTITUTE(TRIM(C841),"/",""),"-","")," ","")))</f>
        <v/>
      </c>
      <c r="Q841" s="16">
        <f>IF(A841="","",IF(COUNTIF('GSTR-2B'!$P$6:$P$2005,O841)&gt;0,IF(ABS(S841)&lt;=Settings!$B$4,"Matched","Amount differs"),IF(COUNTIF('GSTR-2B'!$Q$6:$Q$2005,P841)&gt;0,"Invoice no matches, GSTIN differs","In books, not in GSTR-2B")))</f>
        <v/>
      </c>
      <c r="R841" s="15">
        <f>IF(A841="","",SUMIF('GSTR-2B'!$P$6:$P$2005,O841,'GSTR-2B'!$N$6:$N$2005))</f>
        <v/>
      </c>
      <c r="S841" s="15">
        <f>IF(A841="","",K841-R841)</f>
        <v/>
      </c>
      <c r="T841" s="16">
        <f>IF(OR(A841="",D841="",L841&lt;&gt;"",E841="Credit note"),"",IF(Settings!$B$5-D841&gt;180,"Unpaid over 180 days: reverse proportionate ITC with interest",""))</f>
        <v/>
      </c>
      <c r="U841" s="16">
        <f>IF(M841="No","Supplier has not filed GSTR-3B: if still unfiled on 30 Sep after the year you claimed it, reverse by 30 Nov","")</f>
        <v/>
      </c>
      <c r="V841" s="16">
        <f>IF(AND(Q841="In books, not in GSTR-2B",D841&lt;&gt;"",D841&gt;=DATE(2025,4,1),D841&lt;=DATE(2026,3,31)),"FY 2025-26 document not in GSTR-2B: last date for the ITC is 30 Nov 2026","")</f>
        <v/>
      </c>
    </row>
    <row r="842">
      <c r="A842" s="10" t="n"/>
      <c r="B842" s="10" t="n"/>
      <c r="C842" s="10" t="n"/>
      <c r="D842" s="9" t="n"/>
      <c r="E842" s="10" t="n"/>
      <c r="F842" s="8" t="n"/>
      <c r="G842" s="8" t="n"/>
      <c r="H842" s="8" t="n"/>
      <c r="I842" s="8" t="n"/>
      <c r="J842" s="8" t="n"/>
      <c r="K842" s="15">
        <f>IF(A842="","",SUM(G842:J842))</f>
        <v/>
      </c>
      <c r="L842" s="9" t="n"/>
      <c r="M842" s="10" t="n"/>
      <c r="N842" s="10" t="n"/>
      <c r="O842" s="16">
        <f>IF(A842="","",UPPER(TRIM(A842))&amp;"|"&amp;UPPER(SUBSTITUTE(SUBSTITUTE(SUBSTITUTE(TRIM(C842),"/",""),"-","")," ","")))</f>
        <v/>
      </c>
      <c r="P842" s="16">
        <f>IF(A842="","",UPPER(SUBSTITUTE(SUBSTITUTE(SUBSTITUTE(TRIM(C842),"/",""),"-","")," ","")))</f>
        <v/>
      </c>
      <c r="Q842" s="16">
        <f>IF(A842="","",IF(COUNTIF('GSTR-2B'!$P$6:$P$2005,O842)&gt;0,IF(ABS(S842)&lt;=Settings!$B$4,"Matched","Amount differs"),IF(COUNTIF('GSTR-2B'!$Q$6:$Q$2005,P842)&gt;0,"Invoice no matches, GSTIN differs","In books, not in GSTR-2B")))</f>
        <v/>
      </c>
      <c r="R842" s="15">
        <f>IF(A842="","",SUMIF('GSTR-2B'!$P$6:$P$2005,O842,'GSTR-2B'!$N$6:$N$2005))</f>
        <v/>
      </c>
      <c r="S842" s="15">
        <f>IF(A842="","",K842-R842)</f>
        <v/>
      </c>
      <c r="T842" s="16">
        <f>IF(OR(A842="",D842="",L842&lt;&gt;"",E842="Credit note"),"",IF(Settings!$B$5-D842&gt;180,"Unpaid over 180 days: reverse proportionate ITC with interest",""))</f>
        <v/>
      </c>
      <c r="U842" s="16">
        <f>IF(M842="No","Supplier has not filed GSTR-3B: if still unfiled on 30 Sep after the year you claimed it, reverse by 30 Nov","")</f>
        <v/>
      </c>
      <c r="V842" s="16">
        <f>IF(AND(Q842="In books, not in GSTR-2B",D842&lt;&gt;"",D842&gt;=DATE(2025,4,1),D842&lt;=DATE(2026,3,31)),"FY 2025-26 document not in GSTR-2B: last date for the ITC is 30 Nov 2026","")</f>
        <v/>
      </c>
    </row>
    <row r="843">
      <c r="A843" s="10" t="n"/>
      <c r="B843" s="10" t="n"/>
      <c r="C843" s="10" t="n"/>
      <c r="D843" s="9" t="n"/>
      <c r="E843" s="10" t="n"/>
      <c r="F843" s="8" t="n"/>
      <c r="G843" s="8" t="n"/>
      <c r="H843" s="8" t="n"/>
      <c r="I843" s="8" t="n"/>
      <c r="J843" s="8" t="n"/>
      <c r="K843" s="15">
        <f>IF(A843="","",SUM(G843:J843))</f>
        <v/>
      </c>
      <c r="L843" s="9" t="n"/>
      <c r="M843" s="10" t="n"/>
      <c r="N843" s="10" t="n"/>
      <c r="O843" s="16">
        <f>IF(A843="","",UPPER(TRIM(A843))&amp;"|"&amp;UPPER(SUBSTITUTE(SUBSTITUTE(SUBSTITUTE(TRIM(C843),"/",""),"-","")," ","")))</f>
        <v/>
      </c>
      <c r="P843" s="16">
        <f>IF(A843="","",UPPER(SUBSTITUTE(SUBSTITUTE(SUBSTITUTE(TRIM(C843),"/",""),"-","")," ","")))</f>
        <v/>
      </c>
      <c r="Q843" s="16">
        <f>IF(A843="","",IF(COUNTIF('GSTR-2B'!$P$6:$P$2005,O843)&gt;0,IF(ABS(S843)&lt;=Settings!$B$4,"Matched","Amount differs"),IF(COUNTIF('GSTR-2B'!$Q$6:$Q$2005,P843)&gt;0,"Invoice no matches, GSTIN differs","In books, not in GSTR-2B")))</f>
        <v/>
      </c>
      <c r="R843" s="15">
        <f>IF(A843="","",SUMIF('GSTR-2B'!$P$6:$P$2005,O843,'GSTR-2B'!$N$6:$N$2005))</f>
        <v/>
      </c>
      <c r="S843" s="15">
        <f>IF(A843="","",K843-R843)</f>
        <v/>
      </c>
      <c r="T843" s="16">
        <f>IF(OR(A843="",D843="",L843&lt;&gt;"",E843="Credit note"),"",IF(Settings!$B$5-D843&gt;180,"Unpaid over 180 days: reverse proportionate ITC with interest",""))</f>
        <v/>
      </c>
      <c r="U843" s="16">
        <f>IF(M843="No","Supplier has not filed GSTR-3B: if still unfiled on 30 Sep after the year you claimed it, reverse by 30 Nov","")</f>
        <v/>
      </c>
      <c r="V843" s="16">
        <f>IF(AND(Q843="In books, not in GSTR-2B",D843&lt;&gt;"",D843&gt;=DATE(2025,4,1),D843&lt;=DATE(2026,3,31)),"FY 2025-26 document not in GSTR-2B: last date for the ITC is 30 Nov 2026","")</f>
        <v/>
      </c>
    </row>
    <row r="844">
      <c r="A844" s="10" t="n"/>
      <c r="B844" s="10" t="n"/>
      <c r="C844" s="10" t="n"/>
      <c r="D844" s="9" t="n"/>
      <c r="E844" s="10" t="n"/>
      <c r="F844" s="8" t="n"/>
      <c r="G844" s="8" t="n"/>
      <c r="H844" s="8" t="n"/>
      <c r="I844" s="8" t="n"/>
      <c r="J844" s="8" t="n"/>
      <c r="K844" s="15">
        <f>IF(A844="","",SUM(G844:J844))</f>
        <v/>
      </c>
      <c r="L844" s="9" t="n"/>
      <c r="M844" s="10" t="n"/>
      <c r="N844" s="10" t="n"/>
      <c r="O844" s="16">
        <f>IF(A844="","",UPPER(TRIM(A844))&amp;"|"&amp;UPPER(SUBSTITUTE(SUBSTITUTE(SUBSTITUTE(TRIM(C844),"/",""),"-","")," ","")))</f>
        <v/>
      </c>
      <c r="P844" s="16">
        <f>IF(A844="","",UPPER(SUBSTITUTE(SUBSTITUTE(SUBSTITUTE(TRIM(C844),"/",""),"-","")," ","")))</f>
        <v/>
      </c>
      <c r="Q844" s="16">
        <f>IF(A844="","",IF(COUNTIF('GSTR-2B'!$P$6:$P$2005,O844)&gt;0,IF(ABS(S844)&lt;=Settings!$B$4,"Matched","Amount differs"),IF(COUNTIF('GSTR-2B'!$Q$6:$Q$2005,P844)&gt;0,"Invoice no matches, GSTIN differs","In books, not in GSTR-2B")))</f>
        <v/>
      </c>
      <c r="R844" s="15">
        <f>IF(A844="","",SUMIF('GSTR-2B'!$P$6:$P$2005,O844,'GSTR-2B'!$N$6:$N$2005))</f>
        <v/>
      </c>
      <c r="S844" s="15">
        <f>IF(A844="","",K844-R844)</f>
        <v/>
      </c>
      <c r="T844" s="16">
        <f>IF(OR(A844="",D844="",L844&lt;&gt;"",E844="Credit note"),"",IF(Settings!$B$5-D844&gt;180,"Unpaid over 180 days: reverse proportionate ITC with interest",""))</f>
        <v/>
      </c>
      <c r="U844" s="16">
        <f>IF(M844="No","Supplier has not filed GSTR-3B: if still unfiled on 30 Sep after the year you claimed it, reverse by 30 Nov","")</f>
        <v/>
      </c>
      <c r="V844" s="16">
        <f>IF(AND(Q844="In books, not in GSTR-2B",D844&lt;&gt;"",D844&gt;=DATE(2025,4,1),D844&lt;=DATE(2026,3,31)),"FY 2025-26 document not in GSTR-2B: last date for the ITC is 30 Nov 2026","")</f>
        <v/>
      </c>
    </row>
    <row r="845">
      <c r="A845" s="10" t="n"/>
      <c r="B845" s="10" t="n"/>
      <c r="C845" s="10" t="n"/>
      <c r="D845" s="9" t="n"/>
      <c r="E845" s="10" t="n"/>
      <c r="F845" s="8" t="n"/>
      <c r="G845" s="8" t="n"/>
      <c r="H845" s="8" t="n"/>
      <c r="I845" s="8" t="n"/>
      <c r="J845" s="8" t="n"/>
      <c r="K845" s="15">
        <f>IF(A845="","",SUM(G845:J845))</f>
        <v/>
      </c>
      <c r="L845" s="9" t="n"/>
      <c r="M845" s="10" t="n"/>
      <c r="N845" s="10" t="n"/>
      <c r="O845" s="16">
        <f>IF(A845="","",UPPER(TRIM(A845))&amp;"|"&amp;UPPER(SUBSTITUTE(SUBSTITUTE(SUBSTITUTE(TRIM(C845),"/",""),"-","")," ","")))</f>
        <v/>
      </c>
      <c r="P845" s="16">
        <f>IF(A845="","",UPPER(SUBSTITUTE(SUBSTITUTE(SUBSTITUTE(TRIM(C845),"/",""),"-","")," ","")))</f>
        <v/>
      </c>
      <c r="Q845" s="16">
        <f>IF(A845="","",IF(COUNTIF('GSTR-2B'!$P$6:$P$2005,O845)&gt;0,IF(ABS(S845)&lt;=Settings!$B$4,"Matched","Amount differs"),IF(COUNTIF('GSTR-2B'!$Q$6:$Q$2005,P845)&gt;0,"Invoice no matches, GSTIN differs","In books, not in GSTR-2B")))</f>
        <v/>
      </c>
      <c r="R845" s="15">
        <f>IF(A845="","",SUMIF('GSTR-2B'!$P$6:$P$2005,O845,'GSTR-2B'!$N$6:$N$2005))</f>
        <v/>
      </c>
      <c r="S845" s="15">
        <f>IF(A845="","",K845-R845)</f>
        <v/>
      </c>
      <c r="T845" s="16">
        <f>IF(OR(A845="",D845="",L845&lt;&gt;"",E845="Credit note"),"",IF(Settings!$B$5-D845&gt;180,"Unpaid over 180 days: reverse proportionate ITC with interest",""))</f>
        <v/>
      </c>
      <c r="U845" s="16">
        <f>IF(M845="No","Supplier has not filed GSTR-3B: if still unfiled on 30 Sep after the year you claimed it, reverse by 30 Nov","")</f>
        <v/>
      </c>
      <c r="V845" s="16">
        <f>IF(AND(Q845="In books, not in GSTR-2B",D845&lt;&gt;"",D845&gt;=DATE(2025,4,1),D845&lt;=DATE(2026,3,31)),"FY 2025-26 document not in GSTR-2B: last date for the ITC is 30 Nov 2026","")</f>
        <v/>
      </c>
    </row>
    <row r="846">
      <c r="A846" s="10" t="n"/>
      <c r="B846" s="10" t="n"/>
      <c r="C846" s="10" t="n"/>
      <c r="D846" s="9" t="n"/>
      <c r="E846" s="10" t="n"/>
      <c r="F846" s="8" t="n"/>
      <c r="G846" s="8" t="n"/>
      <c r="H846" s="8" t="n"/>
      <c r="I846" s="8" t="n"/>
      <c r="J846" s="8" t="n"/>
      <c r="K846" s="15">
        <f>IF(A846="","",SUM(G846:J846))</f>
        <v/>
      </c>
      <c r="L846" s="9" t="n"/>
      <c r="M846" s="10" t="n"/>
      <c r="N846" s="10" t="n"/>
      <c r="O846" s="16">
        <f>IF(A846="","",UPPER(TRIM(A846))&amp;"|"&amp;UPPER(SUBSTITUTE(SUBSTITUTE(SUBSTITUTE(TRIM(C846),"/",""),"-","")," ","")))</f>
        <v/>
      </c>
      <c r="P846" s="16">
        <f>IF(A846="","",UPPER(SUBSTITUTE(SUBSTITUTE(SUBSTITUTE(TRIM(C846),"/",""),"-","")," ","")))</f>
        <v/>
      </c>
      <c r="Q846" s="16">
        <f>IF(A846="","",IF(COUNTIF('GSTR-2B'!$P$6:$P$2005,O846)&gt;0,IF(ABS(S846)&lt;=Settings!$B$4,"Matched","Amount differs"),IF(COUNTIF('GSTR-2B'!$Q$6:$Q$2005,P846)&gt;0,"Invoice no matches, GSTIN differs","In books, not in GSTR-2B")))</f>
        <v/>
      </c>
      <c r="R846" s="15">
        <f>IF(A846="","",SUMIF('GSTR-2B'!$P$6:$P$2005,O846,'GSTR-2B'!$N$6:$N$2005))</f>
        <v/>
      </c>
      <c r="S846" s="15">
        <f>IF(A846="","",K846-R846)</f>
        <v/>
      </c>
      <c r="T846" s="16">
        <f>IF(OR(A846="",D846="",L846&lt;&gt;"",E846="Credit note"),"",IF(Settings!$B$5-D846&gt;180,"Unpaid over 180 days: reverse proportionate ITC with interest",""))</f>
        <v/>
      </c>
      <c r="U846" s="16">
        <f>IF(M846="No","Supplier has not filed GSTR-3B: if still unfiled on 30 Sep after the year you claimed it, reverse by 30 Nov","")</f>
        <v/>
      </c>
      <c r="V846" s="16">
        <f>IF(AND(Q846="In books, not in GSTR-2B",D846&lt;&gt;"",D846&gt;=DATE(2025,4,1),D846&lt;=DATE(2026,3,31)),"FY 2025-26 document not in GSTR-2B: last date for the ITC is 30 Nov 2026","")</f>
        <v/>
      </c>
    </row>
    <row r="847">
      <c r="A847" s="10" t="n"/>
      <c r="B847" s="10" t="n"/>
      <c r="C847" s="10" t="n"/>
      <c r="D847" s="9" t="n"/>
      <c r="E847" s="10" t="n"/>
      <c r="F847" s="8" t="n"/>
      <c r="G847" s="8" t="n"/>
      <c r="H847" s="8" t="n"/>
      <c r="I847" s="8" t="n"/>
      <c r="J847" s="8" t="n"/>
      <c r="K847" s="15">
        <f>IF(A847="","",SUM(G847:J847))</f>
        <v/>
      </c>
      <c r="L847" s="9" t="n"/>
      <c r="M847" s="10" t="n"/>
      <c r="N847" s="10" t="n"/>
      <c r="O847" s="16">
        <f>IF(A847="","",UPPER(TRIM(A847))&amp;"|"&amp;UPPER(SUBSTITUTE(SUBSTITUTE(SUBSTITUTE(TRIM(C847),"/",""),"-","")," ","")))</f>
        <v/>
      </c>
      <c r="P847" s="16">
        <f>IF(A847="","",UPPER(SUBSTITUTE(SUBSTITUTE(SUBSTITUTE(TRIM(C847),"/",""),"-","")," ","")))</f>
        <v/>
      </c>
      <c r="Q847" s="16">
        <f>IF(A847="","",IF(COUNTIF('GSTR-2B'!$P$6:$P$2005,O847)&gt;0,IF(ABS(S847)&lt;=Settings!$B$4,"Matched","Amount differs"),IF(COUNTIF('GSTR-2B'!$Q$6:$Q$2005,P847)&gt;0,"Invoice no matches, GSTIN differs","In books, not in GSTR-2B")))</f>
        <v/>
      </c>
      <c r="R847" s="15">
        <f>IF(A847="","",SUMIF('GSTR-2B'!$P$6:$P$2005,O847,'GSTR-2B'!$N$6:$N$2005))</f>
        <v/>
      </c>
      <c r="S847" s="15">
        <f>IF(A847="","",K847-R847)</f>
        <v/>
      </c>
      <c r="T847" s="16">
        <f>IF(OR(A847="",D847="",L847&lt;&gt;"",E847="Credit note"),"",IF(Settings!$B$5-D847&gt;180,"Unpaid over 180 days: reverse proportionate ITC with interest",""))</f>
        <v/>
      </c>
      <c r="U847" s="16">
        <f>IF(M847="No","Supplier has not filed GSTR-3B: if still unfiled on 30 Sep after the year you claimed it, reverse by 30 Nov","")</f>
        <v/>
      </c>
      <c r="V847" s="16">
        <f>IF(AND(Q847="In books, not in GSTR-2B",D847&lt;&gt;"",D847&gt;=DATE(2025,4,1),D847&lt;=DATE(2026,3,31)),"FY 2025-26 document not in GSTR-2B: last date for the ITC is 30 Nov 2026","")</f>
        <v/>
      </c>
    </row>
    <row r="848">
      <c r="A848" s="10" t="n"/>
      <c r="B848" s="10" t="n"/>
      <c r="C848" s="10" t="n"/>
      <c r="D848" s="9" t="n"/>
      <c r="E848" s="10" t="n"/>
      <c r="F848" s="8" t="n"/>
      <c r="G848" s="8" t="n"/>
      <c r="H848" s="8" t="n"/>
      <c r="I848" s="8" t="n"/>
      <c r="J848" s="8" t="n"/>
      <c r="K848" s="15">
        <f>IF(A848="","",SUM(G848:J848))</f>
        <v/>
      </c>
      <c r="L848" s="9" t="n"/>
      <c r="M848" s="10" t="n"/>
      <c r="N848" s="10" t="n"/>
      <c r="O848" s="16">
        <f>IF(A848="","",UPPER(TRIM(A848))&amp;"|"&amp;UPPER(SUBSTITUTE(SUBSTITUTE(SUBSTITUTE(TRIM(C848),"/",""),"-","")," ","")))</f>
        <v/>
      </c>
      <c r="P848" s="16">
        <f>IF(A848="","",UPPER(SUBSTITUTE(SUBSTITUTE(SUBSTITUTE(TRIM(C848),"/",""),"-","")," ","")))</f>
        <v/>
      </c>
      <c r="Q848" s="16">
        <f>IF(A848="","",IF(COUNTIF('GSTR-2B'!$P$6:$P$2005,O848)&gt;0,IF(ABS(S848)&lt;=Settings!$B$4,"Matched","Amount differs"),IF(COUNTIF('GSTR-2B'!$Q$6:$Q$2005,P848)&gt;0,"Invoice no matches, GSTIN differs","In books, not in GSTR-2B")))</f>
        <v/>
      </c>
      <c r="R848" s="15">
        <f>IF(A848="","",SUMIF('GSTR-2B'!$P$6:$P$2005,O848,'GSTR-2B'!$N$6:$N$2005))</f>
        <v/>
      </c>
      <c r="S848" s="15">
        <f>IF(A848="","",K848-R848)</f>
        <v/>
      </c>
      <c r="T848" s="16">
        <f>IF(OR(A848="",D848="",L848&lt;&gt;"",E848="Credit note"),"",IF(Settings!$B$5-D848&gt;180,"Unpaid over 180 days: reverse proportionate ITC with interest",""))</f>
        <v/>
      </c>
      <c r="U848" s="16">
        <f>IF(M848="No","Supplier has not filed GSTR-3B: if still unfiled on 30 Sep after the year you claimed it, reverse by 30 Nov","")</f>
        <v/>
      </c>
      <c r="V848" s="16">
        <f>IF(AND(Q848="In books, not in GSTR-2B",D848&lt;&gt;"",D848&gt;=DATE(2025,4,1),D848&lt;=DATE(2026,3,31)),"FY 2025-26 document not in GSTR-2B: last date for the ITC is 30 Nov 2026","")</f>
        <v/>
      </c>
    </row>
    <row r="849">
      <c r="A849" s="10" t="n"/>
      <c r="B849" s="10" t="n"/>
      <c r="C849" s="10" t="n"/>
      <c r="D849" s="9" t="n"/>
      <c r="E849" s="10" t="n"/>
      <c r="F849" s="8" t="n"/>
      <c r="G849" s="8" t="n"/>
      <c r="H849" s="8" t="n"/>
      <c r="I849" s="8" t="n"/>
      <c r="J849" s="8" t="n"/>
      <c r="K849" s="15">
        <f>IF(A849="","",SUM(G849:J849))</f>
        <v/>
      </c>
      <c r="L849" s="9" t="n"/>
      <c r="M849" s="10" t="n"/>
      <c r="N849" s="10" t="n"/>
      <c r="O849" s="16">
        <f>IF(A849="","",UPPER(TRIM(A849))&amp;"|"&amp;UPPER(SUBSTITUTE(SUBSTITUTE(SUBSTITUTE(TRIM(C849),"/",""),"-","")," ","")))</f>
        <v/>
      </c>
      <c r="P849" s="16">
        <f>IF(A849="","",UPPER(SUBSTITUTE(SUBSTITUTE(SUBSTITUTE(TRIM(C849),"/",""),"-","")," ","")))</f>
        <v/>
      </c>
      <c r="Q849" s="16">
        <f>IF(A849="","",IF(COUNTIF('GSTR-2B'!$P$6:$P$2005,O849)&gt;0,IF(ABS(S849)&lt;=Settings!$B$4,"Matched","Amount differs"),IF(COUNTIF('GSTR-2B'!$Q$6:$Q$2005,P849)&gt;0,"Invoice no matches, GSTIN differs","In books, not in GSTR-2B")))</f>
        <v/>
      </c>
      <c r="R849" s="15">
        <f>IF(A849="","",SUMIF('GSTR-2B'!$P$6:$P$2005,O849,'GSTR-2B'!$N$6:$N$2005))</f>
        <v/>
      </c>
      <c r="S849" s="15">
        <f>IF(A849="","",K849-R849)</f>
        <v/>
      </c>
      <c r="T849" s="16">
        <f>IF(OR(A849="",D849="",L849&lt;&gt;"",E849="Credit note"),"",IF(Settings!$B$5-D849&gt;180,"Unpaid over 180 days: reverse proportionate ITC with interest",""))</f>
        <v/>
      </c>
      <c r="U849" s="16">
        <f>IF(M849="No","Supplier has not filed GSTR-3B: if still unfiled on 30 Sep after the year you claimed it, reverse by 30 Nov","")</f>
        <v/>
      </c>
      <c r="V849" s="16">
        <f>IF(AND(Q849="In books, not in GSTR-2B",D849&lt;&gt;"",D849&gt;=DATE(2025,4,1),D849&lt;=DATE(2026,3,31)),"FY 2025-26 document not in GSTR-2B: last date for the ITC is 30 Nov 2026","")</f>
        <v/>
      </c>
    </row>
    <row r="850">
      <c r="A850" s="10" t="n"/>
      <c r="B850" s="10" t="n"/>
      <c r="C850" s="10" t="n"/>
      <c r="D850" s="9" t="n"/>
      <c r="E850" s="10" t="n"/>
      <c r="F850" s="8" t="n"/>
      <c r="G850" s="8" t="n"/>
      <c r="H850" s="8" t="n"/>
      <c r="I850" s="8" t="n"/>
      <c r="J850" s="8" t="n"/>
      <c r="K850" s="15">
        <f>IF(A850="","",SUM(G850:J850))</f>
        <v/>
      </c>
      <c r="L850" s="9" t="n"/>
      <c r="M850" s="10" t="n"/>
      <c r="N850" s="10" t="n"/>
      <c r="O850" s="16">
        <f>IF(A850="","",UPPER(TRIM(A850))&amp;"|"&amp;UPPER(SUBSTITUTE(SUBSTITUTE(SUBSTITUTE(TRIM(C850),"/",""),"-","")," ","")))</f>
        <v/>
      </c>
      <c r="P850" s="16">
        <f>IF(A850="","",UPPER(SUBSTITUTE(SUBSTITUTE(SUBSTITUTE(TRIM(C850),"/",""),"-","")," ","")))</f>
        <v/>
      </c>
      <c r="Q850" s="16">
        <f>IF(A850="","",IF(COUNTIF('GSTR-2B'!$P$6:$P$2005,O850)&gt;0,IF(ABS(S850)&lt;=Settings!$B$4,"Matched","Amount differs"),IF(COUNTIF('GSTR-2B'!$Q$6:$Q$2005,P850)&gt;0,"Invoice no matches, GSTIN differs","In books, not in GSTR-2B")))</f>
        <v/>
      </c>
      <c r="R850" s="15">
        <f>IF(A850="","",SUMIF('GSTR-2B'!$P$6:$P$2005,O850,'GSTR-2B'!$N$6:$N$2005))</f>
        <v/>
      </c>
      <c r="S850" s="15">
        <f>IF(A850="","",K850-R850)</f>
        <v/>
      </c>
      <c r="T850" s="16">
        <f>IF(OR(A850="",D850="",L850&lt;&gt;"",E850="Credit note"),"",IF(Settings!$B$5-D850&gt;180,"Unpaid over 180 days: reverse proportionate ITC with interest",""))</f>
        <v/>
      </c>
      <c r="U850" s="16">
        <f>IF(M850="No","Supplier has not filed GSTR-3B: if still unfiled on 30 Sep after the year you claimed it, reverse by 30 Nov","")</f>
        <v/>
      </c>
      <c r="V850" s="16">
        <f>IF(AND(Q850="In books, not in GSTR-2B",D850&lt;&gt;"",D850&gt;=DATE(2025,4,1),D850&lt;=DATE(2026,3,31)),"FY 2025-26 document not in GSTR-2B: last date for the ITC is 30 Nov 2026","")</f>
        <v/>
      </c>
    </row>
    <row r="851">
      <c r="A851" s="10" t="n"/>
      <c r="B851" s="10" t="n"/>
      <c r="C851" s="10" t="n"/>
      <c r="D851" s="9" t="n"/>
      <c r="E851" s="10" t="n"/>
      <c r="F851" s="8" t="n"/>
      <c r="G851" s="8" t="n"/>
      <c r="H851" s="8" t="n"/>
      <c r="I851" s="8" t="n"/>
      <c r="J851" s="8" t="n"/>
      <c r="K851" s="15">
        <f>IF(A851="","",SUM(G851:J851))</f>
        <v/>
      </c>
      <c r="L851" s="9" t="n"/>
      <c r="M851" s="10" t="n"/>
      <c r="N851" s="10" t="n"/>
      <c r="O851" s="16">
        <f>IF(A851="","",UPPER(TRIM(A851))&amp;"|"&amp;UPPER(SUBSTITUTE(SUBSTITUTE(SUBSTITUTE(TRIM(C851),"/",""),"-","")," ","")))</f>
        <v/>
      </c>
      <c r="P851" s="16">
        <f>IF(A851="","",UPPER(SUBSTITUTE(SUBSTITUTE(SUBSTITUTE(TRIM(C851),"/",""),"-","")," ","")))</f>
        <v/>
      </c>
      <c r="Q851" s="16">
        <f>IF(A851="","",IF(COUNTIF('GSTR-2B'!$P$6:$P$2005,O851)&gt;0,IF(ABS(S851)&lt;=Settings!$B$4,"Matched","Amount differs"),IF(COUNTIF('GSTR-2B'!$Q$6:$Q$2005,P851)&gt;0,"Invoice no matches, GSTIN differs","In books, not in GSTR-2B")))</f>
        <v/>
      </c>
      <c r="R851" s="15">
        <f>IF(A851="","",SUMIF('GSTR-2B'!$P$6:$P$2005,O851,'GSTR-2B'!$N$6:$N$2005))</f>
        <v/>
      </c>
      <c r="S851" s="15">
        <f>IF(A851="","",K851-R851)</f>
        <v/>
      </c>
      <c r="T851" s="16">
        <f>IF(OR(A851="",D851="",L851&lt;&gt;"",E851="Credit note"),"",IF(Settings!$B$5-D851&gt;180,"Unpaid over 180 days: reverse proportionate ITC with interest",""))</f>
        <v/>
      </c>
      <c r="U851" s="16">
        <f>IF(M851="No","Supplier has not filed GSTR-3B: if still unfiled on 30 Sep after the year you claimed it, reverse by 30 Nov","")</f>
        <v/>
      </c>
      <c r="V851" s="16">
        <f>IF(AND(Q851="In books, not in GSTR-2B",D851&lt;&gt;"",D851&gt;=DATE(2025,4,1),D851&lt;=DATE(2026,3,31)),"FY 2025-26 document not in GSTR-2B: last date for the ITC is 30 Nov 2026","")</f>
        <v/>
      </c>
    </row>
    <row r="852">
      <c r="A852" s="10" t="n"/>
      <c r="B852" s="10" t="n"/>
      <c r="C852" s="10" t="n"/>
      <c r="D852" s="9" t="n"/>
      <c r="E852" s="10" t="n"/>
      <c r="F852" s="8" t="n"/>
      <c r="G852" s="8" t="n"/>
      <c r="H852" s="8" t="n"/>
      <c r="I852" s="8" t="n"/>
      <c r="J852" s="8" t="n"/>
      <c r="K852" s="15">
        <f>IF(A852="","",SUM(G852:J852))</f>
        <v/>
      </c>
      <c r="L852" s="9" t="n"/>
      <c r="M852" s="10" t="n"/>
      <c r="N852" s="10" t="n"/>
      <c r="O852" s="16">
        <f>IF(A852="","",UPPER(TRIM(A852))&amp;"|"&amp;UPPER(SUBSTITUTE(SUBSTITUTE(SUBSTITUTE(TRIM(C852),"/",""),"-","")," ","")))</f>
        <v/>
      </c>
      <c r="P852" s="16">
        <f>IF(A852="","",UPPER(SUBSTITUTE(SUBSTITUTE(SUBSTITUTE(TRIM(C852),"/",""),"-","")," ","")))</f>
        <v/>
      </c>
      <c r="Q852" s="16">
        <f>IF(A852="","",IF(COUNTIF('GSTR-2B'!$P$6:$P$2005,O852)&gt;0,IF(ABS(S852)&lt;=Settings!$B$4,"Matched","Amount differs"),IF(COUNTIF('GSTR-2B'!$Q$6:$Q$2005,P852)&gt;0,"Invoice no matches, GSTIN differs","In books, not in GSTR-2B")))</f>
        <v/>
      </c>
      <c r="R852" s="15">
        <f>IF(A852="","",SUMIF('GSTR-2B'!$P$6:$P$2005,O852,'GSTR-2B'!$N$6:$N$2005))</f>
        <v/>
      </c>
      <c r="S852" s="15">
        <f>IF(A852="","",K852-R852)</f>
        <v/>
      </c>
      <c r="T852" s="16">
        <f>IF(OR(A852="",D852="",L852&lt;&gt;"",E852="Credit note"),"",IF(Settings!$B$5-D852&gt;180,"Unpaid over 180 days: reverse proportionate ITC with interest",""))</f>
        <v/>
      </c>
      <c r="U852" s="16">
        <f>IF(M852="No","Supplier has not filed GSTR-3B: if still unfiled on 30 Sep after the year you claimed it, reverse by 30 Nov","")</f>
        <v/>
      </c>
      <c r="V852" s="16">
        <f>IF(AND(Q852="In books, not in GSTR-2B",D852&lt;&gt;"",D852&gt;=DATE(2025,4,1),D852&lt;=DATE(2026,3,31)),"FY 2025-26 document not in GSTR-2B: last date for the ITC is 30 Nov 2026","")</f>
        <v/>
      </c>
    </row>
    <row r="853">
      <c r="A853" s="10" t="n"/>
      <c r="B853" s="10" t="n"/>
      <c r="C853" s="10" t="n"/>
      <c r="D853" s="9" t="n"/>
      <c r="E853" s="10" t="n"/>
      <c r="F853" s="8" t="n"/>
      <c r="G853" s="8" t="n"/>
      <c r="H853" s="8" t="n"/>
      <c r="I853" s="8" t="n"/>
      <c r="J853" s="8" t="n"/>
      <c r="K853" s="15">
        <f>IF(A853="","",SUM(G853:J853))</f>
        <v/>
      </c>
      <c r="L853" s="9" t="n"/>
      <c r="M853" s="10" t="n"/>
      <c r="N853" s="10" t="n"/>
      <c r="O853" s="16">
        <f>IF(A853="","",UPPER(TRIM(A853))&amp;"|"&amp;UPPER(SUBSTITUTE(SUBSTITUTE(SUBSTITUTE(TRIM(C853),"/",""),"-","")," ","")))</f>
        <v/>
      </c>
      <c r="P853" s="16">
        <f>IF(A853="","",UPPER(SUBSTITUTE(SUBSTITUTE(SUBSTITUTE(TRIM(C853),"/",""),"-","")," ","")))</f>
        <v/>
      </c>
      <c r="Q853" s="16">
        <f>IF(A853="","",IF(COUNTIF('GSTR-2B'!$P$6:$P$2005,O853)&gt;0,IF(ABS(S853)&lt;=Settings!$B$4,"Matched","Amount differs"),IF(COUNTIF('GSTR-2B'!$Q$6:$Q$2005,P853)&gt;0,"Invoice no matches, GSTIN differs","In books, not in GSTR-2B")))</f>
        <v/>
      </c>
      <c r="R853" s="15">
        <f>IF(A853="","",SUMIF('GSTR-2B'!$P$6:$P$2005,O853,'GSTR-2B'!$N$6:$N$2005))</f>
        <v/>
      </c>
      <c r="S853" s="15">
        <f>IF(A853="","",K853-R853)</f>
        <v/>
      </c>
      <c r="T853" s="16">
        <f>IF(OR(A853="",D853="",L853&lt;&gt;"",E853="Credit note"),"",IF(Settings!$B$5-D853&gt;180,"Unpaid over 180 days: reverse proportionate ITC with interest",""))</f>
        <v/>
      </c>
      <c r="U853" s="16">
        <f>IF(M853="No","Supplier has not filed GSTR-3B: if still unfiled on 30 Sep after the year you claimed it, reverse by 30 Nov","")</f>
        <v/>
      </c>
      <c r="V853" s="16">
        <f>IF(AND(Q853="In books, not in GSTR-2B",D853&lt;&gt;"",D853&gt;=DATE(2025,4,1),D853&lt;=DATE(2026,3,31)),"FY 2025-26 document not in GSTR-2B: last date for the ITC is 30 Nov 2026","")</f>
        <v/>
      </c>
    </row>
    <row r="854">
      <c r="A854" s="10" t="n"/>
      <c r="B854" s="10" t="n"/>
      <c r="C854" s="10" t="n"/>
      <c r="D854" s="9" t="n"/>
      <c r="E854" s="10" t="n"/>
      <c r="F854" s="8" t="n"/>
      <c r="G854" s="8" t="n"/>
      <c r="H854" s="8" t="n"/>
      <c r="I854" s="8" t="n"/>
      <c r="J854" s="8" t="n"/>
      <c r="K854" s="15">
        <f>IF(A854="","",SUM(G854:J854))</f>
        <v/>
      </c>
      <c r="L854" s="9" t="n"/>
      <c r="M854" s="10" t="n"/>
      <c r="N854" s="10" t="n"/>
      <c r="O854" s="16">
        <f>IF(A854="","",UPPER(TRIM(A854))&amp;"|"&amp;UPPER(SUBSTITUTE(SUBSTITUTE(SUBSTITUTE(TRIM(C854),"/",""),"-","")," ","")))</f>
        <v/>
      </c>
      <c r="P854" s="16">
        <f>IF(A854="","",UPPER(SUBSTITUTE(SUBSTITUTE(SUBSTITUTE(TRIM(C854),"/",""),"-","")," ","")))</f>
        <v/>
      </c>
      <c r="Q854" s="16">
        <f>IF(A854="","",IF(COUNTIF('GSTR-2B'!$P$6:$P$2005,O854)&gt;0,IF(ABS(S854)&lt;=Settings!$B$4,"Matched","Amount differs"),IF(COUNTIF('GSTR-2B'!$Q$6:$Q$2005,P854)&gt;0,"Invoice no matches, GSTIN differs","In books, not in GSTR-2B")))</f>
        <v/>
      </c>
      <c r="R854" s="15">
        <f>IF(A854="","",SUMIF('GSTR-2B'!$P$6:$P$2005,O854,'GSTR-2B'!$N$6:$N$2005))</f>
        <v/>
      </c>
      <c r="S854" s="15">
        <f>IF(A854="","",K854-R854)</f>
        <v/>
      </c>
      <c r="T854" s="16">
        <f>IF(OR(A854="",D854="",L854&lt;&gt;"",E854="Credit note"),"",IF(Settings!$B$5-D854&gt;180,"Unpaid over 180 days: reverse proportionate ITC with interest",""))</f>
        <v/>
      </c>
      <c r="U854" s="16">
        <f>IF(M854="No","Supplier has not filed GSTR-3B: if still unfiled on 30 Sep after the year you claimed it, reverse by 30 Nov","")</f>
        <v/>
      </c>
      <c r="V854" s="16">
        <f>IF(AND(Q854="In books, not in GSTR-2B",D854&lt;&gt;"",D854&gt;=DATE(2025,4,1),D854&lt;=DATE(2026,3,31)),"FY 2025-26 document not in GSTR-2B: last date for the ITC is 30 Nov 2026","")</f>
        <v/>
      </c>
    </row>
    <row r="855">
      <c r="A855" s="10" t="n"/>
      <c r="B855" s="10" t="n"/>
      <c r="C855" s="10" t="n"/>
      <c r="D855" s="9" t="n"/>
      <c r="E855" s="10" t="n"/>
      <c r="F855" s="8" t="n"/>
      <c r="G855" s="8" t="n"/>
      <c r="H855" s="8" t="n"/>
      <c r="I855" s="8" t="n"/>
      <c r="J855" s="8" t="n"/>
      <c r="K855" s="15">
        <f>IF(A855="","",SUM(G855:J855))</f>
        <v/>
      </c>
      <c r="L855" s="9" t="n"/>
      <c r="M855" s="10" t="n"/>
      <c r="N855" s="10" t="n"/>
      <c r="O855" s="16">
        <f>IF(A855="","",UPPER(TRIM(A855))&amp;"|"&amp;UPPER(SUBSTITUTE(SUBSTITUTE(SUBSTITUTE(TRIM(C855),"/",""),"-","")," ","")))</f>
        <v/>
      </c>
      <c r="P855" s="16">
        <f>IF(A855="","",UPPER(SUBSTITUTE(SUBSTITUTE(SUBSTITUTE(TRIM(C855),"/",""),"-","")," ","")))</f>
        <v/>
      </c>
      <c r="Q855" s="16">
        <f>IF(A855="","",IF(COUNTIF('GSTR-2B'!$P$6:$P$2005,O855)&gt;0,IF(ABS(S855)&lt;=Settings!$B$4,"Matched","Amount differs"),IF(COUNTIF('GSTR-2B'!$Q$6:$Q$2005,P855)&gt;0,"Invoice no matches, GSTIN differs","In books, not in GSTR-2B")))</f>
        <v/>
      </c>
      <c r="R855" s="15">
        <f>IF(A855="","",SUMIF('GSTR-2B'!$P$6:$P$2005,O855,'GSTR-2B'!$N$6:$N$2005))</f>
        <v/>
      </c>
      <c r="S855" s="15">
        <f>IF(A855="","",K855-R855)</f>
        <v/>
      </c>
      <c r="T855" s="16">
        <f>IF(OR(A855="",D855="",L855&lt;&gt;"",E855="Credit note"),"",IF(Settings!$B$5-D855&gt;180,"Unpaid over 180 days: reverse proportionate ITC with interest",""))</f>
        <v/>
      </c>
      <c r="U855" s="16">
        <f>IF(M855="No","Supplier has not filed GSTR-3B: if still unfiled on 30 Sep after the year you claimed it, reverse by 30 Nov","")</f>
        <v/>
      </c>
      <c r="V855" s="16">
        <f>IF(AND(Q855="In books, not in GSTR-2B",D855&lt;&gt;"",D855&gt;=DATE(2025,4,1),D855&lt;=DATE(2026,3,31)),"FY 2025-26 document not in GSTR-2B: last date for the ITC is 30 Nov 2026","")</f>
        <v/>
      </c>
    </row>
    <row r="856">
      <c r="A856" s="10" t="n"/>
      <c r="B856" s="10" t="n"/>
      <c r="C856" s="10" t="n"/>
      <c r="D856" s="9" t="n"/>
      <c r="E856" s="10" t="n"/>
      <c r="F856" s="8" t="n"/>
      <c r="G856" s="8" t="n"/>
      <c r="H856" s="8" t="n"/>
      <c r="I856" s="8" t="n"/>
      <c r="J856" s="8" t="n"/>
      <c r="K856" s="15">
        <f>IF(A856="","",SUM(G856:J856))</f>
        <v/>
      </c>
      <c r="L856" s="9" t="n"/>
      <c r="M856" s="10" t="n"/>
      <c r="N856" s="10" t="n"/>
      <c r="O856" s="16">
        <f>IF(A856="","",UPPER(TRIM(A856))&amp;"|"&amp;UPPER(SUBSTITUTE(SUBSTITUTE(SUBSTITUTE(TRIM(C856),"/",""),"-","")," ","")))</f>
        <v/>
      </c>
      <c r="P856" s="16">
        <f>IF(A856="","",UPPER(SUBSTITUTE(SUBSTITUTE(SUBSTITUTE(TRIM(C856),"/",""),"-","")," ","")))</f>
        <v/>
      </c>
      <c r="Q856" s="16">
        <f>IF(A856="","",IF(COUNTIF('GSTR-2B'!$P$6:$P$2005,O856)&gt;0,IF(ABS(S856)&lt;=Settings!$B$4,"Matched","Amount differs"),IF(COUNTIF('GSTR-2B'!$Q$6:$Q$2005,P856)&gt;0,"Invoice no matches, GSTIN differs","In books, not in GSTR-2B")))</f>
        <v/>
      </c>
      <c r="R856" s="15">
        <f>IF(A856="","",SUMIF('GSTR-2B'!$P$6:$P$2005,O856,'GSTR-2B'!$N$6:$N$2005))</f>
        <v/>
      </c>
      <c r="S856" s="15">
        <f>IF(A856="","",K856-R856)</f>
        <v/>
      </c>
      <c r="T856" s="16">
        <f>IF(OR(A856="",D856="",L856&lt;&gt;"",E856="Credit note"),"",IF(Settings!$B$5-D856&gt;180,"Unpaid over 180 days: reverse proportionate ITC with interest",""))</f>
        <v/>
      </c>
      <c r="U856" s="16">
        <f>IF(M856="No","Supplier has not filed GSTR-3B: if still unfiled on 30 Sep after the year you claimed it, reverse by 30 Nov","")</f>
        <v/>
      </c>
      <c r="V856" s="16">
        <f>IF(AND(Q856="In books, not in GSTR-2B",D856&lt;&gt;"",D856&gt;=DATE(2025,4,1),D856&lt;=DATE(2026,3,31)),"FY 2025-26 document not in GSTR-2B: last date for the ITC is 30 Nov 2026","")</f>
        <v/>
      </c>
    </row>
    <row r="857">
      <c r="A857" s="10" t="n"/>
      <c r="B857" s="10" t="n"/>
      <c r="C857" s="10" t="n"/>
      <c r="D857" s="9" t="n"/>
      <c r="E857" s="10" t="n"/>
      <c r="F857" s="8" t="n"/>
      <c r="G857" s="8" t="n"/>
      <c r="H857" s="8" t="n"/>
      <c r="I857" s="8" t="n"/>
      <c r="J857" s="8" t="n"/>
      <c r="K857" s="15">
        <f>IF(A857="","",SUM(G857:J857))</f>
        <v/>
      </c>
      <c r="L857" s="9" t="n"/>
      <c r="M857" s="10" t="n"/>
      <c r="N857" s="10" t="n"/>
      <c r="O857" s="16">
        <f>IF(A857="","",UPPER(TRIM(A857))&amp;"|"&amp;UPPER(SUBSTITUTE(SUBSTITUTE(SUBSTITUTE(TRIM(C857),"/",""),"-","")," ","")))</f>
        <v/>
      </c>
      <c r="P857" s="16">
        <f>IF(A857="","",UPPER(SUBSTITUTE(SUBSTITUTE(SUBSTITUTE(TRIM(C857),"/",""),"-","")," ","")))</f>
        <v/>
      </c>
      <c r="Q857" s="16">
        <f>IF(A857="","",IF(COUNTIF('GSTR-2B'!$P$6:$P$2005,O857)&gt;0,IF(ABS(S857)&lt;=Settings!$B$4,"Matched","Amount differs"),IF(COUNTIF('GSTR-2B'!$Q$6:$Q$2005,P857)&gt;0,"Invoice no matches, GSTIN differs","In books, not in GSTR-2B")))</f>
        <v/>
      </c>
      <c r="R857" s="15">
        <f>IF(A857="","",SUMIF('GSTR-2B'!$P$6:$P$2005,O857,'GSTR-2B'!$N$6:$N$2005))</f>
        <v/>
      </c>
      <c r="S857" s="15">
        <f>IF(A857="","",K857-R857)</f>
        <v/>
      </c>
      <c r="T857" s="16">
        <f>IF(OR(A857="",D857="",L857&lt;&gt;"",E857="Credit note"),"",IF(Settings!$B$5-D857&gt;180,"Unpaid over 180 days: reverse proportionate ITC with interest",""))</f>
        <v/>
      </c>
      <c r="U857" s="16">
        <f>IF(M857="No","Supplier has not filed GSTR-3B: if still unfiled on 30 Sep after the year you claimed it, reverse by 30 Nov","")</f>
        <v/>
      </c>
      <c r="V857" s="16">
        <f>IF(AND(Q857="In books, not in GSTR-2B",D857&lt;&gt;"",D857&gt;=DATE(2025,4,1),D857&lt;=DATE(2026,3,31)),"FY 2025-26 document not in GSTR-2B: last date for the ITC is 30 Nov 2026","")</f>
        <v/>
      </c>
    </row>
    <row r="858">
      <c r="A858" s="10" t="n"/>
      <c r="B858" s="10" t="n"/>
      <c r="C858" s="10" t="n"/>
      <c r="D858" s="9" t="n"/>
      <c r="E858" s="10" t="n"/>
      <c r="F858" s="8" t="n"/>
      <c r="G858" s="8" t="n"/>
      <c r="H858" s="8" t="n"/>
      <c r="I858" s="8" t="n"/>
      <c r="J858" s="8" t="n"/>
      <c r="K858" s="15">
        <f>IF(A858="","",SUM(G858:J858))</f>
        <v/>
      </c>
      <c r="L858" s="9" t="n"/>
      <c r="M858" s="10" t="n"/>
      <c r="N858" s="10" t="n"/>
      <c r="O858" s="16">
        <f>IF(A858="","",UPPER(TRIM(A858))&amp;"|"&amp;UPPER(SUBSTITUTE(SUBSTITUTE(SUBSTITUTE(TRIM(C858),"/",""),"-","")," ","")))</f>
        <v/>
      </c>
      <c r="P858" s="16">
        <f>IF(A858="","",UPPER(SUBSTITUTE(SUBSTITUTE(SUBSTITUTE(TRIM(C858),"/",""),"-","")," ","")))</f>
        <v/>
      </c>
      <c r="Q858" s="16">
        <f>IF(A858="","",IF(COUNTIF('GSTR-2B'!$P$6:$P$2005,O858)&gt;0,IF(ABS(S858)&lt;=Settings!$B$4,"Matched","Amount differs"),IF(COUNTIF('GSTR-2B'!$Q$6:$Q$2005,P858)&gt;0,"Invoice no matches, GSTIN differs","In books, not in GSTR-2B")))</f>
        <v/>
      </c>
      <c r="R858" s="15">
        <f>IF(A858="","",SUMIF('GSTR-2B'!$P$6:$P$2005,O858,'GSTR-2B'!$N$6:$N$2005))</f>
        <v/>
      </c>
      <c r="S858" s="15">
        <f>IF(A858="","",K858-R858)</f>
        <v/>
      </c>
      <c r="T858" s="16">
        <f>IF(OR(A858="",D858="",L858&lt;&gt;"",E858="Credit note"),"",IF(Settings!$B$5-D858&gt;180,"Unpaid over 180 days: reverse proportionate ITC with interest",""))</f>
        <v/>
      </c>
      <c r="U858" s="16">
        <f>IF(M858="No","Supplier has not filed GSTR-3B: if still unfiled on 30 Sep after the year you claimed it, reverse by 30 Nov","")</f>
        <v/>
      </c>
      <c r="V858" s="16">
        <f>IF(AND(Q858="In books, not in GSTR-2B",D858&lt;&gt;"",D858&gt;=DATE(2025,4,1),D858&lt;=DATE(2026,3,31)),"FY 2025-26 document not in GSTR-2B: last date for the ITC is 30 Nov 2026","")</f>
        <v/>
      </c>
    </row>
    <row r="859">
      <c r="A859" s="10" t="n"/>
      <c r="B859" s="10" t="n"/>
      <c r="C859" s="10" t="n"/>
      <c r="D859" s="9" t="n"/>
      <c r="E859" s="10" t="n"/>
      <c r="F859" s="8" t="n"/>
      <c r="G859" s="8" t="n"/>
      <c r="H859" s="8" t="n"/>
      <c r="I859" s="8" t="n"/>
      <c r="J859" s="8" t="n"/>
      <c r="K859" s="15">
        <f>IF(A859="","",SUM(G859:J859))</f>
        <v/>
      </c>
      <c r="L859" s="9" t="n"/>
      <c r="M859" s="10" t="n"/>
      <c r="N859" s="10" t="n"/>
      <c r="O859" s="16">
        <f>IF(A859="","",UPPER(TRIM(A859))&amp;"|"&amp;UPPER(SUBSTITUTE(SUBSTITUTE(SUBSTITUTE(TRIM(C859),"/",""),"-","")," ","")))</f>
        <v/>
      </c>
      <c r="P859" s="16">
        <f>IF(A859="","",UPPER(SUBSTITUTE(SUBSTITUTE(SUBSTITUTE(TRIM(C859),"/",""),"-","")," ","")))</f>
        <v/>
      </c>
      <c r="Q859" s="16">
        <f>IF(A859="","",IF(COUNTIF('GSTR-2B'!$P$6:$P$2005,O859)&gt;0,IF(ABS(S859)&lt;=Settings!$B$4,"Matched","Amount differs"),IF(COUNTIF('GSTR-2B'!$Q$6:$Q$2005,P859)&gt;0,"Invoice no matches, GSTIN differs","In books, not in GSTR-2B")))</f>
        <v/>
      </c>
      <c r="R859" s="15">
        <f>IF(A859="","",SUMIF('GSTR-2B'!$P$6:$P$2005,O859,'GSTR-2B'!$N$6:$N$2005))</f>
        <v/>
      </c>
      <c r="S859" s="15">
        <f>IF(A859="","",K859-R859)</f>
        <v/>
      </c>
      <c r="T859" s="16">
        <f>IF(OR(A859="",D859="",L859&lt;&gt;"",E859="Credit note"),"",IF(Settings!$B$5-D859&gt;180,"Unpaid over 180 days: reverse proportionate ITC with interest",""))</f>
        <v/>
      </c>
      <c r="U859" s="16">
        <f>IF(M859="No","Supplier has not filed GSTR-3B: if still unfiled on 30 Sep after the year you claimed it, reverse by 30 Nov","")</f>
        <v/>
      </c>
      <c r="V859" s="16">
        <f>IF(AND(Q859="In books, not in GSTR-2B",D859&lt;&gt;"",D859&gt;=DATE(2025,4,1),D859&lt;=DATE(2026,3,31)),"FY 2025-26 document not in GSTR-2B: last date for the ITC is 30 Nov 2026","")</f>
        <v/>
      </c>
    </row>
    <row r="860">
      <c r="A860" s="10" t="n"/>
      <c r="B860" s="10" t="n"/>
      <c r="C860" s="10" t="n"/>
      <c r="D860" s="9" t="n"/>
      <c r="E860" s="10" t="n"/>
      <c r="F860" s="8" t="n"/>
      <c r="G860" s="8" t="n"/>
      <c r="H860" s="8" t="n"/>
      <c r="I860" s="8" t="n"/>
      <c r="J860" s="8" t="n"/>
      <c r="K860" s="15">
        <f>IF(A860="","",SUM(G860:J860))</f>
        <v/>
      </c>
      <c r="L860" s="9" t="n"/>
      <c r="M860" s="10" t="n"/>
      <c r="N860" s="10" t="n"/>
      <c r="O860" s="16">
        <f>IF(A860="","",UPPER(TRIM(A860))&amp;"|"&amp;UPPER(SUBSTITUTE(SUBSTITUTE(SUBSTITUTE(TRIM(C860),"/",""),"-","")," ","")))</f>
        <v/>
      </c>
      <c r="P860" s="16">
        <f>IF(A860="","",UPPER(SUBSTITUTE(SUBSTITUTE(SUBSTITUTE(TRIM(C860),"/",""),"-","")," ","")))</f>
        <v/>
      </c>
      <c r="Q860" s="16">
        <f>IF(A860="","",IF(COUNTIF('GSTR-2B'!$P$6:$P$2005,O860)&gt;0,IF(ABS(S860)&lt;=Settings!$B$4,"Matched","Amount differs"),IF(COUNTIF('GSTR-2B'!$Q$6:$Q$2005,P860)&gt;0,"Invoice no matches, GSTIN differs","In books, not in GSTR-2B")))</f>
        <v/>
      </c>
      <c r="R860" s="15">
        <f>IF(A860="","",SUMIF('GSTR-2B'!$P$6:$P$2005,O860,'GSTR-2B'!$N$6:$N$2005))</f>
        <v/>
      </c>
      <c r="S860" s="15">
        <f>IF(A860="","",K860-R860)</f>
        <v/>
      </c>
      <c r="T860" s="16">
        <f>IF(OR(A860="",D860="",L860&lt;&gt;"",E860="Credit note"),"",IF(Settings!$B$5-D860&gt;180,"Unpaid over 180 days: reverse proportionate ITC with interest",""))</f>
        <v/>
      </c>
      <c r="U860" s="16">
        <f>IF(M860="No","Supplier has not filed GSTR-3B: if still unfiled on 30 Sep after the year you claimed it, reverse by 30 Nov","")</f>
        <v/>
      </c>
      <c r="V860" s="16">
        <f>IF(AND(Q860="In books, not in GSTR-2B",D860&lt;&gt;"",D860&gt;=DATE(2025,4,1),D860&lt;=DATE(2026,3,31)),"FY 2025-26 document not in GSTR-2B: last date for the ITC is 30 Nov 2026","")</f>
        <v/>
      </c>
    </row>
    <row r="861">
      <c r="A861" s="10" t="n"/>
      <c r="B861" s="10" t="n"/>
      <c r="C861" s="10" t="n"/>
      <c r="D861" s="9" t="n"/>
      <c r="E861" s="10" t="n"/>
      <c r="F861" s="8" t="n"/>
      <c r="G861" s="8" t="n"/>
      <c r="H861" s="8" t="n"/>
      <c r="I861" s="8" t="n"/>
      <c r="J861" s="8" t="n"/>
      <c r="K861" s="15">
        <f>IF(A861="","",SUM(G861:J861))</f>
        <v/>
      </c>
      <c r="L861" s="9" t="n"/>
      <c r="M861" s="10" t="n"/>
      <c r="N861" s="10" t="n"/>
      <c r="O861" s="16">
        <f>IF(A861="","",UPPER(TRIM(A861))&amp;"|"&amp;UPPER(SUBSTITUTE(SUBSTITUTE(SUBSTITUTE(TRIM(C861),"/",""),"-","")," ","")))</f>
        <v/>
      </c>
      <c r="P861" s="16">
        <f>IF(A861="","",UPPER(SUBSTITUTE(SUBSTITUTE(SUBSTITUTE(TRIM(C861),"/",""),"-","")," ","")))</f>
        <v/>
      </c>
      <c r="Q861" s="16">
        <f>IF(A861="","",IF(COUNTIF('GSTR-2B'!$P$6:$P$2005,O861)&gt;0,IF(ABS(S861)&lt;=Settings!$B$4,"Matched","Amount differs"),IF(COUNTIF('GSTR-2B'!$Q$6:$Q$2005,P861)&gt;0,"Invoice no matches, GSTIN differs","In books, not in GSTR-2B")))</f>
        <v/>
      </c>
      <c r="R861" s="15">
        <f>IF(A861="","",SUMIF('GSTR-2B'!$P$6:$P$2005,O861,'GSTR-2B'!$N$6:$N$2005))</f>
        <v/>
      </c>
      <c r="S861" s="15">
        <f>IF(A861="","",K861-R861)</f>
        <v/>
      </c>
      <c r="T861" s="16">
        <f>IF(OR(A861="",D861="",L861&lt;&gt;"",E861="Credit note"),"",IF(Settings!$B$5-D861&gt;180,"Unpaid over 180 days: reverse proportionate ITC with interest",""))</f>
        <v/>
      </c>
      <c r="U861" s="16">
        <f>IF(M861="No","Supplier has not filed GSTR-3B: if still unfiled on 30 Sep after the year you claimed it, reverse by 30 Nov","")</f>
        <v/>
      </c>
      <c r="V861" s="16">
        <f>IF(AND(Q861="In books, not in GSTR-2B",D861&lt;&gt;"",D861&gt;=DATE(2025,4,1),D861&lt;=DATE(2026,3,31)),"FY 2025-26 document not in GSTR-2B: last date for the ITC is 30 Nov 2026","")</f>
        <v/>
      </c>
    </row>
    <row r="862">
      <c r="A862" s="10" t="n"/>
      <c r="B862" s="10" t="n"/>
      <c r="C862" s="10" t="n"/>
      <c r="D862" s="9" t="n"/>
      <c r="E862" s="10" t="n"/>
      <c r="F862" s="8" t="n"/>
      <c r="G862" s="8" t="n"/>
      <c r="H862" s="8" t="n"/>
      <c r="I862" s="8" t="n"/>
      <c r="J862" s="8" t="n"/>
      <c r="K862" s="15">
        <f>IF(A862="","",SUM(G862:J862))</f>
        <v/>
      </c>
      <c r="L862" s="9" t="n"/>
      <c r="M862" s="10" t="n"/>
      <c r="N862" s="10" t="n"/>
      <c r="O862" s="16">
        <f>IF(A862="","",UPPER(TRIM(A862))&amp;"|"&amp;UPPER(SUBSTITUTE(SUBSTITUTE(SUBSTITUTE(TRIM(C862),"/",""),"-","")," ","")))</f>
        <v/>
      </c>
      <c r="P862" s="16">
        <f>IF(A862="","",UPPER(SUBSTITUTE(SUBSTITUTE(SUBSTITUTE(TRIM(C862),"/",""),"-","")," ","")))</f>
        <v/>
      </c>
      <c r="Q862" s="16">
        <f>IF(A862="","",IF(COUNTIF('GSTR-2B'!$P$6:$P$2005,O862)&gt;0,IF(ABS(S862)&lt;=Settings!$B$4,"Matched","Amount differs"),IF(COUNTIF('GSTR-2B'!$Q$6:$Q$2005,P862)&gt;0,"Invoice no matches, GSTIN differs","In books, not in GSTR-2B")))</f>
        <v/>
      </c>
      <c r="R862" s="15">
        <f>IF(A862="","",SUMIF('GSTR-2B'!$P$6:$P$2005,O862,'GSTR-2B'!$N$6:$N$2005))</f>
        <v/>
      </c>
      <c r="S862" s="15">
        <f>IF(A862="","",K862-R862)</f>
        <v/>
      </c>
      <c r="T862" s="16">
        <f>IF(OR(A862="",D862="",L862&lt;&gt;"",E862="Credit note"),"",IF(Settings!$B$5-D862&gt;180,"Unpaid over 180 days: reverse proportionate ITC with interest",""))</f>
        <v/>
      </c>
      <c r="U862" s="16">
        <f>IF(M862="No","Supplier has not filed GSTR-3B: if still unfiled on 30 Sep after the year you claimed it, reverse by 30 Nov","")</f>
        <v/>
      </c>
      <c r="V862" s="16">
        <f>IF(AND(Q862="In books, not in GSTR-2B",D862&lt;&gt;"",D862&gt;=DATE(2025,4,1),D862&lt;=DATE(2026,3,31)),"FY 2025-26 document not in GSTR-2B: last date for the ITC is 30 Nov 2026","")</f>
        <v/>
      </c>
    </row>
    <row r="863">
      <c r="A863" s="10" t="n"/>
      <c r="B863" s="10" t="n"/>
      <c r="C863" s="10" t="n"/>
      <c r="D863" s="9" t="n"/>
      <c r="E863" s="10" t="n"/>
      <c r="F863" s="8" t="n"/>
      <c r="G863" s="8" t="n"/>
      <c r="H863" s="8" t="n"/>
      <c r="I863" s="8" t="n"/>
      <c r="J863" s="8" t="n"/>
      <c r="K863" s="15">
        <f>IF(A863="","",SUM(G863:J863))</f>
        <v/>
      </c>
      <c r="L863" s="9" t="n"/>
      <c r="M863" s="10" t="n"/>
      <c r="N863" s="10" t="n"/>
      <c r="O863" s="16">
        <f>IF(A863="","",UPPER(TRIM(A863))&amp;"|"&amp;UPPER(SUBSTITUTE(SUBSTITUTE(SUBSTITUTE(TRIM(C863),"/",""),"-","")," ","")))</f>
        <v/>
      </c>
      <c r="P863" s="16">
        <f>IF(A863="","",UPPER(SUBSTITUTE(SUBSTITUTE(SUBSTITUTE(TRIM(C863),"/",""),"-","")," ","")))</f>
        <v/>
      </c>
      <c r="Q863" s="16">
        <f>IF(A863="","",IF(COUNTIF('GSTR-2B'!$P$6:$P$2005,O863)&gt;0,IF(ABS(S863)&lt;=Settings!$B$4,"Matched","Amount differs"),IF(COUNTIF('GSTR-2B'!$Q$6:$Q$2005,P863)&gt;0,"Invoice no matches, GSTIN differs","In books, not in GSTR-2B")))</f>
        <v/>
      </c>
      <c r="R863" s="15">
        <f>IF(A863="","",SUMIF('GSTR-2B'!$P$6:$P$2005,O863,'GSTR-2B'!$N$6:$N$2005))</f>
        <v/>
      </c>
      <c r="S863" s="15">
        <f>IF(A863="","",K863-R863)</f>
        <v/>
      </c>
      <c r="T863" s="16">
        <f>IF(OR(A863="",D863="",L863&lt;&gt;"",E863="Credit note"),"",IF(Settings!$B$5-D863&gt;180,"Unpaid over 180 days: reverse proportionate ITC with interest",""))</f>
        <v/>
      </c>
      <c r="U863" s="16">
        <f>IF(M863="No","Supplier has not filed GSTR-3B: if still unfiled on 30 Sep after the year you claimed it, reverse by 30 Nov","")</f>
        <v/>
      </c>
      <c r="V863" s="16">
        <f>IF(AND(Q863="In books, not in GSTR-2B",D863&lt;&gt;"",D863&gt;=DATE(2025,4,1),D863&lt;=DATE(2026,3,31)),"FY 2025-26 document not in GSTR-2B: last date for the ITC is 30 Nov 2026","")</f>
        <v/>
      </c>
    </row>
    <row r="864">
      <c r="A864" s="10" t="n"/>
      <c r="B864" s="10" t="n"/>
      <c r="C864" s="10" t="n"/>
      <c r="D864" s="9" t="n"/>
      <c r="E864" s="10" t="n"/>
      <c r="F864" s="8" t="n"/>
      <c r="G864" s="8" t="n"/>
      <c r="H864" s="8" t="n"/>
      <c r="I864" s="8" t="n"/>
      <c r="J864" s="8" t="n"/>
      <c r="K864" s="15">
        <f>IF(A864="","",SUM(G864:J864))</f>
        <v/>
      </c>
      <c r="L864" s="9" t="n"/>
      <c r="M864" s="10" t="n"/>
      <c r="N864" s="10" t="n"/>
      <c r="O864" s="16">
        <f>IF(A864="","",UPPER(TRIM(A864))&amp;"|"&amp;UPPER(SUBSTITUTE(SUBSTITUTE(SUBSTITUTE(TRIM(C864),"/",""),"-","")," ","")))</f>
        <v/>
      </c>
      <c r="P864" s="16">
        <f>IF(A864="","",UPPER(SUBSTITUTE(SUBSTITUTE(SUBSTITUTE(TRIM(C864),"/",""),"-","")," ","")))</f>
        <v/>
      </c>
      <c r="Q864" s="16">
        <f>IF(A864="","",IF(COUNTIF('GSTR-2B'!$P$6:$P$2005,O864)&gt;0,IF(ABS(S864)&lt;=Settings!$B$4,"Matched","Amount differs"),IF(COUNTIF('GSTR-2B'!$Q$6:$Q$2005,P864)&gt;0,"Invoice no matches, GSTIN differs","In books, not in GSTR-2B")))</f>
        <v/>
      </c>
      <c r="R864" s="15">
        <f>IF(A864="","",SUMIF('GSTR-2B'!$P$6:$P$2005,O864,'GSTR-2B'!$N$6:$N$2005))</f>
        <v/>
      </c>
      <c r="S864" s="15">
        <f>IF(A864="","",K864-R864)</f>
        <v/>
      </c>
      <c r="T864" s="16">
        <f>IF(OR(A864="",D864="",L864&lt;&gt;"",E864="Credit note"),"",IF(Settings!$B$5-D864&gt;180,"Unpaid over 180 days: reverse proportionate ITC with interest",""))</f>
        <v/>
      </c>
      <c r="U864" s="16">
        <f>IF(M864="No","Supplier has not filed GSTR-3B: if still unfiled on 30 Sep after the year you claimed it, reverse by 30 Nov","")</f>
        <v/>
      </c>
      <c r="V864" s="16">
        <f>IF(AND(Q864="In books, not in GSTR-2B",D864&lt;&gt;"",D864&gt;=DATE(2025,4,1),D864&lt;=DATE(2026,3,31)),"FY 2025-26 document not in GSTR-2B: last date for the ITC is 30 Nov 2026","")</f>
        <v/>
      </c>
    </row>
    <row r="865">
      <c r="A865" s="10" t="n"/>
      <c r="B865" s="10" t="n"/>
      <c r="C865" s="10" t="n"/>
      <c r="D865" s="9" t="n"/>
      <c r="E865" s="10" t="n"/>
      <c r="F865" s="8" t="n"/>
      <c r="G865" s="8" t="n"/>
      <c r="H865" s="8" t="n"/>
      <c r="I865" s="8" t="n"/>
      <c r="J865" s="8" t="n"/>
      <c r="K865" s="15">
        <f>IF(A865="","",SUM(G865:J865))</f>
        <v/>
      </c>
      <c r="L865" s="9" t="n"/>
      <c r="M865" s="10" t="n"/>
      <c r="N865" s="10" t="n"/>
      <c r="O865" s="16">
        <f>IF(A865="","",UPPER(TRIM(A865))&amp;"|"&amp;UPPER(SUBSTITUTE(SUBSTITUTE(SUBSTITUTE(TRIM(C865),"/",""),"-","")," ","")))</f>
        <v/>
      </c>
      <c r="P865" s="16">
        <f>IF(A865="","",UPPER(SUBSTITUTE(SUBSTITUTE(SUBSTITUTE(TRIM(C865),"/",""),"-","")," ","")))</f>
        <v/>
      </c>
      <c r="Q865" s="16">
        <f>IF(A865="","",IF(COUNTIF('GSTR-2B'!$P$6:$P$2005,O865)&gt;0,IF(ABS(S865)&lt;=Settings!$B$4,"Matched","Amount differs"),IF(COUNTIF('GSTR-2B'!$Q$6:$Q$2005,P865)&gt;0,"Invoice no matches, GSTIN differs","In books, not in GSTR-2B")))</f>
        <v/>
      </c>
      <c r="R865" s="15">
        <f>IF(A865="","",SUMIF('GSTR-2B'!$P$6:$P$2005,O865,'GSTR-2B'!$N$6:$N$2005))</f>
        <v/>
      </c>
      <c r="S865" s="15">
        <f>IF(A865="","",K865-R865)</f>
        <v/>
      </c>
      <c r="T865" s="16">
        <f>IF(OR(A865="",D865="",L865&lt;&gt;"",E865="Credit note"),"",IF(Settings!$B$5-D865&gt;180,"Unpaid over 180 days: reverse proportionate ITC with interest",""))</f>
        <v/>
      </c>
      <c r="U865" s="16">
        <f>IF(M865="No","Supplier has not filed GSTR-3B: if still unfiled on 30 Sep after the year you claimed it, reverse by 30 Nov","")</f>
        <v/>
      </c>
      <c r="V865" s="16">
        <f>IF(AND(Q865="In books, not in GSTR-2B",D865&lt;&gt;"",D865&gt;=DATE(2025,4,1),D865&lt;=DATE(2026,3,31)),"FY 2025-26 document not in GSTR-2B: last date for the ITC is 30 Nov 2026","")</f>
        <v/>
      </c>
    </row>
    <row r="866">
      <c r="A866" s="10" t="n"/>
      <c r="B866" s="10" t="n"/>
      <c r="C866" s="10" t="n"/>
      <c r="D866" s="9" t="n"/>
      <c r="E866" s="10" t="n"/>
      <c r="F866" s="8" t="n"/>
      <c r="G866" s="8" t="n"/>
      <c r="H866" s="8" t="n"/>
      <c r="I866" s="8" t="n"/>
      <c r="J866" s="8" t="n"/>
      <c r="K866" s="15">
        <f>IF(A866="","",SUM(G866:J866))</f>
        <v/>
      </c>
      <c r="L866" s="9" t="n"/>
      <c r="M866" s="10" t="n"/>
      <c r="N866" s="10" t="n"/>
      <c r="O866" s="16">
        <f>IF(A866="","",UPPER(TRIM(A866))&amp;"|"&amp;UPPER(SUBSTITUTE(SUBSTITUTE(SUBSTITUTE(TRIM(C866),"/",""),"-","")," ","")))</f>
        <v/>
      </c>
      <c r="P866" s="16">
        <f>IF(A866="","",UPPER(SUBSTITUTE(SUBSTITUTE(SUBSTITUTE(TRIM(C866),"/",""),"-","")," ","")))</f>
        <v/>
      </c>
      <c r="Q866" s="16">
        <f>IF(A866="","",IF(COUNTIF('GSTR-2B'!$P$6:$P$2005,O866)&gt;0,IF(ABS(S866)&lt;=Settings!$B$4,"Matched","Amount differs"),IF(COUNTIF('GSTR-2B'!$Q$6:$Q$2005,P866)&gt;0,"Invoice no matches, GSTIN differs","In books, not in GSTR-2B")))</f>
        <v/>
      </c>
      <c r="R866" s="15">
        <f>IF(A866="","",SUMIF('GSTR-2B'!$P$6:$P$2005,O866,'GSTR-2B'!$N$6:$N$2005))</f>
        <v/>
      </c>
      <c r="S866" s="15">
        <f>IF(A866="","",K866-R866)</f>
        <v/>
      </c>
      <c r="T866" s="16">
        <f>IF(OR(A866="",D866="",L866&lt;&gt;"",E866="Credit note"),"",IF(Settings!$B$5-D866&gt;180,"Unpaid over 180 days: reverse proportionate ITC with interest",""))</f>
        <v/>
      </c>
      <c r="U866" s="16">
        <f>IF(M866="No","Supplier has not filed GSTR-3B: if still unfiled on 30 Sep after the year you claimed it, reverse by 30 Nov","")</f>
        <v/>
      </c>
      <c r="V866" s="16">
        <f>IF(AND(Q866="In books, not in GSTR-2B",D866&lt;&gt;"",D866&gt;=DATE(2025,4,1),D866&lt;=DATE(2026,3,31)),"FY 2025-26 document not in GSTR-2B: last date for the ITC is 30 Nov 2026","")</f>
        <v/>
      </c>
    </row>
    <row r="867">
      <c r="A867" s="10" t="n"/>
      <c r="B867" s="10" t="n"/>
      <c r="C867" s="10" t="n"/>
      <c r="D867" s="9" t="n"/>
      <c r="E867" s="10" t="n"/>
      <c r="F867" s="8" t="n"/>
      <c r="G867" s="8" t="n"/>
      <c r="H867" s="8" t="n"/>
      <c r="I867" s="8" t="n"/>
      <c r="J867" s="8" t="n"/>
      <c r="K867" s="15">
        <f>IF(A867="","",SUM(G867:J867))</f>
        <v/>
      </c>
      <c r="L867" s="9" t="n"/>
      <c r="M867" s="10" t="n"/>
      <c r="N867" s="10" t="n"/>
      <c r="O867" s="16">
        <f>IF(A867="","",UPPER(TRIM(A867))&amp;"|"&amp;UPPER(SUBSTITUTE(SUBSTITUTE(SUBSTITUTE(TRIM(C867),"/",""),"-","")," ","")))</f>
        <v/>
      </c>
      <c r="P867" s="16">
        <f>IF(A867="","",UPPER(SUBSTITUTE(SUBSTITUTE(SUBSTITUTE(TRIM(C867),"/",""),"-","")," ","")))</f>
        <v/>
      </c>
      <c r="Q867" s="16">
        <f>IF(A867="","",IF(COUNTIF('GSTR-2B'!$P$6:$P$2005,O867)&gt;0,IF(ABS(S867)&lt;=Settings!$B$4,"Matched","Amount differs"),IF(COUNTIF('GSTR-2B'!$Q$6:$Q$2005,P867)&gt;0,"Invoice no matches, GSTIN differs","In books, not in GSTR-2B")))</f>
        <v/>
      </c>
      <c r="R867" s="15">
        <f>IF(A867="","",SUMIF('GSTR-2B'!$P$6:$P$2005,O867,'GSTR-2B'!$N$6:$N$2005))</f>
        <v/>
      </c>
      <c r="S867" s="15">
        <f>IF(A867="","",K867-R867)</f>
        <v/>
      </c>
      <c r="T867" s="16">
        <f>IF(OR(A867="",D867="",L867&lt;&gt;"",E867="Credit note"),"",IF(Settings!$B$5-D867&gt;180,"Unpaid over 180 days: reverse proportionate ITC with interest",""))</f>
        <v/>
      </c>
      <c r="U867" s="16">
        <f>IF(M867="No","Supplier has not filed GSTR-3B: if still unfiled on 30 Sep after the year you claimed it, reverse by 30 Nov","")</f>
        <v/>
      </c>
      <c r="V867" s="16">
        <f>IF(AND(Q867="In books, not in GSTR-2B",D867&lt;&gt;"",D867&gt;=DATE(2025,4,1),D867&lt;=DATE(2026,3,31)),"FY 2025-26 document not in GSTR-2B: last date for the ITC is 30 Nov 2026","")</f>
        <v/>
      </c>
    </row>
    <row r="868">
      <c r="A868" s="10" t="n"/>
      <c r="B868" s="10" t="n"/>
      <c r="C868" s="10" t="n"/>
      <c r="D868" s="9" t="n"/>
      <c r="E868" s="10" t="n"/>
      <c r="F868" s="8" t="n"/>
      <c r="G868" s="8" t="n"/>
      <c r="H868" s="8" t="n"/>
      <c r="I868" s="8" t="n"/>
      <c r="J868" s="8" t="n"/>
      <c r="K868" s="15">
        <f>IF(A868="","",SUM(G868:J868))</f>
        <v/>
      </c>
      <c r="L868" s="9" t="n"/>
      <c r="M868" s="10" t="n"/>
      <c r="N868" s="10" t="n"/>
      <c r="O868" s="16">
        <f>IF(A868="","",UPPER(TRIM(A868))&amp;"|"&amp;UPPER(SUBSTITUTE(SUBSTITUTE(SUBSTITUTE(TRIM(C868),"/",""),"-","")," ","")))</f>
        <v/>
      </c>
      <c r="P868" s="16">
        <f>IF(A868="","",UPPER(SUBSTITUTE(SUBSTITUTE(SUBSTITUTE(TRIM(C868),"/",""),"-","")," ","")))</f>
        <v/>
      </c>
      <c r="Q868" s="16">
        <f>IF(A868="","",IF(COUNTIF('GSTR-2B'!$P$6:$P$2005,O868)&gt;0,IF(ABS(S868)&lt;=Settings!$B$4,"Matched","Amount differs"),IF(COUNTIF('GSTR-2B'!$Q$6:$Q$2005,P868)&gt;0,"Invoice no matches, GSTIN differs","In books, not in GSTR-2B")))</f>
        <v/>
      </c>
      <c r="R868" s="15">
        <f>IF(A868="","",SUMIF('GSTR-2B'!$P$6:$P$2005,O868,'GSTR-2B'!$N$6:$N$2005))</f>
        <v/>
      </c>
      <c r="S868" s="15">
        <f>IF(A868="","",K868-R868)</f>
        <v/>
      </c>
      <c r="T868" s="16">
        <f>IF(OR(A868="",D868="",L868&lt;&gt;"",E868="Credit note"),"",IF(Settings!$B$5-D868&gt;180,"Unpaid over 180 days: reverse proportionate ITC with interest",""))</f>
        <v/>
      </c>
      <c r="U868" s="16">
        <f>IF(M868="No","Supplier has not filed GSTR-3B: if still unfiled on 30 Sep after the year you claimed it, reverse by 30 Nov","")</f>
        <v/>
      </c>
      <c r="V868" s="16">
        <f>IF(AND(Q868="In books, not in GSTR-2B",D868&lt;&gt;"",D868&gt;=DATE(2025,4,1),D868&lt;=DATE(2026,3,31)),"FY 2025-26 document not in GSTR-2B: last date for the ITC is 30 Nov 2026","")</f>
        <v/>
      </c>
    </row>
    <row r="869">
      <c r="A869" s="10" t="n"/>
      <c r="B869" s="10" t="n"/>
      <c r="C869" s="10" t="n"/>
      <c r="D869" s="9" t="n"/>
      <c r="E869" s="10" t="n"/>
      <c r="F869" s="8" t="n"/>
      <c r="G869" s="8" t="n"/>
      <c r="H869" s="8" t="n"/>
      <c r="I869" s="8" t="n"/>
      <c r="J869" s="8" t="n"/>
      <c r="K869" s="15">
        <f>IF(A869="","",SUM(G869:J869))</f>
        <v/>
      </c>
      <c r="L869" s="9" t="n"/>
      <c r="M869" s="10" t="n"/>
      <c r="N869" s="10" t="n"/>
      <c r="O869" s="16">
        <f>IF(A869="","",UPPER(TRIM(A869))&amp;"|"&amp;UPPER(SUBSTITUTE(SUBSTITUTE(SUBSTITUTE(TRIM(C869),"/",""),"-","")," ","")))</f>
        <v/>
      </c>
      <c r="P869" s="16">
        <f>IF(A869="","",UPPER(SUBSTITUTE(SUBSTITUTE(SUBSTITUTE(TRIM(C869),"/",""),"-","")," ","")))</f>
        <v/>
      </c>
      <c r="Q869" s="16">
        <f>IF(A869="","",IF(COUNTIF('GSTR-2B'!$P$6:$P$2005,O869)&gt;0,IF(ABS(S869)&lt;=Settings!$B$4,"Matched","Amount differs"),IF(COUNTIF('GSTR-2B'!$Q$6:$Q$2005,P869)&gt;0,"Invoice no matches, GSTIN differs","In books, not in GSTR-2B")))</f>
        <v/>
      </c>
      <c r="R869" s="15">
        <f>IF(A869="","",SUMIF('GSTR-2B'!$P$6:$P$2005,O869,'GSTR-2B'!$N$6:$N$2005))</f>
        <v/>
      </c>
      <c r="S869" s="15">
        <f>IF(A869="","",K869-R869)</f>
        <v/>
      </c>
      <c r="T869" s="16">
        <f>IF(OR(A869="",D869="",L869&lt;&gt;"",E869="Credit note"),"",IF(Settings!$B$5-D869&gt;180,"Unpaid over 180 days: reverse proportionate ITC with interest",""))</f>
        <v/>
      </c>
      <c r="U869" s="16">
        <f>IF(M869="No","Supplier has not filed GSTR-3B: if still unfiled on 30 Sep after the year you claimed it, reverse by 30 Nov","")</f>
        <v/>
      </c>
      <c r="V869" s="16">
        <f>IF(AND(Q869="In books, not in GSTR-2B",D869&lt;&gt;"",D869&gt;=DATE(2025,4,1),D869&lt;=DATE(2026,3,31)),"FY 2025-26 document not in GSTR-2B: last date for the ITC is 30 Nov 2026","")</f>
        <v/>
      </c>
    </row>
    <row r="870">
      <c r="A870" s="10" t="n"/>
      <c r="B870" s="10" t="n"/>
      <c r="C870" s="10" t="n"/>
      <c r="D870" s="9" t="n"/>
      <c r="E870" s="10" t="n"/>
      <c r="F870" s="8" t="n"/>
      <c r="G870" s="8" t="n"/>
      <c r="H870" s="8" t="n"/>
      <c r="I870" s="8" t="n"/>
      <c r="J870" s="8" t="n"/>
      <c r="K870" s="15">
        <f>IF(A870="","",SUM(G870:J870))</f>
        <v/>
      </c>
      <c r="L870" s="9" t="n"/>
      <c r="M870" s="10" t="n"/>
      <c r="N870" s="10" t="n"/>
      <c r="O870" s="16">
        <f>IF(A870="","",UPPER(TRIM(A870))&amp;"|"&amp;UPPER(SUBSTITUTE(SUBSTITUTE(SUBSTITUTE(TRIM(C870),"/",""),"-","")," ","")))</f>
        <v/>
      </c>
      <c r="P870" s="16">
        <f>IF(A870="","",UPPER(SUBSTITUTE(SUBSTITUTE(SUBSTITUTE(TRIM(C870),"/",""),"-","")," ","")))</f>
        <v/>
      </c>
      <c r="Q870" s="16">
        <f>IF(A870="","",IF(COUNTIF('GSTR-2B'!$P$6:$P$2005,O870)&gt;0,IF(ABS(S870)&lt;=Settings!$B$4,"Matched","Amount differs"),IF(COUNTIF('GSTR-2B'!$Q$6:$Q$2005,P870)&gt;0,"Invoice no matches, GSTIN differs","In books, not in GSTR-2B")))</f>
        <v/>
      </c>
      <c r="R870" s="15">
        <f>IF(A870="","",SUMIF('GSTR-2B'!$P$6:$P$2005,O870,'GSTR-2B'!$N$6:$N$2005))</f>
        <v/>
      </c>
      <c r="S870" s="15">
        <f>IF(A870="","",K870-R870)</f>
        <v/>
      </c>
      <c r="T870" s="16">
        <f>IF(OR(A870="",D870="",L870&lt;&gt;"",E870="Credit note"),"",IF(Settings!$B$5-D870&gt;180,"Unpaid over 180 days: reverse proportionate ITC with interest",""))</f>
        <v/>
      </c>
      <c r="U870" s="16">
        <f>IF(M870="No","Supplier has not filed GSTR-3B: if still unfiled on 30 Sep after the year you claimed it, reverse by 30 Nov","")</f>
        <v/>
      </c>
      <c r="V870" s="16">
        <f>IF(AND(Q870="In books, not in GSTR-2B",D870&lt;&gt;"",D870&gt;=DATE(2025,4,1),D870&lt;=DATE(2026,3,31)),"FY 2025-26 document not in GSTR-2B: last date for the ITC is 30 Nov 2026","")</f>
        <v/>
      </c>
    </row>
    <row r="871">
      <c r="A871" s="10" t="n"/>
      <c r="B871" s="10" t="n"/>
      <c r="C871" s="10" t="n"/>
      <c r="D871" s="9" t="n"/>
      <c r="E871" s="10" t="n"/>
      <c r="F871" s="8" t="n"/>
      <c r="G871" s="8" t="n"/>
      <c r="H871" s="8" t="n"/>
      <c r="I871" s="8" t="n"/>
      <c r="J871" s="8" t="n"/>
      <c r="K871" s="15">
        <f>IF(A871="","",SUM(G871:J871))</f>
        <v/>
      </c>
      <c r="L871" s="9" t="n"/>
      <c r="M871" s="10" t="n"/>
      <c r="N871" s="10" t="n"/>
      <c r="O871" s="16">
        <f>IF(A871="","",UPPER(TRIM(A871))&amp;"|"&amp;UPPER(SUBSTITUTE(SUBSTITUTE(SUBSTITUTE(TRIM(C871),"/",""),"-","")," ","")))</f>
        <v/>
      </c>
      <c r="P871" s="16">
        <f>IF(A871="","",UPPER(SUBSTITUTE(SUBSTITUTE(SUBSTITUTE(TRIM(C871),"/",""),"-","")," ","")))</f>
        <v/>
      </c>
      <c r="Q871" s="16">
        <f>IF(A871="","",IF(COUNTIF('GSTR-2B'!$P$6:$P$2005,O871)&gt;0,IF(ABS(S871)&lt;=Settings!$B$4,"Matched","Amount differs"),IF(COUNTIF('GSTR-2B'!$Q$6:$Q$2005,P871)&gt;0,"Invoice no matches, GSTIN differs","In books, not in GSTR-2B")))</f>
        <v/>
      </c>
      <c r="R871" s="15">
        <f>IF(A871="","",SUMIF('GSTR-2B'!$P$6:$P$2005,O871,'GSTR-2B'!$N$6:$N$2005))</f>
        <v/>
      </c>
      <c r="S871" s="15">
        <f>IF(A871="","",K871-R871)</f>
        <v/>
      </c>
      <c r="T871" s="16">
        <f>IF(OR(A871="",D871="",L871&lt;&gt;"",E871="Credit note"),"",IF(Settings!$B$5-D871&gt;180,"Unpaid over 180 days: reverse proportionate ITC with interest",""))</f>
        <v/>
      </c>
      <c r="U871" s="16">
        <f>IF(M871="No","Supplier has not filed GSTR-3B: if still unfiled on 30 Sep after the year you claimed it, reverse by 30 Nov","")</f>
        <v/>
      </c>
      <c r="V871" s="16">
        <f>IF(AND(Q871="In books, not in GSTR-2B",D871&lt;&gt;"",D871&gt;=DATE(2025,4,1),D871&lt;=DATE(2026,3,31)),"FY 2025-26 document not in GSTR-2B: last date for the ITC is 30 Nov 2026","")</f>
        <v/>
      </c>
    </row>
    <row r="872">
      <c r="A872" s="10" t="n"/>
      <c r="B872" s="10" t="n"/>
      <c r="C872" s="10" t="n"/>
      <c r="D872" s="9" t="n"/>
      <c r="E872" s="10" t="n"/>
      <c r="F872" s="8" t="n"/>
      <c r="G872" s="8" t="n"/>
      <c r="H872" s="8" t="n"/>
      <c r="I872" s="8" t="n"/>
      <c r="J872" s="8" t="n"/>
      <c r="K872" s="15">
        <f>IF(A872="","",SUM(G872:J872))</f>
        <v/>
      </c>
      <c r="L872" s="9" t="n"/>
      <c r="M872" s="10" t="n"/>
      <c r="N872" s="10" t="n"/>
      <c r="O872" s="16">
        <f>IF(A872="","",UPPER(TRIM(A872))&amp;"|"&amp;UPPER(SUBSTITUTE(SUBSTITUTE(SUBSTITUTE(TRIM(C872),"/",""),"-","")," ","")))</f>
        <v/>
      </c>
      <c r="P872" s="16">
        <f>IF(A872="","",UPPER(SUBSTITUTE(SUBSTITUTE(SUBSTITUTE(TRIM(C872),"/",""),"-","")," ","")))</f>
        <v/>
      </c>
      <c r="Q872" s="16">
        <f>IF(A872="","",IF(COUNTIF('GSTR-2B'!$P$6:$P$2005,O872)&gt;0,IF(ABS(S872)&lt;=Settings!$B$4,"Matched","Amount differs"),IF(COUNTIF('GSTR-2B'!$Q$6:$Q$2005,P872)&gt;0,"Invoice no matches, GSTIN differs","In books, not in GSTR-2B")))</f>
        <v/>
      </c>
      <c r="R872" s="15">
        <f>IF(A872="","",SUMIF('GSTR-2B'!$P$6:$P$2005,O872,'GSTR-2B'!$N$6:$N$2005))</f>
        <v/>
      </c>
      <c r="S872" s="15">
        <f>IF(A872="","",K872-R872)</f>
        <v/>
      </c>
      <c r="T872" s="16">
        <f>IF(OR(A872="",D872="",L872&lt;&gt;"",E872="Credit note"),"",IF(Settings!$B$5-D872&gt;180,"Unpaid over 180 days: reverse proportionate ITC with interest",""))</f>
        <v/>
      </c>
      <c r="U872" s="16">
        <f>IF(M872="No","Supplier has not filed GSTR-3B: if still unfiled on 30 Sep after the year you claimed it, reverse by 30 Nov","")</f>
        <v/>
      </c>
      <c r="V872" s="16">
        <f>IF(AND(Q872="In books, not in GSTR-2B",D872&lt;&gt;"",D872&gt;=DATE(2025,4,1),D872&lt;=DATE(2026,3,31)),"FY 2025-26 document not in GSTR-2B: last date for the ITC is 30 Nov 2026","")</f>
        <v/>
      </c>
    </row>
    <row r="873">
      <c r="A873" s="10" t="n"/>
      <c r="B873" s="10" t="n"/>
      <c r="C873" s="10" t="n"/>
      <c r="D873" s="9" t="n"/>
      <c r="E873" s="10" t="n"/>
      <c r="F873" s="8" t="n"/>
      <c r="G873" s="8" t="n"/>
      <c r="H873" s="8" t="n"/>
      <c r="I873" s="8" t="n"/>
      <c r="J873" s="8" t="n"/>
      <c r="K873" s="15">
        <f>IF(A873="","",SUM(G873:J873))</f>
        <v/>
      </c>
      <c r="L873" s="9" t="n"/>
      <c r="M873" s="10" t="n"/>
      <c r="N873" s="10" t="n"/>
      <c r="O873" s="16">
        <f>IF(A873="","",UPPER(TRIM(A873))&amp;"|"&amp;UPPER(SUBSTITUTE(SUBSTITUTE(SUBSTITUTE(TRIM(C873),"/",""),"-","")," ","")))</f>
        <v/>
      </c>
      <c r="P873" s="16">
        <f>IF(A873="","",UPPER(SUBSTITUTE(SUBSTITUTE(SUBSTITUTE(TRIM(C873),"/",""),"-","")," ","")))</f>
        <v/>
      </c>
      <c r="Q873" s="16">
        <f>IF(A873="","",IF(COUNTIF('GSTR-2B'!$P$6:$P$2005,O873)&gt;0,IF(ABS(S873)&lt;=Settings!$B$4,"Matched","Amount differs"),IF(COUNTIF('GSTR-2B'!$Q$6:$Q$2005,P873)&gt;0,"Invoice no matches, GSTIN differs","In books, not in GSTR-2B")))</f>
        <v/>
      </c>
      <c r="R873" s="15">
        <f>IF(A873="","",SUMIF('GSTR-2B'!$P$6:$P$2005,O873,'GSTR-2B'!$N$6:$N$2005))</f>
        <v/>
      </c>
      <c r="S873" s="15">
        <f>IF(A873="","",K873-R873)</f>
        <v/>
      </c>
      <c r="T873" s="16">
        <f>IF(OR(A873="",D873="",L873&lt;&gt;"",E873="Credit note"),"",IF(Settings!$B$5-D873&gt;180,"Unpaid over 180 days: reverse proportionate ITC with interest",""))</f>
        <v/>
      </c>
      <c r="U873" s="16">
        <f>IF(M873="No","Supplier has not filed GSTR-3B: if still unfiled on 30 Sep after the year you claimed it, reverse by 30 Nov","")</f>
        <v/>
      </c>
      <c r="V873" s="16">
        <f>IF(AND(Q873="In books, not in GSTR-2B",D873&lt;&gt;"",D873&gt;=DATE(2025,4,1),D873&lt;=DATE(2026,3,31)),"FY 2025-26 document not in GSTR-2B: last date for the ITC is 30 Nov 2026","")</f>
        <v/>
      </c>
    </row>
    <row r="874">
      <c r="A874" s="10" t="n"/>
      <c r="B874" s="10" t="n"/>
      <c r="C874" s="10" t="n"/>
      <c r="D874" s="9" t="n"/>
      <c r="E874" s="10" t="n"/>
      <c r="F874" s="8" t="n"/>
      <c r="G874" s="8" t="n"/>
      <c r="H874" s="8" t="n"/>
      <c r="I874" s="8" t="n"/>
      <c r="J874" s="8" t="n"/>
      <c r="K874" s="15">
        <f>IF(A874="","",SUM(G874:J874))</f>
        <v/>
      </c>
      <c r="L874" s="9" t="n"/>
      <c r="M874" s="10" t="n"/>
      <c r="N874" s="10" t="n"/>
      <c r="O874" s="16">
        <f>IF(A874="","",UPPER(TRIM(A874))&amp;"|"&amp;UPPER(SUBSTITUTE(SUBSTITUTE(SUBSTITUTE(TRIM(C874),"/",""),"-","")," ","")))</f>
        <v/>
      </c>
      <c r="P874" s="16">
        <f>IF(A874="","",UPPER(SUBSTITUTE(SUBSTITUTE(SUBSTITUTE(TRIM(C874),"/",""),"-","")," ","")))</f>
        <v/>
      </c>
      <c r="Q874" s="16">
        <f>IF(A874="","",IF(COUNTIF('GSTR-2B'!$P$6:$P$2005,O874)&gt;0,IF(ABS(S874)&lt;=Settings!$B$4,"Matched","Amount differs"),IF(COUNTIF('GSTR-2B'!$Q$6:$Q$2005,P874)&gt;0,"Invoice no matches, GSTIN differs","In books, not in GSTR-2B")))</f>
        <v/>
      </c>
      <c r="R874" s="15">
        <f>IF(A874="","",SUMIF('GSTR-2B'!$P$6:$P$2005,O874,'GSTR-2B'!$N$6:$N$2005))</f>
        <v/>
      </c>
      <c r="S874" s="15">
        <f>IF(A874="","",K874-R874)</f>
        <v/>
      </c>
      <c r="T874" s="16">
        <f>IF(OR(A874="",D874="",L874&lt;&gt;"",E874="Credit note"),"",IF(Settings!$B$5-D874&gt;180,"Unpaid over 180 days: reverse proportionate ITC with interest",""))</f>
        <v/>
      </c>
      <c r="U874" s="16">
        <f>IF(M874="No","Supplier has not filed GSTR-3B: if still unfiled on 30 Sep after the year you claimed it, reverse by 30 Nov","")</f>
        <v/>
      </c>
      <c r="V874" s="16">
        <f>IF(AND(Q874="In books, not in GSTR-2B",D874&lt;&gt;"",D874&gt;=DATE(2025,4,1),D874&lt;=DATE(2026,3,31)),"FY 2025-26 document not in GSTR-2B: last date for the ITC is 30 Nov 2026","")</f>
        <v/>
      </c>
    </row>
    <row r="875">
      <c r="A875" s="10" t="n"/>
      <c r="B875" s="10" t="n"/>
      <c r="C875" s="10" t="n"/>
      <c r="D875" s="9" t="n"/>
      <c r="E875" s="10" t="n"/>
      <c r="F875" s="8" t="n"/>
      <c r="G875" s="8" t="n"/>
      <c r="H875" s="8" t="n"/>
      <c r="I875" s="8" t="n"/>
      <c r="J875" s="8" t="n"/>
      <c r="K875" s="15">
        <f>IF(A875="","",SUM(G875:J875))</f>
        <v/>
      </c>
      <c r="L875" s="9" t="n"/>
      <c r="M875" s="10" t="n"/>
      <c r="N875" s="10" t="n"/>
      <c r="O875" s="16">
        <f>IF(A875="","",UPPER(TRIM(A875))&amp;"|"&amp;UPPER(SUBSTITUTE(SUBSTITUTE(SUBSTITUTE(TRIM(C875),"/",""),"-","")," ","")))</f>
        <v/>
      </c>
      <c r="P875" s="16">
        <f>IF(A875="","",UPPER(SUBSTITUTE(SUBSTITUTE(SUBSTITUTE(TRIM(C875),"/",""),"-","")," ","")))</f>
        <v/>
      </c>
      <c r="Q875" s="16">
        <f>IF(A875="","",IF(COUNTIF('GSTR-2B'!$P$6:$P$2005,O875)&gt;0,IF(ABS(S875)&lt;=Settings!$B$4,"Matched","Amount differs"),IF(COUNTIF('GSTR-2B'!$Q$6:$Q$2005,P875)&gt;0,"Invoice no matches, GSTIN differs","In books, not in GSTR-2B")))</f>
        <v/>
      </c>
      <c r="R875" s="15">
        <f>IF(A875="","",SUMIF('GSTR-2B'!$P$6:$P$2005,O875,'GSTR-2B'!$N$6:$N$2005))</f>
        <v/>
      </c>
      <c r="S875" s="15">
        <f>IF(A875="","",K875-R875)</f>
        <v/>
      </c>
      <c r="T875" s="16">
        <f>IF(OR(A875="",D875="",L875&lt;&gt;"",E875="Credit note"),"",IF(Settings!$B$5-D875&gt;180,"Unpaid over 180 days: reverse proportionate ITC with interest",""))</f>
        <v/>
      </c>
      <c r="U875" s="16">
        <f>IF(M875="No","Supplier has not filed GSTR-3B: if still unfiled on 30 Sep after the year you claimed it, reverse by 30 Nov","")</f>
        <v/>
      </c>
      <c r="V875" s="16">
        <f>IF(AND(Q875="In books, not in GSTR-2B",D875&lt;&gt;"",D875&gt;=DATE(2025,4,1),D875&lt;=DATE(2026,3,31)),"FY 2025-26 document not in GSTR-2B: last date for the ITC is 30 Nov 2026","")</f>
        <v/>
      </c>
    </row>
    <row r="876">
      <c r="A876" s="10" t="n"/>
      <c r="B876" s="10" t="n"/>
      <c r="C876" s="10" t="n"/>
      <c r="D876" s="9" t="n"/>
      <c r="E876" s="10" t="n"/>
      <c r="F876" s="8" t="n"/>
      <c r="G876" s="8" t="n"/>
      <c r="H876" s="8" t="n"/>
      <c r="I876" s="8" t="n"/>
      <c r="J876" s="8" t="n"/>
      <c r="K876" s="15">
        <f>IF(A876="","",SUM(G876:J876))</f>
        <v/>
      </c>
      <c r="L876" s="9" t="n"/>
      <c r="M876" s="10" t="n"/>
      <c r="N876" s="10" t="n"/>
      <c r="O876" s="16">
        <f>IF(A876="","",UPPER(TRIM(A876))&amp;"|"&amp;UPPER(SUBSTITUTE(SUBSTITUTE(SUBSTITUTE(TRIM(C876),"/",""),"-","")," ","")))</f>
        <v/>
      </c>
      <c r="P876" s="16">
        <f>IF(A876="","",UPPER(SUBSTITUTE(SUBSTITUTE(SUBSTITUTE(TRIM(C876),"/",""),"-","")," ","")))</f>
        <v/>
      </c>
      <c r="Q876" s="16">
        <f>IF(A876="","",IF(COUNTIF('GSTR-2B'!$P$6:$P$2005,O876)&gt;0,IF(ABS(S876)&lt;=Settings!$B$4,"Matched","Amount differs"),IF(COUNTIF('GSTR-2B'!$Q$6:$Q$2005,P876)&gt;0,"Invoice no matches, GSTIN differs","In books, not in GSTR-2B")))</f>
        <v/>
      </c>
      <c r="R876" s="15">
        <f>IF(A876="","",SUMIF('GSTR-2B'!$P$6:$P$2005,O876,'GSTR-2B'!$N$6:$N$2005))</f>
        <v/>
      </c>
      <c r="S876" s="15">
        <f>IF(A876="","",K876-R876)</f>
        <v/>
      </c>
      <c r="T876" s="16">
        <f>IF(OR(A876="",D876="",L876&lt;&gt;"",E876="Credit note"),"",IF(Settings!$B$5-D876&gt;180,"Unpaid over 180 days: reverse proportionate ITC with interest",""))</f>
        <v/>
      </c>
      <c r="U876" s="16">
        <f>IF(M876="No","Supplier has not filed GSTR-3B: if still unfiled on 30 Sep after the year you claimed it, reverse by 30 Nov","")</f>
        <v/>
      </c>
      <c r="V876" s="16">
        <f>IF(AND(Q876="In books, not in GSTR-2B",D876&lt;&gt;"",D876&gt;=DATE(2025,4,1),D876&lt;=DATE(2026,3,31)),"FY 2025-26 document not in GSTR-2B: last date for the ITC is 30 Nov 2026","")</f>
        <v/>
      </c>
    </row>
    <row r="877">
      <c r="A877" s="10" t="n"/>
      <c r="B877" s="10" t="n"/>
      <c r="C877" s="10" t="n"/>
      <c r="D877" s="9" t="n"/>
      <c r="E877" s="10" t="n"/>
      <c r="F877" s="8" t="n"/>
      <c r="G877" s="8" t="n"/>
      <c r="H877" s="8" t="n"/>
      <c r="I877" s="8" t="n"/>
      <c r="J877" s="8" t="n"/>
      <c r="K877" s="15">
        <f>IF(A877="","",SUM(G877:J877))</f>
        <v/>
      </c>
      <c r="L877" s="9" t="n"/>
      <c r="M877" s="10" t="n"/>
      <c r="N877" s="10" t="n"/>
      <c r="O877" s="16">
        <f>IF(A877="","",UPPER(TRIM(A877))&amp;"|"&amp;UPPER(SUBSTITUTE(SUBSTITUTE(SUBSTITUTE(TRIM(C877),"/",""),"-","")," ","")))</f>
        <v/>
      </c>
      <c r="P877" s="16">
        <f>IF(A877="","",UPPER(SUBSTITUTE(SUBSTITUTE(SUBSTITUTE(TRIM(C877),"/",""),"-","")," ","")))</f>
        <v/>
      </c>
      <c r="Q877" s="16">
        <f>IF(A877="","",IF(COUNTIF('GSTR-2B'!$P$6:$P$2005,O877)&gt;0,IF(ABS(S877)&lt;=Settings!$B$4,"Matched","Amount differs"),IF(COUNTIF('GSTR-2B'!$Q$6:$Q$2005,P877)&gt;0,"Invoice no matches, GSTIN differs","In books, not in GSTR-2B")))</f>
        <v/>
      </c>
      <c r="R877" s="15">
        <f>IF(A877="","",SUMIF('GSTR-2B'!$P$6:$P$2005,O877,'GSTR-2B'!$N$6:$N$2005))</f>
        <v/>
      </c>
      <c r="S877" s="15">
        <f>IF(A877="","",K877-R877)</f>
        <v/>
      </c>
      <c r="T877" s="16">
        <f>IF(OR(A877="",D877="",L877&lt;&gt;"",E877="Credit note"),"",IF(Settings!$B$5-D877&gt;180,"Unpaid over 180 days: reverse proportionate ITC with interest",""))</f>
        <v/>
      </c>
      <c r="U877" s="16">
        <f>IF(M877="No","Supplier has not filed GSTR-3B: if still unfiled on 30 Sep after the year you claimed it, reverse by 30 Nov","")</f>
        <v/>
      </c>
      <c r="V877" s="16">
        <f>IF(AND(Q877="In books, not in GSTR-2B",D877&lt;&gt;"",D877&gt;=DATE(2025,4,1),D877&lt;=DATE(2026,3,31)),"FY 2025-26 document not in GSTR-2B: last date for the ITC is 30 Nov 2026","")</f>
        <v/>
      </c>
    </row>
    <row r="878">
      <c r="A878" s="10" t="n"/>
      <c r="B878" s="10" t="n"/>
      <c r="C878" s="10" t="n"/>
      <c r="D878" s="9" t="n"/>
      <c r="E878" s="10" t="n"/>
      <c r="F878" s="8" t="n"/>
      <c r="G878" s="8" t="n"/>
      <c r="H878" s="8" t="n"/>
      <c r="I878" s="8" t="n"/>
      <c r="J878" s="8" t="n"/>
      <c r="K878" s="15">
        <f>IF(A878="","",SUM(G878:J878))</f>
        <v/>
      </c>
      <c r="L878" s="9" t="n"/>
      <c r="M878" s="10" t="n"/>
      <c r="N878" s="10" t="n"/>
      <c r="O878" s="16">
        <f>IF(A878="","",UPPER(TRIM(A878))&amp;"|"&amp;UPPER(SUBSTITUTE(SUBSTITUTE(SUBSTITUTE(TRIM(C878),"/",""),"-","")," ","")))</f>
        <v/>
      </c>
      <c r="P878" s="16">
        <f>IF(A878="","",UPPER(SUBSTITUTE(SUBSTITUTE(SUBSTITUTE(TRIM(C878),"/",""),"-","")," ","")))</f>
        <v/>
      </c>
      <c r="Q878" s="16">
        <f>IF(A878="","",IF(COUNTIF('GSTR-2B'!$P$6:$P$2005,O878)&gt;0,IF(ABS(S878)&lt;=Settings!$B$4,"Matched","Amount differs"),IF(COUNTIF('GSTR-2B'!$Q$6:$Q$2005,P878)&gt;0,"Invoice no matches, GSTIN differs","In books, not in GSTR-2B")))</f>
        <v/>
      </c>
      <c r="R878" s="15">
        <f>IF(A878="","",SUMIF('GSTR-2B'!$P$6:$P$2005,O878,'GSTR-2B'!$N$6:$N$2005))</f>
        <v/>
      </c>
      <c r="S878" s="15">
        <f>IF(A878="","",K878-R878)</f>
        <v/>
      </c>
      <c r="T878" s="16">
        <f>IF(OR(A878="",D878="",L878&lt;&gt;"",E878="Credit note"),"",IF(Settings!$B$5-D878&gt;180,"Unpaid over 180 days: reverse proportionate ITC with interest",""))</f>
        <v/>
      </c>
      <c r="U878" s="16">
        <f>IF(M878="No","Supplier has not filed GSTR-3B: if still unfiled on 30 Sep after the year you claimed it, reverse by 30 Nov","")</f>
        <v/>
      </c>
      <c r="V878" s="16">
        <f>IF(AND(Q878="In books, not in GSTR-2B",D878&lt;&gt;"",D878&gt;=DATE(2025,4,1),D878&lt;=DATE(2026,3,31)),"FY 2025-26 document not in GSTR-2B: last date for the ITC is 30 Nov 2026","")</f>
        <v/>
      </c>
    </row>
    <row r="879">
      <c r="A879" s="10" t="n"/>
      <c r="B879" s="10" t="n"/>
      <c r="C879" s="10" t="n"/>
      <c r="D879" s="9" t="n"/>
      <c r="E879" s="10" t="n"/>
      <c r="F879" s="8" t="n"/>
      <c r="G879" s="8" t="n"/>
      <c r="H879" s="8" t="n"/>
      <c r="I879" s="8" t="n"/>
      <c r="J879" s="8" t="n"/>
      <c r="K879" s="15">
        <f>IF(A879="","",SUM(G879:J879))</f>
        <v/>
      </c>
      <c r="L879" s="9" t="n"/>
      <c r="M879" s="10" t="n"/>
      <c r="N879" s="10" t="n"/>
      <c r="O879" s="16">
        <f>IF(A879="","",UPPER(TRIM(A879))&amp;"|"&amp;UPPER(SUBSTITUTE(SUBSTITUTE(SUBSTITUTE(TRIM(C879),"/",""),"-","")," ","")))</f>
        <v/>
      </c>
      <c r="P879" s="16">
        <f>IF(A879="","",UPPER(SUBSTITUTE(SUBSTITUTE(SUBSTITUTE(TRIM(C879),"/",""),"-","")," ","")))</f>
        <v/>
      </c>
      <c r="Q879" s="16">
        <f>IF(A879="","",IF(COUNTIF('GSTR-2B'!$P$6:$P$2005,O879)&gt;0,IF(ABS(S879)&lt;=Settings!$B$4,"Matched","Amount differs"),IF(COUNTIF('GSTR-2B'!$Q$6:$Q$2005,P879)&gt;0,"Invoice no matches, GSTIN differs","In books, not in GSTR-2B")))</f>
        <v/>
      </c>
      <c r="R879" s="15">
        <f>IF(A879="","",SUMIF('GSTR-2B'!$P$6:$P$2005,O879,'GSTR-2B'!$N$6:$N$2005))</f>
        <v/>
      </c>
      <c r="S879" s="15">
        <f>IF(A879="","",K879-R879)</f>
        <v/>
      </c>
      <c r="T879" s="16">
        <f>IF(OR(A879="",D879="",L879&lt;&gt;"",E879="Credit note"),"",IF(Settings!$B$5-D879&gt;180,"Unpaid over 180 days: reverse proportionate ITC with interest",""))</f>
        <v/>
      </c>
      <c r="U879" s="16">
        <f>IF(M879="No","Supplier has not filed GSTR-3B: if still unfiled on 30 Sep after the year you claimed it, reverse by 30 Nov","")</f>
        <v/>
      </c>
      <c r="V879" s="16">
        <f>IF(AND(Q879="In books, not in GSTR-2B",D879&lt;&gt;"",D879&gt;=DATE(2025,4,1),D879&lt;=DATE(2026,3,31)),"FY 2025-26 document not in GSTR-2B: last date for the ITC is 30 Nov 2026","")</f>
        <v/>
      </c>
    </row>
    <row r="880">
      <c r="A880" s="10" t="n"/>
      <c r="B880" s="10" t="n"/>
      <c r="C880" s="10" t="n"/>
      <c r="D880" s="9" t="n"/>
      <c r="E880" s="10" t="n"/>
      <c r="F880" s="8" t="n"/>
      <c r="G880" s="8" t="n"/>
      <c r="H880" s="8" t="n"/>
      <c r="I880" s="8" t="n"/>
      <c r="J880" s="8" t="n"/>
      <c r="K880" s="15">
        <f>IF(A880="","",SUM(G880:J880))</f>
        <v/>
      </c>
      <c r="L880" s="9" t="n"/>
      <c r="M880" s="10" t="n"/>
      <c r="N880" s="10" t="n"/>
      <c r="O880" s="16">
        <f>IF(A880="","",UPPER(TRIM(A880))&amp;"|"&amp;UPPER(SUBSTITUTE(SUBSTITUTE(SUBSTITUTE(TRIM(C880),"/",""),"-","")," ","")))</f>
        <v/>
      </c>
      <c r="P880" s="16">
        <f>IF(A880="","",UPPER(SUBSTITUTE(SUBSTITUTE(SUBSTITUTE(TRIM(C880),"/",""),"-","")," ","")))</f>
        <v/>
      </c>
      <c r="Q880" s="16">
        <f>IF(A880="","",IF(COUNTIF('GSTR-2B'!$P$6:$P$2005,O880)&gt;0,IF(ABS(S880)&lt;=Settings!$B$4,"Matched","Amount differs"),IF(COUNTIF('GSTR-2B'!$Q$6:$Q$2005,P880)&gt;0,"Invoice no matches, GSTIN differs","In books, not in GSTR-2B")))</f>
        <v/>
      </c>
      <c r="R880" s="15">
        <f>IF(A880="","",SUMIF('GSTR-2B'!$P$6:$P$2005,O880,'GSTR-2B'!$N$6:$N$2005))</f>
        <v/>
      </c>
      <c r="S880" s="15">
        <f>IF(A880="","",K880-R880)</f>
        <v/>
      </c>
      <c r="T880" s="16">
        <f>IF(OR(A880="",D880="",L880&lt;&gt;"",E880="Credit note"),"",IF(Settings!$B$5-D880&gt;180,"Unpaid over 180 days: reverse proportionate ITC with interest",""))</f>
        <v/>
      </c>
      <c r="U880" s="16">
        <f>IF(M880="No","Supplier has not filed GSTR-3B: if still unfiled on 30 Sep after the year you claimed it, reverse by 30 Nov","")</f>
        <v/>
      </c>
      <c r="V880" s="16">
        <f>IF(AND(Q880="In books, not in GSTR-2B",D880&lt;&gt;"",D880&gt;=DATE(2025,4,1),D880&lt;=DATE(2026,3,31)),"FY 2025-26 document not in GSTR-2B: last date for the ITC is 30 Nov 2026","")</f>
        <v/>
      </c>
    </row>
    <row r="881">
      <c r="A881" s="10" t="n"/>
      <c r="B881" s="10" t="n"/>
      <c r="C881" s="10" t="n"/>
      <c r="D881" s="9" t="n"/>
      <c r="E881" s="10" t="n"/>
      <c r="F881" s="8" t="n"/>
      <c r="G881" s="8" t="n"/>
      <c r="H881" s="8" t="n"/>
      <c r="I881" s="8" t="n"/>
      <c r="J881" s="8" t="n"/>
      <c r="K881" s="15">
        <f>IF(A881="","",SUM(G881:J881))</f>
        <v/>
      </c>
      <c r="L881" s="9" t="n"/>
      <c r="M881" s="10" t="n"/>
      <c r="N881" s="10" t="n"/>
      <c r="O881" s="16">
        <f>IF(A881="","",UPPER(TRIM(A881))&amp;"|"&amp;UPPER(SUBSTITUTE(SUBSTITUTE(SUBSTITUTE(TRIM(C881),"/",""),"-","")," ","")))</f>
        <v/>
      </c>
      <c r="P881" s="16">
        <f>IF(A881="","",UPPER(SUBSTITUTE(SUBSTITUTE(SUBSTITUTE(TRIM(C881),"/",""),"-","")," ","")))</f>
        <v/>
      </c>
      <c r="Q881" s="16">
        <f>IF(A881="","",IF(COUNTIF('GSTR-2B'!$P$6:$P$2005,O881)&gt;0,IF(ABS(S881)&lt;=Settings!$B$4,"Matched","Amount differs"),IF(COUNTIF('GSTR-2B'!$Q$6:$Q$2005,P881)&gt;0,"Invoice no matches, GSTIN differs","In books, not in GSTR-2B")))</f>
        <v/>
      </c>
      <c r="R881" s="15">
        <f>IF(A881="","",SUMIF('GSTR-2B'!$P$6:$P$2005,O881,'GSTR-2B'!$N$6:$N$2005))</f>
        <v/>
      </c>
      <c r="S881" s="15">
        <f>IF(A881="","",K881-R881)</f>
        <v/>
      </c>
      <c r="T881" s="16">
        <f>IF(OR(A881="",D881="",L881&lt;&gt;"",E881="Credit note"),"",IF(Settings!$B$5-D881&gt;180,"Unpaid over 180 days: reverse proportionate ITC with interest",""))</f>
        <v/>
      </c>
      <c r="U881" s="16">
        <f>IF(M881="No","Supplier has not filed GSTR-3B: if still unfiled on 30 Sep after the year you claimed it, reverse by 30 Nov","")</f>
        <v/>
      </c>
      <c r="V881" s="16">
        <f>IF(AND(Q881="In books, not in GSTR-2B",D881&lt;&gt;"",D881&gt;=DATE(2025,4,1),D881&lt;=DATE(2026,3,31)),"FY 2025-26 document not in GSTR-2B: last date for the ITC is 30 Nov 2026","")</f>
        <v/>
      </c>
    </row>
    <row r="882">
      <c r="A882" s="10" t="n"/>
      <c r="B882" s="10" t="n"/>
      <c r="C882" s="10" t="n"/>
      <c r="D882" s="9" t="n"/>
      <c r="E882" s="10" t="n"/>
      <c r="F882" s="8" t="n"/>
      <c r="G882" s="8" t="n"/>
      <c r="H882" s="8" t="n"/>
      <c r="I882" s="8" t="n"/>
      <c r="J882" s="8" t="n"/>
      <c r="K882" s="15">
        <f>IF(A882="","",SUM(G882:J882))</f>
        <v/>
      </c>
      <c r="L882" s="9" t="n"/>
      <c r="M882" s="10" t="n"/>
      <c r="N882" s="10" t="n"/>
      <c r="O882" s="16">
        <f>IF(A882="","",UPPER(TRIM(A882))&amp;"|"&amp;UPPER(SUBSTITUTE(SUBSTITUTE(SUBSTITUTE(TRIM(C882),"/",""),"-","")," ","")))</f>
        <v/>
      </c>
      <c r="P882" s="16">
        <f>IF(A882="","",UPPER(SUBSTITUTE(SUBSTITUTE(SUBSTITUTE(TRIM(C882),"/",""),"-","")," ","")))</f>
        <v/>
      </c>
      <c r="Q882" s="16">
        <f>IF(A882="","",IF(COUNTIF('GSTR-2B'!$P$6:$P$2005,O882)&gt;0,IF(ABS(S882)&lt;=Settings!$B$4,"Matched","Amount differs"),IF(COUNTIF('GSTR-2B'!$Q$6:$Q$2005,P882)&gt;0,"Invoice no matches, GSTIN differs","In books, not in GSTR-2B")))</f>
        <v/>
      </c>
      <c r="R882" s="15">
        <f>IF(A882="","",SUMIF('GSTR-2B'!$P$6:$P$2005,O882,'GSTR-2B'!$N$6:$N$2005))</f>
        <v/>
      </c>
      <c r="S882" s="15">
        <f>IF(A882="","",K882-R882)</f>
        <v/>
      </c>
      <c r="T882" s="16">
        <f>IF(OR(A882="",D882="",L882&lt;&gt;"",E882="Credit note"),"",IF(Settings!$B$5-D882&gt;180,"Unpaid over 180 days: reverse proportionate ITC with interest",""))</f>
        <v/>
      </c>
      <c r="U882" s="16">
        <f>IF(M882="No","Supplier has not filed GSTR-3B: if still unfiled on 30 Sep after the year you claimed it, reverse by 30 Nov","")</f>
        <v/>
      </c>
      <c r="V882" s="16">
        <f>IF(AND(Q882="In books, not in GSTR-2B",D882&lt;&gt;"",D882&gt;=DATE(2025,4,1),D882&lt;=DATE(2026,3,31)),"FY 2025-26 document not in GSTR-2B: last date for the ITC is 30 Nov 2026","")</f>
        <v/>
      </c>
    </row>
    <row r="883">
      <c r="A883" s="10" t="n"/>
      <c r="B883" s="10" t="n"/>
      <c r="C883" s="10" t="n"/>
      <c r="D883" s="9" t="n"/>
      <c r="E883" s="10" t="n"/>
      <c r="F883" s="8" t="n"/>
      <c r="G883" s="8" t="n"/>
      <c r="H883" s="8" t="n"/>
      <c r="I883" s="8" t="n"/>
      <c r="J883" s="8" t="n"/>
      <c r="K883" s="15">
        <f>IF(A883="","",SUM(G883:J883))</f>
        <v/>
      </c>
      <c r="L883" s="9" t="n"/>
      <c r="M883" s="10" t="n"/>
      <c r="N883" s="10" t="n"/>
      <c r="O883" s="16">
        <f>IF(A883="","",UPPER(TRIM(A883))&amp;"|"&amp;UPPER(SUBSTITUTE(SUBSTITUTE(SUBSTITUTE(TRIM(C883),"/",""),"-","")," ","")))</f>
        <v/>
      </c>
      <c r="P883" s="16">
        <f>IF(A883="","",UPPER(SUBSTITUTE(SUBSTITUTE(SUBSTITUTE(TRIM(C883),"/",""),"-","")," ","")))</f>
        <v/>
      </c>
      <c r="Q883" s="16">
        <f>IF(A883="","",IF(COUNTIF('GSTR-2B'!$P$6:$P$2005,O883)&gt;0,IF(ABS(S883)&lt;=Settings!$B$4,"Matched","Amount differs"),IF(COUNTIF('GSTR-2B'!$Q$6:$Q$2005,P883)&gt;0,"Invoice no matches, GSTIN differs","In books, not in GSTR-2B")))</f>
        <v/>
      </c>
      <c r="R883" s="15">
        <f>IF(A883="","",SUMIF('GSTR-2B'!$P$6:$P$2005,O883,'GSTR-2B'!$N$6:$N$2005))</f>
        <v/>
      </c>
      <c r="S883" s="15">
        <f>IF(A883="","",K883-R883)</f>
        <v/>
      </c>
      <c r="T883" s="16">
        <f>IF(OR(A883="",D883="",L883&lt;&gt;"",E883="Credit note"),"",IF(Settings!$B$5-D883&gt;180,"Unpaid over 180 days: reverse proportionate ITC with interest",""))</f>
        <v/>
      </c>
      <c r="U883" s="16">
        <f>IF(M883="No","Supplier has not filed GSTR-3B: if still unfiled on 30 Sep after the year you claimed it, reverse by 30 Nov","")</f>
        <v/>
      </c>
      <c r="V883" s="16">
        <f>IF(AND(Q883="In books, not in GSTR-2B",D883&lt;&gt;"",D883&gt;=DATE(2025,4,1),D883&lt;=DATE(2026,3,31)),"FY 2025-26 document not in GSTR-2B: last date for the ITC is 30 Nov 2026","")</f>
        <v/>
      </c>
    </row>
    <row r="884">
      <c r="A884" s="10" t="n"/>
      <c r="B884" s="10" t="n"/>
      <c r="C884" s="10" t="n"/>
      <c r="D884" s="9" t="n"/>
      <c r="E884" s="10" t="n"/>
      <c r="F884" s="8" t="n"/>
      <c r="G884" s="8" t="n"/>
      <c r="H884" s="8" t="n"/>
      <c r="I884" s="8" t="n"/>
      <c r="J884" s="8" t="n"/>
      <c r="K884" s="15">
        <f>IF(A884="","",SUM(G884:J884))</f>
        <v/>
      </c>
      <c r="L884" s="9" t="n"/>
      <c r="M884" s="10" t="n"/>
      <c r="N884" s="10" t="n"/>
      <c r="O884" s="16">
        <f>IF(A884="","",UPPER(TRIM(A884))&amp;"|"&amp;UPPER(SUBSTITUTE(SUBSTITUTE(SUBSTITUTE(TRIM(C884),"/",""),"-","")," ","")))</f>
        <v/>
      </c>
      <c r="P884" s="16">
        <f>IF(A884="","",UPPER(SUBSTITUTE(SUBSTITUTE(SUBSTITUTE(TRIM(C884),"/",""),"-","")," ","")))</f>
        <v/>
      </c>
      <c r="Q884" s="16">
        <f>IF(A884="","",IF(COUNTIF('GSTR-2B'!$P$6:$P$2005,O884)&gt;0,IF(ABS(S884)&lt;=Settings!$B$4,"Matched","Amount differs"),IF(COUNTIF('GSTR-2B'!$Q$6:$Q$2005,P884)&gt;0,"Invoice no matches, GSTIN differs","In books, not in GSTR-2B")))</f>
        <v/>
      </c>
      <c r="R884" s="15">
        <f>IF(A884="","",SUMIF('GSTR-2B'!$P$6:$P$2005,O884,'GSTR-2B'!$N$6:$N$2005))</f>
        <v/>
      </c>
      <c r="S884" s="15">
        <f>IF(A884="","",K884-R884)</f>
        <v/>
      </c>
      <c r="T884" s="16">
        <f>IF(OR(A884="",D884="",L884&lt;&gt;"",E884="Credit note"),"",IF(Settings!$B$5-D884&gt;180,"Unpaid over 180 days: reverse proportionate ITC with interest",""))</f>
        <v/>
      </c>
      <c r="U884" s="16">
        <f>IF(M884="No","Supplier has not filed GSTR-3B: if still unfiled on 30 Sep after the year you claimed it, reverse by 30 Nov","")</f>
        <v/>
      </c>
      <c r="V884" s="16">
        <f>IF(AND(Q884="In books, not in GSTR-2B",D884&lt;&gt;"",D884&gt;=DATE(2025,4,1),D884&lt;=DATE(2026,3,31)),"FY 2025-26 document not in GSTR-2B: last date for the ITC is 30 Nov 2026","")</f>
        <v/>
      </c>
    </row>
    <row r="885">
      <c r="A885" s="10" t="n"/>
      <c r="B885" s="10" t="n"/>
      <c r="C885" s="10" t="n"/>
      <c r="D885" s="9" t="n"/>
      <c r="E885" s="10" t="n"/>
      <c r="F885" s="8" t="n"/>
      <c r="G885" s="8" t="n"/>
      <c r="H885" s="8" t="n"/>
      <c r="I885" s="8" t="n"/>
      <c r="J885" s="8" t="n"/>
      <c r="K885" s="15">
        <f>IF(A885="","",SUM(G885:J885))</f>
        <v/>
      </c>
      <c r="L885" s="9" t="n"/>
      <c r="M885" s="10" t="n"/>
      <c r="N885" s="10" t="n"/>
      <c r="O885" s="16">
        <f>IF(A885="","",UPPER(TRIM(A885))&amp;"|"&amp;UPPER(SUBSTITUTE(SUBSTITUTE(SUBSTITUTE(TRIM(C885),"/",""),"-","")," ","")))</f>
        <v/>
      </c>
      <c r="P885" s="16">
        <f>IF(A885="","",UPPER(SUBSTITUTE(SUBSTITUTE(SUBSTITUTE(TRIM(C885),"/",""),"-","")," ","")))</f>
        <v/>
      </c>
      <c r="Q885" s="16">
        <f>IF(A885="","",IF(COUNTIF('GSTR-2B'!$P$6:$P$2005,O885)&gt;0,IF(ABS(S885)&lt;=Settings!$B$4,"Matched","Amount differs"),IF(COUNTIF('GSTR-2B'!$Q$6:$Q$2005,P885)&gt;0,"Invoice no matches, GSTIN differs","In books, not in GSTR-2B")))</f>
        <v/>
      </c>
      <c r="R885" s="15">
        <f>IF(A885="","",SUMIF('GSTR-2B'!$P$6:$P$2005,O885,'GSTR-2B'!$N$6:$N$2005))</f>
        <v/>
      </c>
      <c r="S885" s="15">
        <f>IF(A885="","",K885-R885)</f>
        <v/>
      </c>
      <c r="T885" s="16">
        <f>IF(OR(A885="",D885="",L885&lt;&gt;"",E885="Credit note"),"",IF(Settings!$B$5-D885&gt;180,"Unpaid over 180 days: reverse proportionate ITC with interest",""))</f>
        <v/>
      </c>
      <c r="U885" s="16">
        <f>IF(M885="No","Supplier has not filed GSTR-3B: if still unfiled on 30 Sep after the year you claimed it, reverse by 30 Nov","")</f>
        <v/>
      </c>
      <c r="V885" s="16">
        <f>IF(AND(Q885="In books, not in GSTR-2B",D885&lt;&gt;"",D885&gt;=DATE(2025,4,1),D885&lt;=DATE(2026,3,31)),"FY 2025-26 document not in GSTR-2B: last date for the ITC is 30 Nov 2026","")</f>
        <v/>
      </c>
    </row>
    <row r="886">
      <c r="A886" s="10" t="n"/>
      <c r="B886" s="10" t="n"/>
      <c r="C886" s="10" t="n"/>
      <c r="D886" s="9" t="n"/>
      <c r="E886" s="10" t="n"/>
      <c r="F886" s="8" t="n"/>
      <c r="G886" s="8" t="n"/>
      <c r="H886" s="8" t="n"/>
      <c r="I886" s="8" t="n"/>
      <c r="J886" s="8" t="n"/>
      <c r="K886" s="15">
        <f>IF(A886="","",SUM(G886:J886))</f>
        <v/>
      </c>
      <c r="L886" s="9" t="n"/>
      <c r="M886" s="10" t="n"/>
      <c r="N886" s="10" t="n"/>
      <c r="O886" s="16">
        <f>IF(A886="","",UPPER(TRIM(A886))&amp;"|"&amp;UPPER(SUBSTITUTE(SUBSTITUTE(SUBSTITUTE(TRIM(C886),"/",""),"-","")," ","")))</f>
        <v/>
      </c>
      <c r="P886" s="16">
        <f>IF(A886="","",UPPER(SUBSTITUTE(SUBSTITUTE(SUBSTITUTE(TRIM(C886),"/",""),"-","")," ","")))</f>
        <v/>
      </c>
      <c r="Q886" s="16">
        <f>IF(A886="","",IF(COUNTIF('GSTR-2B'!$P$6:$P$2005,O886)&gt;0,IF(ABS(S886)&lt;=Settings!$B$4,"Matched","Amount differs"),IF(COUNTIF('GSTR-2B'!$Q$6:$Q$2005,P886)&gt;0,"Invoice no matches, GSTIN differs","In books, not in GSTR-2B")))</f>
        <v/>
      </c>
      <c r="R886" s="15">
        <f>IF(A886="","",SUMIF('GSTR-2B'!$P$6:$P$2005,O886,'GSTR-2B'!$N$6:$N$2005))</f>
        <v/>
      </c>
      <c r="S886" s="15">
        <f>IF(A886="","",K886-R886)</f>
        <v/>
      </c>
      <c r="T886" s="16">
        <f>IF(OR(A886="",D886="",L886&lt;&gt;"",E886="Credit note"),"",IF(Settings!$B$5-D886&gt;180,"Unpaid over 180 days: reverse proportionate ITC with interest",""))</f>
        <v/>
      </c>
      <c r="U886" s="16">
        <f>IF(M886="No","Supplier has not filed GSTR-3B: if still unfiled on 30 Sep after the year you claimed it, reverse by 30 Nov","")</f>
        <v/>
      </c>
      <c r="V886" s="16">
        <f>IF(AND(Q886="In books, not in GSTR-2B",D886&lt;&gt;"",D886&gt;=DATE(2025,4,1),D886&lt;=DATE(2026,3,31)),"FY 2025-26 document not in GSTR-2B: last date for the ITC is 30 Nov 2026","")</f>
        <v/>
      </c>
    </row>
    <row r="887">
      <c r="A887" s="10" t="n"/>
      <c r="B887" s="10" t="n"/>
      <c r="C887" s="10" t="n"/>
      <c r="D887" s="9" t="n"/>
      <c r="E887" s="10" t="n"/>
      <c r="F887" s="8" t="n"/>
      <c r="G887" s="8" t="n"/>
      <c r="H887" s="8" t="n"/>
      <c r="I887" s="8" t="n"/>
      <c r="J887" s="8" t="n"/>
      <c r="K887" s="15">
        <f>IF(A887="","",SUM(G887:J887))</f>
        <v/>
      </c>
      <c r="L887" s="9" t="n"/>
      <c r="M887" s="10" t="n"/>
      <c r="N887" s="10" t="n"/>
      <c r="O887" s="16">
        <f>IF(A887="","",UPPER(TRIM(A887))&amp;"|"&amp;UPPER(SUBSTITUTE(SUBSTITUTE(SUBSTITUTE(TRIM(C887),"/",""),"-","")," ","")))</f>
        <v/>
      </c>
      <c r="P887" s="16">
        <f>IF(A887="","",UPPER(SUBSTITUTE(SUBSTITUTE(SUBSTITUTE(TRIM(C887),"/",""),"-","")," ","")))</f>
        <v/>
      </c>
      <c r="Q887" s="16">
        <f>IF(A887="","",IF(COUNTIF('GSTR-2B'!$P$6:$P$2005,O887)&gt;0,IF(ABS(S887)&lt;=Settings!$B$4,"Matched","Amount differs"),IF(COUNTIF('GSTR-2B'!$Q$6:$Q$2005,P887)&gt;0,"Invoice no matches, GSTIN differs","In books, not in GSTR-2B")))</f>
        <v/>
      </c>
      <c r="R887" s="15">
        <f>IF(A887="","",SUMIF('GSTR-2B'!$P$6:$P$2005,O887,'GSTR-2B'!$N$6:$N$2005))</f>
        <v/>
      </c>
      <c r="S887" s="15">
        <f>IF(A887="","",K887-R887)</f>
        <v/>
      </c>
      <c r="T887" s="16">
        <f>IF(OR(A887="",D887="",L887&lt;&gt;"",E887="Credit note"),"",IF(Settings!$B$5-D887&gt;180,"Unpaid over 180 days: reverse proportionate ITC with interest",""))</f>
        <v/>
      </c>
      <c r="U887" s="16">
        <f>IF(M887="No","Supplier has not filed GSTR-3B: if still unfiled on 30 Sep after the year you claimed it, reverse by 30 Nov","")</f>
        <v/>
      </c>
      <c r="V887" s="16">
        <f>IF(AND(Q887="In books, not in GSTR-2B",D887&lt;&gt;"",D887&gt;=DATE(2025,4,1),D887&lt;=DATE(2026,3,31)),"FY 2025-26 document not in GSTR-2B: last date for the ITC is 30 Nov 2026","")</f>
        <v/>
      </c>
    </row>
    <row r="888">
      <c r="A888" s="10" t="n"/>
      <c r="B888" s="10" t="n"/>
      <c r="C888" s="10" t="n"/>
      <c r="D888" s="9" t="n"/>
      <c r="E888" s="10" t="n"/>
      <c r="F888" s="8" t="n"/>
      <c r="G888" s="8" t="n"/>
      <c r="H888" s="8" t="n"/>
      <c r="I888" s="8" t="n"/>
      <c r="J888" s="8" t="n"/>
      <c r="K888" s="15">
        <f>IF(A888="","",SUM(G888:J888))</f>
        <v/>
      </c>
      <c r="L888" s="9" t="n"/>
      <c r="M888" s="10" t="n"/>
      <c r="N888" s="10" t="n"/>
      <c r="O888" s="16">
        <f>IF(A888="","",UPPER(TRIM(A888))&amp;"|"&amp;UPPER(SUBSTITUTE(SUBSTITUTE(SUBSTITUTE(TRIM(C888),"/",""),"-","")," ","")))</f>
        <v/>
      </c>
      <c r="P888" s="16">
        <f>IF(A888="","",UPPER(SUBSTITUTE(SUBSTITUTE(SUBSTITUTE(TRIM(C888),"/",""),"-","")," ","")))</f>
        <v/>
      </c>
      <c r="Q888" s="16">
        <f>IF(A888="","",IF(COUNTIF('GSTR-2B'!$P$6:$P$2005,O888)&gt;0,IF(ABS(S888)&lt;=Settings!$B$4,"Matched","Amount differs"),IF(COUNTIF('GSTR-2B'!$Q$6:$Q$2005,P888)&gt;0,"Invoice no matches, GSTIN differs","In books, not in GSTR-2B")))</f>
        <v/>
      </c>
      <c r="R888" s="15">
        <f>IF(A888="","",SUMIF('GSTR-2B'!$P$6:$P$2005,O888,'GSTR-2B'!$N$6:$N$2005))</f>
        <v/>
      </c>
      <c r="S888" s="15">
        <f>IF(A888="","",K888-R888)</f>
        <v/>
      </c>
      <c r="T888" s="16">
        <f>IF(OR(A888="",D888="",L888&lt;&gt;"",E888="Credit note"),"",IF(Settings!$B$5-D888&gt;180,"Unpaid over 180 days: reverse proportionate ITC with interest",""))</f>
        <v/>
      </c>
      <c r="U888" s="16">
        <f>IF(M888="No","Supplier has not filed GSTR-3B: if still unfiled on 30 Sep after the year you claimed it, reverse by 30 Nov","")</f>
        <v/>
      </c>
      <c r="V888" s="16">
        <f>IF(AND(Q888="In books, not in GSTR-2B",D888&lt;&gt;"",D888&gt;=DATE(2025,4,1),D888&lt;=DATE(2026,3,31)),"FY 2025-26 document not in GSTR-2B: last date for the ITC is 30 Nov 2026","")</f>
        <v/>
      </c>
    </row>
    <row r="889">
      <c r="A889" s="10" t="n"/>
      <c r="B889" s="10" t="n"/>
      <c r="C889" s="10" t="n"/>
      <c r="D889" s="9" t="n"/>
      <c r="E889" s="10" t="n"/>
      <c r="F889" s="8" t="n"/>
      <c r="G889" s="8" t="n"/>
      <c r="H889" s="8" t="n"/>
      <c r="I889" s="8" t="n"/>
      <c r="J889" s="8" t="n"/>
      <c r="K889" s="15">
        <f>IF(A889="","",SUM(G889:J889))</f>
        <v/>
      </c>
      <c r="L889" s="9" t="n"/>
      <c r="M889" s="10" t="n"/>
      <c r="N889" s="10" t="n"/>
      <c r="O889" s="16">
        <f>IF(A889="","",UPPER(TRIM(A889))&amp;"|"&amp;UPPER(SUBSTITUTE(SUBSTITUTE(SUBSTITUTE(TRIM(C889),"/",""),"-","")," ","")))</f>
        <v/>
      </c>
      <c r="P889" s="16">
        <f>IF(A889="","",UPPER(SUBSTITUTE(SUBSTITUTE(SUBSTITUTE(TRIM(C889),"/",""),"-","")," ","")))</f>
        <v/>
      </c>
      <c r="Q889" s="16">
        <f>IF(A889="","",IF(COUNTIF('GSTR-2B'!$P$6:$P$2005,O889)&gt;0,IF(ABS(S889)&lt;=Settings!$B$4,"Matched","Amount differs"),IF(COUNTIF('GSTR-2B'!$Q$6:$Q$2005,P889)&gt;0,"Invoice no matches, GSTIN differs","In books, not in GSTR-2B")))</f>
        <v/>
      </c>
      <c r="R889" s="15">
        <f>IF(A889="","",SUMIF('GSTR-2B'!$P$6:$P$2005,O889,'GSTR-2B'!$N$6:$N$2005))</f>
        <v/>
      </c>
      <c r="S889" s="15">
        <f>IF(A889="","",K889-R889)</f>
        <v/>
      </c>
      <c r="T889" s="16">
        <f>IF(OR(A889="",D889="",L889&lt;&gt;"",E889="Credit note"),"",IF(Settings!$B$5-D889&gt;180,"Unpaid over 180 days: reverse proportionate ITC with interest",""))</f>
        <v/>
      </c>
      <c r="U889" s="16">
        <f>IF(M889="No","Supplier has not filed GSTR-3B: if still unfiled on 30 Sep after the year you claimed it, reverse by 30 Nov","")</f>
        <v/>
      </c>
      <c r="V889" s="16">
        <f>IF(AND(Q889="In books, not in GSTR-2B",D889&lt;&gt;"",D889&gt;=DATE(2025,4,1),D889&lt;=DATE(2026,3,31)),"FY 2025-26 document not in GSTR-2B: last date for the ITC is 30 Nov 2026","")</f>
        <v/>
      </c>
    </row>
    <row r="890">
      <c r="A890" s="10" t="n"/>
      <c r="B890" s="10" t="n"/>
      <c r="C890" s="10" t="n"/>
      <c r="D890" s="9" t="n"/>
      <c r="E890" s="10" t="n"/>
      <c r="F890" s="8" t="n"/>
      <c r="G890" s="8" t="n"/>
      <c r="H890" s="8" t="n"/>
      <c r="I890" s="8" t="n"/>
      <c r="J890" s="8" t="n"/>
      <c r="K890" s="15">
        <f>IF(A890="","",SUM(G890:J890))</f>
        <v/>
      </c>
      <c r="L890" s="9" t="n"/>
      <c r="M890" s="10" t="n"/>
      <c r="N890" s="10" t="n"/>
      <c r="O890" s="16">
        <f>IF(A890="","",UPPER(TRIM(A890))&amp;"|"&amp;UPPER(SUBSTITUTE(SUBSTITUTE(SUBSTITUTE(TRIM(C890),"/",""),"-","")," ","")))</f>
        <v/>
      </c>
      <c r="P890" s="16">
        <f>IF(A890="","",UPPER(SUBSTITUTE(SUBSTITUTE(SUBSTITUTE(TRIM(C890),"/",""),"-","")," ","")))</f>
        <v/>
      </c>
      <c r="Q890" s="16">
        <f>IF(A890="","",IF(COUNTIF('GSTR-2B'!$P$6:$P$2005,O890)&gt;0,IF(ABS(S890)&lt;=Settings!$B$4,"Matched","Amount differs"),IF(COUNTIF('GSTR-2B'!$Q$6:$Q$2005,P890)&gt;0,"Invoice no matches, GSTIN differs","In books, not in GSTR-2B")))</f>
        <v/>
      </c>
      <c r="R890" s="15">
        <f>IF(A890="","",SUMIF('GSTR-2B'!$P$6:$P$2005,O890,'GSTR-2B'!$N$6:$N$2005))</f>
        <v/>
      </c>
      <c r="S890" s="15">
        <f>IF(A890="","",K890-R890)</f>
        <v/>
      </c>
      <c r="T890" s="16">
        <f>IF(OR(A890="",D890="",L890&lt;&gt;"",E890="Credit note"),"",IF(Settings!$B$5-D890&gt;180,"Unpaid over 180 days: reverse proportionate ITC with interest",""))</f>
        <v/>
      </c>
      <c r="U890" s="16">
        <f>IF(M890="No","Supplier has not filed GSTR-3B: if still unfiled on 30 Sep after the year you claimed it, reverse by 30 Nov","")</f>
        <v/>
      </c>
      <c r="V890" s="16">
        <f>IF(AND(Q890="In books, not in GSTR-2B",D890&lt;&gt;"",D890&gt;=DATE(2025,4,1),D890&lt;=DATE(2026,3,31)),"FY 2025-26 document not in GSTR-2B: last date for the ITC is 30 Nov 2026","")</f>
        <v/>
      </c>
    </row>
    <row r="891">
      <c r="A891" s="10" t="n"/>
      <c r="B891" s="10" t="n"/>
      <c r="C891" s="10" t="n"/>
      <c r="D891" s="9" t="n"/>
      <c r="E891" s="10" t="n"/>
      <c r="F891" s="8" t="n"/>
      <c r="G891" s="8" t="n"/>
      <c r="H891" s="8" t="n"/>
      <c r="I891" s="8" t="n"/>
      <c r="J891" s="8" t="n"/>
      <c r="K891" s="15">
        <f>IF(A891="","",SUM(G891:J891))</f>
        <v/>
      </c>
      <c r="L891" s="9" t="n"/>
      <c r="M891" s="10" t="n"/>
      <c r="N891" s="10" t="n"/>
      <c r="O891" s="16">
        <f>IF(A891="","",UPPER(TRIM(A891))&amp;"|"&amp;UPPER(SUBSTITUTE(SUBSTITUTE(SUBSTITUTE(TRIM(C891),"/",""),"-","")," ","")))</f>
        <v/>
      </c>
      <c r="P891" s="16">
        <f>IF(A891="","",UPPER(SUBSTITUTE(SUBSTITUTE(SUBSTITUTE(TRIM(C891),"/",""),"-","")," ","")))</f>
        <v/>
      </c>
      <c r="Q891" s="16">
        <f>IF(A891="","",IF(COUNTIF('GSTR-2B'!$P$6:$P$2005,O891)&gt;0,IF(ABS(S891)&lt;=Settings!$B$4,"Matched","Amount differs"),IF(COUNTIF('GSTR-2B'!$Q$6:$Q$2005,P891)&gt;0,"Invoice no matches, GSTIN differs","In books, not in GSTR-2B")))</f>
        <v/>
      </c>
      <c r="R891" s="15">
        <f>IF(A891="","",SUMIF('GSTR-2B'!$P$6:$P$2005,O891,'GSTR-2B'!$N$6:$N$2005))</f>
        <v/>
      </c>
      <c r="S891" s="15">
        <f>IF(A891="","",K891-R891)</f>
        <v/>
      </c>
      <c r="T891" s="16">
        <f>IF(OR(A891="",D891="",L891&lt;&gt;"",E891="Credit note"),"",IF(Settings!$B$5-D891&gt;180,"Unpaid over 180 days: reverse proportionate ITC with interest",""))</f>
        <v/>
      </c>
      <c r="U891" s="16">
        <f>IF(M891="No","Supplier has not filed GSTR-3B: if still unfiled on 30 Sep after the year you claimed it, reverse by 30 Nov","")</f>
        <v/>
      </c>
      <c r="V891" s="16">
        <f>IF(AND(Q891="In books, not in GSTR-2B",D891&lt;&gt;"",D891&gt;=DATE(2025,4,1),D891&lt;=DATE(2026,3,31)),"FY 2025-26 document not in GSTR-2B: last date for the ITC is 30 Nov 2026","")</f>
        <v/>
      </c>
    </row>
    <row r="892">
      <c r="A892" s="10" t="n"/>
      <c r="B892" s="10" t="n"/>
      <c r="C892" s="10" t="n"/>
      <c r="D892" s="9" t="n"/>
      <c r="E892" s="10" t="n"/>
      <c r="F892" s="8" t="n"/>
      <c r="G892" s="8" t="n"/>
      <c r="H892" s="8" t="n"/>
      <c r="I892" s="8" t="n"/>
      <c r="J892" s="8" t="n"/>
      <c r="K892" s="15">
        <f>IF(A892="","",SUM(G892:J892))</f>
        <v/>
      </c>
      <c r="L892" s="9" t="n"/>
      <c r="M892" s="10" t="n"/>
      <c r="N892" s="10" t="n"/>
      <c r="O892" s="16">
        <f>IF(A892="","",UPPER(TRIM(A892))&amp;"|"&amp;UPPER(SUBSTITUTE(SUBSTITUTE(SUBSTITUTE(TRIM(C892),"/",""),"-","")," ","")))</f>
        <v/>
      </c>
      <c r="P892" s="16">
        <f>IF(A892="","",UPPER(SUBSTITUTE(SUBSTITUTE(SUBSTITUTE(TRIM(C892),"/",""),"-","")," ","")))</f>
        <v/>
      </c>
      <c r="Q892" s="16">
        <f>IF(A892="","",IF(COUNTIF('GSTR-2B'!$P$6:$P$2005,O892)&gt;0,IF(ABS(S892)&lt;=Settings!$B$4,"Matched","Amount differs"),IF(COUNTIF('GSTR-2B'!$Q$6:$Q$2005,P892)&gt;0,"Invoice no matches, GSTIN differs","In books, not in GSTR-2B")))</f>
        <v/>
      </c>
      <c r="R892" s="15">
        <f>IF(A892="","",SUMIF('GSTR-2B'!$P$6:$P$2005,O892,'GSTR-2B'!$N$6:$N$2005))</f>
        <v/>
      </c>
      <c r="S892" s="15">
        <f>IF(A892="","",K892-R892)</f>
        <v/>
      </c>
      <c r="T892" s="16">
        <f>IF(OR(A892="",D892="",L892&lt;&gt;"",E892="Credit note"),"",IF(Settings!$B$5-D892&gt;180,"Unpaid over 180 days: reverse proportionate ITC with interest",""))</f>
        <v/>
      </c>
      <c r="U892" s="16">
        <f>IF(M892="No","Supplier has not filed GSTR-3B: if still unfiled on 30 Sep after the year you claimed it, reverse by 30 Nov","")</f>
        <v/>
      </c>
      <c r="V892" s="16">
        <f>IF(AND(Q892="In books, not in GSTR-2B",D892&lt;&gt;"",D892&gt;=DATE(2025,4,1),D892&lt;=DATE(2026,3,31)),"FY 2025-26 document not in GSTR-2B: last date for the ITC is 30 Nov 2026","")</f>
        <v/>
      </c>
    </row>
    <row r="893">
      <c r="A893" s="10" t="n"/>
      <c r="B893" s="10" t="n"/>
      <c r="C893" s="10" t="n"/>
      <c r="D893" s="9" t="n"/>
      <c r="E893" s="10" t="n"/>
      <c r="F893" s="8" t="n"/>
      <c r="G893" s="8" t="n"/>
      <c r="H893" s="8" t="n"/>
      <c r="I893" s="8" t="n"/>
      <c r="J893" s="8" t="n"/>
      <c r="K893" s="15">
        <f>IF(A893="","",SUM(G893:J893))</f>
        <v/>
      </c>
      <c r="L893" s="9" t="n"/>
      <c r="M893" s="10" t="n"/>
      <c r="N893" s="10" t="n"/>
      <c r="O893" s="16">
        <f>IF(A893="","",UPPER(TRIM(A893))&amp;"|"&amp;UPPER(SUBSTITUTE(SUBSTITUTE(SUBSTITUTE(TRIM(C893),"/",""),"-","")," ","")))</f>
        <v/>
      </c>
      <c r="P893" s="16">
        <f>IF(A893="","",UPPER(SUBSTITUTE(SUBSTITUTE(SUBSTITUTE(TRIM(C893),"/",""),"-","")," ","")))</f>
        <v/>
      </c>
      <c r="Q893" s="16">
        <f>IF(A893="","",IF(COUNTIF('GSTR-2B'!$P$6:$P$2005,O893)&gt;0,IF(ABS(S893)&lt;=Settings!$B$4,"Matched","Amount differs"),IF(COUNTIF('GSTR-2B'!$Q$6:$Q$2005,P893)&gt;0,"Invoice no matches, GSTIN differs","In books, not in GSTR-2B")))</f>
        <v/>
      </c>
      <c r="R893" s="15">
        <f>IF(A893="","",SUMIF('GSTR-2B'!$P$6:$P$2005,O893,'GSTR-2B'!$N$6:$N$2005))</f>
        <v/>
      </c>
      <c r="S893" s="15">
        <f>IF(A893="","",K893-R893)</f>
        <v/>
      </c>
      <c r="T893" s="16">
        <f>IF(OR(A893="",D893="",L893&lt;&gt;"",E893="Credit note"),"",IF(Settings!$B$5-D893&gt;180,"Unpaid over 180 days: reverse proportionate ITC with interest",""))</f>
        <v/>
      </c>
      <c r="U893" s="16">
        <f>IF(M893="No","Supplier has not filed GSTR-3B: if still unfiled on 30 Sep after the year you claimed it, reverse by 30 Nov","")</f>
        <v/>
      </c>
      <c r="V893" s="16">
        <f>IF(AND(Q893="In books, not in GSTR-2B",D893&lt;&gt;"",D893&gt;=DATE(2025,4,1),D893&lt;=DATE(2026,3,31)),"FY 2025-26 document not in GSTR-2B: last date for the ITC is 30 Nov 2026","")</f>
        <v/>
      </c>
    </row>
    <row r="894">
      <c r="A894" s="10" t="n"/>
      <c r="B894" s="10" t="n"/>
      <c r="C894" s="10" t="n"/>
      <c r="D894" s="9" t="n"/>
      <c r="E894" s="10" t="n"/>
      <c r="F894" s="8" t="n"/>
      <c r="G894" s="8" t="n"/>
      <c r="H894" s="8" t="n"/>
      <c r="I894" s="8" t="n"/>
      <c r="J894" s="8" t="n"/>
      <c r="K894" s="15">
        <f>IF(A894="","",SUM(G894:J894))</f>
        <v/>
      </c>
      <c r="L894" s="9" t="n"/>
      <c r="M894" s="10" t="n"/>
      <c r="N894" s="10" t="n"/>
      <c r="O894" s="16">
        <f>IF(A894="","",UPPER(TRIM(A894))&amp;"|"&amp;UPPER(SUBSTITUTE(SUBSTITUTE(SUBSTITUTE(TRIM(C894),"/",""),"-","")," ","")))</f>
        <v/>
      </c>
      <c r="P894" s="16">
        <f>IF(A894="","",UPPER(SUBSTITUTE(SUBSTITUTE(SUBSTITUTE(TRIM(C894),"/",""),"-","")," ","")))</f>
        <v/>
      </c>
      <c r="Q894" s="16">
        <f>IF(A894="","",IF(COUNTIF('GSTR-2B'!$P$6:$P$2005,O894)&gt;0,IF(ABS(S894)&lt;=Settings!$B$4,"Matched","Amount differs"),IF(COUNTIF('GSTR-2B'!$Q$6:$Q$2005,P894)&gt;0,"Invoice no matches, GSTIN differs","In books, not in GSTR-2B")))</f>
        <v/>
      </c>
      <c r="R894" s="15">
        <f>IF(A894="","",SUMIF('GSTR-2B'!$P$6:$P$2005,O894,'GSTR-2B'!$N$6:$N$2005))</f>
        <v/>
      </c>
      <c r="S894" s="15">
        <f>IF(A894="","",K894-R894)</f>
        <v/>
      </c>
      <c r="T894" s="16">
        <f>IF(OR(A894="",D894="",L894&lt;&gt;"",E894="Credit note"),"",IF(Settings!$B$5-D894&gt;180,"Unpaid over 180 days: reverse proportionate ITC with interest",""))</f>
        <v/>
      </c>
      <c r="U894" s="16">
        <f>IF(M894="No","Supplier has not filed GSTR-3B: if still unfiled on 30 Sep after the year you claimed it, reverse by 30 Nov","")</f>
        <v/>
      </c>
      <c r="V894" s="16">
        <f>IF(AND(Q894="In books, not in GSTR-2B",D894&lt;&gt;"",D894&gt;=DATE(2025,4,1),D894&lt;=DATE(2026,3,31)),"FY 2025-26 document not in GSTR-2B: last date for the ITC is 30 Nov 2026","")</f>
        <v/>
      </c>
    </row>
    <row r="895">
      <c r="A895" s="10" t="n"/>
      <c r="B895" s="10" t="n"/>
      <c r="C895" s="10" t="n"/>
      <c r="D895" s="9" t="n"/>
      <c r="E895" s="10" t="n"/>
      <c r="F895" s="8" t="n"/>
      <c r="G895" s="8" t="n"/>
      <c r="H895" s="8" t="n"/>
      <c r="I895" s="8" t="n"/>
      <c r="J895" s="8" t="n"/>
      <c r="K895" s="15">
        <f>IF(A895="","",SUM(G895:J895))</f>
        <v/>
      </c>
      <c r="L895" s="9" t="n"/>
      <c r="M895" s="10" t="n"/>
      <c r="N895" s="10" t="n"/>
      <c r="O895" s="16">
        <f>IF(A895="","",UPPER(TRIM(A895))&amp;"|"&amp;UPPER(SUBSTITUTE(SUBSTITUTE(SUBSTITUTE(TRIM(C895),"/",""),"-","")," ","")))</f>
        <v/>
      </c>
      <c r="P895" s="16">
        <f>IF(A895="","",UPPER(SUBSTITUTE(SUBSTITUTE(SUBSTITUTE(TRIM(C895),"/",""),"-","")," ","")))</f>
        <v/>
      </c>
      <c r="Q895" s="16">
        <f>IF(A895="","",IF(COUNTIF('GSTR-2B'!$P$6:$P$2005,O895)&gt;0,IF(ABS(S895)&lt;=Settings!$B$4,"Matched","Amount differs"),IF(COUNTIF('GSTR-2B'!$Q$6:$Q$2005,P895)&gt;0,"Invoice no matches, GSTIN differs","In books, not in GSTR-2B")))</f>
        <v/>
      </c>
      <c r="R895" s="15">
        <f>IF(A895="","",SUMIF('GSTR-2B'!$P$6:$P$2005,O895,'GSTR-2B'!$N$6:$N$2005))</f>
        <v/>
      </c>
      <c r="S895" s="15">
        <f>IF(A895="","",K895-R895)</f>
        <v/>
      </c>
      <c r="T895" s="16">
        <f>IF(OR(A895="",D895="",L895&lt;&gt;"",E895="Credit note"),"",IF(Settings!$B$5-D895&gt;180,"Unpaid over 180 days: reverse proportionate ITC with interest",""))</f>
        <v/>
      </c>
      <c r="U895" s="16">
        <f>IF(M895="No","Supplier has not filed GSTR-3B: if still unfiled on 30 Sep after the year you claimed it, reverse by 30 Nov","")</f>
        <v/>
      </c>
      <c r="V895" s="16">
        <f>IF(AND(Q895="In books, not in GSTR-2B",D895&lt;&gt;"",D895&gt;=DATE(2025,4,1),D895&lt;=DATE(2026,3,31)),"FY 2025-26 document not in GSTR-2B: last date for the ITC is 30 Nov 2026","")</f>
        <v/>
      </c>
    </row>
    <row r="896">
      <c r="A896" s="10" t="n"/>
      <c r="B896" s="10" t="n"/>
      <c r="C896" s="10" t="n"/>
      <c r="D896" s="9" t="n"/>
      <c r="E896" s="10" t="n"/>
      <c r="F896" s="8" t="n"/>
      <c r="G896" s="8" t="n"/>
      <c r="H896" s="8" t="n"/>
      <c r="I896" s="8" t="n"/>
      <c r="J896" s="8" t="n"/>
      <c r="K896" s="15">
        <f>IF(A896="","",SUM(G896:J896))</f>
        <v/>
      </c>
      <c r="L896" s="9" t="n"/>
      <c r="M896" s="10" t="n"/>
      <c r="N896" s="10" t="n"/>
      <c r="O896" s="16">
        <f>IF(A896="","",UPPER(TRIM(A896))&amp;"|"&amp;UPPER(SUBSTITUTE(SUBSTITUTE(SUBSTITUTE(TRIM(C896),"/",""),"-","")," ","")))</f>
        <v/>
      </c>
      <c r="P896" s="16">
        <f>IF(A896="","",UPPER(SUBSTITUTE(SUBSTITUTE(SUBSTITUTE(TRIM(C896),"/",""),"-","")," ","")))</f>
        <v/>
      </c>
      <c r="Q896" s="16">
        <f>IF(A896="","",IF(COUNTIF('GSTR-2B'!$P$6:$P$2005,O896)&gt;0,IF(ABS(S896)&lt;=Settings!$B$4,"Matched","Amount differs"),IF(COUNTIF('GSTR-2B'!$Q$6:$Q$2005,P896)&gt;0,"Invoice no matches, GSTIN differs","In books, not in GSTR-2B")))</f>
        <v/>
      </c>
      <c r="R896" s="15">
        <f>IF(A896="","",SUMIF('GSTR-2B'!$P$6:$P$2005,O896,'GSTR-2B'!$N$6:$N$2005))</f>
        <v/>
      </c>
      <c r="S896" s="15">
        <f>IF(A896="","",K896-R896)</f>
        <v/>
      </c>
      <c r="T896" s="16">
        <f>IF(OR(A896="",D896="",L896&lt;&gt;"",E896="Credit note"),"",IF(Settings!$B$5-D896&gt;180,"Unpaid over 180 days: reverse proportionate ITC with interest",""))</f>
        <v/>
      </c>
      <c r="U896" s="16">
        <f>IF(M896="No","Supplier has not filed GSTR-3B: if still unfiled on 30 Sep after the year you claimed it, reverse by 30 Nov","")</f>
        <v/>
      </c>
      <c r="V896" s="16">
        <f>IF(AND(Q896="In books, not in GSTR-2B",D896&lt;&gt;"",D896&gt;=DATE(2025,4,1),D896&lt;=DATE(2026,3,31)),"FY 2025-26 document not in GSTR-2B: last date for the ITC is 30 Nov 2026","")</f>
        <v/>
      </c>
    </row>
    <row r="897">
      <c r="A897" s="10" t="n"/>
      <c r="B897" s="10" t="n"/>
      <c r="C897" s="10" t="n"/>
      <c r="D897" s="9" t="n"/>
      <c r="E897" s="10" t="n"/>
      <c r="F897" s="8" t="n"/>
      <c r="G897" s="8" t="n"/>
      <c r="H897" s="8" t="n"/>
      <c r="I897" s="8" t="n"/>
      <c r="J897" s="8" t="n"/>
      <c r="K897" s="15">
        <f>IF(A897="","",SUM(G897:J897))</f>
        <v/>
      </c>
      <c r="L897" s="9" t="n"/>
      <c r="M897" s="10" t="n"/>
      <c r="N897" s="10" t="n"/>
      <c r="O897" s="16">
        <f>IF(A897="","",UPPER(TRIM(A897))&amp;"|"&amp;UPPER(SUBSTITUTE(SUBSTITUTE(SUBSTITUTE(TRIM(C897),"/",""),"-","")," ","")))</f>
        <v/>
      </c>
      <c r="P897" s="16">
        <f>IF(A897="","",UPPER(SUBSTITUTE(SUBSTITUTE(SUBSTITUTE(TRIM(C897),"/",""),"-","")," ","")))</f>
        <v/>
      </c>
      <c r="Q897" s="16">
        <f>IF(A897="","",IF(COUNTIF('GSTR-2B'!$P$6:$P$2005,O897)&gt;0,IF(ABS(S897)&lt;=Settings!$B$4,"Matched","Amount differs"),IF(COUNTIF('GSTR-2B'!$Q$6:$Q$2005,P897)&gt;0,"Invoice no matches, GSTIN differs","In books, not in GSTR-2B")))</f>
        <v/>
      </c>
      <c r="R897" s="15">
        <f>IF(A897="","",SUMIF('GSTR-2B'!$P$6:$P$2005,O897,'GSTR-2B'!$N$6:$N$2005))</f>
        <v/>
      </c>
      <c r="S897" s="15">
        <f>IF(A897="","",K897-R897)</f>
        <v/>
      </c>
      <c r="T897" s="16">
        <f>IF(OR(A897="",D897="",L897&lt;&gt;"",E897="Credit note"),"",IF(Settings!$B$5-D897&gt;180,"Unpaid over 180 days: reverse proportionate ITC with interest",""))</f>
        <v/>
      </c>
      <c r="U897" s="16">
        <f>IF(M897="No","Supplier has not filed GSTR-3B: if still unfiled on 30 Sep after the year you claimed it, reverse by 30 Nov","")</f>
        <v/>
      </c>
      <c r="V897" s="16">
        <f>IF(AND(Q897="In books, not in GSTR-2B",D897&lt;&gt;"",D897&gt;=DATE(2025,4,1),D897&lt;=DATE(2026,3,31)),"FY 2025-26 document not in GSTR-2B: last date for the ITC is 30 Nov 2026","")</f>
        <v/>
      </c>
    </row>
    <row r="898">
      <c r="A898" s="10" t="n"/>
      <c r="B898" s="10" t="n"/>
      <c r="C898" s="10" t="n"/>
      <c r="D898" s="9" t="n"/>
      <c r="E898" s="10" t="n"/>
      <c r="F898" s="8" t="n"/>
      <c r="G898" s="8" t="n"/>
      <c r="H898" s="8" t="n"/>
      <c r="I898" s="8" t="n"/>
      <c r="J898" s="8" t="n"/>
      <c r="K898" s="15">
        <f>IF(A898="","",SUM(G898:J898))</f>
        <v/>
      </c>
      <c r="L898" s="9" t="n"/>
      <c r="M898" s="10" t="n"/>
      <c r="N898" s="10" t="n"/>
      <c r="O898" s="16">
        <f>IF(A898="","",UPPER(TRIM(A898))&amp;"|"&amp;UPPER(SUBSTITUTE(SUBSTITUTE(SUBSTITUTE(TRIM(C898),"/",""),"-","")," ","")))</f>
        <v/>
      </c>
      <c r="P898" s="16">
        <f>IF(A898="","",UPPER(SUBSTITUTE(SUBSTITUTE(SUBSTITUTE(TRIM(C898),"/",""),"-","")," ","")))</f>
        <v/>
      </c>
      <c r="Q898" s="16">
        <f>IF(A898="","",IF(COUNTIF('GSTR-2B'!$P$6:$P$2005,O898)&gt;0,IF(ABS(S898)&lt;=Settings!$B$4,"Matched","Amount differs"),IF(COUNTIF('GSTR-2B'!$Q$6:$Q$2005,P898)&gt;0,"Invoice no matches, GSTIN differs","In books, not in GSTR-2B")))</f>
        <v/>
      </c>
      <c r="R898" s="15">
        <f>IF(A898="","",SUMIF('GSTR-2B'!$P$6:$P$2005,O898,'GSTR-2B'!$N$6:$N$2005))</f>
        <v/>
      </c>
      <c r="S898" s="15">
        <f>IF(A898="","",K898-R898)</f>
        <v/>
      </c>
      <c r="T898" s="16">
        <f>IF(OR(A898="",D898="",L898&lt;&gt;"",E898="Credit note"),"",IF(Settings!$B$5-D898&gt;180,"Unpaid over 180 days: reverse proportionate ITC with interest",""))</f>
        <v/>
      </c>
      <c r="U898" s="16">
        <f>IF(M898="No","Supplier has not filed GSTR-3B: if still unfiled on 30 Sep after the year you claimed it, reverse by 30 Nov","")</f>
        <v/>
      </c>
      <c r="V898" s="16">
        <f>IF(AND(Q898="In books, not in GSTR-2B",D898&lt;&gt;"",D898&gt;=DATE(2025,4,1),D898&lt;=DATE(2026,3,31)),"FY 2025-26 document not in GSTR-2B: last date for the ITC is 30 Nov 2026","")</f>
        <v/>
      </c>
    </row>
    <row r="899">
      <c r="A899" s="10" t="n"/>
      <c r="B899" s="10" t="n"/>
      <c r="C899" s="10" t="n"/>
      <c r="D899" s="9" t="n"/>
      <c r="E899" s="10" t="n"/>
      <c r="F899" s="8" t="n"/>
      <c r="G899" s="8" t="n"/>
      <c r="H899" s="8" t="n"/>
      <c r="I899" s="8" t="n"/>
      <c r="J899" s="8" t="n"/>
      <c r="K899" s="15">
        <f>IF(A899="","",SUM(G899:J899))</f>
        <v/>
      </c>
      <c r="L899" s="9" t="n"/>
      <c r="M899" s="10" t="n"/>
      <c r="N899" s="10" t="n"/>
      <c r="O899" s="16">
        <f>IF(A899="","",UPPER(TRIM(A899))&amp;"|"&amp;UPPER(SUBSTITUTE(SUBSTITUTE(SUBSTITUTE(TRIM(C899),"/",""),"-","")," ","")))</f>
        <v/>
      </c>
      <c r="P899" s="16">
        <f>IF(A899="","",UPPER(SUBSTITUTE(SUBSTITUTE(SUBSTITUTE(TRIM(C899),"/",""),"-","")," ","")))</f>
        <v/>
      </c>
      <c r="Q899" s="16">
        <f>IF(A899="","",IF(COUNTIF('GSTR-2B'!$P$6:$P$2005,O899)&gt;0,IF(ABS(S899)&lt;=Settings!$B$4,"Matched","Amount differs"),IF(COUNTIF('GSTR-2B'!$Q$6:$Q$2005,P899)&gt;0,"Invoice no matches, GSTIN differs","In books, not in GSTR-2B")))</f>
        <v/>
      </c>
      <c r="R899" s="15">
        <f>IF(A899="","",SUMIF('GSTR-2B'!$P$6:$P$2005,O899,'GSTR-2B'!$N$6:$N$2005))</f>
        <v/>
      </c>
      <c r="S899" s="15">
        <f>IF(A899="","",K899-R899)</f>
        <v/>
      </c>
      <c r="T899" s="16">
        <f>IF(OR(A899="",D899="",L899&lt;&gt;"",E899="Credit note"),"",IF(Settings!$B$5-D899&gt;180,"Unpaid over 180 days: reverse proportionate ITC with interest",""))</f>
        <v/>
      </c>
      <c r="U899" s="16">
        <f>IF(M899="No","Supplier has not filed GSTR-3B: if still unfiled on 30 Sep after the year you claimed it, reverse by 30 Nov","")</f>
        <v/>
      </c>
      <c r="V899" s="16">
        <f>IF(AND(Q899="In books, not in GSTR-2B",D899&lt;&gt;"",D899&gt;=DATE(2025,4,1),D899&lt;=DATE(2026,3,31)),"FY 2025-26 document not in GSTR-2B: last date for the ITC is 30 Nov 2026","")</f>
        <v/>
      </c>
    </row>
    <row r="900">
      <c r="A900" s="10" t="n"/>
      <c r="B900" s="10" t="n"/>
      <c r="C900" s="10" t="n"/>
      <c r="D900" s="9" t="n"/>
      <c r="E900" s="10" t="n"/>
      <c r="F900" s="8" t="n"/>
      <c r="G900" s="8" t="n"/>
      <c r="H900" s="8" t="n"/>
      <c r="I900" s="8" t="n"/>
      <c r="J900" s="8" t="n"/>
      <c r="K900" s="15">
        <f>IF(A900="","",SUM(G900:J900))</f>
        <v/>
      </c>
      <c r="L900" s="9" t="n"/>
      <c r="M900" s="10" t="n"/>
      <c r="N900" s="10" t="n"/>
      <c r="O900" s="16">
        <f>IF(A900="","",UPPER(TRIM(A900))&amp;"|"&amp;UPPER(SUBSTITUTE(SUBSTITUTE(SUBSTITUTE(TRIM(C900),"/",""),"-","")," ","")))</f>
        <v/>
      </c>
      <c r="P900" s="16">
        <f>IF(A900="","",UPPER(SUBSTITUTE(SUBSTITUTE(SUBSTITUTE(TRIM(C900),"/",""),"-","")," ","")))</f>
        <v/>
      </c>
      <c r="Q900" s="16">
        <f>IF(A900="","",IF(COUNTIF('GSTR-2B'!$P$6:$P$2005,O900)&gt;0,IF(ABS(S900)&lt;=Settings!$B$4,"Matched","Amount differs"),IF(COUNTIF('GSTR-2B'!$Q$6:$Q$2005,P900)&gt;0,"Invoice no matches, GSTIN differs","In books, not in GSTR-2B")))</f>
        <v/>
      </c>
      <c r="R900" s="15">
        <f>IF(A900="","",SUMIF('GSTR-2B'!$P$6:$P$2005,O900,'GSTR-2B'!$N$6:$N$2005))</f>
        <v/>
      </c>
      <c r="S900" s="15">
        <f>IF(A900="","",K900-R900)</f>
        <v/>
      </c>
      <c r="T900" s="16">
        <f>IF(OR(A900="",D900="",L900&lt;&gt;"",E900="Credit note"),"",IF(Settings!$B$5-D900&gt;180,"Unpaid over 180 days: reverse proportionate ITC with interest",""))</f>
        <v/>
      </c>
      <c r="U900" s="16">
        <f>IF(M900="No","Supplier has not filed GSTR-3B: if still unfiled on 30 Sep after the year you claimed it, reverse by 30 Nov","")</f>
        <v/>
      </c>
      <c r="V900" s="16">
        <f>IF(AND(Q900="In books, not in GSTR-2B",D900&lt;&gt;"",D900&gt;=DATE(2025,4,1),D900&lt;=DATE(2026,3,31)),"FY 2025-26 document not in GSTR-2B: last date for the ITC is 30 Nov 2026","")</f>
        <v/>
      </c>
    </row>
    <row r="901">
      <c r="A901" s="10" t="n"/>
      <c r="B901" s="10" t="n"/>
      <c r="C901" s="10" t="n"/>
      <c r="D901" s="9" t="n"/>
      <c r="E901" s="10" t="n"/>
      <c r="F901" s="8" t="n"/>
      <c r="G901" s="8" t="n"/>
      <c r="H901" s="8" t="n"/>
      <c r="I901" s="8" t="n"/>
      <c r="J901" s="8" t="n"/>
      <c r="K901" s="15">
        <f>IF(A901="","",SUM(G901:J901))</f>
        <v/>
      </c>
      <c r="L901" s="9" t="n"/>
      <c r="M901" s="10" t="n"/>
      <c r="N901" s="10" t="n"/>
      <c r="O901" s="16">
        <f>IF(A901="","",UPPER(TRIM(A901))&amp;"|"&amp;UPPER(SUBSTITUTE(SUBSTITUTE(SUBSTITUTE(TRIM(C901),"/",""),"-","")," ","")))</f>
        <v/>
      </c>
      <c r="P901" s="16">
        <f>IF(A901="","",UPPER(SUBSTITUTE(SUBSTITUTE(SUBSTITUTE(TRIM(C901),"/",""),"-","")," ","")))</f>
        <v/>
      </c>
      <c r="Q901" s="16">
        <f>IF(A901="","",IF(COUNTIF('GSTR-2B'!$P$6:$P$2005,O901)&gt;0,IF(ABS(S901)&lt;=Settings!$B$4,"Matched","Amount differs"),IF(COUNTIF('GSTR-2B'!$Q$6:$Q$2005,P901)&gt;0,"Invoice no matches, GSTIN differs","In books, not in GSTR-2B")))</f>
        <v/>
      </c>
      <c r="R901" s="15">
        <f>IF(A901="","",SUMIF('GSTR-2B'!$P$6:$P$2005,O901,'GSTR-2B'!$N$6:$N$2005))</f>
        <v/>
      </c>
      <c r="S901" s="15">
        <f>IF(A901="","",K901-R901)</f>
        <v/>
      </c>
      <c r="T901" s="16">
        <f>IF(OR(A901="",D901="",L901&lt;&gt;"",E901="Credit note"),"",IF(Settings!$B$5-D901&gt;180,"Unpaid over 180 days: reverse proportionate ITC with interest",""))</f>
        <v/>
      </c>
      <c r="U901" s="16">
        <f>IF(M901="No","Supplier has not filed GSTR-3B: if still unfiled on 30 Sep after the year you claimed it, reverse by 30 Nov","")</f>
        <v/>
      </c>
      <c r="V901" s="16">
        <f>IF(AND(Q901="In books, not in GSTR-2B",D901&lt;&gt;"",D901&gt;=DATE(2025,4,1),D901&lt;=DATE(2026,3,31)),"FY 2025-26 document not in GSTR-2B: last date for the ITC is 30 Nov 2026","")</f>
        <v/>
      </c>
    </row>
    <row r="902">
      <c r="A902" s="10" t="n"/>
      <c r="B902" s="10" t="n"/>
      <c r="C902" s="10" t="n"/>
      <c r="D902" s="9" t="n"/>
      <c r="E902" s="10" t="n"/>
      <c r="F902" s="8" t="n"/>
      <c r="G902" s="8" t="n"/>
      <c r="H902" s="8" t="n"/>
      <c r="I902" s="8" t="n"/>
      <c r="J902" s="8" t="n"/>
      <c r="K902" s="15">
        <f>IF(A902="","",SUM(G902:J902))</f>
        <v/>
      </c>
      <c r="L902" s="9" t="n"/>
      <c r="M902" s="10" t="n"/>
      <c r="N902" s="10" t="n"/>
      <c r="O902" s="16">
        <f>IF(A902="","",UPPER(TRIM(A902))&amp;"|"&amp;UPPER(SUBSTITUTE(SUBSTITUTE(SUBSTITUTE(TRIM(C902),"/",""),"-","")," ","")))</f>
        <v/>
      </c>
      <c r="P902" s="16">
        <f>IF(A902="","",UPPER(SUBSTITUTE(SUBSTITUTE(SUBSTITUTE(TRIM(C902),"/",""),"-","")," ","")))</f>
        <v/>
      </c>
      <c r="Q902" s="16">
        <f>IF(A902="","",IF(COUNTIF('GSTR-2B'!$P$6:$P$2005,O902)&gt;0,IF(ABS(S902)&lt;=Settings!$B$4,"Matched","Amount differs"),IF(COUNTIF('GSTR-2B'!$Q$6:$Q$2005,P902)&gt;0,"Invoice no matches, GSTIN differs","In books, not in GSTR-2B")))</f>
        <v/>
      </c>
      <c r="R902" s="15">
        <f>IF(A902="","",SUMIF('GSTR-2B'!$P$6:$P$2005,O902,'GSTR-2B'!$N$6:$N$2005))</f>
        <v/>
      </c>
      <c r="S902" s="15">
        <f>IF(A902="","",K902-R902)</f>
        <v/>
      </c>
      <c r="T902" s="16">
        <f>IF(OR(A902="",D902="",L902&lt;&gt;"",E902="Credit note"),"",IF(Settings!$B$5-D902&gt;180,"Unpaid over 180 days: reverse proportionate ITC with interest",""))</f>
        <v/>
      </c>
      <c r="U902" s="16">
        <f>IF(M902="No","Supplier has not filed GSTR-3B: if still unfiled on 30 Sep after the year you claimed it, reverse by 30 Nov","")</f>
        <v/>
      </c>
      <c r="V902" s="16">
        <f>IF(AND(Q902="In books, not in GSTR-2B",D902&lt;&gt;"",D902&gt;=DATE(2025,4,1),D902&lt;=DATE(2026,3,31)),"FY 2025-26 document not in GSTR-2B: last date for the ITC is 30 Nov 2026","")</f>
        <v/>
      </c>
    </row>
    <row r="903">
      <c r="A903" s="10" t="n"/>
      <c r="B903" s="10" t="n"/>
      <c r="C903" s="10" t="n"/>
      <c r="D903" s="9" t="n"/>
      <c r="E903" s="10" t="n"/>
      <c r="F903" s="8" t="n"/>
      <c r="G903" s="8" t="n"/>
      <c r="H903" s="8" t="n"/>
      <c r="I903" s="8" t="n"/>
      <c r="J903" s="8" t="n"/>
      <c r="K903" s="15">
        <f>IF(A903="","",SUM(G903:J903))</f>
        <v/>
      </c>
      <c r="L903" s="9" t="n"/>
      <c r="M903" s="10" t="n"/>
      <c r="N903" s="10" t="n"/>
      <c r="O903" s="16">
        <f>IF(A903="","",UPPER(TRIM(A903))&amp;"|"&amp;UPPER(SUBSTITUTE(SUBSTITUTE(SUBSTITUTE(TRIM(C903),"/",""),"-","")," ","")))</f>
        <v/>
      </c>
      <c r="P903" s="16">
        <f>IF(A903="","",UPPER(SUBSTITUTE(SUBSTITUTE(SUBSTITUTE(TRIM(C903),"/",""),"-","")," ","")))</f>
        <v/>
      </c>
      <c r="Q903" s="16">
        <f>IF(A903="","",IF(COUNTIF('GSTR-2B'!$P$6:$P$2005,O903)&gt;0,IF(ABS(S903)&lt;=Settings!$B$4,"Matched","Amount differs"),IF(COUNTIF('GSTR-2B'!$Q$6:$Q$2005,P903)&gt;0,"Invoice no matches, GSTIN differs","In books, not in GSTR-2B")))</f>
        <v/>
      </c>
      <c r="R903" s="15">
        <f>IF(A903="","",SUMIF('GSTR-2B'!$P$6:$P$2005,O903,'GSTR-2B'!$N$6:$N$2005))</f>
        <v/>
      </c>
      <c r="S903" s="15">
        <f>IF(A903="","",K903-R903)</f>
        <v/>
      </c>
      <c r="T903" s="16">
        <f>IF(OR(A903="",D903="",L903&lt;&gt;"",E903="Credit note"),"",IF(Settings!$B$5-D903&gt;180,"Unpaid over 180 days: reverse proportionate ITC with interest",""))</f>
        <v/>
      </c>
      <c r="U903" s="16">
        <f>IF(M903="No","Supplier has not filed GSTR-3B: if still unfiled on 30 Sep after the year you claimed it, reverse by 30 Nov","")</f>
        <v/>
      </c>
      <c r="V903" s="16">
        <f>IF(AND(Q903="In books, not in GSTR-2B",D903&lt;&gt;"",D903&gt;=DATE(2025,4,1),D903&lt;=DATE(2026,3,31)),"FY 2025-26 document not in GSTR-2B: last date for the ITC is 30 Nov 2026","")</f>
        <v/>
      </c>
    </row>
    <row r="904">
      <c r="A904" s="10" t="n"/>
      <c r="B904" s="10" t="n"/>
      <c r="C904" s="10" t="n"/>
      <c r="D904" s="9" t="n"/>
      <c r="E904" s="10" t="n"/>
      <c r="F904" s="8" t="n"/>
      <c r="G904" s="8" t="n"/>
      <c r="H904" s="8" t="n"/>
      <c r="I904" s="8" t="n"/>
      <c r="J904" s="8" t="n"/>
      <c r="K904" s="15">
        <f>IF(A904="","",SUM(G904:J904))</f>
        <v/>
      </c>
      <c r="L904" s="9" t="n"/>
      <c r="M904" s="10" t="n"/>
      <c r="N904" s="10" t="n"/>
      <c r="O904" s="16">
        <f>IF(A904="","",UPPER(TRIM(A904))&amp;"|"&amp;UPPER(SUBSTITUTE(SUBSTITUTE(SUBSTITUTE(TRIM(C904),"/",""),"-","")," ","")))</f>
        <v/>
      </c>
      <c r="P904" s="16">
        <f>IF(A904="","",UPPER(SUBSTITUTE(SUBSTITUTE(SUBSTITUTE(TRIM(C904),"/",""),"-","")," ","")))</f>
        <v/>
      </c>
      <c r="Q904" s="16">
        <f>IF(A904="","",IF(COUNTIF('GSTR-2B'!$P$6:$P$2005,O904)&gt;0,IF(ABS(S904)&lt;=Settings!$B$4,"Matched","Amount differs"),IF(COUNTIF('GSTR-2B'!$Q$6:$Q$2005,P904)&gt;0,"Invoice no matches, GSTIN differs","In books, not in GSTR-2B")))</f>
        <v/>
      </c>
      <c r="R904" s="15">
        <f>IF(A904="","",SUMIF('GSTR-2B'!$P$6:$P$2005,O904,'GSTR-2B'!$N$6:$N$2005))</f>
        <v/>
      </c>
      <c r="S904" s="15">
        <f>IF(A904="","",K904-R904)</f>
        <v/>
      </c>
      <c r="T904" s="16">
        <f>IF(OR(A904="",D904="",L904&lt;&gt;"",E904="Credit note"),"",IF(Settings!$B$5-D904&gt;180,"Unpaid over 180 days: reverse proportionate ITC with interest",""))</f>
        <v/>
      </c>
      <c r="U904" s="16">
        <f>IF(M904="No","Supplier has not filed GSTR-3B: if still unfiled on 30 Sep after the year you claimed it, reverse by 30 Nov","")</f>
        <v/>
      </c>
      <c r="V904" s="16">
        <f>IF(AND(Q904="In books, not in GSTR-2B",D904&lt;&gt;"",D904&gt;=DATE(2025,4,1),D904&lt;=DATE(2026,3,31)),"FY 2025-26 document not in GSTR-2B: last date for the ITC is 30 Nov 2026","")</f>
        <v/>
      </c>
    </row>
    <row r="905">
      <c r="A905" s="10" t="n"/>
      <c r="B905" s="10" t="n"/>
      <c r="C905" s="10" t="n"/>
      <c r="D905" s="9" t="n"/>
      <c r="E905" s="10" t="n"/>
      <c r="F905" s="8" t="n"/>
      <c r="G905" s="8" t="n"/>
      <c r="H905" s="8" t="n"/>
      <c r="I905" s="8" t="n"/>
      <c r="J905" s="8" t="n"/>
      <c r="K905" s="15">
        <f>IF(A905="","",SUM(G905:J905))</f>
        <v/>
      </c>
      <c r="L905" s="9" t="n"/>
      <c r="M905" s="10" t="n"/>
      <c r="N905" s="10" t="n"/>
      <c r="O905" s="16">
        <f>IF(A905="","",UPPER(TRIM(A905))&amp;"|"&amp;UPPER(SUBSTITUTE(SUBSTITUTE(SUBSTITUTE(TRIM(C905),"/",""),"-","")," ","")))</f>
        <v/>
      </c>
      <c r="P905" s="16">
        <f>IF(A905="","",UPPER(SUBSTITUTE(SUBSTITUTE(SUBSTITUTE(TRIM(C905),"/",""),"-","")," ","")))</f>
        <v/>
      </c>
      <c r="Q905" s="16">
        <f>IF(A905="","",IF(COUNTIF('GSTR-2B'!$P$6:$P$2005,O905)&gt;0,IF(ABS(S905)&lt;=Settings!$B$4,"Matched","Amount differs"),IF(COUNTIF('GSTR-2B'!$Q$6:$Q$2005,P905)&gt;0,"Invoice no matches, GSTIN differs","In books, not in GSTR-2B")))</f>
        <v/>
      </c>
      <c r="R905" s="15">
        <f>IF(A905="","",SUMIF('GSTR-2B'!$P$6:$P$2005,O905,'GSTR-2B'!$N$6:$N$2005))</f>
        <v/>
      </c>
      <c r="S905" s="15">
        <f>IF(A905="","",K905-R905)</f>
        <v/>
      </c>
      <c r="T905" s="16">
        <f>IF(OR(A905="",D905="",L905&lt;&gt;"",E905="Credit note"),"",IF(Settings!$B$5-D905&gt;180,"Unpaid over 180 days: reverse proportionate ITC with interest",""))</f>
        <v/>
      </c>
      <c r="U905" s="16">
        <f>IF(M905="No","Supplier has not filed GSTR-3B: if still unfiled on 30 Sep after the year you claimed it, reverse by 30 Nov","")</f>
        <v/>
      </c>
      <c r="V905" s="16">
        <f>IF(AND(Q905="In books, not in GSTR-2B",D905&lt;&gt;"",D905&gt;=DATE(2025,4,1),D905&lt;=DATE(2026,3,31)),"FY 2025-26 document not in GSTR-2B: last date for the ITC is 30 Nov 2026","")</f>
        <v/>
      </c>
    </row>
    <row r="906">
      <c r="A906" s="10" t="n"/>
      <c r="B906" s="10" t="n"/>
      <c r="C906" s="10" t="n"/>
      <c r="D906" s="9" t="n"/>
      <c r="E906" s="10" t="n"/>
      <c r="F906" s="8" t="n"/>
      <c r="G906" s="8" t="n"/>
      <c r="H906" s="8" t="n"/>
      <c r="I906" s="8" t="n"/>
      <c r="J906" s="8" t="n"/>
      <c r="K906" s="15">
        <f>IF(A906="","",SUM(G906:J906))</f>
        <v/>
      </c>
      <c r="L906" s="9" t="n"/>
      <c r="M906" s="10" t="n"/>
      <c r="N906" s="10" t="n"/>
      <c r="O906" s="16">
        <f>IF(A906="","",UPPER(TRIM(A906))&amp;"|"&amp;UPPER(SUBSTITUTE(SUBSTITUTE(SUBSTITUTE(TRIM(C906),"/",""),"-","")," ","")))</f>
        <v/>
      </c>
      <c r="P906" s="16">
        <f>IF(A906="","",UPPER(SUBSTITUTE(SUBSTITUTE(SUBSTITUTE(TRIM(C906),"/",""),"-","")," ","")))</f>
        <v/>
      </c>
      <c r="Q906" s="16">
        <f>IF(A906="","",IF(COUNTIF('GSTR-2B'!$P$6:$P$2005,O906)&gt;0,IF(ABS(S906)&lt;=Settings!$B$4,"Matched","Amount differs"),IF(COUNTIF('GSTR-2B'!$Q$6:$Q$2005,P906)&gt;0,"Invoice no matches, GSTIN differs","In books, not in GSTR-2B")))</f>
        <v/>
      </c>
      <c r="R906" s="15">
        <f>IF(A906="","",SUMIF('GSTR-2B'!$P$6:$P$2005,O906,'GSTR-2B'!$N$6:$N$2005))</f>
        <v/>
      </c>
      <c r="S906" s="15">
        <f>IF(A906="","",K906-R906)</f>
        <v/>
      </c>
      <c r="T906" s="16">
        <f>IF(OR(A906="",D906="",L906&lt;&gt;"",E906="Credit note"),"",IF(Settings!$B$5-D906&gt;180,"Unpaid over 180 days: reverse proportionate ITC with interest",""))</f>
        <v/>
      </c>
      <c r="U906" s="16">
        <f>IF(M906="No","Supplier has not filed GSTR-3B: if still unfiled on 30 Sep after the year you claimed it, reverse by 30 Nov","")</f>
        <v/>
      </c>
      <c r="V906" s="16">
        <f>IF(AND(Q906="In books, not in GSTR-2B",D906&lt;&gt;"",D906&gt;=DATE(2025,4,1),D906&lt;=DATE(2026,3,31)),"FY 2025-26 document not in GSTR-2B: last date for the ITC is 30 Nov 2026","")</f>
        <v/>
      </c>
    </row>
    <row r="907">
      <c r="A907" s="10" t="n"/>
      <c r="B907" s="10" t="n"/>
      <c r="C907" s="10" t="n"/>
      <c r="D907" s="9" t="n"/>
      <c r="E907" s="10" t="n"/>
      <c r="F907" s="8" t="n"/>
      <c r="G907" s="8" t="n"/>
      <c r="H907" s="8" t="n"/>
      <c r="I907" s="8" t="n"/>
      <c r="J907" s="8" t="n"/>
      <c r="K907" s="15">
        <f>IF(A907="","",SUM(G907:J907))</f>
        <v/>
      </c>
      <c r="L907" s="9" t="n"/>
      <c r="M907" s="10" t="n"/>
      <c r="N907" s="10" t="n"/>
      <c r="O907" s="16">
        <f>IF(A907="","",UPPER(TRIM(A907))&amp;"|"&amp;UPPER(SUBSTITUTE(SUBSTITUTE(SUBSTITUTE(TRIM(C907),"/",""),"-","")," ","")))</f>
        <v/>
      </c>
      <c r="P907" s="16">
        <f>IF(A907="","",UPPER(SUBSTITUTE(SUBSTITUTE(SUBSTITUTE(TRIM(C907),"/",""),"-","")," ","")))</f>
        <v/>
      </c>
      <c r="Q907" s="16">
        <f>IF(A907="","",IF(COUNTIF('GSTR-2B'!$P$6:$P$2005,O907)&gt;0,IF(ABS(S907)&lt;=Settings!$B$4,"Matched","Amount differs"),IF(COUNTIF('GSTR-2B'!$Q$6:$Q$2005,P907)&gt;0,"Invoice no matches, GSTIN differs","In books, not in GSTR-2B")))</f>
        <v/>
      </c>
      <c r="R907" s="15">
        <f>IF(A907="","",SUMIF('GSTR-2B'!$P$6:$P$2005,O907,'GSTR-2B'!$N$6:$N$2005))</f>
        <v/>
      </c>
      <c r="S907" s="15">
        <f>IF(A907="","",K907-R907)</f>
        <v/>
      </c>
      <c r="T907" s="16">
        <f>IF(OR(A907="",D907="",L907&lt;&gt;"",E907="Credit note"),"",IF(Settings!$B$5-D907&gt;180,"Unpaid over 180 days: reverse proportionate ITC with interest",""))</f>
        <v/>
      </c>
      <c r="U907" s="16">
        <f>IF(M907="No","Supplier has not filed GSTR-3B: if still unfiled on 30 Sep after the year you claimed it, reverse by 30 Nov","")</f>
        <v/>
      </c>
      <c r="V907" s="16">
        <f>IF(AND(Q907="In books, not in GSTR-2B",D907&lt;&gt;"",D907&gt;=DATE(2025,4,1),D907&lt;=DATE(2026,3,31)),"FY 2025-26 document not in GSTR-2B: last date for the ITC is 30 Nov 2026","")</f>
        <v/>
      </c>
    </row>
    <row r="908">
      <c r="A908" s="10" t="n"/>
      <c r="B908" s="10" t="n"/>
      <c r="C908" s="10" t="n"/>
      <c r="D908" s="9" t="n"/>
      <c r="E908" s="10" t="n"/>
      <c r="F908" s="8" t="n"/>
      <c r="G908" s="8" t="n"/>
      <c r="H908" s="8" t="n"/>
      <c r="I908" s="8" t="n"/>
      <c r="J908" s="8" t="n"/>
      <c r="K908" s="15">
        <f>IF(A908="","",SUM(G908:J908))</f>
        <v/>
      </c>
      <c r="L908" s="9" t="n"/>
      <c r="M908" s="10" t="n"/>
      <c r="N908" s="10" t="n"/>
      <c r="O908" s="16">
        <f>IF(A908="","",UPPER(TRIM(A908))&amp;"|"&amp;UPPER(SUBSTITUTE(SUBSTITUTE(SUBSTITUTE(TRIM(C908),"/",""),"-","")," ","")))</f>
        <v/>
      </c>
      <c r="P908" s="16">
        <f>IF(A908="","",UPPER(SUBSTITUTE(SUBSTITUTE(SUBSTITUTE(TRIM(C908),"/",""),"-","")," ","")))</f>
        <v/>
      </c>
      <c r="Q908" s="16">
        <f>IF(A908="","",IF(COUNTIF('GSTR-2B'!$P$6:$P$2005,O908)&gt;0,IF(ABS(S908)&lt;=Settings!$B$4,"Matched","Amount differs"),IF(COUNTIF('GSTR-2B'!$Q$6:$Q$2005,P908)&gt;0,"Invoice no matches, GSTIN differs","In books, not in GSTR-2B")))</f>
        <v/>
      </c>
      <c r="R908" s="15">
        <f>IF(A908="","",SUMIF('GSTR-2B'!$P$6:$P$2005,O908,'GSTR-2B'!$N$6:$N$2005))</f>
        <v/>
      </c>
      <c r="S908" s="15">
        <f>IF(A908="","",K908-R908)</f>
        <v/>
      </c>
      <c r="T908" s="16">
        <f>IF(OR(A908="",D908="",L908&lt;&gt;"",E908="Credit note"),"",IF(Settings!$B$5-D908&gt;180,"Unpaid over 180 days: reverse proportionate ITC with interest",""))</f>
        <v/>
      </c>
      <c r="U908" s="16">
        <f>IF(M908="No","Supplier has not filed GSTR-3B: if still unfiled on 30 Sep after the year you claimed it, reverse by 30 Nov","")</f>
        <v/>
      </c>
      <c r="V908" s="16">
        <f>IF(AND(Q908="In books, not in GSTR-2B",D908&lt;&gt;"",D908&gt;=DATE(2025,4,1),D908&lt;=DATE(2026,3,31)),"FY 2025-26 document not in GSTR-2B: last date for the ITC is 30 Nov 2026","")</f>
        <v/>
      </c>
    </row>
    <row r="909">
      <c r="A909" s="10" t="n"/>
      <c r="B909" s="10" t="n"/>
      <c r="C909" s="10" t="n"/>
      <c r="D909" s="9" t="n"/>
      <c r="E909" s="10" t="n"/>
      <c r="F909" s="8" t="n"/>
      <c r="G909" s="8" t="n"/>
      <c r="H909" s="8" t="n"/>
      <c r="I909" s="8" t="n"/>
      <c r="J909" s="8" t="n"/>
      <c r="K909" s="15">
        <f>IF(A909="","",SUM(G909:J909))</f>
        <v/>
      </c>
      <c r="L909" s="9" t="n"/>
      <c r="M909" s="10" t="n"/>
      <c r="N909" s="10" t="n"/>
      <c r="O909" s="16">
        <f>IF(A909="","",UPPER(TRIM(A909))&amp;"|"&amp;UPPER(SUBSTITUTE(SUBSTITUTE(SUBSTITUTE(TRIM(C909),"/",""),"-","")," ","")))</f>
        <v/>
      </c>
      <c r="P909" s="16">
        <f>IF(A909="","",UPPER(SUBSTITUTE(SUBSTITUTE(SUBSTITUTE(TRIM(C909),"/",""),"-","")," ","")))</f>
        <v/>
      </c>
      <c r="Q909" s="16">
        <f>IF(A909="","",IF(COUNTIF('GSTR-2B'!$P$6:$P$2005,O909)&gt;0,IF(ABS(S909)&lt;=Settings!$B$4,"Matched","Amount differs"),IF(COUNTIF('GSTR-2B'!$Q$6:$Q$2005,P909)&gt;0,"Invoice no matches, GSTIN differs","In books, not in GSTR-2B")))</f>
        <v/>
      </c>
      <c r="R909" s="15">
        <f>IF(A909="","",SUMIF('GSTR-2B'!$P$6:$P$2005,O909,'GSTR-2B'!$N$6:$N$2005))</f>
        <v/>
      </c>
      <c r="S909" s="15">
        <f>IF(A909="","",K909-R909)</f>
        <v/>
      </c>
      <c r="T909" s="16">
        <f>IF(OR(A909="",D909="",L909&lt;&gt;"",E909="Credit note"),"",IF(Settings!$B$5-D909&gt;180,"Unpaid over 180 days: reverse proportionate ITC with interest",""))</f>
        <v/>
      </c>
      <c r="U909" s="16">
        <f>IF(M909="No","Supplier has not filed GSTR-3B: if still unfiled on 30 Sep after the year you claimed it, reverse by 30 Nov","")</f>
        <v/>
      </c>
      <c r="V909" s="16">
        <f>IF(AND(Q909="In books, not in GSTR-2B",D909&lt;&gt;"",D909&gt;=DATE(2025,4,1),D909&lt;=DATE(2026,3,31)),"FY 2025-26 document not in GSTR-2B: last date for the ITC is 30 Nov 2026","")</f>
        <v/>
      </c>
    </row>
    <row r="910">
      <c r="A910" s="10" t="n"/>
      <c r="B910" s="10" t="n"/>
      <c r="C910" s="10" t="n"/>
      <c r="D910" s="9" t="n"/>
      <c r="E910" s="10" t="n"/>
      <c r="F910" s="8" t="n"/>
      <c r="G910" s="8" t="n"/>
      <c r="H910" s="8" t="n"/>
      <c r="I910" s="8" t="n"/>
      <c r="J910" s="8" t="n"/>
      <c r="K910" s="15">
        <f>IF(A910="","",SUM(G910:J910))</f>
        <v/>
      </c>
      <c r="L910" s="9" t="n"/>
      <c r="M910" s="10" t="n"/>
      <c r="N910" s="10" t="n"/>
      <c r="O910" s="16">
        <f>IF(A910="","",UPPER(TRIM(A910))&amp;"|"&amp;UPPER(SUBSTITUTE(SUBSTITUTE(SUBSTITUTE(TRIM(C910),"/",""),"-","")," ","")))</f>
        <v/>
      </c>
      <c r="P910" s="16">
        <f>IF(A910="","",UPPER(SUBSTITUTE(SUBSTITUTE(SUBSTITUTE(TRIM(C910),"/",""),"-","")," ","")))</f>
        <v/>
      </c>
      <c r="Q910" s="16">
        <f>IF(A910="","",IF(COUNTIF('GSTR-2B'!$P$6:$P$2005,O910)&gt;0,IF(ABS(S910)&lt;=Settings!$B$4,"Matched","Amount differs"),IF(COUNTIF('GSTR-2B'!$Q$6:$Q$2005,P910)&gt;0,"Invoice no matches, GSTIN differs","In books, not in GSTR-2B")))</f>
        <v/>
      </c>
      <c r="R910" s="15">
        <f>IF(A910="","",SUMIF('GSTR-2B'!$P$6:$P$2005,O910,'GSTR-2B'!$N$6:$N$2005))</f>
        <v/>
      </c>
      <c r="S910" s="15">
        <f>IF(A910="","",K910-R910)</f>
        <v/>
      </c>
      <c r="T910" s="16">
        <f>IF(OR(A910="",D910="",L910&lt;&gt;"",E910="Credit note"),"",IF(Settings!$B$5-D910&gt;180,"Unpaid over 180 days: reverse proportionate ITC with interest",""))</f>
        <v/>
      </c>
      <c r="U910" s="16">
        <f>IF(M910="No","Supplier has not filed GSTR-3B: if still unfiled on 30 Sep after the year you claimed it, reverse by 30 Nov","")</f>
        <v/>
      </c>
      <c r="V910" s="16">
        <f>IF(AND(Q910="In books, not in GSTR-2B",D910&lt;&gt;"",D910&gt;=DATE(2025,4,1),D910&lt;=DATE(2026,3,31)),"FY 2025-26 document not in GSTR-2B: last date for the ITC is 30 Nov 2026","")</f>
        <v/>
      </c>
    </row>
    <row r="911">
      <c r="A911" s="10" t="n"/>
      <c r="B911" s="10" t="n"/>
      <c r="C911" s="10" t="n"/>
      <c r="D911" s="9" t="n"/>
      <c r="E911" s="10" t="n"/>
      <c r="F911" s="8" t="n"/>
      <c r="G911" s="8" t="n"/>
      <c r="H911" s="8" t="n"/>
      <c r="I911" s="8" t="n"/>
      <c r="J911" s="8" t="n"/>
      <c r="K911" s="15">
        <f>IF(A911="","",SUM(G911:J911))</f>
        <v/>
      </c>
      <c r="L911" s="9" t="n"/>
      <c r="M911" s="10" t="n"/>
      <c r="N911" s="10" t="n"/>
      <c r="O911" s="16">
        <f>IF(A911="","",UPPER(TRIM(A911))&amp;"|"&amp;UPPER(SUBSTITUTE(SUBSTITUTE(SUBSTITUTE(TRIM(C911),"/",""),"-","")," ","")))</f>
        <v/>
      </c>
      <c r="P911" s="16">
        <f>IF(A911="","",UPPER(SUBSTITUTE(SUBSTITUTE(SUBSTITUTE(TRIM(C911),"/",""),"-","")," ","")))</f>
        <v/>
      </c>
      <c r="Q911" s="16">
        <f>IF(A911="","",IF(COUNTIF('GSTR-2B'!$P$6:$P$2005,O911)&gt;0,IF(ABS(S911)&lt;=Settings!$B$4,"Matched","Amount differs"),IF(COUNTIF('GSTR-2B'!$Q$6:$Q$2005,P911)&gt;0,"Invoice no matches, GSTIN differs","In books, not in GSTR-2B")))</f>
        <v/>
      </c>
      <c r="R911" s="15">
        <f>IF(A911="","",SUMIF('GSTR-2B'!$P$6:$P$2005,O911,'GSTR-2B'!$N$6:$N$2005))</f>
        <v/>
      </c>
      <c r="S911" s="15">
        <f>IF(A911="","",K911-R911)</f>
        <v/>
      </c>
      <c r="T911" s="16">
        <f>IF(OR(A911="",D911="",L911&lt;&gt;"",E911="Credit note"),"",IF(Settings!$B$5-D911&gt;180,"Unpaid over 180 days: reverse proportionate ITC with interest",""))</f>
        <v/>
      </c>
      <c r="U911" s="16">
        <f>IF(M911="No","Supplier has not filed GSTR-3B: if still unfiled on 30 Sep after the year you claimed it, reverse by 30 Nov","")</f>
        <v/>
      </c>
      <c r="V911" s="16">
        <f>IF(AND(Q911="In books, not in GSTR-2B",D911&lt;&gt;"",D911&gt;=DATE(2025,4,1),D911&lt;=DATE(2026,3,31)),"FY 2025-26 document not in GSTR-2B: last date for the ITC is 30 Nov 2026","")</f>
        <v/>
      </c>
    </row>
    <row r="912">
      <c r="A912" s="10" t="n"/>
      <c r="B912" s="10" t="n"/>
      <c r="C912" s="10" t="n"/>
      <c r="D912" s="9" t="n"/>
      <c r="E912" s="10" t="n"/>
      <c r="F912" s="8" t="n"/>
      <c r="G912" s="8" t="n"/>
      <c r="H912" s="8" t="n"/>
      <c r="I912" s="8" t="n"/>
      <c r="J912" s="8" t="n"/>
      <c r="K912" s="15">
        <f>IF(A912="","",SUM(G912:J912))</f>
        <v/>
      </c>
      <c r="L912" s="9" t="n"/>
      <c r="M912" s="10" t="n"/>
      <c r="N912" s="10" t="n"/>
      <c r="O912" s="16">
        <f>IF(A912="","",UPPER(TRIM(A912))&amp;"|"&amp;UPPER(SUBSTITUTE(SUBSTITUTE(SUBSTITUTE(TRIM(C912),"/",""),"-","")," ","")))</f>
        <v/>
      </c>
      <c r="P912" s="16">
        <f>IF(A912="","",UPPER(SUBSTITUTE(SUBSTITUTE(SUBSTITUTE(TRIM(C912),"/",""),"-","")," ","")))</f>
        <v/>
      </c>
      <c r="Q912" s="16">
        <f>IF(A912="","",IF(COUNTIF('GSTR-2B'!$P$6:$P$2005,O912)&gt;0,IF(ABS(S912)&lt;=Settings!$B$4,"Matched","Amount differs"),IF(COUNTIF('GSTR-2B'!$Q$6:$Q$2005,P912)&gt;0,"Invoice no matches, GSTIN differs","In books, not in GSTR-2B")))</f>
        <v/>
      </c>
      <c r="R912" s="15">
        <f>IF(A912="","",SUMIF('GSTR-2B'!$P$6:$P$2005,O912,'GSTR-2B'!$N$6:$N$2005))</f>
        <v/>
      </c>
      <c r="S912" s="15">
        <f>IF(A912="","",K912-R912)</f>
        <v/>
      </c>
      <c r="T912" s="16">
        <f>IF(OR(A912="",D912="",L912&lt;&gt;"",E912="Credit note"),"",IF(Settings!$B$5-D912&gt;180,"Unpaid over 180 days: reverse proportionate ITC with interest",""))</f>
        <v/>
      </c>
      <c r="U912" s="16">
        <f>IF(M912="No","Supplier has not filed GSTR-3B: if still unfiled on 30 Sep after the year you claimed it, reverse by 30 Nov","")</f>
        <v/>
      </c>
      <c r="V912" s="16">
        <f>IF(AND(Q912="In books, not in GSTR-2B",D912&lt;&gt;"",D912&gt;=DATE(2025,4,1),D912&lt;=DATE(2026,3,31)),"FY 2025-26 document not in GSTR-2B: last date for the ITC is 30 Nov 2026","")</f>
        <v/>
      </c>
    </row>
    <row r="913">
      <c r="A913" s="10" t="n"/>
      <c r="B913" s="10" t="n"/>
      <c r="C913" s="10" t="n"/>
      <c r="D913" s="9" t="n"/>
      <c r="E913" s="10" t="n"/>
      <c r="F913" s="8" t="n"/>
      <c r="G913" s="8" t="n"/>
      <c r="H913" s="8" t="n"/>
      <c r="I913" s="8" t="n"/>
      <c r="J913" s="8" t="n"/>
      <c r="K913" s="15">
        <f>IF(A913="","",SUM(G913:J913))</f>
        <v/>
      </c>
      <c r="L913" s="9" t="n"/>
      <c r="M913" s="10" t="n"/>
      <c r="N913" s="10" t="n"/>
      <c r="O913" s="16">
        <f>IF(A913="","",UPPER(TRIM(A913))&amp;"|"&amp;UPPER(SUBSTITUTE(SUBSTITUTE(SUBSTITUTE(TRIM(C913),"/",""),"-","")," ","")))</f>
        <v/>
      </c>
      <c r="P913" s="16">
        <f>IF(A913="","",UPPER(SUBSTITUTE(SUBSTITUTE(SUBSTITUTE(TRIM(C913),"/",""),"-","")," ","")))</f>
        <v/>
      </c>
      <c r="Q913" s="16">
        <f>IF(A913="","",IF(COUNTIF('GSTR-2B'!$P$6:$P$2005,O913)&gt;0,IF(ABS(S913)&lt;=Settings!$B$4,"Matched","Amount differs"),IF(COUNTIF('GSTR-2B'!$Q$6:$Q$2005,P913)&gt;0,"Invoice no matches, GSTIN differs","In books, not in GSTR-2B")))</f>
        <v/>
      </c>
      <c r="R913" s="15">
        <f>IF(A913="","",SUMIF('GSTR-2B'!$P$6:$P$2005,O913,'GSTR-2B'!$N$6:$N$2005))</f>
        <v/>
      </c>
      <c r="S913" s="15">
        <f>IF(A913="","",K913-R913)</f>
        <v/>
      </c>
      <c r="T913" s="16">
        <f>IF(OR(A913="",D913="",L913&lt;&gt;"",E913="Credit note"),"",IF(Settings!$B$5-D913&gt;180,"Unpaid over 180 days: reverse proportionate ITC with interest",""))</f>
        <v/>
      </c>
      <c r="U913" s="16">
        <f>IF(M913="No","Supplier has not filed GSTR-3B: if still unfiled on 30 Sep after the year you claimed it, reverse by 30 Nov","")</f>
        <v/>
      </c>
      <c r="V913" s="16">
        <f>IF(AND(Q913="In books, not in GSTR-2B",D913&lt;&gt;"",D913&gt;=DATE(2025,4,1),D913&lt;=DATE(2026,3,31)),"FY 2025-26 document not in GSTR-2B: last date for the ITC is 30 Nov 2026","")</f>
        <v/>
      </c>
    </row>
    <row r="914">
      <c r="A914" s="10" t="n"/>
      <c r="B914" s="10" t="n"/>
      <c r="C914" s="10" t="n"/>
      <c r="D914" s="9" t="n"/>
      <c r="E914" s="10" t="n"/>
      <c r="F914" s="8" t="n"/>
      <c r="G914" s="8" t="n"/>
      <c r="H914" s="8" t="n"/>
      <c r="I914" s="8" t="n"/>
      <c r="J914" s="8" t="n"/>
      <c r="K914" s="15">
        <f>IF(A914="","",SUM(G914:J914))</f>
        <v/>
      </c>
      <c r="L914" s="9" t="n"/>
      <c r="M914" s="10" t="n"/>
      <c r="N914" s="10" t="n"/>
      <c r="O914" s="16">
        <f>IF(A914="","",UPPER(TRIM(A914))&amp;"|"&amp;UPPER(SUBSTITUTE(SUBSTITUTE(SUBSTITUTE(TRIM(C914),"/",""),"-","")," ","")))</f>
        <v/>
      </c>
      <c r="P914" s="16">
        <f>IF(A914="","",UPPER(SUBSTITUTE(SUBSTITUTE(SUBSTITUTE(TRIM(C914),"/",""),"-","")," ","")))</f>
        <v/>
      </c>
      <c r="Q914" s="16">
        <f>IF(A914="","",IF(COUNTIF('GSTR-2B'!$P$6:$P$2005,O914)&gt;0,IF(ABS(S914)&lt;=Settings!$B$4,"Matched","Amount differs"),IF(COUNTIF('GSTR-2B'!$Q$6:$Q$2005,P914)&gt;0,"Invoice no matches, GSTIN differs","In books, not in GSTR-2B")))</f>
        <v/>
      </c>
      <c r="R914" s="15">
        <f>IF(A914="","",SUMIF('GSTR-2B'!$P$6:$P$2005,O914,'GSTR-2B'!$N$6:$N$2005))</f>
        <v/>
      </c>
      <c r="S914" s="15">
        <f>IF(A914="","",K914-R914)</f>
        <v/>
      </c>
      <c r="T914" s="16">
        <f>IF(OR(A914="",D914="",L914&lt;&gt;"",E914="Credit note"),"",IF(Settings!$B$5-D914&gt;180,"Unpaid over 180 days: reverse proportionate ITC with interest",""))</f>
        <v/>
      </c>
      <c r="U914" s="16">
        <f>IF(M914="No","Supplier has not filed GSTR-3B: if still unfiled on 30 Sep after the year you claimed it, reverse by 30 Nov","")</f>
        <v/>
      </c>
      <c r="V914" s="16">
        <f>IF(AND(Q914="In books, not in GSTR-2B",D914&lt;&gt;"",D914&gt;=DATE(2025,4,1),D914&lt;=DATE(2026,3,31)),"FY 2025-26 document not in GSTR-2B: last date for the ITC is 30 Nov 2026","")</f>
        <v/>
      </c>
    </row>
    <row r="915">
      <c r="A915" s="10" t="n"/>
      <c r="B915" s="10" t="n"/>
      <c r="C915" s="10" t="n"/>
      <c r="D915" s="9" t="n"/>
      <c r="E915" s="10" t="n"/>
      <c r="F915" s="8" t="n"/>
      <c r="G915" s="8" t="n"/>
      <c r="H915" s="8" t="n"/>
      <c r="I915" s="8" t="n"/>
      <c r="J915" s="8" t="n"/>
      <c r="K915" s="15">
        <f>IF(A915="","",SUM(G915:J915))</f>
        <v/>
      </c>
      <c r="L915" s="9" t="n"/>
      <c r="M915" s="10" t="n"/>
      <c r="N915" s="10" t="n"/>
      <c r="O915" s="16">
        <f>IF(A915="","",UPPER(TRIM(A915))&amp;"|"&amp;UPPER(SUBSTITUTE(SUBSTITUTE(SUBSTITUTE(TRIM(C915),"/",""),"-","")," ","")))</f>
        <v/>
      </c>
      <c r="P915" s="16">
        <f>IF(A915="","",UPPER(SUBSTITUTE(SUBSTITUTE(SUBSTITUTE(TRIM(C915),"/",""),"-","")," ","")))</f>
        <v/>
      </c>
      <c r="Q915" s="16">
        <f>IF(A915="","",IF(COUNTIF('GSTR-2B'!$P$6:$P$2005,O915)&gt;0,IF(ABS(S915)&lt;=Settings!$B$4,"Matched","Amount differs"),IF(COUNTIF('GSTR-2B'!$Q$6:$Q$2005,P915)&gt;0,"Invoice no matches, GSTIN differs","In books, not in GSTR-2B")))</f>
        <v/>
      </c>
      <c r="R915" s="15">
        <f>IF(A915="","",SUMIF('GSTR-2B'!$P$6:$P$2005,O915,'GSTR-2B'!$N$6:$N$2005))</f>
        <v/>
      </c>
      <c r="S915" s="15">
        <f>IF(A915="","",K915-R915)</f>
        <v/>
      </c>
      <c r="T915" s="16">
        <f>IF(OR(A915="",D915="",L915&lt;&gt;"",E915="Credit note"),"",IF(Settings!$B$5-D915&gt;180,"Unpaid over 180 days: reverse proportionate ITC with interest",""))</f>
        <v/>
      </c>
      <c r="U915" s="16">
        <f>IF(M915="No","Supplier has not filed GSTR-3B: if still unfiled on 30 Sep after the year you claimed it, reverse by 30 Nov","")</f>
        <v/>
      </c>
      <c r="V915" s="16">
        <f>IF(AND(Q915="In books, not in GSTR-2B",D915&lt;&gt;"",D915&gt;=DATE(2025,4,1),D915&lt;=DATE(2026,3,31)),"FY 2025-26 document not in GSTR-2B: last date for the ITC is 30 Nov 2026","")</f>
        <v/>
      </c>
    </row>
    <row r="916">
      <c r="A916" s="10" t="n"/>
      <c r="B916" s="10" t="n"/>
      <c r="C916" s="10" t="n"/>
      <c r="D916" s="9" t="n"/>
      <c r="E916" s="10" t="n"/>
      <c r="F916" s="8" t="n"/>
      <c r="G916" s="8" t="n"/>
      <c r="H916" s="8" t="n"/>
      <c r="I916" s="8" t="n"/>
      <c r="J916" s="8" t="n"/>
      <c r="K916" s="15">
        <f>IF(A916="","",SUM(G916:J916))</f>
        <v/>
      </c>
      <c r="L916" s="9" t="n"/>
      <c r="M916" s="10" t="n"/>
      <c r="N916" s="10" t="n"/>
      <c r="O916" s="16">
        <f>IF(A916="","",UPPER(TRIM(A916))&amp;"|"&amp;UPPER(SUBSTITUTE(SUBSTITUTE(SUBSTITUTE(TRIM(C916),"/",""),"-","")," ","")))</f>
        <v/>
      </c>
      <c r="P916" s="16">
        <f>IF(A916="","",UPPER(SUBSTITUTE(SUBSTITUTE(SUBSTITUTE(TRIM(C916),"/",""),"-","")," ","")))</f>
        <v/>
      </c>
      <c r="Q916" s="16">
        <f>IF(A916="","",IF(COUNTIF('GSTR-2B'!$P$6:$P$2005,O916)&gt;0,IF(ABS(S916)&lt;=Settings!$B$4,"Matched","Amount differs"),IF(COUNTIF('GSTR-2B'!$Q$6:$Q$2005,P916)&gt;0,"Invoice no matches, GSTIN differs","In books, not in GSTR-2B")))</f>
        <v/>
      </c>
      <c r="R916" s="15">
        <f>IF(A916="","",SUMIF('GSTR-2B'!$P$6:$P$2005,O916,'GSTR-2B'!$N$6:$N$2005))</f>
        <v/>
      </c>
      <c r="S916" s="15">
        <f>IF(A916="","",K916-R916)</f>
        <v/>
      </c>
      <c r="T916" s="16">
        <f>IF(OR(A916="",D916="",L916&lt;&gt;"",E916="Credit note"),"",IF(Settings!$B$5-D916&gt;180,"Unpaid over 180 days: reverse proportionate ITC with interest",""))</f>
        <v/>
      </c>
      <c r="U916" s="16">
        <f>IF(M916="No","Supplier has not filed GSTR-3B: if still unfiled on 30 Sep after the year you claimed it, reverse by 30 Nov","")</f>
        <v/>
      </c>
      <c r="V916" s="16">
        <f>IF(AND(Q916="In books, not in GSTR-2B",D916&lt;&gt;"",D916&gt;=DATE(2025,4,1),D916&lt;=DATE(2026,3,31)),"FY 2025-26 document not in GSTR-2B: last date for the ITC is 30 Nov 2026","")</f>
        <v/>
      </c>
    </row>
    <row r="917">
      <c r="A917" s="10" t="n"/>
      <c r="B917" s="10" t="n"/>
      <c r="C917" s="10" t="n"/>
      <c r="D917" s="9" t="n"/>
      <c r="E917" s="10" t="n"/>
      <c r="F917" s="8" t="n"/>
      <c r="G917" s="8" t="n"/>
      <c r="H917" s="8" t="n"/>
      <c r="I917" s="8" t="n"/>
      <c r="J917" s="8" t="n"/>
      <c r="K917" s="15">
        <f>IF(A917="","",SUM(G917:J917))</f>
        <v/>
      </c>
      <c r="L917" s="9" t="n"/>
      <c r="M917" s="10" t="n"/>
      <c r="N917" s="10" t="n"/>
      <c r="O917" s="16">
        <f>IF(A917="","",UPPER(TRIM(A917))&amp;"|"&amp;UPPER(SUBSTITUTE(SUBSTITUTE(SUBSTITUTE(TRIM(C917),"/",""),"-","")," ","")))</f>
        <v/>
      </c>
      <c r="P917" s="16">
        <f>IF(A917="","",UPPER(SUBSTITUTE(SUBSTITUTE(SUBSTITUTE(TRIM(C917),"/",""),"-","")," ","")))</f>
        <v/>
      </c>
      <c r="Q917" s="16">
        <f>IF(A917="","",IF(COUNTIF('GSTR-2B'!$P$6:$P$2005,O917)&gt;0,IF(ABS(S917)&lt;=Settings!$B$4,"Matched","Amount differs"),IF(COUNTIF('GSTR-2B'!$Q$6:$Q$2005,P917)&gt;0,"Invoice no matches, GSTIN differs","In books, not in GSTR-2B")))</f>
        <v/>
      </c>
      <c r="R917" s="15">
        <f>IF(A917="","",SUMIF('GSTR-2B'!$P$6:$P$2005,O917,'GSTR-2B'!$N$6:$N$2005))</f>
        <v/>
      </c>
      <c r="S917" s="15">
        <f>IF(A917="","",K917-R917)</f>
        <v/>
      </c>
      <c r="T917" s="16">
        <f>IF(OR(A917="",D917="",L917&lt;&gt;"",E917="Credit note"),"",IF(Settings!$B$5-D917&gt;180,"Unpaid over 180 days: reverse proportionate ITC with interest",""))</f>
        <v/>
      </c>
      <c r="U917" s="16">
        <f>IF(M917="No","Supplier has not filed GSTR-3B: if still unfiled on 30 Sep after the year you claimed it, reverse by 30 Nov","")</f>
        <v/>
      </c>
      <c r="V917" s="16">
        <f>IF(AND(Q917="In books, not in GSTR-2B",D917&lt;&gt;"",D917&gt;=DATE(2025,4,1),D917&lt;=DATE(2026,3,31)),"FY 2025-26 document not in GSTR-2B: last date for the ITC is 30 Nov 2026","")</f>
        <v/>
      </c>
    </row>
    <row r="918">
      <c r="A918" s="10" t="n"/>
      <c r="B918" s="10" t="n"/>
      <c r="C918" s="10" t="n"/>
      <c r="D918" s="9" t="n"/>
      <c r="E918" s="10" t="n"/>
      <c r="F918" s="8" t="n"/>
      <c r="G918" s="8" t="n"/>
      <c r="H918" s="8" t="n"/>
      <c r="I918" s="8" t="n"/>
      <c r="J918" s="8" t="n"/>
      <c r="K918" s="15">
        <f>IF(A918="","",SUM(G918:J918))</f>
        <v/>
      </c>
      <c r="L918" s="9" t="n"/>
      <c r="M918" s="10" t="n"/>
      <c r="N918" s="10" t="n"/>
      <c r="O918" s="16">
        <f>IF(A918="","",UPPER(TRIM(A918))&amp;"|"&amp;UPPER(SUBSTITUTE(SUBSTITUTE(SUBSTITUTE(TRIM(C918),"/",""),"-","")," ","")))</f>
        <v/>
      </c>
      <c r="P918" s="16">
        <f>IF(A918="","",UPPER(SUBSTITUTE(SUBSTITUTE(SUBSTITUTE(TRIM(C918),"/",""),"-","")," ","")))</f>
        <v/>
      </c>
      <c r="Q918" s="16">
        <f>IF(A918="","",IF(COUNTIF('GSTR-2B'!$P$6:$P$2005,O918)&gt;0,IF(ABS(S918)&lt;=Settings!$B$4,"Matched","Amount differs"),IF(COUNTIF('GSTR-2B'!$Q$6:$Q$2005,P918)&gt;0,"Invoice no matches, GSTIN differs","In books, not in GSTR-2B")))</f>
        <v/>
      </c>
      <c r="R918" s="15">
        <f>IF(A918="","",SUMIF('GSTR-2B'!$P$6:$P$2005,O918,'GSTR-2B'!$N$6:$N$2005))</f>
        <v/>
      </c>
      <c r="S918" s="15">
        <f>IF(A918="","",K918-R918)</f>
        <v/>
      </c>
      <c r="T918" s="16">
        <f>IF(OR(A918="",D918="",L918&lt;&gt;"",E918="Credit note"),"",IF(Settings!$B$5-D918&gt;180,"Unpaid over 180 days: reverse proportionate ITC with interest",""))</f>
        <v/>
      </c>
      <c r="U918" s="16">
        <f>IF(M918="No","Supplier has not filed GSTR-3B: if still unfiled on 30 Sep after the year you claimed it, reverse by 30 Nov","")</f>
        <v/>
      </c>
      <c r="V918" s="16">
        <f>IF(AND(Q918="In books, not in GSTR-2B",D918&lt;&gt;"",D918&gt;=DATE(2025,4,1),D918&lt;=DATE(2026,3,31)),"FY 2025-26 document not in GSTR-2B: last date for the ITC is 30 Nov 2026","")</f>
        <v/>
      </c>
    </row>
    <row r="919">
      <c r="A919" s="10" t="n"/>
      <c r="B919" s="10" t="n"/>
      <c r="C919" s="10" t="n"/>
      <c r="D919" s="9" t="n"/>
      <c r="E919" s="10" t="n"/>
      <c r="F919" s="8" t="n"/>
      <c r="G919" s="8" t="n"/>
      <c r="H919" s="8" t="n"/>
      <c r="I919" s="8" t="n"/>
      <c r="J919" s="8" t="n"/>
      <c r="K919" s="15">
        <f>IF(A919="","",SUM(G919:J919))</f>
        <v/>
      </c>
      <c r="L919" s="9" t="n"/>
      <c r="M919" s="10" t="n"/>
      <c r="N919" s="10" t="n"/>
      <c r="O919" s="16">
        <f>IF(A919="","",UPPER(TRIM(A919))&amp;"|"&amp;UPPER(SUBSTITUTE(SUBSTITUTE(SUBSTITUTE(TRIM(C919),"/",""),"-","")," ","")))</f>
        <v/>
      </c>
      <c r="P919" s="16">
        <f>IF(A919="","",UPPER(SUBSTITUTE(SUBSTITUTE(SUBSTITUTE(TRIM(C919),"/",""),"-","")," ","")))</f>
        <v/>
      </c>
      <c r="Q919" s="16">
        <f>IF(A919="","",IF(COUNTIF('GSTR-2B'!$P$6:$P$2005,O919)&gt;0,IF(ABS(S919)&lt;=Settings!$B$4,"Matched","Amount differs"),IF(COUNTIF('GSTR-2B'!$Q$6:$Q$2005,P919)&gt;0,"Invoice no matches, GSTIN differs","In books, not in GSTR-2B")))</f>
        <v/>
      </c>
      <c r="R919" s="15">
        <f>IF(A919="","",SUMIF('GSTR-2B'!$P$6:$P$2005,O919,'GSTR-2B'!$N$6:$N$2005))</f>
        <v/>
      </c>
      <c r="S919" s="15">
        <f>IF(A919="","",K919-R919)</f>
        <v/>
      </c>
      <c r="T919" s="16">
        <f>IF(OR(A919="",D919="",L919&lt;&gt;"",E919="Credit note"),"",IF(Settings!$B$5-D919&gt;180,"Unpaid over 180 days: reverse proportionate ITC with interest",""))</f>
        <v/>
      </c>
      <c r="U919" s="16">
        <f>IF(M919="No","Supplier has not filed GSTR-3B: if still unfiled on 30 Sep after the year you claimed it, reverse by 30 Nov","")</f>
        <v/>
      </c>
      <c r="V919" s="16">
        <f>IF(AND(Q919="In books, not in GSTR-2B",D919&lt;&gt;"",D919&gt;=DATE(2025,4,1),D919&lt;=DATE(2026,3,31)),"FY 2025-26 document not in GSTR-2B: last date for the ITC is 30 Nov 2026","")</f>
        <v/>
      </c>
    </row>
    <row r="920">
      <c r="A920" s="10" t="n"/>
      <c r="B920" s="10" t="n"/>
      <c r="C920" s="10" t="n"/>
      <c r="D920" s="9" t="n"/>
      <c r="E920" s="10" t="n"/>
      <c r="F920" s="8" t="n"/>
      <c r="G920" s="8" t="n"/>
      <c r="H920" s="8" t="n"/>
      <c r="I920" s="8" t="n"/>
      <c r="J920" s="8" t="n"/>
      <c r="K920" s="15">
        <f>IF(A920="","",SUM(G920:J920))</f>
        <v/>
      </c>
      <c r="L920" s="9" t="n"/>
      <c r="M920" s="10" t="n"/>
      <c r="N920" s="10" t="n"/>
      <c r="O920" s="16">
        <f>IF(A920="","",UPPER(TRIM(A920))&amp;"|"&amp;UPPER(SUBSTITUTE(SUBSTITUTE(SUBSTITUTE(TRIM(C920),"/",""),"-","")," ","")))</f>
        <v/>
      </c>
      <c r="P920" s="16">
        <f>IF(A920="","",UPPER(SUBSTITUTE(SUBSTITUTE(SUBSTITUTE(TRIM(C920),"/",""),"-","")," ","")))</f>
        <v/>
      </c>
      <c r="Q920" s="16">
        <f>IF(A920="","",IF(COUNTIF('GSTR-2B'!$P$6:$P$2005,O920)&gt;0,IF(ABS(S920)&lt;=Settings!$B$4,"Matched","Amount differs"),IF(COUNTIF('GSTR-2B'!$Q$6:$Q$2005,P920)&gt;0,"Invoice no matches, GSTIN differs","In books, not in GSTR-2B")))</f>
        <v/>
      </c>
      <c r="R920" s="15">
        <f>IF(A920="","",SUMIF('GSTR-2B'!$P$6:$P$2005,O920,'GSTR-2B'!$N$6:$N$2005))</f>
        <v/>
      </c>
      <c r="S920" s="15">
        <f>IF(A920="","",K920-R920)</f>
        <v/>
      </c>
      <c r="T920" s="16">
        <f>IF(OR(A920="",D920="",L920&lt;&gt;"",E920="Credit note"),"",IF(Settings!$B$5-D920&gt;180,"Unpaid over 180 days: reverse proportionate ITC with interest",""))</f>
        <v/>
      </c>
      <c r="U920" s="16">
        <f>IF(M920="No","Supplier has not filed GSTR-3B: if still unfiled on 30 Sep after the year you claimed it, reverse by 30 Nov","")</f>
        <v/>
      </c>
      <c r="V920" s="16">
        <f>IF(AND(Q920="In books, not in GSTR-2B",D920&lt;&gt;"",D920&gt;=DATE(2025,4,1),D920&lt;=DATE(2026,3,31)),"FY 2025-26 document not in GSTR-2B: last date for the ITC is 30 Nov 2026","")</f>
        <v/>
      </c>
    </row>
    <row r="921">
      <c r="A921" s="10" t="n"/>
      <c r="B921" s="10" t="n"/>
      <c r="C921" s="10" t="n"/>
      <c r="D921" s="9" t="n"/>
      <c r="E921" s="10" t="n"/>
      <c r="F921" s="8" t="n"/>
      <c r="G921" s="8" t="n"/>
      <c r="H921" s="8" t="n"/>
      <c r="I921" s="8" t="n"/>
      <c r="J921" s="8" t="n"/>
      <c r="K921" s="15">
        <f>IF(A921="","",SUM(G921:J921))</f>
        <v/>
      </c>
      <c r="L921" s="9" t="n"/>
      <c r="M921" s="10" t="n"/>
      <c r="N921" s="10" t="n"/>
      <c r="O921" s="16">
        <f>IF(A921="","",UPPER(TRIM(A921))&amp;"|"&amp;UPPER(SUBSTITUTE(SUBSTITUTE(SUBSTITUTE(TRIM(C921),"/",""),"-","")," ","")))</f>
        <v/>
      </c>
      <c r="P921" s="16">
        <f>IF(A921="","",UPPER(SUBSTITUTE(SUBSTITUTE(SUBSTITUTE(TRIM(C921),"/",""),"-","")," ","")))</f>
        <v/>
      </c>
      <c r="Q921" s="16">
        <f>IF(A921="","",IF(COUNTIF('GSTR-2B'!$P$6:$P$2005,O921)&gt;0,IF(ABS(S921)&lt;=Settings!$B$4,"Matched","Amount differs"),IF(COUNTIF('GSTR-2B'!$Q$6:$Q$2005,P921)&gt;0,"Invoice no matches, GSTIN differs","In books, not in GSTR-2B")))</f>
        <v/>
      </c>
      <c r="R921" s="15">
        <f>IF(A921="","",SUMIF('GSTR-2B'!$P$6:$P$2005,O921,'GSTR-2B'!$N$6:$N$2005))</f>
        <v/>
      </c>
      <c r="S921" s="15">
        <f>IF(A921="","",K921-R921)</f>
        <v/>
      </c>
      <c r="T921" s="16">
        <f>IF(OR(A921="",D921="",L921&lt;&gt;"",E921="Credit note"),"",IF(Settings!$B$5-D921&gt;180,"Unpaid over 180 days: reverse proportionate ITC with interest",""))</f>
        <v/>
      </c>
      <c r="U921" s="16">
        <f>IF(M921="No","Supplier has not filed GSTR-3B: if still unfiled on 30 Sep after the year you claimed it, reverse by 30 Nov","")</f>
        <v/>
      </c>
      <c r="V921" s="16">
        <f>IF(AND(Q921="In books, not in GSTR-2B",D921&lt;&gt;"",D921&gt;=DATE(2025,4,1),D921&lt;=DATE(2026,3,31)),"FY 2025-26 document not in GSTR-2B: last date for the ITC is 30 Nov 2026","")</f>
        <v/>
      </c>
    </row>
    <row r="922">
      <c r="A922" s="10" t="n"/>
      <c r="B922" s="10" t="n"/>
      <c r="C922" s="10" t="n"/>
      <c r="D922" s="9" t="n"/>
      <c r="E922" s="10" t="n"/>
      <c r="F922" s="8" t="n"/>
      <c r="G922" s="8" t="n"/>
      <c r="H922" s="8" t="n"/>
      <c r="I922" s="8" t="n"/>
      <c r="J922" s="8" t="n"/>
      <c r="K922" s="15">
        <f>IF(A922="","",SUM(G922:J922))</f>
        <v/>
      </c>
      <c r="L922" s="9" t="n"/>
      <c r="M922" s="10" t="n"/>
      <c r="N922" s="10" t="n"/>
      <c r="O922" s="16">
        <f>IF(A922="","",UPPER(TRIM(A922))&amp;"|"&amp;UPPER(SUBSTITUTE(SUBSTITUTE(SUBSTITUTE(TRIM(C922),"/",""),"-","")," ","")))</f>
        <v/>
      </c>
      <c r="P922" s="16">
        <f>IF(A922="","",UPPER(SUBSTITUTE(SUBSTITUTE(SUBSTITUTE(TRIM(C922),"/",""),"-","")," ","")))</f>
        <v/>
      </c>
      <c r="Q922" s="16">
        <f>IF(A922="","",IF(COUNTIF('GSTR-2B'!$P$6:$P$2005,O922)&gt;0,IF(ABS(S922)&lt;=Settings!$B$4,"Matched","Amount differs"),IF(COUNTIF('GSTR-2B'!$Q$6:$Q$2005,P922)&gt;0,"Invoice no matches, GSTIN differs","In books, not in GSTR-2B")))</f>
        <v/>
      </c>
      <c r="R922" s="15">
        <f>IF(A922="","",SUMIF('GSTR-2B'!$P$6:$P$2005,O922,'GSTR-2B'!$N$6:$N$2005))</f>
        <v/>
      </c>
      <c r="S922" s="15">
        <f>IF(A922="","",K922-R922)</f>
        <v/>
      </c>
      <c r="T922" s="16">
        <f>IF(OR(A922="",D922="",L922&lt;&gt;"",E922="Credit note"),"",IF(Settings!$B$5-D922&gt;180,"Unpaid over 180 days: reverse proportionate ITC with interest",""))</f>
        <v/>
      </c>
      <c r="U922" s="16">
        <f>IF(M922="No","Supplier has not filed GSTR-3B: if still unfiled on 30 Sep after the year you claimed it, reverse by 30 Nov","")</f>
        <v/>
      </c>
      <c r="V922" s="16">
        <f>IF(AND(Q922="In books, not in GSTR-2B",D922&lt;&gt;"",D922&gt;=DATE(2025,4,1),D922&lt;=DATE(2026,3,31)),"FY 2025-26 document not in GSTR-2B: last date for the ITC is 30 Nov 2026","")</f>
        <v/>
      </c>
    </row>
    <row r="923">
      <c r="A923" s="10" t="n"/>
      <c r="B923" s="10" t="n"/>
      <c r="C923" s="10" t="n"/>
      <c r="D923" s="9" t="n"/>
      <c r="E923" s="10" t="n"/>
      <c r="F923" s="8" t="n"/>
      <c r="G923" s="8" t="n"/>
      <c r="H923" s="8" t="n"/>
      <c r="I923" s="8" t="n"/>
      <c r="J923" s="8" t="n"/>
      <c r="K923" s="15">
        <f>IF(A923="","",SUM(G923:J923))</f>
        <v/>
      </c>
      <c r="L923" s="9" t="n"/>
      <c r="M923" s="10" t="n"/>
      <c r="N923" s="10" t="n"/>
      <c r="O923" s="16">
        <f>IF(A923="","",UPPER(TRIM(A923))&amp;"|"&amp;UPPER(SUBSTITUTE(SUBSTITUTE(SUBSTITUTE(TRIM(C923),"/",""),"-","")," ","")))</f>
        <v/>
      </c>
      <c r="P923" s="16">
        <f>IF(A923="","",UPPER(SUBSTITUTE(SUBSTITUTE(SUBSTITUTE(TRIM(C923),"/",""),"-","")," ","")))</f>
        <v/>
      </c>
      <c r="Q923" s="16">
        <f>IF(A923="","",IF(COUNTIF('GSTR-2B'!$P$6:$P$2005,O923)&gt;0,IF(ABS(S923)&lt;=Settings!$B$4,"Matched","Amount differs"),IF(COUNTIF('GSTR-2B'!$Q$6:$Q$2005,P923)&gt;0,"Invoice no matches, GSTIN differs","In books, not in GSTR-2B")))</f>
        <v/>
      </c>
      <c r="R923" s="15">
        <f>IF(A923="","",SUMIF('GSTR-2B'!$P$6:$P$2005,O923,'GSTR-2B'!$N$6:$N$2005))</f>
        <v/>
      </c>
      <c r="S923" s="15">
        <f>IF(A923="","",K923-R923)</f>
        <v/>
      </c>
      <c r="T923" s="16">
        <f>IF(OR(A923="",D923="",L923&lt;&gt;"",E923="Credit note"),"",IF(Settings!$B$5-D923&gt;180,"Unpaid over 180 days: reverse proportionate ITC with interest",""))</f>
        <v/>
      </c>
      <c r="U923" s="16">
        <f>IF(M923="No","Supplier has not filed GSTR-3B: if still unfiled on 30 Sep after the year you claimed it, reverse by 30 Nov","")</f>
        <v/>
      </c>
      <c r="V923" s="16">
        <f>IF(AND(Q923="In books, not in GSTR-2B",D923&lt;&gt;"",D923&gt;=DATE(2025,4,1),D923&lt;=DATE(2026,3,31)),"FY 2025-26 document not in GSTR-2B: last date for the ITC is 30 Nov 2026","")</f>
        <v/>
      </c>
    </row>
    <row r="924">
      <c r="A924" s="10" t="n"/>
      <c r="B924" s="10" t="n"/>
      <c r="C924" s="10" t="n"/>
      <c r="D924" s="9" t="n"/>
      <c r="E924" s="10" t="n"/>
      <c r="F924" s="8" t="n"/>
      <c r="G924" s="8" t="n"/>
      <c r="H924" s="8" t="n"/>
      <c r="I924" s="8" t="n"/>
      <c r="J924" s="8" t="n"/>
      <c r="K924" s="15">
        <f>IF(A924="","",SUM(G924:J924))</f>
        <v/>
      </c>
      <c r="L924" s="9" t="n"/>
      <c r="M924" s="10" t="n"/>
      <c r="N924" s="10" t="n"/>
      <c r="O924" s="16">
        <f>IF(A924="","",UPPER(TRIM(A924))&amp;"|"&amp;UPPER(SUBSTITUTE(SUBSTITUTE(SUBSTITUTE(TRIM(C924),"/",""),"-","")," ","")))</f>
        <v/>
      </c>
      <c r="P924" s="16">
        <f>IF(A924="","",UPPER(SUBSTITUTE(SUBSTITUTE(SUBSTITUTE(TRIM(C924),"/",""),"-","")," ","")))</f>
        <v/>
      </c>
      <c r="Q924" s="16">
        <f>IF(A924="","",IF(COUNTIF('GSTR-2B'!$P$6:$P$2005,O924)&gt;0,IF(ABS(S924)&lt;=Settings!$B$4,"Matched","Amount differs"),IF(COUNTIF('GSTR-2B'!$Q$6:$Q$2005,P924)&gt;0,"Invoice no matches, GSTIN differs","In books, not in GSTR-2B")))</f>
        <v/>
      </c>
      <c r="R924" s="15">
        <f>IF(A924="","",SUMIF('GSTR-2B'!$P$6:$P$2005,O924,'GSTR-2B'!$N$6:$N$2005))</f>
        <v/>
      </c>
      <c r="S924" s="15">
        <f>IF(A924="","",K924-R924)</f>
        <v/>
      </c>
      <c r="T924" s="16">
        <f>IF(OR(A924="",D924="",L924&lt;&gt;"",E924="Credit note"),"",IF(Settings!$B$5-D924&gt;180,"Unpaid over 180 days: reverse proportionate ITC with interest",""))</f>
        <v/>
      </c>
      <c r="U924" s="16">
        <f>IF(M924="No","Supplier has not filed GSTR-3B: if still unfiled on 30 Sep after the year you claimed it, reverse by 30 Nov","")</f>
        <v/>
      </c>
      <c r="V924" s="16">
        <f>IF(AND(Q924="In books, not in GSTR-2B",D924&lt;&gt;"",D924&gt;=DATE(2025,4,1),D924&lt;=DATE(2026,3,31)),"FY 2025-26 document not in GSTR-2B: last date for the ITC is 30 Nov 2026","")</f>
        <v/>
      </c>
    </row>
    <row r="925">
      <c r="A925" s="10" t="n"/>
      <c r="B925" s="10" t="n"/>
      <c r="C925" s="10" t="n"/>
      <c r="D925" s="9" t="n"/>
      <c r="E925" s="10" t="n"/>
      <c r="F925" s="8" t="n"/>
      <c r="G925" s="8" t="n"/>
      <c r="H925" s="8" t="n"/>
      <c r="I925" s="8" t="n"/>
      <c r="J925" s="8" t="n"/>
      <c r="K925" s="15">
        <f>IF(A925="","",SUM(G925:J925))</f>
        <v/>
      </c>
      <c r="L925" s="9" t="n"/>
      <c r="M925" s="10" t="n"/>
      <c r="N925" s="10" t="n"/>
      <c r="O925" s="16">
        <f>IF(A925="","",UPPER(TRIM(A925))&amp;"|"&amp;UPPER(SUBSTITUTE(SUBSTITUTE(SUBSTITUTE(TRIM(C925),"/",""),"-","")," ","")))</f>
        <v/>
      </c>
      <c r="P925" s="16">
        <f>IF(A925="","",UPPER(SUBSTITUTE(SUBSTITUTE(SUBSTITUTE(TRIM(C925),"/",""),"-","")," ","")))</f>
        <v/>
      </c>
      <c r="Q925" s="16">
        <f>IF(A925="","",IF(COUNTIF('GSTR-2B'!$P$6:$P$2005,O925)&gt;0,IF(ABS(S925)&lt;=Settings!$B$4,"Matched","Amount differs"),IF(COUNTIF('GSTR-2B'!$Q$6:$Q$2005,P925)&gt;0,"Invoice no matches, GSTIN differs","In books, not in GSTR-2B")))</f>
        <v/>
      </c>
      <c r="R925" s="15">
        <f>IF(A925="","",SUMIF('GSTR-2B'!$P$6:$P$2005,O925,'GSTR-2B'!$N$6:$N$2005))</f>
        <v/>
      </c>
      <c r="S925" s="15">
        <f>IF(A925="","",K925-R925)</f>
        <v/>
      </c>
      <c r="T925" s="16">
        <f>IF(OR(A925="",D925="",L925&lt;&gt;"",E925="Credit note"),"",IF(Settings!$B$5-D925&gt;180,"Unpaid over 180 days: reverse proportionate ITC with interest",""))</f>
        <v/>
      </c>
      <c r="U925" s="16">
        <f>IF(M925="No","Supplier has not filed GSTR-3B: if still unfiled on 30 Sep after the year you claimed it, reverse by 30 Nov","")</f>
        <v/>
      </c>
      <c r="V925" s="16">
        <f>IF(AND(Q925="In books, not in GSTR-2B",D925&lt;&gt;"",D925&gt;=DATE(2025,4,1),D925&lt;=DATE(2026,3,31)),"FY 2025-26 document not in GSTR-2B: last date for the ITC is 30 Nov 2026","")</f>
        <v/>
      </c>
    </row>
    <row r="926">
      <c r="A926" s="10" t="n"/>
      <c r="B926" s="10" t="n"/>
      <c r="C926" s="10" t="n"/>
      <c r="D926" s="9" t="n"/>
      <c r="E926" s="10" t="n"/>
      <c r="F926" s="8" t="n"/>
      <c r="G926" s="8" t="n"/>
      <c r="H926" s="8" t="n"/>
      <c r="I926" s="8" t="n"/>
      <c r="J926" s="8" t="n"/>
      <c r="K926" s="15">
        <f>IF(A926="","",SUM(G926:J926))</f>
        <v/>
      </c>
      <c r="L926" s="9" t="n"/>
      <c r="M926" s="10" t="n"/>
      <c r="N926" s="10" t="n"/>
      <c r="O926" s="16">
        <f>IF(A926="","",UPPER(TRIM(A926))&amp;"|"&amp;UPPER(SUBSTITUTE(SUBSTITUTE(SUBSTITUTE(TRIM(C926),"/",""),"-","")," ","")))</f>
        <v/>
      </c>
      <c r="P926" s="16">
        <f>IF(A926="","",UPPER(SUBSTITUTE(SUBSTITUTE(SUBSTITUTE(TRIM(C926),"/",""),"-","")," ","")))</f>
        <v/>
      </c>
      <c r="Q926" s="16">
        <f>IF(A926="","",IF(COUNTIF('GSTR-2B'!$P$6:$P$2005,O926)&gt;0,IF(ABS(S926)&lt;=Settings!$B$4,"Matched","Amount differs"),IF(COUNTIF('GSTR-2B'!$Q$6:$Q$2005,P926)&gt;0,"Invoice no matches, GSTIN differs","In books, not in GSTR-2B")))</f>
        <v/>
      </c>
      <c r="R926" s="15">
        <f>IF(A926="","",SUMIF('GSTR-2B'!$P$6:$P$2005,O926,'GSTR-2B'!$N$6:$N$2005))</f>
        <v/>
      </c>
      <c r="S926" s="15">
        <f>IF(A926="","",K926-R926)</f>
        <v/>
      </c>
      <c r="T926" s="16">
        <f>IF(OR(A926="",D926="",L926&lt;&gt;"",E926="Credit note"),"",IF(Settings!$B$5-D926&gt;180,"Unpaid over 180 days: reverse proportionate ITC with interest",""))</f>
        <v/>
      </c>
      <c r="U926" s="16">
        <f>IF(M926="No","Supplier has not filed GSTR-3B: if still unfiled on 30 Sep after the year you claimed it, reverse by 30 Nov","")</f>
        <v/>
      </c>
      <c r="V926" s="16">
        <f>IF(AND(Q926="In books, not in GSTR-2B",D926&lt;&gt;"",D926&gt;=DATE(2025,4,1),D926&lt;=DATE(2026,3,31)),"FY 2025-26 document not in GSTR-2B: last date for the ITC is 30 Nov 2026","")</f>
        <v/>
      </c>
    </row>
    <row r="927">
      <c r="A927" s="10" t="n"/>
      <c r="B927" s="10" t="n"/>
      <c r="C927" s="10" t="n"/>
      <c r="D927" s="9" t="n"/>
      <c r="E927" s="10" t="n"/>
      <c r="F927" s="8" t="n"/>
      <c r="G927" s="8" t="n"/>
      <c r="H927" s="8" t="n"/>
      <c r="I927" s="8" t="n"/>
      <c r="J927" s="8" t="n"/>
      <c r="K927" s="15">
        <f>IF(A927="","",SUM(G927:J927))</f>
        <v/>
      </c>
      <c r="L927" s="9" t="n"/>
      <c r="M927" s="10" t="n"/>
      <c r="N927" s="10" t="n"/>
      <c r="O927" s="16">
        <f>IF(A927="","",UPPER(TRIM(A927))&amp;"|"&amp;UPPER(SUBSTITUTE(SUBSTITUTE(SUBSTITUTE(TRIM(C927),"/",""),"-","")," ","")))</f>
        <v/>
      </c>
      <c r="P927" s="16">
        <f>IF(A927="","",UPPER(SUBSTITUTE(SUBSTITUTE(SUBSTITUTE(TRIM(C927),"/",""),"-","")," ","")))</f>
        <v/>
      </c>
      <c r="Q927" s="16">
        <f>IF(A927="","",IF(COUNTIF('GSTR-2B'!$P$6:$P$2005,O927)&gt;0,IF(ABS(S927)&lt;=Settings!$B$4,"Matched","Amount differs"),IF(COUNTIF('GSTR-2B'!$Q$6:$Q$2005,P927)&gt;0,"Invoice no matches, GSTIN differs","In books, not in GSTR-2B")))</f>
        <v/>
      </c>
      <c r="R927" s="15">
        <f>IF(A927="","",SUMIF('GSTR-2B'!$P$6:$P$2005,O927,'GSTR-2B'!$N$6:$N$2005))</f>
        <v/>
      </c>
      <c r="S927" s="15">
        <f>IF(A927="","",K927-R927)</f>
        <v/>
      </c>
      <c r="T927" s="16">
        <f>IF(OR(A927="",D927="",L927&lt;&gt;"",E927="Credit note"),"",IF(Settings!$B$5-D927&gt;180,"Unpaid over 180 days: reverse proportionate ITC with interest",""))</f>
        <v/>
      </c>
      <c r="U927" s="16">
        <f>IF(M927="No","Supplier has not filed GSTR-3B: if still unfiled on 30 Sep after the year you claimed it, reverse by 30 Nov","")</f>
        <v/>
      </c>
      <c r="V927" s="16">
        <f>IF(AND(Q927="In books, not in GSTR-2B",D927&lt;&gt;"",D927&gt;=DATE(2025,4,1),D927&lt;=DATE(2026,3,31)),"FY 2025-26 document not in GSTR-2B: last date for the ITC is 30 Nov 2026","")</f>
        <v/>
      </c>
    </row>
    <row r="928">
      <c r="A928" s="10" t="n"/>
      <c r="B928" s="10" t="n"/>
      <c r="C928" s="10" t="n"/>
      <c r="D928" s="9" t="n"/>
      <c r="E928" s="10" t="n"/>
      <c r="F928" s="8" t="n"/>
      <c r="G928" s="8" t="n"/>
      <c r="H928" s="8" t="n"/>
      <c r="I928" s="8" t="n"/>
      <c r="J928" s="8" t="n"/>
      <c r="K928" s="15">
        <f>IF(A928="","",SUM(G928:J928))</f>
        <v/>
      </c>
      <c r="L928" s="9" t="n"/>
      <c r="M928" s="10" t="n"/>
      <c r="N928" s="10" t="n"/>
      <c r="O928" s="16">
        <f>IF(A928="","",UPPER(TRIM(A928))&amp;"|"&amp;UPPER(SUBSTITUTE(SUBSTITUTE(SUBSTITUTE(TRIM(C928),"/",""),"-","")," ","")))</f>
        <v/>
      </c>
      <c r="P928" s="16">
        <f>IF(A928="","",UPPER(SUBSTITUTE(SUBSTITUTE(SUBSTITUTE(TRIM(C928),"/",""),"-","")," ","")))</f>
        <v/>
      </c>
      <c r="Q928" s="16">
        <f>IF(A928="","",IF(COUNTIF('GSTR-2B'!$P$6:$P$2005,O928)&gt;0,IF(ABS(S928)&lt;=Settings!$B$4,"Matched","Amount differs"),IF(COUNTIF('GSTR-2B'!$Q$6:$Q$2005,P928)&gt;0,"Invoice no matches, GSTIN differs","In books, not in GSTR-2B")))</f>
        <v/>
      </c>
      <c r="R928" s="15">
        <f>IF(A928="","",SUMIF('GSTR-2B'!$P$6:$P$2005,O928,'GSTR-2B'!$N$6:$N$2005))</f>
        <v/>
      </c>
      <c r="S928" s="15">
        <f>IF(A928="","",K928-R928)</f>
        <v/>
      </c>
      <c r="T928" s="16">
        <f>IF(OR(A928="",D928="",L928&lt;&gt;"",E928="Credit note"),"",IF(Settings!$B$5-D928&gt;180,"Unpaid over 180 days: reverse proportionate ITC with interest",""))</f>
        <v/>
      </c>
      <c r="U928" s="16">
        <f>IF(M928="No","Supplier has not filed GSTR-3B: if still unfiled on 30 Sep after the year you claimed it, reverse by 30 Nov","")</f>
        <v/>
      </c>
      <c r="V928" s="16">
        <f>IF(AND(Q928="In books, not in GSTR-2B",D928&lt;&gt;"",D928&gt;=DATE(2025,4,1),D928&lt;=DATE(2026,3,31)),"FY 2025-26 document not in GSTR-2B: last date for the ITC is 30 Nov 2026","")</f>
        <v/>
      </c>
    </row>
    <row r="929">
      <c r="A929" s="10" t="n"/>
      <c r="B929" s="10" t="n"/>
      <c r="C929" s="10" t="n"/>
      <c r="D929" s="9" t="n"/>
      <c r="E929" s="10" t="n"/>
      <c r="F929" s="8" t="n"/>
      <c r="G929" s="8" t="n"/>
      <c r="H929" s="8" t="n"/>
      <c r="I929" s="8" t="n"/>
      <c r="J929" s="8" t="n"/>
      <c r="K929" s="15">
        <f>IF(A929="","",SUM(G929:J929))</f>
        <v/>
      </c>
      <c r="L929" s="9" t="n"/>
      <c r="M929" s="10" t="n"/>
      <c r="N929" s="10" t="n"/>
      <c r="O929" s="16">
        <f>IF(A929="","",UPPER(TRIM(A929))&amp;"|"&amp;UPPER(SUBSTITUTE(SUBSTITUTE(SUBSTITUTE(TRIM(C929),"/",""),"-","")," ","")))</f>
        <v/>
      </c>
      <c r="P929" s="16">
        <f>IF(A929="","",UPPER(SUBSTITUTE(SUBSTITUTE(SUBSTITUTE(TRIM(C929),"/",""),"-","")," ","")))</f>
        <v/>
      </c>
      <c r="Q929" s="16">
        <f>IF(A929="","",IF(COUNTIF('GSTR-2B'!$P$6:$P$2005,O929)&gt;0,IF(ABS(S929)&lt;=Settings!$B$4,"Matched","Amount differs"),IF(COUNTIF('GSTR-2B'!$Q$6:$Q$2005,P929)&gt;0,"Invoice no matches, GSTIN differs","In books, not in GSTR-2B")))</f>
        <v/>
      </c>
      <c r="R929" s="15">
        <f>IF(A929="","",SUMIF('GSTR-2B'!$P$6:$P$2005,O929,'GSTR-2B'!$N$6:$N$2005))</f>
        <v/>
      </c>
      <c r="S929" s="15">
        <f>IF(A929="","",K929-R929)</f>
        <v/>
      </c>
      <c r="T929" s="16">
        <f>IF(OR(A929="",D929="",L929&lt;&gt;"",E929="Credit note"),"",IF(Settings!$B$5-D929&gt;180,"Unpaid over 180 days: reverse proportionate ITC with interest",""))</f>
        <v/>
      </c>
      <c r="U929" s="16">
        <f>IF(M929="No","Supplier has not filed GSTR-3B: if still unfiled on 30 Sep after the year you claimed it, reverse by 30 Nov","")</f>
        <v/>
      </c>
      <c r="V929" s="16">
        <f>IF(AND(Q929="In books, not in GSTR-2B",D929&lt;&gt;"",D929&gt;=DATE(2025,4,1),D929&lt;=DATE(2026,3,31)),"FY 2025-26 document not in GSTR-2B: last date for the ITC is 30 Nov 2026","")</f>
        <v/>
      </c>
    </row>
    <row r="930">
      <c r="A930" s="10" t="n"/>
      <c r="B930" s="10" t="n"/>
      <c r="C930" s="10" t="n"/>
      <c r="D930" s="9" t="n"/>
      <c r="E930" s="10" t="n"/>
      <c r="F930" s="8" t="n"/>
      <c r="G930" s="8" t="n"/>
      <c r="H930" s="8" t="n"/>
      <c r="I930" s="8" t="n"/>
      <c r="J930" s="8" t="n"/>
      <c r="K930" s="15">
        <f>IF(A930="","",SUM(G930:J930))</f>
        <v/>
      </c>
      <c r="L930" s="9" t="n"/>
      <c r="M930" s="10" t="n"/>
      <c r="N930" s="10" t="n"/>
      <c r="O930" s="16">
        <f>IF(A930="","",UPPER(TRIM(A930))&amp;"|"&amp;UPPER(SUBSTITUTE(SUBSTITUTE(SUBSTITUTE(TRIM(C930),"/",""),"-","")," ","")))</f>
        <v/>
      </c>
      <c r="P930" s="16">
        <f>IF(A930="","",UPPER(SUBSTITUTE(SUBSTITUTE(SUBSTITUTE(TRIM(C930),"/",""),"-","")," ","")))</f>
        <v/>
      </c>
      <c r="Q930" s="16">
        <f>IF(A930="","",IF(COUNTIF('GSTR-2B'!$P$6:$P$2005,O930)&gt;0,IF(ABS(S930)&lt;=Settings!$B$4,"Matched","Amount differs"),IF(COUNTIF('GSTR-2B'!$Q$6:$Q$2005,P930)&gt;0,"Invoice no matches, GSTIN differs","In books, not in GSTR-2B")))</f>
        <v/>
      </c>
      <c r="R930" s="15">
        <f>IF(A930="","",SUMIF('GSTR-2B'!$P$6:$P$2005,O930,'GSTR-2B'!$N$6:$N$2005))</f>
        <v/>
      </c>
      <c r="S930" s="15">
        <f>IF(A930="","",K930-R930)</f>
        <v/>
      </c>
      <c r="T930" s="16">
        <f>IF(OR(A930="",D930="",L930&lt;&gt;"",E930="Credit note"),"",IF(Settings!$B$5-D930&gt;180,"Unpaid over 180 days: reverse proportionate ITC with interest",""))</f>
        <v/>
      </c>
      <c r="U930" s="16">
        <f>IF(M930="No","Supplier has not filed GSTR-3B: if still unfiled on 30 Sep after the year you claimed it, reverse by 30 Nov","")</f>
        <v/>
      </c>
      <c r="V930" s="16">
        <f>IF(AND(Q930="In books, not in GSTR-2B",D930&lt;&gt;"",D930&gt;=DATE(2025,4,1),D930&lt;=DATE(2026,3,31)),"FY 2025-26 document not in GSTR-2B: last date for the ITC is 30 Nov 2026","")</f>
        <v/>
      </c>
    </row>
    <row r="931">
      <c r="A931" s="10" t="n"/>
      <c r="B931" s="10" t="n"/>
      <c r="C931" s="10" t="n"/>
      <c r="D931" s="9" t="n"/>
      <c r="E931" s="10" t="n"/>
      <c r="F931" s="8" t="n"/>
      <c r="G931" s="8" t="n"/>
      <c r="H931" s="8" t="n"/>
      <c r="I931" s="8" t="n"/>
      <c r="J931" s="8" t="n"/>
      <c r="K931" s="15">
        <f>IF(A931="","",SUM(G931:J931))</f>
        <v/>
      </c>
      <c r="L931" s="9" t="n"/>
      <c r="M931" s="10" t="n"/>
      <c r="N931" s="10" t="n"/>
      <c r="O931" s="16">
        <f>IF(A931="","",UPPER(TRIM(A931))&amp;"|"&amp;UPPER(SUBSTITUTE(SUBSTITUTE(SUBSTITUTE(TRIM(C931),"/",""),"-","")," ","")))</f>
        <v/>
      </c>
      <c r="P931" s="16">
        <f>IF(A931="","",UPPER(SUBSTITUTE(SUBSTITUTE(SUBSTITUTE(TRIM(C931),"/",""),"-","")," ","")))</f>
        <v/>
      </c>
      <c r="Q931" s="16">
        <f>IF(A931="","",IF(COUNTIF('GSTR-2B'!$P$6:$P$2005,O931)&gt;0,IF(ABS(S931)&lt;=Settings!$B$4,"Matched","Amount differs"),IF(COUNTIF('GSTR-2B'!$Q$6:$Q$2005,P931)&gt;0,"Invoice no matches, GSTIN differs","In books, not in GSTR-2B")))</f>
        <v/>
      </c>
      <c r="R931" s="15">
        <f>IF(A931="","",SUMIF('GSTR-2B'!$P$6:$P$2005,O931,'GSTR-2B'!$N$6:$N$2005))</f>
        <v/>
      </c>
      <c r="S931" s="15">
        <f>IF(A931="","",K931-R931)</f>
        <v/>
      </c>
      <c r="T931" s="16">
        <f>IF(OR(A931="",D931="",L931&lt;&gt;"",E931="Credit note"),"",IF(Settings!$B$5-D931&gt;180,"Unpaid over 180 days: reverse proportionate ITC with interest",""))</f>
        <v/>
      </c>
      <c r="U931" s="16">
        <f>IF(M931="No","Supplier has not filed GSTR-3B: if still unfiled on 30 Sep after the year you claimed it, reverse by 30 Nov","")</f>
        <v/>
      </c>
      <c r="V931" s="16">
        <f>IF(AND(Q931="In books, not in GSTR-2B",D931&lt;&gt;"",D931&gt;=DATE(2025,4,1),D931&lt;=DATE(2026,3,31)),"FY 2025-26 document not in GSTR-2B: last date for the ITC is 30 Nov 2026","")</f>
        <v/>
      </c>
    </row>
    <row r="932">
      <c r="A932" s="10" t="n"/>
      <c r="B932" s="10" t="n"/>
      <c r="C932" s="10" t="n"/>
      <c r="D932" s="9" t="n"/>
      <c r="E932" s="10" t="n"/>
      <c r="F932" s="8" t="n"/>
      <c r="G932" s="8" t="n"/>
      <c r="H932" s="8" t="n"/>
      <c r="I932" s="8" t="n"/>
      <c r="J932" s="8" t="n"/>
      <c r="K932" s="15">
        <f>IF(A932="","",SUM(G932:J932))</f>
        <v/>
      </c>
      <c r="L932" s="9" t="n"/>
      <c r="M932" s="10" t="n"/>
      <c r="N932" s="10" t="n"/>
      <c r="O932" s="16">
        <f>IF(A932="","",UPPER(TRIM(A932))&amp;"|"&amp;UPPER(SUBSTITUTE(SUBSTITUTE(SUBSTITUTE(TRIM(C932),"/",""),"-","")," ","")))</f>
        <v/>
      </c>
      <c r="P932" s="16">
        <f>IF(A932="","",UPPER(SUBSTITUTE(SUBSTITUTE(SUBSTITUTE(TRIM(C932),"/",""),"-","")," ","")))</f>
        <v/>
      </c>
      <c r="Q932" s="16">
        <f>IF(A932="","",IF(COUNTIF('GSTR-2B'!$P$6:$P$2005,O932)&gt;0,IF(ABS(S932)&lt;=Settings!$B$4,"Matched","Amount differs"),IF(COUNTIF('GSTR-2B'!$Q$6:$Q$2005,P932)&gt;0,"Invoice no matches, GSTIN differs","In books, not in GSTR-2B")))</f>
        <v/>
      </c>
      <c r="R932" s="15">
        <f>IF(A932="","",SUMIF('GSTR-2B'!$P$6:$P$2005,O932,'GSTR-2B'!$N$6:$N$2005))</f>
        <v/>
      </c>
      <c r="S932" s="15">
        <f>IF(A932="","",K932-R932)</f>
        <v/>
      </c>
      <c r="T932" s="16">
        <f>IF(OR(A932="",D932="",L932&lt;&gt;"",E932="Credit note"),"",IF(Settings!$B$5-D932&gt;180,"Unpaid over 180 days: reverse proportionate ITC with interest",""))</f>
        <v/>
      </c>
      <c r="U932" s="16">
        <f>IF(M932="No","Supplier has not filed GSTR-3B: if still unfiled on 30 Sep after the year you claimed it, reverse by 30 Nov","")</f>
        <v/>
      </c>
      <c r="V932" s="16">
        <f>IF(AND(Q932="In books, not in GSTR-2B",D932&lt;&gt;"",D932&gt;=DATE(2025,4,1),D932&lt;=DATE(2026,3,31)),"FY 2025-26 document not in GSTR-2B: last date for the ITC is 30 Nov 2026","")</f>
        <v/>
      </c>
    </row>
    <row r="933">
      <c r="A933" s="10" t="n"/>
      <c r="B933" s="10" t="n"/>
      <c r="C933" s="10" t="n"/>
      <c r="D933" s="9" t="n"/>
      <c r="E933" s="10" t="n"/>
      <c r="F933" s="8" t="n"/>
      <c r="G933" s="8" t="n"/>
      <c r="H933" s="8" t="n"/>
      <c r="I933" s="8" t="n"/>
      <c r="J933" s="8" t="n"/>
      <c r="K933" s="15">
        <f>IF(A933="","",SUM(G933:J933))</f>
        <v/>
      </c>
      <c r="L933" s="9" t="n"/>
      <c r="M933" s="10" t="n"/>
      <c r="N933" s="10" t="n"/>
      <c r="O933" s="16">
        <f>IF(A933="","",UPPER(TRIM(A933))&amp;"|"&amp;UPPER(SUBSTITUTE(SUBSTITUTE(SUBSTITUTE(TRIM(C933),"/",""),"-","")," ","")))</f>
        <v/>
      </c>
      <c r="P933" s="16">
        <f>IF(A933="","",UPPER(SUBSTITUTE(SUBSTITUTE(SUBSTITUTE(TRIM(C933),"/",""),"-","")," ","")))</f>
        <v/>
      </c>
      <c r="Q933" s="16">
        <f>IF(A933="","",IF(COUNTIF('GSTR-2B'!$P$6:$P$2005,O933)&gt;0,IF(ABS(S933)&lt;=Settings!$B$4,"Matched","Amount differs"),IF(COUNTIF('GSTR-2B'!$Q$6:$Q$2005,P933)&gt;0,"Invoice no matches, GSTIN differs","In books, not in GSTR-2B")))</f>
        <v/>
      </c>
      <c r="R933" s="15">
        <f>IF(A933="","",SUMIF('GSTR-2B'!$P$6:$P$2005,O933,'GSTR-2B'!$N$6:$N$2005))</f>
        <v/>
      </c>
      <c r="S933" s="15">
        <f>IF(A933="","",K933-R933)</f>
        <v/>
      </c>
      <c r="T933" s="16">
        <f>IF(OR(A933="",D933="",L933&lt;&gt;"",E933="Credit note"),"",IF(Settings!$B$5-D933&gt;180,"Unpaid over 180 days: reverse proportionate ITC with interest",""))</f>
        <v/>
      </c>
      <c r="U933" s="16">
        <f>IF(M933="No","Supplier has not filed GSTR-3B: if still unfiled on 30 Sep after the year you claimed it, reverse by 30 Nov","")</f>
        <v/>
      </c>
      <c r="V933" s="16">
        <f>IF(AND(Q933="In books, not in GSTR-2B",D933&lt;&gt;"",D933&gt;=DATE(2025,4,1),D933&lt;=DATE(2026,3,31)),"FY 2025-26 document not in GSTR-2B: last date for the ITC is 30 Nov 2026","")</f>
        <v/>
      </c>
    </row>
    <row r="934">
      <c r="A934" s="10" t="n"/>
      <c r="B934" s="10" t="n"/>
      <c r="C934" s="10" t="n"/>
      <c r="D934" s="9" t="n"/>
      <c r="E934" s="10" t="n"/>
      <c r="F934" s="8" t="n"/>
      <c r="G934" s="8" t="n"/>
      <c r="H934" s="8" t="n"/>
      <c r="I934" s="8" t="n"/>
      <c r="J934" s="8" t="n"/>
      <c r="K934" s="15">
        <f>IF(A934="","",SUM(G934:J934))</f>
        <v/>
      </c>
      <c r="L934" s="9" t="n"/>
      <c r="M934" s="10" t="n"/>
      <c r="N934" s="10" t="n"/>
      <c r="O934" s="16">
        <f>IF(A934="","",UPPER(TRIM(A934))&amp;"|"&amp;UPPER(SUBSTITUTE(SUBSTITUTE(SUBSTITUTE(TRIM(C934),"/",""),"-","")," ","")))</f>
        <v/>
      </c>
      <c r="P934" s="16">
        <f>IF(A934="","",UPPER(SUBSTITUTE(SUBSTITUTE(SUBSTITUTE(TRIM(C934),"/",""),"-","")," ","")))</f>
        <v/>
      </c>
      <c r="Q934" s="16">
        <f>IF(A934="","",IF(COUNTIF('GSTR-2B'!$P$6:$P$2005,O934)&gt;0,IF(ABS(S934)&lt;=Settings!$B$4,"Matched","Amount differs"),IF(COUNTIF('GSTR-2B'!$Q$6:$Q$2005,P934)&gt;0,"Invoice no matches, GSTIN differs","In books, not in GSTR-2B")))</f>
        <v/>
      </c>
      <c r="R934" s="15">
        <f>IF(A934="","",SUMIF('GSTR-2B'!$P$6:$P$2005,O934,'GSTR-2B'!$N$6:$N$2005))</f>
        <v/>
      </c>
      <c r="S934" s="15">
        <f>IF(A934="","",K934-R934)</f>
        <v/>
      </c>
      <c r="T934" s="16">
        <f>IF(OR(A934="",D934="",L934&lt;&gt;"",E934="Credit note"),"",IF(Settings!$B$5-D934&gt;180,"Unpaid over 180 days: reverse proportionate ITC with interest",""))</f>
        <v/>
      </c>
      <c r="U934" s="16">
        <f>IF(M934="No","Supplier has not filed GSTR-3B: if still unfiled on 30 Sep after the year you claimed it, reverse by 30 Nov","")</f>
        <v/>
      </c>
      <c r="V934" s="16">
        <f>IF(AND(Q934="In books, not in GSTR-2B",D934&lt;&gt;"",D934&gt;=DATE(2025,4,1),D934&lt;=DATE(2026,3,31)),"FY 2025-26 document not in GSTR-2B: last date for the ITC is 30 Nov 2026","")</f>
        <v/>
      </c>
    </row>
    <row r="935">
      <c r="A935" s="10" t="n"/>
      <c r="B935" s="10" t="n"/>
      <c r="C935" s="10" t="n"/>
      <c r="D935" s="9" t="n"/>
      <c r="E935" s="10" t="n"/>
      <c r="F935" s="8" t="n"/>
      <c r="G935" s="8" t="n"/>
      <c r="H935" s="8" t="n"/>
      <c r="I935" s="8" t="n"/>
      <c r="J935" s="8" t="n"/>
      <c r="K935" s="15">
        <f>IF(A935="","",SUM(G935:J935))</f>
        <v/>
      </c>
      <c r="L935" s="9" t="n"/>
      <c r="M935" s="10" t="n"/>
      <c r="N935" s="10" t="n"/>
      <c r="O935" s="16">
        <f>IF(A935="","",UPPER(TRIM(A935))&amp;"|"&amp;UPPER(SUBSTITUTE(SUBSTITUTE(SUBSTITUTE(TRIM(C935),"/",""),"-","")," ","")))</f>
        <v/>
      </c>
      <c r="P935" s="16">
        <f>IF(A935="","",UPPER(SUBSTITUTE(SUBSTITUTE(SUBSTITUTE(TRIM(C935),"/",""),"-","")," ","")))</f>
        <v/>
      </c>
      <c r="Q935" s="16">
        <f>IF(A935="","",IF(COUNTIF('GSTR-2B'!$P$6:$P$2005,O935)&gt;0,IF(ABS(S935)&lt;=Settings!$B$4,"Matched","Amount differs"),IF(COUNTIF('GSTR-2B'!$Q$6:$Q$2005,P935)&gt;0,"Invoice no matches, GSTIN differs","In books, not in GSTR-2B")))</f>
        <v/>
      </c>
      <c r="R935" s="15">
        <f>IF(A935="","",SUMIF('GSTR-2B'!$P$6:$P$2005,O935,'GSTR-2B'!$N$6:$N$2005))</f>
        <v/>
      </c>
      <c r="S935" s="15">
        <f>IF(A935="","",K935-R935)</f>
        <v/>
      </c>
      <c r="T935" s="16">
        <f>IF(OR(A935="",D935="",L935&lt;&gt;"",E935="Credit note"),"",IF(Settings!$B$5-D935&gt;180,"Unpaid over 180 days: reverse proportionate ITC with interest",""))</f>
        <v/>
      </c>
      <c r="U935" s="16">
        <f>IF(M935="No","Supplier has not filed GSTR-3B: if still unfiled on 30 Sep after the year you claimed it, reverse by 30 Nov","")</f>
        <v/>
      </c>
      <c r="V935" s="16">
        <f>IF(AND(Q935="In books, not in GSTR-2B",D935&lt;&gt;"",D935&gt;=DATE(2025,4,1),D935&lt;=DATE(2026,3,31)),"FY 2025-26 document not in GSTR-2B: last date for the ITC is 30 Nov 2026","")</f>
        <v/>
      </c>
    </row>
    <row r="936">
      <c r="A936" s="10" t="n"/>
      <c r="B936" s="10" t="n"/>
      <c r="C936" s="10" t="n"/>
      <c r="D936" s="9" t="n"/>
      <c r="E936" s="10" t="n"/>
      <c r="F936" s="8" t="n"/>
      <c r="G936" s="8" t="n"/>
      <c r="H936" s="8" t="n"/>
      <c r="I936" s="8" t="n"/>
      <c r="J936" s="8" t="n"/>
      <c r="K936" s="15">
        <f>IF(A936="","",SUM(G936:J936))</f>
        <v/>
      </c>
      <c r="L936" s="9" t="n"/>
      <c r="M936" s="10" t="n"/>
      <c r="N936" s="10" t="n"/>
      <c r="O936" s="16">
        <f>IF(A936="","",UPPER(TRIM(A936))&amp;"|"&amp;UPPER(SUBSTITUTE(SUBSTITUTE(SUBSTITUTE(TRIM(C936),"/",""),"-","")," ","")))</f>
        <v/>
      </c>
      <c r="P936" s="16">
        <f>IF(A936="","",UPPER(SUBSTITUTE(SUBSTITUTE(SUBSTITUTE(TRIM(C936),"/",""),"-","")," ","")))</f>
        <v/>
      </c>
      <c r="Q936" s="16">
        <f>IF(A936="","",IF(COUNTIF('GSTR-2B'!$P$6:$P$2005,O936)&gt;0,IF(ABS(S936)&lt;=Settings!$B$4,"Matched","Amount differs"),IF(COUNTIF('GSTR-2B'!$Q$6:$Q$2005,P936)&gt;0,"Invoice no matches, GSTIN differs","In books, not in GSTR-2B")))</f>
        <v/>
      </c>
      <c r="R936" s="15">
        <f>IF(A936="","",SUMIF('GSTR-2B'!$P$6:$P$2005,O936,'GSTR-2B'!$N$6:$N$2005))</f>
        <v/>
      </c>
      <c r="S936" s="15">
        <f>IF(A936="","",K936-R936)</f>
        <v/>
      </c>
      <c r="T936" s="16">
        <f>IF(OR(A936="",D936="",L936&lt;&gt;"",E936="Credit note"),"",IF(Settings!$B$5-D936&gt;180,"Unpaid over 180 days: reverse proportionate ITC with interest",""))</f>
        <v/>
      </c>
      <c r="U936" s="16">
        <f>IF(M936="No","Supplier has not filed GSTR-3B: if still unfiled on 30 Sep after the year you claimed it, reverse by 30 Nov","")</f>
        <v/>
      </c>
      <c r="V936" s="16">
        <f>IF(AND(Q936="In books, not in GSTR-2B",D936&lt;&gt;"",D936&gt;=DATE(2025,4,1),D936&lt;=DATE(2026,3,31)),"FY 2025-26 document not in GSTR-2B: last date for the ITC is 30 Nov 2026","")</f>
        <v/>
      </c>
    </row>
    <row r="937">
      <c r="A937" s="10" t="n"/>
      <c r="B937" s="10" t="n"/>
      <c r="C937" s="10" t="n"/>
      <c r="D937" s="9" t="n"/>
      <c r="E937" s="10" t="n"/>
      <c r="F937" s="8" t="n"/>
      <c r="G937" s="8" t="n"/>
      <c r="H937" s="8" t="n"/>
      <c r="I937" s="8" t="n"/>
      <c r="J937" s="8" t="n"/>
      <c r="K937" s="15">
        <f>IF(A937="","",SUM(G937:J937))</f>
        <v/>
      </c>
      <c r="L937" s="9" t="n"/>
      <c r="M937" s="10" t="n"/>
      <c r="N937" s="10" t="n"/>
      <c r="O937" s="16">
        <f>IF(A937="","",UPPER(TRIM(A937))&amp;"|"&amp;UPPER(SUBSTITUTE(SUBSTITUTE(SUBSTITUTE(TRIM(C937),"/",""),"-","")," ","")))</f>
        <v/>
      </c>
      <c r="P937" s="16">
        <f>IF(A937="","",UPPER(SUBSTITUTE(SUBSTITUTE(SUBSTITUTE(TRIM(C937),"/",""),"-","")," ","")))</f>
        <v/>
      </c>
      <c r="Q937" s="16">
        <f>IF(A937="","",IF(COUNTIF('GSTR-2B'!$P$6:$P$2005,O937)&gt;0,IF(ABS(S937)&lt;=Settings!$B$4,"Matched","Amount differs"),IF(COUNTIF('GSTR-2B'!$Q$6:$Q$2005,P937)&gt;0,"Invoice no matches, GSTIN differs","In books, not in GSTR-2B")))</f>
        <v/>
      </c>
      <c r="R937" s="15">
        <f>IF(A937="","",SUMIF('GSTR-2B'!$P$6:$P$2005,O937,'GSTR-2B'!$N$6:$N$2005))</f>
        <v/>
      </c>
      <c r="S937" s="15">
        <f>IF(A937="","",K937-R937)</f>
        <v/>
      </c>
      <c r="T937" s="16">
        <f>IF(OR(A937="",D937="",L937&lt;&gt;"",E937="Credit note"),"",IF(Settings!$B$5-D937&gt;180,"Unpaid over 180 days: reverse proportionate ITC with interest",""))</f>
        <v/>
      </c>
      <c r="U937" s="16">
        <f>IF(M937="No","Supplier has not filed GSTR-3B: if still unfiled on 30 Sep after the year you claimed it, reverse by 30 Nov","")</f>
        <v/>
      </c>
      <c r="V937" s="16">
        <f>IF(AND(Q937="In books, not in GSTR-2B",D937&lt;&gt;"",D937&gt;=DATE(2025,4,1),D937&lt;=DATE(2026,3,31)),"FY 2025-26 document not in GSTR-2B: last date for the ITC is 30 Nov 2026","")</f>
        <v/>
      </c>
    </row>
    <row r="938">
      <c r="A938" s="10" t="n"/>
      <c r="B938" s="10" t="n"/>
      <c r="C938" s="10" t="n"/>
      <c r="D938" s="9" t="n"/>
      <c r="E938" s="10" t="n"/>
      <c r="F938" s="8" t="n"/>
      <c r="G938" s="8" t="n"/>
      <c r="H938" s="8" t="n"/>
      <c r="I938" s="8" t="n"/>
      <c r="J938" s="8" t="n"/>
      <c r="K938" s="15">
        <f>IF(A938="","",SUM(G938:J938))</f>
        <v/>
      </c>
      <c r="L938" s="9" t="n"/>
      <c r="M938" s="10" t="n"/>
      <c r="N938" s="10" t="n"/>
      <c r="O938" s="16">
        <f>IF(A938="","",UPPER(TRIM(A938))&amp;"|"&amp;UPPER(SUBSTITUTE(SUBSTITUTE(SUBSTITUTE(TRIM(C938),"/",""),"-","")," ","")))</f>
        <v/>
      </c>
      <c r="P938" s="16">
        <f>IF(A938="","",UPPER(SUBSTITUTE(SUBSTITUTE(SUBSTITUTE(TRIM(C938),"/",""),"-","")," ","")))</f>
        <v/>
      </c>
      <c r="Q938" s="16">
        <f>IF(A938="","",IF(COUNTIF('GSTR-2B'!$P$6:$P$2005,O938)&gt;0,IF(ABS(S938)&lt;=Settings!$B$4,"Matched","Amount differs"),IF(COUNTIF('GSTR-2B'!$Q$6:$Q$2005,P938)&gt;0,"Invoice no matches, GSTIN differs","In books, not in GSTR-2B")))</f>
        <v/>
      </c>
      <c r="R938" s="15">
        <f>IF(A938="","",SUMIF('GSTR-2B'!$P$6:$P$2005,O938,'GSTR-2B'!$N$6:$N$2005))</f>
        <v/>
      </c>
      <c r="S938" s="15">
        <f>IF(A938="","",K938-R938)</f>
        <v/>
      </c>
      <c r="T938" s="16">
        <f>IF(OR(A938="",D938="",L938&lt;&gt;"",E938="Credit note"),"",IF(Settings!$B$5-D938&gt;180,"Unpaid over 180 days: reverse proportionate ITC with interest",""))</f>
        <v/>
      </c>
      <c r="U938" s="16">
        <f>IF(M938="No","Supplier has not filed GSTR-3B: if still unfiled on 30 Sep after the year you claimed it, reverse by 30 Nov","")</f>
        <v/>
      </c>
      <c r="V938" s="16">
        <f>IF(AND(Q938="In books, not in GSTR-2B",D938&lt;&gt;"",D938&gt;=DATE(2025,4,1),D938&lt;=DATE(2026,3,31)),"FY 2025-26 document not in GSTR-2B: last date for the ITC is 30 Nov 2026","")</f>
        <v/>
      </c>
    </row>
    <row r="939">
      <c r="A939" s="10" t="n"/>
      <c r="B939" s="10" t="n"/>
      <c r="C939" s="10" t="n"/>
      <c r="D939" s="9" t="n"/>
      <c r="E939" s="10" t="n"/>
      <c r="F939" s="8" t="n"/>
      <c r="G939" s="8" t="n"/>
      <c r="H939" s="8" t="n"/>
      <c r="I939" s="8" t="n"/>
      <c r="J939" s="8" t="n"/>
      <c r="K939" s="15">
        <f>IF(A939="","",SUM(G939:J939))</f>
        <v/>
      </c>
      <c r="L939" s="9" t="n"/>
      <c r="M939" s="10" t="n"/>
      <c r="N939" s="10" t="n"/>
      <c r="O939" s="16">
        <f>IF(A939="","",UPPER(TRIM(A939))&amp;"|"&amp;UPPER(SUBSTITUTE(SUBSTITUTE(SUBSTITUTE(TRIM(C939),"/",""),"-","")," ","")))</f>
        <v/>
      </c>
      <c r="P939" s="16">
        <f>IF(A939="","",UPPER(SUBSTITUTE(SUBSTITUTE(SUBSTITUTE(TRIM(C939),"/",""),"-","")," ","")))</f>
        <v/>
      </c>
      <c r="Q939" s="16">
        <f>IF(A939="","",IF(COUNTIF('GSTR-2B'!$P$6:$P$2005,O939)&gt;0,IF(ABS(S939)&lt;=Settings!$B$4,"Matched","Amount differs"),IF(COUNTIF('GSTR-2B'!$Q$6:$Q$2005,P939)&gt;0,"Invoice no matches, GSTIN differs","In books, not in GSTR-2B")))</f>
        <v/>
      </c>
      <c r="R939" s="15">
        <f>IF(A939="","",SUMIF('GSTR-2B'!$P$6:$P$2005,O939,'GSTR-2B'!$N$6:$N$2005))</f>
        <v/>
      </c>
      <c r="S939" s="15">
        <f>IF(A939="","",K939-R939)</f>
        <v/>
      </c>
      <c r="T939" s="16">
        <f>IF(OR(A939="",D939="",L939&lt;&gt;"",E939="Credit note"),"",IF(Settings!$B$5-D939&gt;180,"Unpaid over 180 days: reverse proportionate ITC with interest",""))</f>
        <v/>
      </c>
      <c r="U939" s="16">
        <f>IF(M939="No","Supplier has not filed GSTR-3B: if still unfiled on 30 Sep after the year you claimed it, reverse by 30 Nov","")</f>
        <v/>
      </c>
      <c r="V939" s="16">
        <f>IF(AND(Q939="In books, not in GSTR-2B",D939&lt;&gt;"",D939&gt;=DATE(2025,4,1),D939&lt;=DATE(2026,3,31)),"FY 2025-26 document not in GSTR-2B: last date for the ITC is 30 Nov 2026","")</f>
        <v/>
      </c>
    </row>
    <row r="940">
      <c r="A940" s="10" t="n"/>
      <c r="B940" s="10" t="n"/>
      <c r="C940" s="10" t="n"/>
      <c r="D940" s="9" t="n"/>
      <c r="E940" s="10" t="n"/>
      <c r="F940" s="8" t="n"/>
      <c r="G940" s="8" t="n"/>
      <c r="H940" s="8" t="n"/>
      <c r="I940" s="8" t="n"/>
      <c r="J940" s="8" t="n"/>
      <c r="K940" s="15">
        <f>IF(A940="","",SUM(G940:J940))</f>
        <v/>
      </c>
      <c r="L940" s="9" t="n"/>
      <c r="M940" s="10" t="n"/>
      <c r="N940" s="10" t="n"/>
      <c r="O940" s="16">
        <f>IF(A940="","",UPPER(TRIM(A940))&amp;"|"&amp;UPPER(SUBSTITUTE(SUBSTITUTE(SUBSTITUTE(TRIM(C940),"/",""),"-","")," ","")))</f>
        <v/>
      </c>
      <c r="P940" s="16">
        <f>IF(A940="","",UPPER(SUBSTITUTE(SUBSTITUTE(SUBSTITUTE(TRIM(C940),"/",""),"-","")," ","")))</f>
        <v/>
      </c>
      <c r="Q940" s="16">
        <f>IF(A940="","",IF(COUNTIF('GSTR-2B'!$P$6:$P$2005,O940)&gt;0,IF(ABS(S940)&lt;=Settings!$B$4,"Matched","Amount differs"),IF(COUNTIF('GSTR-2B'!$Q$6:$Q$2005,P940)&gt;0,"Invoice no matches, GSTIN differs","In books, not in GSTR-2B")))</f>
        <v/>
      </c>
      <c r="R940" s="15">
        <f>IF(A940="","",SUMIF('GSTR-2B'!$P$6:$P$2005,O940,'GSTR-2B'!$N$6:$N$2005))</f>
        <v/>
      </c>
      <c r="S940" s="15">
        <f>IF(A940="","",K940-R940)</f>
        <v/>
      </c>
      <c r="T940" s="16">
        <f>IF(OR(A940="",D940="",L940&lt;&gt;"",E940="Credit note"),"",IF(Settings!$B$5-D940&gt;180,"Unpaid over 180 days: reverse proportionate ITC with interest",""))</f>
        <v/>
      </c>
      <c r="U940" s="16">
        <f>IF(M940="No","Supplier has not filed GSTR-3B: if still unfiled on 30 Sep after the year you claimed it, reverse by 30 Nov","")</f>
        <v/>
      </c>
      <c r="V940" s="16">
        <f>IF(AND(Q940="In books, not in GSTR-2B",D940&lt;&gt;"",D940&gt;=DATE(2025,4,1),D940&lt;=DATE(2026,3,31)),"FY 2025-26 document not in GSTR-2B: last date for the ITC is 30 Nov 2026","")</f>
        <v/>
      </c>
    </row>
    <row r="941">
      <c r="A941" s="10" t="n"/>
      <c r="B941" s="10" t="n"/>
      <c r="C941" s="10" t="n"/>
      <c r="D941" s="9" t="n"/>
      <c r="E941" s="10" t="n"/>
      <c r="F941" s="8" t="n"/>
      <c r="G941" s="8" t="n"/>
      <c r="H941" s="8" t="n"/>
      <c r="I941" s="8" t="n"/>
      <c r="J941" s="8" t="n"/>
      <c r="K941" s="15">
        <f>IF(A941="","",SUM(G941:J941))</f>
        <v/>
      </c>
      <c r="L941" s="9" t="n"/>
      <c r="M941" s="10" t="n"/>
      <c r="N941" s="10" t="n"/>
      <c r="O941" s="16">
        <f>IF(A941="","",UPPER(TRIM(A941))&amp;"|"&amp;UPPER(SUBSTITUTE(SUBSTITUTE(SUBSTITUTE(TRIM(C941),"/",""),"-","")," ","")))</f>
        <v/>
      </c>
      <c r="P941" s="16">
        <f>IF(A941="","",UPPER(SUBSTITUTE(SUBSTITUTE(SUBSTITUTE(TRIM(C941),"/",""),"-","")," ","")))</f>
        <v/>
      </c>
      <c r="Q941" s="16">
        <f>IF(A941="","",IF(COUNTIF('GSTR-2B'!$P$6:$P$2005,O941)&gt;0,IF(ABS(S941)&lt;=Settings!$B$4,"Matched","Amount differs"),IF(COUNTIF('GSTR-2B'!$Q$6:$Q$2005,P941)&gt;0,"Invoice no matches, GSTIN differs","In books, not in GSTR-2B")))</f>
        <v/>
      </c>
      <c r="R941" s="15">
        <f>IF(A941="","",SUMIF('GSTR-2B'!$P$6:$P$2005,O941,'GSTR-2B'!$N$6:$N$2005))</f>
        <v/>
      </c>
      <c r="S941" s="15">
        <f>IF(A941="","",K941-R941)</f>
        <v/>
      </c>
      <c r="T941" s="16">
        <f>IF(OR(A941="",D941="",L941&lt;&gt;"",E941="Credit note"),"",IF(Settings!$B$5-D941&gt;180,"Unpaid over 180 days: reverse proportionate ITC with interest",""))</f>
        <v/>
      </c>
      <c r="U941" s="16">
        <f>IF(M941="No","Supplier has not filed GSTR-3B: if still unfiled on 30 Sep after the year you claimed it, reverse by 30 Nov","")</f>
        <v/>
      </c>
      <c r="V941" s="16">
        <f>IF(AND(Q941="In books, not in GSTR-2B",D941&lt;&gt;"",D941&gt;=DATE(2025,4,1),D941&lt;=DATE(2026,3,31)),"FY 2025-26 document not in GSTR-2B: last date for the ITC is 30 Nov 2026","")</f>
        <v/>
      </c>
    </row>
    <row r="942">
      <c r="A942" s="10" t="n"/>
      <c r="B942" s="10" t="n"/>
      <c r="C942" s="10" t="n"/>
      <c r="D942" s="9" t="n"/>
      <c r="E942" s="10" t="n"/>
      <c r="F942" s="8" t="n"/>
      <c r="G942" s="8" t="n"/>
      <c r="H942" s="8" t="n"/>
      <c r="I942" s="8" t="n"/>
      <c r="J942" s="8" t="n"/>
      <c r="K942" s="15">
        <f>IF(A942="","",SUM(G942:J942))</f>
        <v/>
      </c>
      <c r="L942" s="9" t="n"/>
      <c r="M942" s="10" t="n"/>
      <c r="N942" s="10" t="n"/>
      <c r="O942" s="16">
        <f>IF(A942="","",UPPER(TRIM(A942))&amp;"|"&amp;UPPER(SUBSTITUTE(SUBSTITUTE(SUBSTITUTE(TRIM(C942),"/",""),"-","")," ","")))</f>
        <v/>
      </c>
      <c r="P942" s="16">
        <f>IF(A942="","",UPPER(SUBSTITUTE(SUBSTITUTE(SUBSTITUTE(TRIM(C942),"/",""),"-","")," ","")))</f>
        <v/>
      </c>
      <c r="Q942" s="16">
        <f>IF(A942="","",IF(COUNTIF('GSTR-2B'!$P$6:$P$2005,O942)&gt;0,IF(ABS(S942)&lt;=Settings!$B$4,"Matched","Amount differs"),IF(COUNTIF('GSTR-2B'!$Q$6:$Q$2005,P942)&gt;0,"Invoice no matches, GSTIN differs","In books, not in GSTR-2B")))</f>
        <v/>
      </c>
      <c r="R942" s="15">
        <f>IF(A942="","",SUMIF('GSTR-2B'!$P$6:$P$2005,O942,'GSTR-2B'!$N$6:$N$2005))</f>
        <v/>
      </c>
      <c r="S942" s="15">
        <f>IF(A942="","",K942-R942)</f>
        <v/>
      </c>
      <c r="T942" s="16">
        <f>IF(OR(A942="",D942="",L942&lt;&gt;"",E942="Credit note"),"",IF(Settings!$B$5-D942&gt;180,"Unpaid over 180 days: reverse proportionate ITC with interest",""))</f>
        <v/>
      </c>
      <c r="U942" s="16">
        <f>IF(M942="No","Supplier has not filed GSTR-3B: if still unfiled on 30 Sep after the year you claimed it, reverse by 30 Nov","")</f>
        <v/>
      </c>
      <c r="V942" s="16">
        <f>IF(AND(Q942="In books, not in GSTR-2B",D942&lt;&gt;"",D942&gt;=DATE(2025,4,1),D942&lt;=DATE(2026,3,31)),"FY 2025-26 document not in GSTR-2B: last date for the ITC is 30 Nov 2026","")</f>
        <v/>
      </c>
    </row>
    <row r="943">
      <c r="A943" s="10" t="n"/>
      <c r="B943" s="10" t="n"/>
      <c r="C943" s="10" t="n"/>
      <c r="D943" s="9" t="n"/>
      <c r="E943" s="10" t="n"/>
      <c r="F943" s="8" t="n"/>
      <c r="G943" s="8" t="n"/>
      <c r="H943" s="8" t="n"/>
      <c r="I943" s="8" t="n"/>
      <c r="J943" s="8" t="n"/>
      <c r="K943" s="15">
        <f>IF(A943="","",SUM(G943:J943))</f>
        <v/>
      </c>
      <c r="L943" s="9" t="n"/>
      <c r="M943" s="10" t="n"/>
      <c r="N943" s="10" t="n"/>
      <c r="O943" s="16">
        <f>IF(A943="","",UPPER(TRIM(A943))&amp;"|"&amp;UPPER(SUBSTITUTE(SUBSTITUTE(SUBSTITUTE(TRIM(C943),"/",""),"-","")," ","")))</f>
        <v/>
      </c>
      <c r="P943" s="16">
        <f>IF(A943="","",UPPER(SUBSTITUTE(SUBSTITUTE(SUBSTITUTE(TRIM(C943),"/",""),"-","")," ","")))</f>
        <v/>
      </c>
      <c r="Q943" s="16">
        <f>IF(A943="","",IF(COUNTIF('GSTR-2B'!$P$6:$P$2005,O943)&gt;0,IF(ABS(S943)&lt;=Settings!$B$4,"Matched","Amount differs"),IF(COUNTIF('GSTR-2B'!$Q$6:$Q$2005,P943)&gt;0,"Invoice no matches, GSTIN differs","In books, not in GSTR-2B")))</f>
        <v/>
      </c>
      <c r="R943" s="15">
        <f>IF(A943="","",SUMIF('GSTR-2B'!$P$6:$P$2005,O943,'GSTR-2B'!$N$6:$N$2005))</f>
        <v/>
      </c>
      <c r="S943" s="15">
        <f>IF(A943="","",K943-R943)</f>
        <v/>
      </c>
      <c r="T943" s="16">
        <f>IF(OR(A943="",D943="",L943&lt;&gt;"",E943="Credit note"),"",IF(Settings!$B$5-D943&gt;180,"Unpaid over 180 days: reverse proportionate ITC with interest",""))</f>
        <v/>
      </c>
      <c r="U943" s="16">
        <f>IF(M943="No","Supplier has not filed GSTR-3B: if still unfiled on 30 Sep after the year you claimed it, reverse by 30 Nov","")</f>
        <v/>
      </c>
      <c r="V943" s="16">
        <f>IF(AND(Q943="In books, not in GSTR-2B",D943&lt;&gt;"",D943&gt;=DATE(2025,4,1),D943&lt;=DATE(2026,3,31)),"FY 2025-26 document not in GSTR-2B: last date for the ITC is 30 Nov 2026","")</f>
        <v/>
      </c>
    </row>
    <row r="944">
      <c r="A944" s="10" t="n"/>
      <c r="B944" s="10" t="n"/>
      <c r="C944" s="10" t="n"/>
      <c r="D944" s="9" t="n"/>
      <c r="E944" s="10" t="n"/>
      <c r="F944" s="8" t="n"/>
      <c r="G944" s="8" t="n"/>
      <c r="H944" s="8" t="n"/>
      <c r="I944" s="8" t="n"/>
      <c r="J944" s="8" t="n"/>
      <c r="K944" s="15">
        <f>IF(A944="","",SUM(G944:J944))</f>
        <v/>
      </c>
      <c r="L944" s="9" t="n"/>
      <c r="M944" s="10" t="n"/>
      <c r="N944" s="10" t="n"/>
      <c r="O944" s="16">
        <f>IF(A944="","",UPPER(TRIM(A944))&amp;"|"&amp;UPPER(SUBSTITUTE(SUBSTITUTE(SUBSTITUTE(TRIM(C944),"/",""),"-","")," ","")))</f>
        <v/>
      </c>
      <c r="P944" s="16">
        <f>IF(A944="","",UPPER(SUBSTITUTE(SUBSTITUTE(SUBSTITUTE(TRIM(C944),"/",""),"-","")," ","")))</f>
        <v/>
      </c>
      <c r="Q944" s="16">
        <f>IF(A944="","",IF(COUNTIF('GSTR-2B'!$P$6:$P$2005,O944)&gt;0,IF(ABS(S944)&lt;=Settings!$B$4,"Matched","Amount differs"),IF(COUNTIF('GSTR-2B'!$Q$6:$Q$2005,P944)&gt;0,"Invoice no matches, GSTIN differs","In books, not in GSTR-2B")))</f>
        <v/>
      </c>
      <c r="R944" s="15">
        <f>IF(A944="","",SUMIF('GSTR-2B'!$P$6:$P$2005,O944,'GSTR-2B'!$N$6:$N$2005))</f>
        <v/>
      </c>
      <c r="S944" s="15">
        <f>IF(A944="","",K944-R944)</f>
        <v/>
      </c>
      <c r="T944" s="16">
        <f>IF(OR(A944="",D944="",L944&lt;&gt;"",E944="Credit note"),"",IF(Settings!$B$5-D944&gt;180,"Unpaid over 180 days: reverse proportionate ITC with interest",""))</f>
        <v/>
      </c>
      <c r="U944" s="16">
        <f>IF(M944="No","Supplier has not filed GSTR-3B: if still unfiled on 30 Sep after the year you claimed it, reverse by 30 Nov","")</f>
        <v/>
      </c>
      <c r="V944" s="16">
        <f>IF(AND(Q944="In books, not in GSTR-2B",D944&lt;&gt;"",D944&gt;=DATE(2025,4,1),D944&lt;=DATE(2026,3,31)),"FY 2025-26 document not in GSTR-2B: last date for the ITC is 30 Nov 2026","")</f>
        <v/>
      </c>
    </row>
    <row r="945">
      <c r="A945" s="10" t="n"/>
      <c r="B945" s="10" t="n"/>
      <c r="C945" s="10" t="n"/>
      <c r="D945" s="9" t="n"/>
      <c r="E945" s="10" t="n"/>
      <c r="F945" s="8" t="n"/>
      <c r="G945" s="8" t="n"/>
      <c r="H945" s="8" t="n"/>
      <c r="I945" s="8" t="n"/>
      <c r="J945" s="8" t="n"/>
      <c r="K945" s="15">
        <f>IF(A945="","",SUM(G945:J945))</f>
        <v/>
      </c>
      <c r="L945" s="9" t="n"/>
      <c r="M945" s="10" t="n"/>
      <c r="N945" s="10" t="n"/>
      <c r="O945" s="16">
        <f>IF(A945="","",UPPER(TRIM(A945))&amp;"|"&amp;UPPER(SUBSTITUTE(SUBSTITUTE(SUBSTITUTE(TRIM(C945),"/",""),"-","")," ","")))</f>
        <v/>
      </c>
      <c r="P945" s="16">
        <f>IF(A945="","",UPPER(SUBSTITUTE(SUBSTITUTE(SUBSTITUTE(TRIM(C945),"/",""),"-","")," ","")))</f>
        <v/>
      </c>
      <c r="Q945" s="16">
        <f>IF(A945="","",IF(COUNTIF('GSTR-2B'!$P$6:$P$2005,O945)&gt;0,IF(ABS(S945)&lt;=Settings!$B$4,"Matched","Amount differs"),IF(COUNTIF('GSTR-2B'!$Q$6:$Q$2005,P945)&gt;0,"Invoice no matches, GSTIN differs","In books, not in GSTR-2B")))</f>
        <v/>
      </c>
      <c r="R945" s="15">
        <f>IF(A945="","",SUMIF('GSTR-2B'!$P$6:$P$2005,O945,'GSTR-2B'!$N$6:$N$2005))</f>
        <v/>
      </c>
      <c r="S945" s="15">
        <f>IF(A945="","",K945-R945)</f>
        <v/>
      </c>
      <c r="T945" s="16">
        <f>IF(OR(A945="",D945="",L945&lt;&gt;"",E945="Credit note"),"",IF(Settings!$B$5-D945&gt;180,"Unpaid over 180 days: reverse proportionate ITC with interest",""))</f>
        <v/>
      </c>
      <c r="U945" s="16">
        <f>IF(M945="No","Supplier has not filed GSTR-3B: if still unfiled on 30 Sep after the year you claimed it, reverse by 30 Nov","")</f>
        <v/>
      </c>
      <c r="V945" s="16">
        <f>IF(AND(Q945="In books, not in GSTR-2B",D945&lt;&gt;"",D945&gt;=DATE(2025,4,1),D945&lt;=DATE(2026,3,31)),"FY 2025-26 document not in GSTR-2B: last date for the ITC is 30 Nov 2026","")</f>
        <v/>
      </c>
    </row>
    <row r="946">
      <c r="A946" s="10" t="n"/>
      <c r="B946" s="10" t="n"/>
      <c r="C946" s="10" t="n"/>
      <c r="D946" s="9" t="n"/>
      <c r="E946" s="10" t="n"/>
      <c r="F946" s="8" t="n"/>
      <c r="G946" s="8" t="n"/>
      <c r="H946" s="8" t="n"/>
      <c r="I946" s="8" t="n"/>
      <c r="J946" s="8" t="n"/>
      <c r="K946" s="15">
        <f>IF(A946="","",SUM(G946:J946))</f>
        <v/>
      </c>
      <c r="L946" s="9" t="n"/>
      <c r="M946" s="10" t="n"/>
      <c r="N946" s="10" t="n"/>
      <c r="O946" s="16">
        <f>IF(A946="","",UPPER(TRIM(A946))&amp;"|"&amp;UPPER(SUBSTITUTE(SUBSTITUTE(SUBSTITUTE(TRIM(C946),"/",""),"-","")," ","")))</f>
        <v/>
      </c>
      <c r="P946" s="16">
        <f>IF(A946="","",UPPER(SUBSTITUTE(SUBSTITUTE(SUBSTITUTE(TRIM(C946),"/",""),"-","")," ","")))</f>
        <v/>
      </c>
      <c r="Q946" s="16">
        <f>IF(A946="","",IF(COUNTIF('GSTR-2B'!$P$6:$P$2005,O946)&gt;0,IF(ABS(S946)&lt;=Settings!$B$4,"Matched","Amount differs"),IF(COUNTIF('GSTR-2B'!$Q$6:$Q$2005,P946)&gt;0,"Invoice no matches, GSTIN differs","In books, not in GSTR-2B")))</f>
        <v/>
      </c>
      <c r="R946" s="15">
        <f>IF(A946="","",SUMIF('GSTR-2B'!$P$6:$P$2005,O946,'GSTR-2B'!$N$6:$N$2005))</f>
        <v/>
      </c>
      <c r="S946" s="15">
        <f>IF(A946="","",K946-R946)</f>
        <v/>
      </c>
      <c r="T946" s="16">
        <f>IF(OR(A946="",D946="",L946&lt;&gt;"",E946="Credit note"),"",IF(Settings!$B$5-D946&gt;180,"Unpaid over 180 days: reverse proportionate ITC with interest",""))</f>
        <v/>
      </c>
      <c r="U946" s="16">
        <f>IF(M946="No","Supplier has not filed GSTR-3B: if still unfiled on 30 Sep after the year you claimed it, reverse by 30 Nov","")</f>
        <v/>
      </c>
      <c r="V946" s="16">
        <f>IF(AND(Q946="In books, not in GSTR-2B",D946&lt;&gt;"",D946&gt;=DATE(2025,4,1),D946&lt;=DATE(2026,3,31)),"FY 2025-26 document not in GSTR-2B: last date for the ITC is 30 Nov 2026","")</f>
        <v/>
      </c>
    </row>
    <row r="947">
      <c r="A947" s="10" t="n"/>
      <c r="B947" s="10" t="n"/>
      <c r="C947" s="10" t="n"/>
      <c r="D947" s="9" t="n"/>
      <c r="E947" s="10" t="n"/>
      <c r="F947" s="8" t="n"/>
      <c r="G947" s="8" t="n"/>
      <c r="H947" s="8" t="n"/>
      <c r="I947" s="8" t="n"/>
      <c r="J947" s="8" t="n"/>
      <c r="K947" s="15">
        <f>IF(A947="","",SUM(G947:J947))</f>
        <v/>
      </c>
      <c r="L947" s="9" t="n"/>
      <c r="M947" s="10" t="n"/>
      <c r="N947" s="10" t="n"/>
      <c r="O947" s="16">
        <f>IF(A947="","",UPPER(TRIM(A947))&amp;"|"&amp;UPPER(SUBSTITUTE(SUBSTITUTE(SUBSTITUTE(TRIM(C947),"/",""),"-","")," ","")))</f>
        <v/>
      </c>
      <c r="P947" s="16">
        <f>IF(A947="","",UPPER(SUBSTITUTE(SUBSTITUTE(SUBSTITUTE(TRIM(C947),"/",""),"-","")," ","")))</f>
        <v/>
      </c>
      <c r="Q947" s="16">
        <f>IF(A947="","",IF(COUNTIF('GSTR-2B'!$P$6:$P$2005,O947)&gt;0,IF(ABS(S947)&lt;=Settings!$B$4,"Matched","Amount differs"),IF(COUNTIF('GSTR-2B'!$Q$6:$Q$2005,P947)&gt;0,"Invoice no matches, GSTIN differs","In books, not in GSTR-2B")))</f>
        <v/>
      </c>
      <c r="R947" s="15">
        <f>IF(A947="","",SUMIF('GSTR-2B'!$P$6:$P$2005,O947,'GSTR-2B'!$N$6:$N$2005))</f>
        <v/>
      </c>
      <c r="S947" s="15">
        <f>IF(A947="","",K947-R947)</f>
        <v/>
      </c>
      <c r="T947" s="16">
        <f>IF(OR(A947="",D947="",L947&lt;&gt;"",E947="Credit note"),"",IF(Settings!$B$5-D947&gt;180,"Unpaid over 180 days: reverse proportionate ITC with interest",""))</f>
        <v/>
      </c>
      <c r="U947" s="16">
        <f>IF(M947="No","Supplier has not filed GSTR-3B: if still unfiled on 30 Sep after the year you claimed it, reverse by 30 Nov","")</f>
        <v/>
      </c>
      <c r="V947" s="16">
        <f>IF(AND(Q947="In books, not in GSTR-2B",D947&lt;&gt;"",D947&gt;=DATE(2025,4,1),D947&lt;=DATE(2026,3,31)),"FY 2025-26 document not in GSTR-2B: last date for the ITC is 30 Nov 2026","")</f>
        <v/>
      </c>
    </row>
    <row r="948">
      <c r="A948" s="10" t="n"/>
      <c r="B948" s="10" t="n"/>
      <c r="C948" s="10" t="n"/>
      <c r="D948" s="9" t="n"/>
      <c r="E948" s="10" t="n"/>
      <c r="F948" s="8" t="n"/>
      <c r="G948" s="8" t="n"/>
      <c r="H948" s="8" t="n"/>
      <c r="I948" s="8" t="n"/>
      <c r="J948" s="8" t="n"/>
      <c r="K948" s="15">
        <f>IF(A948="","",SUM(G948:J948))</f>
        <v/>
      </c>
      <c r="L948" s="9" t="n"/>
      <c r="M948" s="10" t="n"/>
      <c r="N948" s="10" t="n"/>
      <c r="O948" s="16">
        <f>IF(A948="","",UPPER(TRIM(A948))&amp;"|"&amp;UPPER(SUBSTITUTE(SUBSTITUTE(SUBSTITUTE(TRIM(C948),"/",""),"-","")," ","")))</f>
        <v/>
      </c>
      <c r="P948" s="16">
        <f>IF(A948="","",UPPER(SUBSTITUTE(SUBSTITUTE(SUBSTITUTE(TRIM(C948),"/",""),"-","")," ","")))</f>
        <v/>
      </c>
      <c r="Q948" s="16">
        <f>IF(A948="","",IF(COUNTIF('GSTR-2B'!$P$6:$P$2005,O948)&gt;0,IF(ABS(S948)&lt;=Settings!$B$4,"Matched","Amount differs"),IF(COUNTIF('GSTR-2B'!$Q$6:$Q$2005,P948)&gt;0,"Invoice no matches, GSTIN differs","In books, not in GSTR-2B")))</f>
        <v/>
      </c>
      <c r="R948" s="15">
        <f>IF(A948="","",SUMIF('GSTR-2B'!$P$6:$P$2005,O948,'GSTR-2B'!$N$6:$N$2005))</f>
        <v/>
      </c>
      <c r="S948" s="15">
        <f>IF(A948="","",K948-R948)</f>
        <v/>
      </c>
      <c r="T948" s="16">
        <f>IF(OR(A948="",D948="",L948&lt;&gt;"",E948="Credit note"),"",IF(Settings!$B$5-D948&gt;180,"Unpaid over 180 days: reverse proportionate ITC with interest",""))</f>
        <v/>
      </c>
      <c r="U948" s="16">
        <f>IF(M948="No","Supplier has not filed GSTR-3B: if still unfiled on 30 Sep after the year you claimed it, reverse by 30 Nov","")</f>
        <v/>
      </c>
      <c r="V948" s="16">
        <f>IF(AND(Q948="In books, not in GSTR-2B",D948&lt;&gt;"",D948&gt;=DATE(2025,4,1),D948&lt;=DATE(2026,3,31)),"FY 2025-26 document not in GSTR-2B: last date for the ITC is 30 Nov 2026","")</f>
        <v/>
      </c>
    </row>
    <row r="949">
      <c r="A949" s="10" t="n"/>
      <c r="B949" s="10" t="n"/>
      <c r="C949" s="10" t="n"/>
      <c r="D949" s="9" t="n"/>
      <c r="E949" s="10" t="n"/>
      <c r="F949" s="8" t="n"/>
      <c r="G949" s="8" t="n"/>
      <c r="H949" s="8" t="n"/>
      <c r="I949" s="8" t="n"/>
      <c r="J949" s="8" t="n"/>
      <c r="K949" s="15">
        <f>IF(A949="","",SUM(G949:J949))</f>
        <v/>
      </c>
      <c r="L949" s="9" t="n"/>
      <c r="M949" s="10" t="n"/>
      <c r="N949" s="10" t="n"/>
      <c r="O949" s="16">
        <f>IF(A949="","",UPPER(TRIM(A949))&amp;"|"&amp;UPPER(SUBSTITUTE(SUBSTITUTE(SUBSTITUTE(TRIM(C949),"/",""),"-","")," ","")))</f>
        <v/>
      </c>
      <c r="P949" s="16">
        <f>IF(A949="","",UPPER(SUBSTITUTE(SUBSTITUTE(SUBSTITUTE(TRIM(C949),"/",""),"-","")," ","")))</f>
        <v/>
      </c>
      <c r="Q949" s="16">
        <f>IF(A949="","",IF(COUNTIF('GSTR-2B'!$P$6:$P$2005,O949)&gt;0,IF(ABS(S949)&lt;=Settings!$B$4,"Matched","Amount differs"),IF(COUNTIF('GSTR-2B'!$Q$6:$Q$2005,P949)&gt;0,"Invoice no matches, GSTIN differs","In books, not in GSTR-2B")))</f>
        <v/>
      </c>
      <c r="R949" s="15">
        <f>IF(A949="","",SUMIF('GSTR-2B'!$P$6:$P$2005,O949,'GSTR-2B'!$N$6:$N$2005))</f>
        <v/>
      </c>
      <c r="S949" s="15">
        <f>IF(A949="","",K949-R949)</f>
        <v/>
      </c>
      <c r="T949" s="16">
        <f>IF(OR(A949="",D949="",L949&lt;&gt;"",E949="Credit note"),"",IF(Settings!$B$5-D949&gt;180,"Unpaid over 180 days: reverse proportionate ITC with interest",""))</f>
        <v/>
      </c>
      <c r="U949" s="16">
        <f>IF(M949="No","Supplier has not filed GSTR-3B: if still unfiled on 30 Sep after the year you claimed it, reverse by 30 Nov","")</f>
        <v/>
      </c>
      <c r="V949" s="16">
        <f>IF(AND(Q949="In books, not in GSTR-2B",D949&lt;&gt;"",D949&gt;=DATE(2025,4,1),D949&lt;=DATE(2026,3,31)),"FY 2025-26 document not in GSTR-2B: last date for the ITC is 30 Nov 2026","")</f>
        <v/>
      </c>
    </row>
    <row r="950">
      <c r="A950" s="10" t="n"/>
      <c r="B950" s="10" t="n"/>
      <c r="C950" s="10" t="n"/>
      <c r="D950" s="9" t="n"/>
      <c r="E950" s="10" t="n"/>
      <c r="F950" s="8" t="n"/>
      <c r="G950" s="8" t="n"/>
      <c r="H950" s="8" t="n"/>
      <c r="I950" s="8" t="n"/>
      <c r="J950" s="8" t="n"/>
      <c r="K950" s="15">
        <f>IF(A950="","",SUM(G950:J950))</f>
        <v/>
      </c>
      <c r="L950" s="9" t="n"/>
      <c r="M950" s="10" t="n"/>
      <c r="N950" s="10" t="n"/>
      <c r="O950" s="16">
        <f>IF(A950="","",UPPER(TRIM(A950))&amp;"|"&amp;UPPER(SUBSTITUTE(SUBSTITUTE(SUBSTITUTE(TRIM(C950),"/",""),"-","")," ","")))</f>
        <v/>
      </c>
      <c r="P950" s="16">
        <f>IF(A950="","",UPPER(SUBSTITUTE(SUBSTITUTE(SUBSTITUTE(TRIM(C950),"/",""),"-","")," ","")))</f>
        <v/>
      </c>
      <c r="Q950" s="16">
        <f>IF(A950="","",IF(COUNTIF('GSTR-2B'!$P$6:$P$2005,O950)&gt;0,IF(ABS(S950)&lt;=Settings!$B$4,"Matched","Amount differs"),IF(COUNTIF('GSTR-2B'!$Q$6:$Q$2005,P950)&gt;0,"Invoice no matches, GSTIN differs","In books, not in GSTR-2B")))</f>
        <v/>
      </c>
      <c r="R950" s="15">
        <f>IF(A950="","",SUMIF('GSTR-2B'!$P$6:$P$2005,O950,'GSTR-2B'!$N$6:$N$2005))</f>
        <v/>
      </c>
      <c r="S950" s="15">
        <f>IF(A950="","",K950-R950)</f>
        <v/>
      </c>
      <c r="T950" s="16">
        <f>IF(OR(A950="",D950="",L950&lt;&gt;"",E950="Credit note"),"",IF(Settings!$B$5-D950&gt;180,"Unpaid over 180 days: reverse proportionate ITC with interest",""))</f>
        <v/>
      </c>
      <c r="U950" s="16">
        <f>IF(M950="No","Supplier has not filed GSTR-3B: if still unfiled on 30 Sep after the year you claimed it, reverse by 30 Nov","")</f>
        <v/>
      </c>
      <c r="V950" s="16">
        <f>IF(AND(Q950="In books, not in GSTR-2B",D950&lt;&gt;"",D950&gt;=DATE(2025,4,1),D950&lt;=DATE(2026,3,31)),"FY 2025-26 document not in GSTR-2B: last date for the ITC is 30 Nov 2026","")</f>
        <v/>
      </c>
    </row>
    <row r="951">
      <c r="A951" s="10" t="n"/>
      <c r="B951" s="10" t="n"/>
      <c r="C951" s="10" t="n"/>
      <c r="D951" s="9" t="n"/>
      <c r="E951" s="10" t="n"/>
      <c r="F951" s="8" t="n"/>
      <c r="G951" s="8" t="n"/>
      <c r="H951" s="8" t="n"/>
      <c r="I951" s="8" t="n"/>
      <c r="J951" s="8" t="n"/>
      <c r="K951" s="15">
        <f>IF(A951="","",SUM(G951:J951))</f>
        <v/>
      </c>
      <c r="L951" s="9" t="n"/>
      <c r="M951" s="10" t="n"/>
      <c r="N951" s="10" t="n"/>
      <c r="O951" s="16">
        <f>IF(A951="","",UPPER(TRIM(A951))&amp;"|"&amp;UPPER(SUBSTITUTE(SUBSTITUTE(SUBSTITUTE(TRIM(C951),"/",""),"-","")," ","")))</f>
        <v/>
      </c>
      <c r="P951" s="16">
        <f>IF(A951="","",UPPER(SUBSTITUTE(SUBSTITUTE(SUBSTITUTE(TRIM(C951),"/",""),"-","")," ","")))</f>
        <v/>
      </c>
      <c r="Q951" s="16">
        <f>IF(A951="","",IF(COUNTIF('GSTR-2B'!$P$6:$P$2005,O951)&gt;0,IF(ABS(S951)&lt;=Settings!$B$4,"Matched","Amount differs"),IF(COUNTIF('GSTR-2B'!$Q$6:$Q$2005,P951)&gt;0,"Invoice no matches, GSTIN differs","In books, not in GSTR-2B")))</f>
        <v/>
      </c>
      <c r="R951" s="15">
        <f>IF(A951="","",SUMIF('GSTR-2B'!$P$6:$P$2005,O951,'GSTR-2B'!$N$6:$N$2005))</f>
        <v/>
      </c>
      <c r="S951" s="15">
        <f>IF(A951="","",K951-R951)</f>
        <v/>
      </c>
      <c r="T951" s="16">
        <f>IF(OR(A951="",D951="",L951&lt;&gt;"",E951="Credit note"),"",IF(Settings!$B$5-D951&gt;180,"Unpaid over 180 days: reverse proportionate ITC with interest",""))</f>
        <v/>
      </c>
      <c r="U951" s="16">
        <f>IF(M951="No","Supplier has not filed GSTR-3B: if still unfiled on 30 Sep after the year you claimed it, reverse by 30 Nov","")</f>
        <v/>
      </c>
      <c r="V951" s="16">
        <f>IF(AND(Q951="In books, not in GSTR-2B",D951&lt;&gt;"",D951&gt;=DATE(2025,4,1),D951&lt;=DATE(2026,3,31)),"FY 2025-26 document not in GSTR-2B: last date for the ITC is 30 Nov 2026","")</f>
        <v/>
      </c>
    </row>
    <row r="952">
      <c r="A952" s="10" t="n"/>
      <c r="B952" s="10" t="n"/>
      <c r="C952" s="10" t="n"/>
      <c r="D952" s="9" t="n"/>
      <c r="E952" s="10" t="n"/>
      <c r="F952" s="8" t="n"/>
      <c r="G952" s="8" t="n"/>
      <c r="H952" s="8" t="n"/>
      <c r="I952" s="8" t="n"/>
      <c r="J952" s="8" t="n"/>
      <c r="K952" s="15">
        <f>IF(A952="","",SUM(G952:J952))</f>
        <v/>
      </c>
      <c r="L952" s="9" t="n"/>
      <c r="M952" s="10" t="n"/>
      <c r="N952" s="10" t="n"/>
      <c r="O952" s="16">
        <f>IF(A952="","",UPPER(TRIM(A952))&amp;"|"&amp;UPPER(SUBSTITUTE(SUBSTITUTE(SUBSTITUTE(TRIM(C952),"/",""),"-","")," ","")))</f>
        <v/>
      </c>
      <c r="P952" s="16">
        <f>IF(A952="","",UPPER(SUBSTITUTE(SUBSTITUTE(SUBSTITUTE(TRIM(C952),"/",""),"-","")," ","")))</f>
        <v/>
      </c>
      <c r="Q952" s="16">
        <f>IF(A952="","",IF(COUNTIF('GSTR-2B'!$P$6:$P$2005,O952)&gt;0,IF(ABS(S952)&lt;=Settings!$B$4,"Matched","Amount differs"),IF(COUNTIF('GSTR-2B'!$Q$6:$Q$2005,P952)&gt;0,"Invoice no matches, GSTIN differs","In books, not in GSTR-2B")))</f>
        <v/>
      </c>
      <c r="R952" s="15">
        <f>IF(A952="","",SUMIF('GSTR-2B'!$P$6:$P$2005,O952,'GSTR-2B'!$N$6:$N$2005))</f>
        <v/>
      </c>
      <c r="S952" s="15">
        <f>IF(A952="","",K952-R952)</f>
        <v/>
      </c>
      <c r="T952" s="16">
        <f>IF(OR(A952="",D952="",L952&lt;&gt;"",E952="Credit note"),"",IF(Settings!$B$5-D952&gt;180,"Unpaid over 180 days: reverse proportionate ITC with interest",""))</f>
        <v/>
      </c>
      <c r="U952" s="16">
        <f>IF(M952="No","Supplier has not filed GSTR-3B: if still unfiled on 30 Sep after the year you claimed it, reverse by 30 Nov","")</f>
        <v/>
      </c>
      <c r="V952" s="16">
        <f>IF(AND(Q952="In books, not in GSTR-2B",D952&lt;&gt;"",D952&gt;=DATE(2025,4,1),D952&lt;=DATE(2026,3,31)),"FY 2025-26 document not in GSTR-2B: last date for the ITC is 30 Nov 2026","")</f>
        <v/>
      </c>
    </row>
    <row r="953">
      <c r="A953" s="10" t="n"/>
      <c r="B953" s="10" t="n"/>
      <c r="C953" s="10" t="n"/>
      <c r="D953" s="9" t="n"/>
      <c r="E953" s="10" t="n"/>
      <c r="F953" s="8" t="n"/>
      <c r="G953" s="8" t="n"/>
      <c r="H953" s="8" t="n"/>
      <c r="I953" s="8" t="n"/>
      <c r="J953" s="8" t="n"/>
      <c r="K953" s="15">
        <f>IF(A953="","",SUM(G953:J953))</f>
        <v/>
      </c>
      <c r="L953" s="9" t="n"/>
      <c r="M953" s="10" t="n"/>
      <c r="N953" s="10" t="n"/>
      <c r="O953" s="16">
        <f>IF(A953="","",UPPER(TRIM(A953))&amp;"|"&amp;UPPER(SUBSTITUTE(SUBSTITUTE(SUBSTITUTE(TRIM(C953),"/",""),"-","")," ","")))</f>
        <v/>
      </c>
      <c r="P953" s="16">
        <f>IF(A953="","",UPPER(SUBSTITUTE(SUBSTITUTE(SUBSTITUTE(TRIM(C953),"/",""),"-","")," ","")))</f>
        <v/>
      </c>
      <c r="Q953" s="16">
        <f>IF(A953="","",IF(COUNTIF('GSTR-2B'!$P$6:$P$2005,O953)&gt;0,IF(ABS(S953)&lt;=Settings!$B$4,"Matched","Amount differs"),IF(COUNTIF('GSTR-2B'!$Q$6:$Q$2005,P953)&gt;0,"Invoice no matches, GSTIN differs","In books, not in GSTR-2B")))</f>
        <v/>
      </c>
      <c r="R953" s="15">
        <f>IF(A953="","",SUMIF('GSTR-2B'!$P$6:$P$2005,O953,'GSTR-2B'!$N$6:$N$2005))</f>
        <v/>
      </c>
      <c r="S953" s="15">
        <f>IF(A953="","",K953-R953)</f>
        <v/>
      </c>
      <c r="T953" s="16">
        <f>IF(OR(A953="",D953="",L953&lt;&gt;"",E953="Credit note"),"",IF(Settings!$B$5-D953&gt;180,"Unpaid over 180 days: reverse proportionate ITC with interest",""))</f>
        <v/>
      </c>
      <c r="U953" s="16">
        <f>IF(M953="No","Supplier has not filed GSTR-3B: if still unfiled on 30 Sep after the year you claimed it, reverse by 30 Nov","")</f>
        <v/>
      </c>
      <c r="V953" s="16">
        <f>IF(AND(Q953="In books, not in GSTR-2B",D953&lt;&gt;"",D953&gt;=DATE(2025,4,1),D953&lt;=DATE(2026,3,31)),"FY 2025-26 document not in GSTR-2B: last date for the ITC is 30 Nov 2026","")</f>
        <v/>
      </c>
    </row>
    <row r="954">
      <c r="A954" s="10" t="n"/>
      <c r="B954" s="10" t="n"/>
      <c r="C954" s="10" t="n"/>
      <c r="D954" s="9" t="n"/>
      <c r="E954" s="10" t="n"/>
      <c r="F954" s="8" t="n"/>
      <c r="G954" s="8" t="n"/>
      <c r="H954" s="8" t="n"/>
      <c r="I954" s="8" t="n"/>
      <c r="J954" s="8" t="n"/>
      <c r="K954" s="15">
        <f>IF(A954="","",SUM(G954:J954))</f>
        <v/>
      </c>
      <c r="L954" s="9" t="n"/>
      <c r="M954" s="10" t="n"/>
      <c r="N954" s="10" t="n"/>
      <c r="O954" s="16">
        <f>IF(A954="","",UPPER(TRIM(A954))&amp;"|"&amp;UPPER(SUBSTITUTE(SUBSTITUTE(SUBSTITUTE(TRIM(C954),"/",""),"-","")," ","")))</f>
        <v/>
      </c>
      <c r="P954" s="16">
        <f>IF(A954="","",UPPER(SUBSTITUTE(SUBSTITUTE(SUBSTITUTE(TRIM(C954),"/",""),"-","")," ","")))</f>
        <v/>
      </c>
      <c r="Q954" s="16">
        <f>IF(A954="","",IF(COUNTIF('GSTR-2B'!$P$6:$P$2005,O954)&gt;0,IF(ABS(S954)&lt;=Settings!$B$4,"Matched","Amount differs"),IF(COUNTIF('GSTR-2B'!$Q$6:$Q$2005,P954)&gt;0,"Invoice no matches, GSTIN differs","In books, not in GSTR-2B")))</f>
        <v/>
      </c>
      <c r="R954" s="15">
        <f>IF(A954="","",SUMIF('GSTR-2B'!$P$6:$P$2005,O954,'GSTR-2B'!$N$6:$N$2005))</f>
        <v/>
      </c>
      <c r="S954" s="15">
        <f>IF(A954="","",K954-R954)</f>
        <v/>
      </c>
      <c r="T954" s="16">
        <f>IF(OR(A954="",D954="",L954&lt;&gt;"",E954="Credit note"),"",IF(Settings!$B$5-D954&gt;180,"Unpaid over 180 days: reverse proportionate ITC with interest",""))</f>
        <v/>
      </c>
      <c r="U954" s="16">
        <f>IF(M954="No","Supplier has not filed GSTR-3B: if still unfiled on 30 Sep after the year you claimed it, reverse by 30 Nov","")</f>
        <v/>
      </c>
      <c r="V954" s="16">
        <f>IF(AND(Q954="In books, not in GSTR-2B",D954&lt;&gt;"",D954&gt;=DATE(2025,4,1),D954&lt;=DATE(2026,3,31)),"FY 2025-26 document not in GSTR-2B: last date for the ITC is 30 Nov 2026","")</f>
        <v/>
      </c>
    </row>
    <row r="955">
      <c r="A955" s="10" t="n"/>
      <c r="B955" s="10" t="n"/>
      <c r="C955" s="10" t="n"/>
      <c r="D955" s="9" t="n"/>
      <c r="E955" s="10" t="n"/>
      <c r="F955" s="8" t="n"/>
      <c r="G955" s="8" t="n"/>
      <c r="H955" s="8" t="n"/>
      <c r="I955" s="8" t="n"/>
      <c r="J955" s="8" t="n"/>
      <c r="K955" s="15">
        <f>IF(A955="","",SUM(G955:J955))</f>
        <v/>
      </c>
      <c r="L955" s="9" t="n"/>
      <c r="M955" s="10" t="n"/>
      <c r="N955" s="10" t="n"/>
      <c r="O955" s="16">
        <f>IF(A955="","",UPPER(TRIM(A955))&amp;"|"&amp;UPPER(SUBSTITUTE(SUBSTITUTE(SUBSTITUTE(TRIM(C955),"/",""),"-","")," ","")))</f>
        <v/>
      </c>
      <c r="P955" s="16">
        <f>IF(A955="","",UPPER(SUBSTITUTE(SUBSTITUTE(SUBSTITUTE(TRIM(C955),"/",""),"-","")," ","")))</f>
        <v/>
      </c>
      <c r="Q955" s="16">
        <f>IF(A955="","",IF(COUNTIF('GSTR-2B'!$P$6:$P$2005,O955)&gt;0,IF(ABS(S955)&lt;=Settings!$B$4,"Matched","Amount differs"),IF(COUNTIF('GSTR-2B'!$Q$6:$Q$2005,P955)&gt;0,"Invoice no matches, GSTIN differs","In books, not in GSTR-2B")))</f>
        <v/>
      </c>
      <c r="R955" s="15">
        <f>IF(A955="","",SUMIF('GSTR-2B'!$P$6:$P$2005,O955,'GSTR-2B'!$N$6:$N$2005))</f>
        <v/>
      </c>
      <c r="S955" s="15">
        <f>IF(A955="","",K955-R955)</f>
        <v/>
      </c>
      <c r="T955" s="16">
        <f>IF(OR(A955="",D955="",L955&lt;&gt;"",E955="Credit note"),"",IF(Settings!$B$5-D955&gt;180,"Unpaid over 180 days: reverse proportionate ITC with interest",""))</f>
        <v/>
      </c>
      <c r="U955" s="16">
        <f>IF(M955="No","Supplier has not filed GSTR-3B: if still unfiled on 30 Sep after the year you claimed it, reverse by 30 Nov","")</f>
        <v/>
      </c>
      <c r="V955" s="16">
        <f>IF(AND(Q955="In books, not in GSTR-2B",D955&lt;&gt;"",D955&gt;=DATE(2025,4,1),D955&lt;=DATE(2026,3,31)),"FY 2025-26 document not in GSTR-2B: last date for the ITC is 30 Nov 2026","")</f>
        <v/>
      </c>
    </row>
    <row r="956">
      <c r="A956" s="10" t="n"/>
      <c r="B956" s="10" t="n"/>
      <c r="C956" s="10" t="n"/>
      <c r="D956" s="9" t="n"/>
      <c r="E956" s="10" t="n"/>
      <c r="F956" s="8" t="n"/>
      <c r="G956" s="8" t="n"/>
      <c r="H956" s="8" t="n"/>
      <c r="I956" s="8" t="n"/>
      <c r="J956" s="8" t="n"/>
      <c r="K956" s="15">
        <f>IF(A956="","",SUM(G956:J956))</f>
        <v/>
      </c>
      <c r="L956" s="9" t="n"/>
      <c r="M956" s="10" t="n"/>
      <c r="N956" s="10" t="n"/>
      <c r="O956" s="16">
        <f>IF(A956="","",UPPER(TRIM(A956))&amp;"|"&amp;UPPER(SUBSTITUTE(SUBSTITUTE(SUBSTITUTE(TRIM(C956),"/",""),"-","")," ","")))</f>
        <v/>
      </c>
      <c r="P956" s="16">
        <f>IF(A956="","",UPPER(SUBSTITUTE(SUBSTITUTE(SUBSTITUTE(TRIM(C956),"/",""),"-","")," ","")))</f>
        <v/>
      </c>
      <c r="Q956" s="16">
        <f>IF(A956="","",IF(COUNTIF('GSTR-2B'!$P$6:$P$2005,O956)&gt;0,IF(ABS(S956)&lt;=Settings!$B$4,"Matched","Amount differs"),IF(COUNTIF('GSTR-2B'!$Q$6:$Q$2005,P956)&gt;0,"Invoice no matches, GSTIN differs","In books, not in GSTR-2B")))</f>
        <v/>
      </c>
      <c r="R956" s="15">
        <f>IF(A956="","",SUMIF('GSTR-2B'!$P$6:$P$2005,O956,'GSTR-2B'!$N$6:$N$2005))</f>
        <v/>
      </c>
      <c r="S956" s="15">
        <f>IF(A956="","",K956-R956)</f>
        <v/>
      </c>
      <c r="T956" s="16">
        <f>IF(OR(A956="",D956="",L956&lt;&gt;"",E956="Credit note"),"",IF(Settings!$B$5-D956&gt;180,"Unpaid over 180 days: reverse proportionate ITC with interest",""))</f>
        <v/>
      </c>
      <c r="U956" s="16">
        <f>IF(M956="No","Supplier has not filed GSTR-3B: if still unfiled on 30 Sep after the year you claimed it, reverse by 30 Nov","")</f>
        <v/>
      </c>
      <c r="V956" s="16">
        <f>IF(AND(Q956="In books, not in GSTR-2B",D956&lt;&gt;"",D956&gt;=DATE(2025,4,1),D956&lt;=DATE(2026,3,31)),"FY 2025-26 document not in GSTR-2B: last date for the ITC is 30 Nov 2026","")</f>
        <v/>
      </c>
    </row>
    <row r="957">
      <c r="A957" s="10" t="n"/>
      <c r="B957" s="10" t="n"/>
      <c r="C957" s="10" t="n"/>
      <c r="D957" s="9" t="n"/>
      <c r="E957" s="10" t="n"/>
      <c r="F957" s="8" t="n"/>
      <c r="G957" s="8" t="n"/>
      <c r="H957" s="8" t="n"/>
      <c r="I957" s="8" t="n"/>
      <c r="J957" s="8" t="n"/>
      <c r="K957" s="15">
        <f>IF(A957="","",SUM(G957:J957))</f>
        <v/>
      </c>
      <c r="L957" s="9" t="n"/>
      <c r="M957" s="10" t="n"/>
      <c r="N957" s="10" t="n"/>
      <c r="O957" s="16">
        <f>IF(A957="","",UPPER(TRIM(A957))&amp;"|"&amp;UPPER(SUBSTITUTE(SUBSTITUTE(SUBSTITUTE(TRIM(C957),"/",""),"-","")," ","")))</f>
        <v/>
      </c>
      <c r="P957" s="16">
        <f>IF(A957="","",UPPER(SUBSTITUTE(SUBSTITUTE(SUBSTITUTE(TRIM(C957),"/",""),"-","")," ","")))</f>
        <v/>
      </c>
      <c r="Q957" s="16">
        <f>IF(A957="","",IF(COUNTIF('GSTR-2B'!$P$6:$P$2005,O957)&gt;0,IF(ABS(S957)&lt;=Settings!$B$4,"Matched","Amount differs"),IF(COUNTIF('GSTR-2B'!$Q$6:$Q$2005,P957)&gt;0,"Invoice no matches, GSTIN differs","In books, not in GSTR-2B")))</f>
        <v/>
      </c>
      <c r="R957" s="15">
        <f>IF(A957="","",SUMIF('GSTR-2B'!$P$6:$P$2005,O957,'GSTR-2B'!$N$6:$N$2005))</f>
        <v/>
      </c>
      <c r="S957" s="15">
        <f>IF(A957="","",K957-R957)</f>
        <v/>
      </c>
      <c r="T957" s="16">
        <f>IF(OR(A957="",D957="",L957&lt;&gt;"",E957="Credit note"),"",IF(Settings!$B$5-D957&gt;180,"Unpaid over 180 days: reverse proportionate ITC with interest",""))</f>
        <v/>
      </c>
      <c r="U957" s="16">
        <f>IF(M957="No","Supplier has not filed GSTR-3B: if still unfiled on 30 Sep after the year you claimed it, reverse by 30 Nov","")</f>
        <v/>
      </c>
      <c r="V957" s="16">
        <f>IF(AND(Q957="In books, not in GSTR-2B",D957&lt;&gt;"",D957&gt;=DATE(2025,4,1),D957&lt;=DATE(2026,3,31)),"FY 2025-26 document not in GSTR-2B: last date for the ITC is 30 Nov 2026","")</f>
        <v/>
      </c>
    </row>
    <row r="958">
      <c r="A958" s="10" t="n"/>
      <c r="B958" s="10" t="n"/>
      <c r="C958" s="10" t="n"/>
      <c r="D958" s="9" t="n"/>
      <c r="E958" s="10" t="n"/>
      <c r="F958" s="8" t="n"/>
      <c r="G958" s="8" t="n"/>
      <c r="H958" s="8" t="n"/>
      <c r="I958" s="8" t="n"/>
      <c r="J958" s="8" t="n"/>
      <c r="K958" s="15">
        <f>IF(A958="","",SUM(G958:J958))</f>
        <v/>
      </c>
      <c r="L958" s="9" t="n"/>
      <c r="M958" s="10" t="n"/>
      <c r="N958" s="10" t="n"/>
      <c r="O958" s="16">
        <f>IF(A958="","",UPPER(TRIM(A958))&amp;"|"&amp;UPPER(SUBSTITUTE(SUBSTITUTE(SUBSTITUTE(TRIM(C958),"/",""),"-","")," ","")))</f>
        <v/>
      </c>
      <c r="P958" s="16">
        <f>IF(A958="","",UPPER(SUBSTITUTE(SUBSTITUTE(SUBSTITUTE(TRIM(C958),"/",""),"-","")," ","")))</f>
        <v/>
      </c>
      <c r="Q958" s="16">
        <f>IF(A958="","",IF(COUNTIF('GSTR-2B'!$P$6:$P$2005,O958)&gt;0,IF(ABS(S958)&lt;=Settings!$B$4,"Matched","Amount differs"),IF(COUNTIF('GSTR-2B'!$Q$6:$Q$2005,P958)&gt;0,"Invoice no matches, GSTIN differs","In books, not in GSTR-2B")))</f>
        <v/>
      </c>
      <c r="R958" s="15">
        <f>IF(A958="","",SUMIF('GSTR-2B'!$P$6:$P$2005,O958,'GSTR-2B'!$N$6:$N$2005))</f>
        <v/>
      </c>
      <c r="S958" s="15">
        <f>IF(A958="","",K958-R958)</f>
        <v/>
      </c>
      <c r="T958" s="16">
        <f>IF(OR(A958="",D958="",L958&lt;&gt;"",E958="Credit note"),"",IF(Settings!$B$5-D958&gt;180,"Unpaid over 180 days: reverse proportionate ITC with interest",""))</f>
        <v/>
      </c>
      <c r="U958" s="16">
        <f>IF(M958="No","Supplier has not filed GSTR-3B: if still unfiled on 30 Sep after the year you claimed it, reverse by 30 Nov","")</f>
        <v/>
      </c>
      <c r="V958" s="16">
        <f>IF(AND(Q958="In books, not in GSTR-2B",D958&lt;&gt;"",D958&gt;=DATE(2025,4,1),D958&lt;=DATE(2026,3,31)),"FY 2025-26 document not in GSTR-2B: last date for the ITC is 30 Nov 2026","")</f>
        <v/>
      </c>
    </row>
    <row r="959">
      <c r="A959" s="10" t="n"/>
      <c r="B959" s="10" t="n"/>
      <c r="C959" s="10" t="n"/>
      <c r="D959" s="9" t="n"/>
      <c r="E959" s="10" t="n"/>
      <c r="F959" s="8" t="n"/>
      <c r="G959" s="8" t="n"/>
      <c r="H959" s="8" t="n"/>
      <c r="I959" s="8" t="n"/>
      <c r="J959" s="8" t="n"/>
      <c r="K959" s="15">
        <f>IF(A959="","",SUM(G959:J959))</f>
        <v/>
      </c>
      <c r="L959" s="9" t="n"/>
      <c r="M959" s="10" t="n"/>
      <c r="N959" s="10" t="n"/>
      <c r="O959" s="16">
        <f>IF(A959="","",UPPER(TRIM(A959))&amp;"|"&amp;UPPER(SUBSTITUTE(SUBSTITUTE(SUBSTITUTE(TRIM(C959),"/",""),"-","")," ","")))</f>
        <v/>
      </c>
      <c r="P959" s="16">
        <f>IF(A959="","",UPPER(SUBSTITUTE(SUBSTITUTE(SUBSTITUTE(TRIM(C959),"/",""),"-","")," ","")))</f>
        <v/>
      </c>
      <c r="Q959" s="16">
        <f>IF(A959="","",IF(COUNTIF('GSTR-2B'!$P$6:$P$2005,O959)&gt;0,IF(ABS(S959)&lt;=Settings!$B$4,"Matched","Amount differs"),IF(COUNTIF('GSTR-2B'!$Q$6:$Q$2005,P959)&gt;0,"Invoice no matches, GSTIN differs","In books, not in GSTR-2B")))</f>
        <v/>
      </c>
      <c r="R959" s="15">
        <f>IF(A959="","",SUMIF('GSTR-2B'!$P$6:$P$2005,O959,'GSTR-2B'!$N$6:$N$2005))</f>
        <v/>
      </c>
      <c r="S959" s="15">
        <f>IF(A959="","",K959-R959)</f>
        <v/>
      </c>
      <c r="T959" s="16">
        <f>IF(OR(A959="",D959="",L959&lt;&gt;"",E959="Credit note"),"",IF(Settings!$B$5-D959&gt;180,"Unpaid over 180 days: reverse proportionate ITC with interest",""))</f>
        <v/>
      </c>
      <c r="U959" s="16">
        <f>IF(M959="No","Supplier has not filed GSTR-3B: if still unfiled on 30 Sep after the year you claimed it, reverse by 30 Nov","")</f>
        <v/>
      </c>
      <c r="V959" s="16">
        <f>IF(AND(Q959="In books, not in GSTR-2B",D959&lt;&gt;"",D959&gt;=DATE(2025,4,1),D959&lt;=DATE(2026,3,31)),"FY 2025-26 document not in GSTR-2B: last date for the ITC is 30 Nov 2026","")</f>
        <v/>
      </c>
    </row>
    <row r="960">
      <c r="A960" s="10" t="n"/>
      <c r="B960" s="10" t="n"/>
      <c r="C960" s="10" t="n"/>
      <c r="D960" s="9" t="n"/>
      <c r="E960" s="10" t="n"/>
      <c r="F960" s="8" t="n"/>
      <c r="G960" s="8" t="n"/>
      <c r="H960" s="8" t="n"/>
      <c r="I960" s="8" t="n"/>
      <c r="J960" s="8" t="n"/>
      <c r="K960" s="15">
        <f>IF(A960="","",SUM(G960:J960))</f>
        <v/>
      </c>
      <c r="L960" s="9" t="n"/>
      <c r="M960" s="10" t="n"/>
      <c r="N960" s="10" t="n"/>
      <c r="O960" s="16">
        <f>IF(A960="","",UPPER(TRIM(A960))&amp;"|"&amp;UPPER(SUBSTITUTE(SUBSTITUTE(SUBSTITUTE(TRIM(C960),"/",""),"-","")," ","")))</f>
        <v/>
      </c>
      <c r="P960" s="16">
        <f>IF(A960="","",UPPER(SUBSTITUTE(SUBSTITUTE(SUBSTITUTE(TRIM(C960),"/",""),"-","")," ","")))</f>
        <v/>
      </c>
      <c r="Q960" s="16">
        <f>IF(A960="","",IF(COUNTIF('GSTR-2B'!$P$6:$P$2005,O960)&gt;0,IF(ABS(S960)&lt;=Settings!$B$4,"Matched","Amount differs"),IF(COUNTIF('GSTR-2B'!$Q$6:$Q$2005,P960)&gt;0,"Invoice no matches, GSTIN differs","In books, not in GSTR-2B")))</f>
        <v/>
      </c>
      <c r="R960" s="15">
        <f>IF(A960="","",SUMIF('GSTR-2B'!$P$6:$P$2005,O960,'GSTR-2B'!$N$6:$N$2005))</f>
        <v/>
      </c>
      <c r="S960" s="15">
        <f>IF(A960="","",K960-R960)</f>
        <v/>
      </c>
      <c r="T960" s="16">
        <f>IF(OR(A960="",D960="",L960&lt;&gt;"",E960="Credit note"),"",IF(Settings!$B$5-D960&gt;180,"Unpaid over 180 days: reverse proportionate ITC with interest",""))</f>
        <v/>
      </c>
      <c r="U960" s="16">
        <f>IF(M960="No","Supplier has not filed GSTR-3B: if still unfiled on 30 Sep after the year you claimed it, reverse by 30 Nov","")</f>
        <v/>
      </c>
      <c r="V960" s="16">
        <f>IF(AND(Q960="In books, not in GSTR-2B",D960&lt;&gt;"",D960&gt;=DATE(2025,4,1),D960&lt;=DATE(2026,3,31)),"FY 2025-26 document not in GSTR-2B: last date for the ITC is 30 Nov 2026","")</f>
        <v/>
      </c>
    </row>
    <row r="961">
      <c r="A961" s="10" t="n"/>
      <c r="B961" s="10" t="n"/>
      <c r="C961" s="10" t="n"/>
      <c r="D961" s="9" t="n"/>
      <c r="E961" s="10" t="n"/>
      <c r="F961" s="8" t="n"/>
      <c r="G961" s="8" t="n"/>
      <c r="H961" s="8" t="n"/>
      <c r="I961" s="8" t="n"/>
      <c r="J961" s="8" t="n"/>
      <c r="K961" s="15">
        <f>IF(A961="","",SUM(G961:J961))</f>
        <v/>
      </c>
      <c r="L961" s="9" t="n"/>
      <c r="M961" s="10" t="n"/>
      <c r="N961" s="10" t="n"/>
      <c r="O961" s="16">
        <f>IF(A961="","",UPPER(TRIM(A961))&amp;"|"&amp;UPPER(SUBSTITUTE(SUBSTITUTE(SUBSTITUTE(TRIM(C961),"/",""),"-","")," ","")))</f>
        <v/>
      </c>
      <c r="P961" s="16">
        <f>IF(A961="","",UPPER(SUBSTITUTE(SUBSTITUTE(SUBSTITUTE(TRIM(C961),"/",""),"-","")," ","")))</f>
        <v/>
      </c>
      <c r="Q961" s="16">
        <f>IF(A961="","",IF(COUNTIF('GSTR-2B'!$P$6:$P$2005,O961)&gt;0,IF(ABS(S961)&lt;=Settings!$B$4,"Matched","Amount differs"),IF(COUNTIF('GSTR-2B'!$Q$6:$Q$2005,P961)&gt;0,"Invoice no matches, GSTIN differs","In books, not in GSTR-2B")))</f>
        <v/>
      </c>
      <c r="R961" s="15">
        <f>IF(A961="","",SUMIF('GSTR-2B'!$P$6:$P$2005,O961,'GSTR-2B'!$N$6:$N$2005))</f>
        <v/>
      </c>
      <c r="S961" s="15">
        <f>IF(A961="","",K961-R961)</f>
        <v/>
      </c>
      <c r="T961" s="16">
        <f>IF(OR(A961="",D961="",L961&lt;&gt;"",E961="Credit note"),"",IF(Settings!$B$5-D961&gt;180,"Unpaid over 180 days: reverse proportionate ITC with interest",""))</f>
        <v/>
      </c>
      <c r="U961" s="16">
        <f>IF(M961="No","Supplier has not filed GSTR-3B: if still unfiled on 30 Sep after the year you claimed it, reverse by 30 Nov","")</f>
        <v/>
      </c>
      <c r="V961" s="16">
        <f>IF(AND(Q961="In books, not in GSTR-2B",D961&lt;&gt;"",D961&gt;=DATE(2025,4,1),D961&lt;=DATE(2026,3,31)),"FY 2025-26 document not in GSTR-2B: last date for the ITC is 30 Nov 2026","")</f>
        <v/>
      </c>
    </row>
    <row r="962">
      <c r="A962" s="10" t="n"/>
      <c r="B962" s="10" t="n"/>
      <c r="C962" s="10" t="n"/>
      <c r="D962" s="9" t="n"/>
      <c r="E962" s="10" t="n"/>
      <c r="F962" s="8" t="n"/>
      <c r="G962" s="8" t="n"/>
      <c r="H962" s="8" t="n"/>
      <c r="I962" s="8" t="n"/>
      <c r="J962" s="8" t="n"/>
      <c r="K962" s="15">
        <f>IF(A962="","",SUM(G962:J962))</f>
        <v/>
      </c>
      <c r="L962" s="9" t="n"/>
      <c r="M962" s="10" t="n"/>
      <c r="N962" s="10" t="n"/>
      <c r="O962" s="16">
        <f>IF(A962="","",UPPER(TRIM(A962))&amp;"|"&amp;UPPER(SUBSTITUTE(SUBSTITUTE(SUBSTITUTE(TRIM(C962),"/",""),"-","")," ","")))</f>
        <v/>
      </c>
      <c r="P962" s="16">
        <f>IF(A962="","",UPPER(SUBSTITUTE(SUBSTITUTE(SUBSTITUTE(TRIM(C962),"/",""),"-","")," ","")))</f>
        <v/>
      </c>
      <c r="Q962" s="16">
        <f>IF(A962="","",IF(COUNTIF('GSTR-2B'!$P$6:$P$2005,O962)&gt;0,IF(ABS(S962)&lt;=Settings!$B$4,"Matched","Amount differs"),IF(COUNTIF('GSTR-2B'!$Q$6:$Q$2005,P962)&gt;0,"Invoice no matches, GSTIN differs","In books, not in GSTR-2B")))</f>
        <v/>
      </c>
      <c r="R962" s="15">
        <f>IF(A962="","",SUMIF('GSTR-2B'!$P$6:$P$2005,O962,'GSTR-2B'!$N$6:$N$2005))</f>
        <v/>
      </c>
      <c r="S962" s="15">
        <f>IF(A962="","",K962-R962)</f>
        <v/>
      </c>
      <c r="T962" s="16">
        <f>IF(OR(A962="",D962="",L962&lt;&gt;"",E962="Credit note"),"",IF(Settings!$B$5-D962&gt;180,"Unpaid over 180 days: reverse proportionate ITC with interest",""))</f>
        <v/>
      </c>
      <c r="U962" s="16">
        <f>IF(M962="No","Supplier has not filed GSTR-3B: if still unfiled on 30 Sep after the year you claimed it, reverse by 30 Nov","")</f>
        <v/>
      </c>
      <c r="V962" s="16">
        <f>IF(AND(Q962="In books, not in GSTR-2B",D962&lt;&gt;"",D962&gt;=DATE(2025,4,1),D962&lt;=DATE(2026,3,31)),"FY 2025-26 document not in GSTR-2B: last date for the ITC is 30 Nov 2026","")</f>
        <v/>
      </c>
    </row>
    <row r="963">
      <c r="A963" s="10" t="n"/>
      <c r="B963" s="10" t="n"/>
      <c r="C963" s="10" t="n"/>
      <c r="D963" s="9" t="n"/>
      <c r="E963" s="10" t="n"/>
      <c r="F963" s="8" t="n"/>
      <c r="G963" s="8" t="n"/>
      <c r="H963" s="8" t="n"/>
      <c r="I963" s="8" t="n"/>
      <c r="J963" s="8" t="n"/>
      <c r="K963" s="15">
        <f>IF(A963="","",SUM(G963:J963))</f>
        <v/>
      </c>
      <c r="L963" s="9" t="n"/>
      <c r="M963" s="10" t="n"/>
      <c r="N963" s="10" t="n"/>
      <c r="O963" s="16">
        <f>IF(A963="","",UPPER(TRIM(A963))&amp;"|"&amp;UPPER(SUBSTITUTE(SUBSTITUTE(SUBSTITUTE(TRIM(C963),"/",""),"-","")," ","")))</f>
        <v/>
      </c>
      <c r="P963" s="16">
        <f>IF(A963="","",UPPER(SUBSTITUTE(SUBSTITUTE(SUBSTITUTE(TRIM(C963),"/",""),"-","")," ","")))</f>
        <v/>
      </c>
      <c r="Q963" s="16">
        <f>IF(A963="","",IF(COUNTIF('GSTR-2B'!$P$6:$P$2005,O963)&gt;0,IF(ABS(S963)&lt;=Settings!$B$4,"Matched","Amount differs"),IF(COUNTIF('GSTR-2B'!$Q$6:$Q$2005,P963)&gt;0,"Invoice no matches, GSTIN differs","In books, not in GSTR-2B")))</f>
        <v/>
      </c>
      <c r="R963" s="15">
        <f>IF(A963="","",SUMIF('GSTR-2B'!$P$6:$P$2005,O963,'GSTR-2B'!$N$6:$N$2005))</f>
        <v/>
      </c>
      <c r="S963" s="15">
        <f>IF(A963="","",K963-R963)</f>
        <v/>
      </c>
      <c r="T963" s="16">
        <f>IF(OR(A963="",D963="",L963&lt;&gt;"",E963="Credit note"),"",IF(Settings!$B$5-D963&gt;180,"Unpaid over 180 days: reverse proportionate ITC with interest",""))</f>
        <v/>
      </c>
      <c r="U963" s="16">
        <f>IF(M963="No","Supplier has not filed GSTR-3B: if still unfiled on 30 Sep after the year you claimed it, reverse by 30 Nov","")</f>
        <v/>
      </c>
      <c r="V963" s="16">
        <f>IF(AND(Q963="In books, not in GSTR-2B",D963&lt;&gt;"",D963&gt;=DATE(2025,4,1),D963&lt;=DATE(2026,3,31)),"FY 2025-26 document not in GSTR-2B: last date for the ITC is 30 Nov 2026","")</f>
        <v/>
      </c>
    </row>
    <row r="964">
      <c r="A964" s="10" t="n"/>
      <c r="B964" s="10" t="n"/>
      <c r="C964" s="10" t="n"/>
      <c r="D964" s="9" t="n"/>
      <c r="E964" s="10" t="n"/>
      <c r="F964" s="8" t="n"/>
      <c r="G964" s="8" t="n"/>
      <c r="H964" s="8" t="n"/>
      <c r="I964" s="8" t="n"/>
      <c r="J964" s="8" t="n"/>
      <c r="K964" s="15">
        <f>IF(A964="","",SUM(G964:J964))</f>
        <v/>
      </c>
      <c r="L964" s="9" t="n"/>
      <c r="M964" s="10" t="n"/>
      <c r="N964" s="10" t="n"/>
      <c r="O964" s="16">
        <f>IF(A964="","",UPPER(TRIM(A964))&amp;"|"&amp;UPPER(SUBSTITUTE(SUBSTITUTE(SUBSTITUTE(TRIM(C964),"/",""),"-","")," ","")))</f>
        <v/>
      </c>
      <c r="P964" s="16">
        <f>IF(A964="","",UPPER(SUBSTITUTE(SUBSTITUTE(SUBSTITUTE(TRIM(C964),"/",""),"-","")," ","")))</f>
        <v/>
      </c>
      <c r="Q964" s="16">
        <f>IF(A964="","",IF(COUNTIF('GSTR-2B'!$P$6:$P$2005,O964)&gt;0,IF(ABS(S964)&lt;=Settings!$B$4,"Matched","Amount differs"),IF(COUNTIF('GSTR-2B'!$Q$6:$Q$2005,P964)&gt;0,"Invoice no matches, GSTIN differs","In books, not in GSTR-2B")))</f>
        <v/>
      </c>
      <c r="R964" s="15">
        <f>IF(A964="","",SUMIF('GSTR-2B'!$P$6:$P$2005,O964,'GSTR-2B'!$N$6:$N$2005))</f>
        <v/>
      </c>
      <c r="S964" s="15">
        <f>IF(A964="","",K964-R964)</f>
        <v/>
      </c>
      <c r="T964" s="16">
        <f>IF(OR(A964="",D964="",L964&lt;&gt;"",E964="Credit note"),"",IF(Settings!$B$5-D964&gt;180,"Unpaid over 180 days: reverse proportionate ITC with interest",""))</f>
        <v/>
      </c>
      <c r="U964" s="16">
        <f>IF(M964="No","Supplier has not filed GSTR-3B: if still unfiled on 30 Sep after the year you claimed it, reverse by 30 Nov","")</f>
        <v/>
      </c>
      <c r="V964" s="16">
        <f>IF(AND(Q964="In books, not in GSTR-2B",D964&lt;&gt;"",D964&gt;=DATE(2025,4,1),D964&lt;=DATE(2026,3,31)),"FY 2025-26 document not in GSTR-2B: last date for the ITC is 30 Nov 2026","")</f>
        <v/>
      </c>
    </row>
    <row r="965">
      <c r="A965" s="10" t="n"/>
      <c r="B965" s="10" t="n"/>
      <c r="C965" s="10" t="n"/>
      <c r="D965" s="9" t="n"/>
      <c r="E965" s="10" t="n"/>
      <c r="F965" s="8" t="n"/>
      <c r="G965" s="8" t="n"/>
      <c r="H965" s="8" t="n"/>
      <c r="I965" s="8" t="n"/>
      <c r="J965" s="8" t="n"/>
      <c r="K965" s="15">
        <f>IF(A965="","",SUM(G965:J965))</f>
        <v/>
      </c>
      <c r="L965" s="9" t="n"/>
      <c r="M965" s="10" t="n"/>
      <c r="N965" s="10" t="n"/>
      <c r="O965" s="16">
        <f>IF(A965="","",UPPER(TRIM(A965))&amp;"|"&amp;UPPER(SUBSTITUTE(SUBSTITUTE(SUBSTITUTE(TRIM(C965),"/",""),"-","")," ","")))</f>
        <v/>
      </c>
      <c r="P965" s="16">
        <f>IF(A965="","",UPPER(SUBSTITUTE(SUBSTITUTE(SUBSTITUTE(TRIM(C965),"/",""),"-","")," ","")))</f>
        <v/>
      </c>
      <c r="Q965" s="16">
        <f>IF(A965="","",IF(COUNTIF('GSTR-2B'!$P$6:$P$2005,O965)&gt;0,IF(ABS(S965)&lt;=Settings!$B$4,"Matched","Amount differs"),IF(COUNTIF('GSTR-2B'!$Q$6:$Q$2005,P965)&gt;0,"Invoice no matches, GSTIN differs","In books, not in GSTR-2B")))</f>
        <v/>
      </c>
      <c r="R965" s="15">
        <f>IF(A965="","",SUMIF('GSTR-2B'!$P$6:$P$2005,O965,'GSTR-2B'!$N$6:$N$2005))</f>
        <v/>
      </c>
      <c r="S965" s="15">
        <f>IF(A965="","",K965-R965)</f>
        <v/>
      </c>
      <c r="T965" s="16">
        <f>IF(OR(A965="",D965="",L965&lt;&gt;"",E965="Credit note"),"",IF(Settings!$B$5-D965&gt;180,"Unpaid over 180 days: reverse proportionate ITC with interest",""))</f>
        <v/>
      </c>
      <c r="U965" s="16">
        <f>IF(M965="No","Supplier has not filed GSTR-3B: if still unfiled on 30 Sep after the year you claimed it, reverse by 30 Nov","")</f>
        <v/>
      </c>
      <c r="V965" s="16">
        <f>IF(AND(Q965="In books, not in GSTR-2B",D965&lt;&gt;"",D965&gt;=DATE(2025,4,1),D965&lt;=DATE(2026,3,31)),"FY 2025-26 document not in GSTR-2B: last date for the ITC is 30 Nov 2026","")</f>
        <v/>
      </c>
    </row>
    <row r="966">
      <c r="A966" s="10" t="n"/>
      <c r="B966" s="10" t="n"/>
      <c r="C966" s="10" t="n"/>
      <c r="D966" s="9" t="n"/>
      <c r="E966" s="10" t="n"/>
      <c r="F966" s="8" t="n"/>
      <c r="G966" s="8" t="n"/>
      <c r="H966" s="8" t="n"/>
      <c r="I966" s="8" t="n"/>
      <c r="J966" s="8" t="n"/>
      <c r="K966" s="15">
        <f>IF(A966="","",SUM(G966:J966))</f>
        <v/>
      </c>
      <c r="L966" s="9" t="n"/>
      <c r="M966" s="10" t="n"/>
      <c r="N966" s="10" t="n"/>
      <c r="O966" s="16">
        <f>IF(A966="","",UPPER(TRIM(A966))&amp;"|"&amp;UPPER(SUBSTITUTE(SUBSTITUTE(SUBSTITUTE(TRIM(C966),"/",""),"-","")," ","")))</f>
        <v/>
      </c>
      <c r="P966" s="16">
        <f>IF(A966="","",UPPER(SUBSTITUTE(SUBSTITUTE(SUBSTITUTE(TRIM(C966),"/",""),"-","")," ","")))</f>
        <v/>
      </c>
      <c r="Q966" s="16">
        <f>IF(A966="","",IF(COUNTIF('GSTR-2B'!$P$6:$P$2005,O966)&gt;0,IF(ABS(S966)&lt;=Settings!$B$4,"Matched","Amount differs"),IF(COUNTIF('GSTR-2B'!$Q$6:$Q$2005,P966)&gt;0,"Invoice no matches, GSTIN differs","In books, not in GSTR-2B")))</f>
        <v/>
      </c>
      <c r="R966" s="15">
        <f>IF(A966="","",SUMIF('GSTR-2B'!$P$6:$P$2005,O966,'GSTR-2B'!$N$6:$N$2005))</f>
        <v/>
      </c>
      <c r="S966" s="15">
        <f>IF(A966="","",K966-R966)</f>
        <v/>
      </c>
      <c r="T966" s="16">
        <f>IF(OR(A966="",D966="",L966&lt;&gt;"",E966="Credit note"),"",IF(Settings!$B$5-D966&gt;180,"Unpaid over 180 days: reverse proportionate ITC with interest",""))</f>
        <v/>
      </c>
      <c r="U966" s="16">
        <f>IF(M966="No","Supplier has not filed GSTR-3B: if still unfiled on 30 Sep after the year you claimed it, reverse by 30 Nov","")</f>
        <v/>
      </c>
      <c r="V966" s="16">
        <f>IF(AND(Q966="In books, not in GSTR-2B",D966&lt;&gt;"",D966&gt;=DATE(2025,4,1),D966&lt;=DATE(2026,3,31)),"FY 2025-26 document not in GSTR-2B: last date for the ITC is 30 Nov 2026","")</f>
        <v/>
      </c>
    </row>
    <row r="967">
      <c r="A967" s="10" t="n"/>
      <c r="B967" s="10" t="n"/>
      <c r="C967" s="10" t="n"/>
      <c r="D967" s="9" t="n"/>
      <c r="E967" s="10" t="n"/>
      <c r="F967" s="8" t="n"/>
      <c r="G967" s="8" t="n"/>
      <c r="H967" s="8" t="n"/>
      <c r="I967" s="8" t="n"/>
      <c r="J967" s="8" t="n"/>
      <c r="K967" s="15">
        <f>IF(A967="","",SUM(G967:J967))</f>
        <v/>
      </c>
      <c r="L967" s="9" t="n"/>
      <c r="M967" s="10" t="n"/>
      <c r="N967" s="10" t="n"/>
      <c r="O967" s="16">
        <f>IF(A967="","",UPPER(TRIM(A967))&amp;"|"&amp;UPPER(SUBSTITUTE(SUBSTITUTE(SUBSTITUTE(TRIM(C967),"/",""),"-","")," ","")))</f>
        <v/>
      </c>
      <c r="P967" s="16">
        <f>IF(A967="","",UPPER(SUBSTITUTE(SUBSTITUTE(SUBSTITUTE(TRIM(C967),"/",""),"-","")," ","")))</f>
        <v/>
      </c>
      <c r="Q967" s="16">
        <f>IF(A967="","",IF(COUNTIF('GSTR-2B'!$P$6:$P$2005,O967)&gt;0,IF(ABS(S967)&lt;=Settings!$B$4,"Matched","Amount differs"),IF(COUNTIF('GSTR-2B'!$Q$6:$Q$2005,P967)&gt;0,"Invoice no matches, GSTIN differs","In books, not in GSTR-2B")))</f>
        <v/>
      </c>
      <c r="R967" s="15">
        <f>IF(A967="","",SUMIF('GSTR-2B'!$P$6:$P$2005,O967,'GSTR-2B'!$N$6:$N$2005))</f>
        <v/>
      </c>
      <c r="S967" s="15">
        <f>IF(A967="","",K967-R967)</f>
        <v/>
      </c>
      <c r="T967" s="16">
        <f>IF(OR(A967="",D967="",L967&lt;&gt;"",E967="Credit note"),"",IF(Settings!$B$5-D967&gt;180,"Unpaid over 180 days: reverse proportionate ITC with interest",""))</f>
        <v/>
      </c>
      <c r="U967" s="16">
        <f>IF(M967="No","Supplier has not filed GSTR-3B: if still unfiled on 30 Sep after the year you claimed it, reverse by 30 Nov","")</f>
        <v/>
      </c>
      <c r="V967" s="16">
        <f>IF(AND(Q967="In books, not in GSTR-2B",D967&lt;&gt;"",D967&gt;=DATE(2025,4,1),D967&lt;=DATE(2026,3,31)),"FY 2025-26 document not in GSTR-2B: last date for the ITC is 30 Nov 2026","")</f>
        <v/>
      </c>
    </row>
    <row r="968">
      <c r="A968" s="10" t="n"/>
      <c r="B968" s="10" t="n"/>
      <c r="C968" s="10" t="n"/>
      <c r="D968" s="9" t="n"/>
      <c r="E968" s="10" t="n"/>
      <c r="F968" s="8" t="n"/>
      <c r="G968" s="8" t="n"/>
      <c r="H968" s="8" t="n"/>
      <c r="I968" s="8" t="n"/>
      <c r="J968" s="8" t="n"/>
      <c r="K968" s="15">
        <f>IF(A968="","",SUM(G968:J968))</f>
        <v/>
      </c>
      <c r="L968" s="9" t="n"/>
      <c r="M968" s="10" t="n"/>
      <c r="N968" s="10" t="n"/>
      <c r="O968" s="16">
        <f>IF(A968="","",UPPER(TRIM(A968))&amp;"|"&amp;UPPER(SUBSTITUTE(SUBSTITUTE(SUBSTITUTE(TRIM(C968),"/",""),"-","")," ","")))</f>
        <v/>
      </c>
      <c r="P968" s="16">
        <f>IF(A968="","",UPPER(SUBSTITUTE(SUBSTITUTE(SUBSTITUTE(TRIM(C968),"/",""),"-","")," ","")))</f>
        <v/>
      </c>
      <c r="Q968" s="16">
        <f>IF(A968="","",IF(COUNTIF('GSTR-2B'!$P$6:$P$2005,O968)&gt;0,IF(ABS(S968)&lt;=Settings!$B$4,"Matched","Amount differs"),IF(COUNTIF('GSTR-2B'!$Q$6:$Q$2005,P968)&gt;0,"Invoice no matches, GSTIN differs","In books, not in GSTR-2B")))</f>
        <v/>
      </c>
      <c r="R968" s="15">
        <f>IF(A968="","",SUMIF('GSTR-2B'!$P$6:$P$2005,O968,'GSTR-2B'!$N$6:$N$2005))</f>
        <v/>
      </c>
      <c r="S968" s="15">
        <f>IF(A968="","",K968-R968)</f>
        <v/>
      </c>
      <c r="T968" s="16">
        <f>IF(OR(A968="",D968="",L968&lt;&gt;"",E968="Credit note"),"",IF(Settings!$B$5-D968&gt;180,"Unpaid over 180 days: reverse proportionate ITC with interest",""))</f>
        <v/>
      </c>
      <c r="U968" s="16">
        <f>IF(M968="No","Supplier has not filed GSTR-3B: if still unfiled on 30 Sep after the year you claimed it, reverse by 30 Nov","")</f>
        <v/>
      </c>
      <c r="V968" s="16">
        <f>IF(AND(Q968="In books, not in GSTR-2B",D968&lt;&gt;"",D968&gt;=DATE(2025,4,1),D968&lt;=DATE(2026,3,31)),"FY 2025-26 document not in GSTR-2B: last date for the ITC is 30 Nov 2026","")</f>
        <v/>
      </c>
    </row>
    <row r="969">
      <c r="A969" s="10" t="n"/>
      <c r="B969" s="10" t="n"/>
      <c r="C969" s="10" t="n"/>
      <c r="D969" s="9" t="n"/>
      <c r="E969" s="10" t="n"/>
      <c r="F969" s="8" t="n"/>
      <c r="G969" s="8" t="n"/>
      <c r="H969" s="8" t="n"/>
      <c r="I969" s="8" t="n"/>
      <c r="J969" s="8" t="n"/>
      <c r="K969" s="15">
        <f>IF(A969="","",SUM(G969:J969))</f>
        <v/>
      </c>
      <c r="L969" s="9" t="n"/>
      <c r="M969" s="10" t="n"/>
      <c r="N969" s="10" t="n"/>
      <c r="O969" s="16">
        <f>IF(A969="","",UPPER(TRIM(A969))&amp;"|"&amp;UPPER(SUBSTITUTE(SUBSTITUTE(SUBSTITUTE(TRIM(C969),"/",""),"-","")," ","")))</f>
        <v/>
      </c>
      <c r="P969" s="16">
        <f>IF(A969="","",UPPER(SUBSTITUTE(SUBSTITUTE(SUBSTITUTE(TRIM(C969),"/",""),"-","")," ","")))</f>
        <v/>
      </c>
      <c r="Q969" s="16">
        <f>IF(A969="","",IF(COUNTIF('GSTR-2B'!$P$6:$P$2005,O969)&gt;0,IF(ABS(S969)&lt;=Settings!$B$4,"Matched","Amount differs"),IF(COUNTIF('GSTR-2B'!$Q$6:$Q$2005,P969)&gt;0,"Invoice no matches, GSTIN differs","In books, not in GSTR-2B")))</f>
        <v/>
      </c>
      <c r="R969" s="15">
        <f>IF(A969="","",SUMIF('GSTR-2B'!$P$6:$P$2005,O969,'GSTR-2B'!$N$6:$N$2005))</f>
        <v/>
      </c>
      <c r="S969" s="15">
        <f>IF(A969="","",K969-R969)</f>
        <v/>
      </c>
      <c r="T969" s="16">
        <f>IF(OR(A969="",D969="",L969&lt;&gt;"",E969="Credit note"),"",IF(Settings!$B$5-D969&gt;180,"Unpaid over 180 days: reverse proportionate ITC with interest",""))</f>
        <v/>
      </c>
      <c r="U969" s="16">
        <f>IF(M969="No","Supplier has not filed GSTR-3B: if still unfiled on 30 Sep after the year you claimed it, reverse by 30 Nov","")</f>
        <v/>
      </c>
      <c r="V969" s="16">
        <f>IF(AND(Q969="In books, not in GSTR-2B",D969&lt;&gt;"",D969&gt;=DATE(2025,4,1),D969&lt;=DATE(2026,3,31)),"FY 2025-26 document not in GSTR-2B: last date for the ITC is 30 Nov 2026","")</f>
        <v/>
      </c>
    </row>
    <row r="970">
      <c r="A970" s="10" t="n"/>
      <c r="B970" s="10" t="n"/>
      <c r="C970" s="10" t="n"/>
      <c r="D970" s="9" t="n"/>
      <c r="E970" s="10" t="n"/>
      <c r="F970" s="8" t="n"/>
      <c r="G970" s="8" t="n"/>
      <c r="H970" s="8" t="n"/>
      <c r="I970" s="8" t="n"/>
      <c r="J970" s="8" t="n"/>
      <c r="K970" s="15">
        <f>IF(A970="","",SUM(G970:J970))</f>
        <v/>
      </c>
      <c r="L970" s="9" t="n"/>
      <c r="M970" s="10" t="n"/>
      <c r="N970" s="10" t="n"/>
      <c r="O970" s="16">
        <f>IF(A970="","",UPPER(TRIM(A970))&amp;"|"&amp;UPPER(SUBSTITUTE(SUBSTITUTE(SUBSTITUTE(TRIM(C970),"/",""),"-","")," ","")))</f>
        <v/>
      </c>
      <c r="P970" s="16">
        <f>IF(A970="","",UPPER(SUBSTITUTE(SUBSTITUTE(SUBSTITUTE(TRIM(C970),"/",""),"-","")," ","")))</f>
        <v/>
      </c>
      <c r="Q970" s="16">
        <f>IF(A970="","",IF(COUNTIF('GSTR-2B'!$P$6:$P$2005,O970)&gt;0,IF(ABS(S970)&lt;=Settings!$B$4,"Matched","Amount differs"),IF(COUNTIF('GSTR-2B'!$Q$6:$Q$2005,P970)&gt;0,"Invoice no matches, GSTIN differs","In books, not in GSTR-2B")))</f>
        <v/>
      </c>
      <c r="R970" s="15">
        <f>IF(A970="","",SUMIF('GSTR-2B'!$P$6:$P$2005,O970,'GSTR-2B'!$N$6:$N$2005))</f>
        <v/>
      </c>
      <c r="S970" s="15">
        <f>IF(A970="","",K970-R970)</f>
        <v/>
      </c>
      <c r="T970" s="16">
        <f>IF(OR(A970="",D970="",L970&lt;&gt;"",E970="Credit note"),"",IF(Settings!$B$5-D970&gt;180,"Unpaid over 180 days: reverse proportionate ITC with interest",""))</f>
        <v/>
      </c>
      <c r="U970" s="16">
        <f>IF(M970="No","Supplier has not filed GSTR-3B: if still unfiled on 30 Sep after the year you claimed it, reverse by 30 Nov","")</f>
        <v/>
      </c>
      <c r="V970" s="16">
        <f>IF(AND(Q970="In books, not in GSTR-2B",D970&lt;&gt;"",D970&gt;=DATE(2025,4,1),D970&lt;=DATE(2026,3,31)),"FY 2025-26 document not in GSTR-2B: last date for the ITC is 30 Nov 2026","")</f>
        <v/>
      </c>
    </row>
    <row r="971">
      <c r="A971" s="10" t="n"/>
      <c r="B971" s="10" t="n"/>
      <c r="C971" s="10" t="n"/>
      <c r="D971" s="9" t="n"/>
      <c r="E971" s="10" t="n"/>
      <c r="F971" s="8" t="n"/>
      <c r="G971" s="8" t="n"/>
      <c r="H971" s="8" t="n"/>
      <c r="I971" s="8" t="n"/>
      <c r="J971" s="8" t="n"/>
      <c r="K971" s="15">
        <f>IF(A971="","",SUM(G971:J971))</f>
        <v/>
      </c>
      <c r="L971" s="9" t="n"/>
      <c r="M971" s="10" t="n"/>
      <c r="N971" s="10" t="n"/>
      <c r="O971" s="16">
        <f>IF(A971="","",UPPER(TRIM(A971))&amp;"|"&amp;UPPER(SUBSTITUTE(SUBSTITUTE(SUBSTITUTE(TRIM(C971),"/",""),"-","")," ","")))</f>
        <v/>
      </c>
      <c r="P971" s="16">
        <f>IF(A971="","",UPPER(SUBSTITUTE(SUBSTITUTE(SUBSTITUTE(TRIM(C971),"/",""),"-","")," ","")))</f>
        <v/>
      </c>
      <c r="Q971" s="16">
        <f>IF(A971="","",IF(COUNTIF('GSTR-2B'!$P$6:$P$2005,O971)&gt;0,IF(ABS(S971)&lt;=Settings!$B$4,"Matched","Amount differs"),IF(COUNTIF('GSTR-2B'!$Q$6:$Q$2005,P971)&gt;0,"Invoice no matches, GSTIN differs","In books, not in GSTR-2B")))</f>
        <v/>
      </c>
      <c r="R971" s="15">
        <f>IF(A971="","",SUMIF('GSTR-2B'!$P$6:$P$2005,O971,'GSTR-2B'!$N$6:$N$2005))</f>
        <v/>
      </c>
      <c r="S971" s="15">
        <f>IF(A971="","",K971-R971)</f>
        <v/>
      </c>
      <c r="T971" s="16">
        <f>IF(OR(A971="",D971="",L971&lt;&gt;"",E971="Credit note"),"",IF(Settings!$B$5-D971&gt;180,"Unpaid over 180 days: reverse proportionate ITC with interest",""))</f>
        <v/>
      </c>
      <c r="U971" s="16">
        <f>IF(M971="No","Supplier has not filed GSTR-3B: if still unfiled on 30 Sep after the year you claimed it, reverse by 30 Nov","")</f>
        <v/>
      </c>
      <c r="V971" s="16">
        <f>IF(AND(Q971="In books, not in GSTR-2B",D971&lt;&gt;"",D971&gt;=DATE(2025,4,1),D971&lt;=DATE(2026,3,31)),"FY 2025-26 document not in GSTR-2B: last date for the ITC is 30 Nov 2026","")</f>
        <v/>
      </c>
    </row>
    <row r="972">
      <c r="A972" s="10" t="n"/>
      <c r="B972" s="10" t="n"/>
      <c r="C972" s="10" t="n"/>
      <c r="D972" s="9" t="n"/>
      <c r="E972" s="10" t="n"/>
      <c r="F972" s="8" t="n"/>
      <c r="G972" s="8" t="n"/>
      <c r="H972" s="8" t="n"/>
      <c r="I972" s="8" t="n"/>
      <c r="J972" s="8" t="n"/>
      <c r="K972" s="15">
        <f>IF(A972="","",SUM(G972:J972))</f>
        <v/>
      </c>
      <c r="L972" s="9" t="n"/>
      <c r="M972" s="10" t="n"/>
      <c r="N972" s="10" t="n"/>
      <c r="O972" s="16">
        <f>IF(A972="","",UPPER(TRIM(A972))&amp;"|"&amp;UPPER(SUBSTITUTE(SUBSTITUTE(SUBSTITUTE(TRIM(C972),"/",""),"-","")," ","")))</f>
        <v/>
      </c>
      <c r="P972" s="16">
        <f>IF(A972="","",UPPER(SUBSTITUTE(SUBSTITUTE(SUBSTITUTE(TRIM(C972),"/",""),"-","")," ","")))</f>
        <v/>
      </c>
      <c r="Q972" s="16">
        <f>IF(A972="","",IF(COUNTIF('GSTR-2B'!$P$6:$P$2005,O972)&gt;0,IF(ABS(S972)&lt;=Settings!$B$4,"Matched","Amount differs"),IF(COUNTIF('GSTR-2B'!$Q$6:$Q$2005,P972)&gt;0,"Invoice no matches, GSTIN differs","In books, not in GSTR-2B")))</f>
        <v/>
      </c>
      <c r="R972" s="15">
        <f>IF(A972="","",SUMIF('GSTR-2B'!$P$6:$P$2005,O972,'GSTR-2B'!$N$6:$N$2005))</f>
        <v/>
      </c>
      <c r="S972" s="15">
        <f>IF(A972="","",K972-R972)</f>
        <v/>
      </c>
      <c r="T972" s="16">
        <f>IF(OR(A972="",D972="",L972&lt;&gt;"",E972="Credit note"),"",IF(Settings!$B$5-D972&gt;180,"Unpaid over 180 days: reverse proportionate ITC with interest",""))</f>
        <v/>
      </c>
      <c r="U972" s="16">
        <f>IF(M972="No","Supplier has not filed GSTR-3B: if still unfiled on 30 Sep after the year you claimed it, reverse by 30 Nov","")</f>
        <v/>
      </c>
      <c r="V972" s="16">
        <f>IF(AND(Q972="In books, not in GSTR-2B",D972&lt;&gt;"",D972&gt;=DATE(2025,4,1),D972&lt;=DATE(2026,3,31)),"FY 2025-26 document not in GSTR-2B: last date for the ITC is 30 Nov 2026","")</f>
        <v/>
      </c>
    </row>
    <row r="973">
      <c r="A973" s="10" t="n"/>
      <c r="B973" s="10" t="n"/>
      <c r="C973" s="10" t="n"/>
      <c r="D973" s="9" t="n"/>
      <c r="E973" s="10" t="n"/>
      <c r="F973" s="8" t="n"/>
      <c r="G973" s="8" t="n"/>
      <c r="H973" s="8" t="n"/>
      <c r="I973" s="8" t="n"/>
      <c r="J973" s="8" t="n"/>
      <c r="K973" s="15">
        <f>IF(A973="","",SUM(G973:J973))</f>
        <v/>
      </c>
      <c r="L973" s="9" t="n"/>
      <c r="M973" s="10" t="n"/>
      <c r="N973" s="10" t="n"/>
      <c r="O973" s="16">
        <f>IF(A973="","",UPPER(TRIM(A973))&amp;"|"&amp;UPPER(SUBSTITUTE(SUBSTITUTE(SUBSTITUTE(TRIM(C973),"/",""),"-","")," ","")))</f>
        <v/>
      </c>
      <c r="P973" s="16">
        <f>IF(A973="","",UPPER(SUBSTITUTE(SUBSTITUTE(SUBSTITUTE(TRIM(C973),"/",""),"-","")," ","")))</f>
        <v/>
      </c>
      <c r="Q973" s="16">
        <f>IF(A973="","",IF(COUNTIF('GSTR-2B'!$P$6:$P$2005,O973)&gt;0,IF(ABS(S973)&lt;=Settings!$B$4,"Matched","Amount differs"),IF(COUNTIF('GSTR-2B'!$Q$6:$Q$2005,P973)&gt;0,"Invoice no matches, GSTIN differs","In books, not in GSTR-2B")))</f>
        <v/>
      </c>
      <c r="R973" s="15">
        <f>IF(A973="","",SUMIF('GSTR-2B'!$P$6:$P$2005,O973,'GSTR-2B'!$N$6:$N$2005))</f>
        <v/>
      </c>
      <c r="S973" s="15">
        <f>IF(A973="","",K973-R973)</f>
        <v/>
      </c>
      <c r="T973" s="16">
        <f>IF(OR(A973="",D973="",L973&lt;&gt;"",E973="Credit note"),"",IF(Settings!$B$5-D973&gt;180,"Unpaid over 180 days: reverse proportionate ITC with interest",""))</f>
        <v/>
      </c>
      <c r="U973" s="16">
        <f>IF(M973="No","Supplier has not filed GSTR-3B: if still unfiled on 30 Sep after the year you claimed it, reverse by 30 Nov","")</f>
        <v/>
      </c>
      <c r="V973" s="16">
        <f>IF(AND(Q973="In books, not in GSTR-2B",D973&lt;&gt;"",D973&gt;=DATE(2025,4,1),D973&lt;=DATE(2026,3,31)),"FY 2025-26 document not in GSTR-2B: last date for the ITC is 30 Nov 2026","")</f>
        <v/>
      </c>
    </row>
    <row r="974">
      <c r="A974" s="10" t="n"/>
      <c r="B974" s="10" t="n"/>
      <c r="C974" s="10" t="n"/>
      <c r="D974" s="9" t="n"/>
      <c r="E974" s="10" t="n"/>
      <c r="F974" s="8" t="n"/>
      <c r="G974" s="8" t="n"/>
      <c r="H974" s="8" t="n"/>
      <c r="I974" s="8" t="n"/>
      <c r="J974" s="8" t="n"/>
      <c r="K974" s="15">
        <f>IF(A974="","",SUM(G974:J974))</f>
        <v/>
      </c>
      <c r="L974" s="9" t="n"/>
      <c r="M974" s="10" t="n"/>
      <c r="N974" s="10" t="n"/>
      <c r="O974" s="16">
        <f>IF(A974="","",UPPER(TRIM(A974))&amp;"|"&amp;UPPER(SUBSTITUTE(SUBSTITUTE(SUBSTITUTE(TRIM(C974),"/",""),"-","")," ","")))</f>
        <v/>
      </c>
      <c r="P974" s="16">
        <f>IF(A974="","",UPPER(SUBSTITUTE(SUBSTITUTE(SUBSTITUTE(TRIM(C974),"/",""),"-","")," ","")))</f>
        <v/>
      </c>
      <c r="Q974" s="16">
        <f>IF(A974="","",IF(COUNTIF('GSTR-2B'!$P$6:$P$2005,O974)&gt;0,IF(ABS(S974)&lt;=Settings!$B$4,"Matched","Amount differs"),IF(COUNTIF('GSTR-2B'!$Q$6:$Q$2005,P974)&gt;0,"Invoice no matches, GSTIN differs","In books, not in GSTR-2B")))</f>
        <v/>
      </c>
      <c r="R974" s="15">
        <f>IF(A974="","",SUMIF('GSTR-2B'!$P$6:$P$2005,O974,'GSTR-2B'!$N$6:$N$2005))</f>
        <v/>
      </c>
      <c r="S974" s="15">
        <f>IF(A974="","",K974-R974)</f>
        <v/>
      </c>
      <c r="T974" s="16">
        <f>IF(OR(A974="",D974="",L974&lt;&gt;"",E974="Credit note"),"",IF(Settings!$B$5-D974&gt;180,"Unpaid over 180 days: reverse proportionate ITC with interest",""))</f>
        <v/>
      </c>
      <c r="U974" s="16">
        <f>IF(M974="No","Supplier has not filed GSTR-3B: if still unfiled on 30 Sep after the year you claimed it, reverse by 30 Nov","")</f>
        <v/>
      </c>
      <c r="V974" s="16">
        <f>IF(AND(Q974="In books, not in GSTR-2B",D974&lt;&gt;"",D974&gt;=DATE(2025,4,1),D974&lt;=DATE(2026,3,31)),"FY 2025-26 document not in GSTR-2B: last date for the ITC is 30 Nov 2026","")</f>
        <v/>
      </c>
    </row>
    <row r="975">
      <c r="A975" s="10" t="n"/>
      <c r="B975" s="10" t="n"/>
      <c r="C975" s="10" t="n"/>
      <c r="D975" s="9" t="n"/>
      <c r="E975" s="10" t="n"/>
      <c r="F975" s="8" t="n"/>
      <c r="G975" s="8" t="n"/>
      <c r="H975" s="8" t="n"/>
      <c r="I975" s="8" t="n"/>
      <c r="J975" s="8" t="n"/>
      <c r="K975" s="15">
        <f>IF(A975="","",SUM(G975:J975))</f>
        <v/>
      </c>
      <c r="L975" s="9" t="n"/>
      <c r="M975" s="10" t="n"/>
      <c r="N975" s="10" t="n"/>
      <c r="O975" s="16">
        <f>IF(A975="","",UPPER(TRIM(A975))&amp;"|"&amp;UPPER(SUBSTITUTE(SUBSTITUTE(SUBSTITUTE(TRIM(C975),"/",""),"-","")," ","")))</f>
        <v/>
      </c>
      <c r="P975" s="16">
        <f>IF(A975="","",UPPER(SUBSTITUTE(SUBSTITUTE(SUBSTITUTE(TRIM(C975),"/",""),"-","")," ","")))</f>
        <v/>
      </c>
      <c r="Q975" s="16">
        <f>IF(A975="","",IF(COUNTIF('GSTR-2B'!$P$6:$P$2005,O975)&gt;0,IF(ABS(S975)&lt;=Settings!$B$4,"Matched","Amount differs"),IF(COUNTIF('GSTR-2B'!$Q$6:$Q$2005,P975)&gt;0,"Invoice no matches, GSTIN differs","In books, not in GSTR-2B")))</f>
        <v/>
      </c>
      <c r="R975" s="15">
        <f>IF(A975="","",SUMIF('GSTR-2B'!$P$6:$P$2005,O975,'GSTR-2B'!$N$6:$N$2005))</f>
        <v/>
      </c>
      <c r="S975" s="15">
        <f>IF(A975="","",K975-R975)</f>
        <v/>
      </c>
      <c r="T975" s="16">
        <f>IF(OR(A975="",D975="",L975&lt;&gt;"",E975="Credit note"),"",IF(Settings!$B$5-D975&gt;180,"Unpaid over 180 days: reverse proportionate ITC with interest",""))</f>
        <v/>
      </c>
      <c r="U975" s="16">
        <f>IF(M975="No","Supplier has not filed GSTR-3B: if still unfiled on 30 Sep after the year you claimed it, reverse by 30 Nov","")</f>
        <v/>
      </c>
      <c r="V975" s="16">
        <f>IF(AND(Q975="In books, not in GSTR-2B",D975&lt;&gt;"",D975&gt;=DATE(2025,4,1),D975&lt;=DATE(2026,3,31)),"FY 2025-26 document not in GSTR-2B: last date for the ITC is 30 Nov 2026","")</f>
        <v/>
      </c>
    </row>
    <row r="976">
      <c r="A976" s="10" t="n"/>
      <c r="B976" s="10" t="n"/>
      <c r="C976" s="10" t="n"/>
      <c r="D976" s="9" t="n"/>
      <c r="E976" s="10" t="n"/>
      <c r="F976" s="8" t="n"/>
      <c r="G976" s="8" t="n"/>
      <c r="H976" s="8" t="n"/>
      <c r="I976" s="8" t="n"/>
      <c r="J976" s="8" t="n"/>
      <c r="K976" s="15">
        <f>IF(A976="","",SUM(G976:J976))</f>
        <v/>
      </c>
      <c r="L976" s="9" t="n"/>
      <c r="M976" s="10" t="n"/>
      <c r="N976" s="10" t="n"/>
      <c r="O976" s="16">
        <f>IF(A976="","",UPPER(TRIM(A976))&amp;"|"&amp;UPPER(SUBSTITUTE(SUBSTITUTE(SUBSTITUTE(TRIM(C976),"/",""),"-","")," ","")))</f>
        <v/>
      </c>
      <c r="P976" s="16">
        <f>IF(A976="","",UPPER(SUBSTITUTE(SUBSTITUTE(SUBSTITUTE(TRIM(C976),"/",""),"-","")," ","")))</f>
        <v/>
      </c>
      <c r="Q976" s="16">
        <f>IF(A976="","",IF(COUNTIF('GSTR-2B'!$P$6:$P$2005,O976)&gt;0,IF(ABS(S976)&lt;=Settings!$B$4,"Matched","Amount differs"),IF(COUNTIF('GSTR-2B'!$Q$6:$Q$2005,P976)&gt;0,"Invoice no matches, GSTIN differs","In books, not in GSTR-2B")))</f>
        <v/>
      </c>
      <c r="R976" s="15">
        <f>IF(A976="","",SUMIF('GSTR-2B'!$P$6:$P$2005,O976,'GSTR-2B'!$N$6:$N$2005))</f>
        <v/>
      </c>
      <c r="S976" s="15">
        <f>IF(A976="","",K976-R976)</f>
        <v/>
      </c>
      <c r="T976" s="16">
        <f>IF(OR(A976="",D976="",L976&lt;&gt;"",E976="Credit note"),"",IF(Settings!$B$5-D976&gt;180,"Unpaid over 180 days: reverse proportionate ITC with interest",""))</f>
        <v/>
      </c>
      <c r="U976" s="16">
        <f>IF(M976="No","Supplier has not filed GSTR-3B: if still unfiled on 30 Sep after the year you claimed it, reverse by 30 Nov","")</f>
        <v/>
      </c>
      <c r="V976" s="16">
        <f>IF(AND(Q976="In books, not in GSTR-2B",D976&lt;&gt;"",D976&gt;=DATE(2025,4,1),D976&lt;=DATE(2026,3,31)),"FY 2025-26 document not in GSTR-2B: last date for the ITC is 30 Nov 2026","")</f>
        <v/>
      </c>
    </row>
    <row r="977">
      <c r="A977" s="10" t="n"/>
      <c r="B977" s="10" t="n"/>
      <c r="C977" s="10" t="n"/>
      <c r="D977" s="9" t="n"/>
      <c r="E977" s="10" t="n"/>
      <c r="F977" s="8" t="n"/>
      <c r="G977" s="8" t="n"/>
      <c r="H977" s="8" t="n"/>
      <c r="I977" s="8" t="n"/>
      <c r="J977" s="8" t="n"/>
      <c r="K977" s="15">
        <f>IF(A977="","",SUM(G977:J977))</f>
        <v/>
      </c>
      <c r="L977" s="9" t="n"/>
      <c r="M977" s="10" t="n"/>
      <c r="N977" s="10" t="n"/>
      <c r="O977" s="16">
        <f>IF(A977="","",UPPER(TRIM(A977))&amp;"|"&amp;UPPER(SUBSTITUTE(SUBSTITUTE(SUBSTITUTE(TRIM(C977),"/",""),"-","")," ","")))</f>
        <v/>
      </c>
      <c r="P977" s="16">
        <f>IF(A977="","",UPPER(SUBSTITUTE(SUBSTITUTE(SUBSTITUTE(TRIM(C977),"/",""),"-","")," ","")))</f>
        <v/>
      </c>
      <c r="Q977" s="16">
        <f>IF(A977="","",IF(COUNTIF('GSTR-2B'!$P$6:$P$2005,O977)&gt;0,IF(ABS(S977)&lt;=Settings!$B$4,"Matched","Amount differs"),IF(COUNTIF('GSTR-2B'!$Q$6:$Q$2005,P977)&gt;0,"Invoice no matches, GSTIN differs","In books, not in GSTR-2B")))</f>
        <v/>
      </c>
      <c r="R977" s="15">
        <f>IF(A977="","",SUMIF('GSTR-2B'!$P$6:$P$2005,O977,'GSTR-2B'!$N$6:$N$2005))</f>
        <v/>
      </c>
      <c r="S977" s="15">
        <f>IF(A977="","",K977-R977)</f>
        <v/>
      </c>
      <c r="T977" s="16">
        <f>IF(OR(A977="",D977="",L977&lt;&gt;"",E977="Credit note"),"",IF(Settings!$B$5-D977&gt;180,"Unpaid over 180 days: reverse proportionate ITC with interest",""))</f>
        <v/>
      </c>
      <c r="U977" s="16">
        <f>IF(M977="No","Supplier has not filed GSTR-3B: if still unfiled on 30 Sep after the year you claimed it, reverse by 30 Nov","")</f>
        <v/>
      </c>
      <c r="V977" s="16">
        <f>IF(AND(Q977="In books, not in GSTR-2B",D977&lt;&gt;"",D977&gt;=DATE(2025,4,1),D977&lt;=DATE(2026,3,31)),"FY 2025-26 document not in GSTR-2B: last date for the ITC is 30 Nov 2026","")</f>
        <v/>
      </c>
    </row>
    <row r="978">
      <c r="A978" s="10" t="n"/>
      <c r="B978" s="10" t="n"/>
      <c r="C978" s="10" t="n"/>
      <c r="D978" s="9" t="n"/>
      <c r="E978" s="10" t="n"/>
      <c r="F978" s="8" t="n"/>
      <c r="G978" s="8" t="n"/>
      <c r="H978" s="8" t="n"/>
      <c r="I978" s="8" t="n"/>
      <c r="J978" s="8" t="n"/>
      <c r="K978" s="15">
        <f>IF(A978="","",SUM(G978:J978))</f>
        <v/>
      </c>
      <c r="L978" s="9" t="n"/>
      <c r="M978" s="10" t="n"/>
      <c r="N978" s="10" t="n"/>
      <c r="O978" s="16">
        <f>IF(A978="","",UPPER(TRIM(A978))&amp;"|"&amp;UPPER(SUBSTITUTE(SUBSTITUTE(SUBSTITUTE(TRIM(C978),"/",""),"-","")," ","")))</f>
        <v/>
      </c>
      <c r="P978" s="16">
        <f>IF(A978="","",UPPER(SUBSTITUTE(SUBSTITUTE(SUBSTITUTE(TRIM(C978),"/",""),"-","")," ","")))</f>
        <v/>
      </c>
      <c r="Q978" s="16">
        <f>IF(A978="","",IF(COUNTIF('GSTR-2B'!$P$6:$P$2005,O978)&gt;0,IF(ABS(S978)&lt;=Settings!$B$4,"Matched","Amount differs"),IF(COUNTIF('GSTR-2B'!$Q$6:$Q$2005,P978)&gt;0,"Invoice no matches, GSTIN differs","In books, not in GSTR-2B")))</f>
        <v/>
      </c>
      <c r="R978" s="15">
        <f>IF(A978="","",SUMIF('GSTR-2B'!$P$6:$P$2005,O978,'GSTR-2B'!$N$6:$N$2005))</f>
        <v/>
      </c>
      <c r="S978" s="15">
        <f>IF(A978="","",K978-R978)</f>
        <v/>
      </c>
      <c r="T978" s="16">
        <f>IF(OR(A978="",D978="",L978&lt;&gt;"",E978="Credit note"),"",IF(Settings!$B$5-D978&gt;180,"Unpaid over 180 days: reverse proportionate ITC with interest",""))</f>
        <v/>
      </c>
      <c r="U978" s="16">
        <f>IF(M978="No","Supplier has not filed GSTR-3B: if still unfiled on 30 Sep after the year you claimed it, reverse by 30 Nov","")</f>
        <v/>
      </c>
      <c r="V978" s="16">
        <f>IF(AND(Q978="In books, not in GSTR-2B",D978&lt;&gt;"",D978&gt;=DATE(2025,4,1),D978&lt;=DATE(2026,3,31)),"FY 2025-26 document not in GSTR-2B: last date for the ITC is 30 Nov 2026","")</f>
        <v/>
      </c>
    </row>
    <row r="979">
      <c r="A979" s="10" t="n"/>
      <c r="B979" s="10" t="n"/>
      <c r="C979" s="10" t="n"/>
      <c r="D979" s="9" t="n"/>
      <c r="E979" s="10" t="n"/>
      <c r="F979" s="8" t="n"/>
      <c r="G979" s="8" t="n"/>
      <c r="H979" s="8" t="n"/>
      <c r="I979" s="8" t="n"/>
      <c r="J979" s="8" t="n"/>
      <c r="K979" s="15">
        <f>IF(A979="","",SUM(G979:J979))</f>
        <v/>
      </c>
      <c r="L979" s="9" t="n"/>
      <c r="M979" s="10" t="n"/>
      <c r="N979" s="10" t="n"/>
      <c r="O979" s="16">
        <f>IF(A979="","",UPPER(TRIM(A979))&amp;"|"&amp;UPPER(SUBSTITUTE(SUBSTITUTE(SUBSTITUTE(TRIM(C979),"/",""),"-","")," ","")))</f>
        <v/>
      </c>
      <c r="P979" s="16">
        <f>IF(A979="","",UPPER(SUBSTITUTE(SUBSTITUTE(SUBSTITUTE(TRIM(C979),"/",""),"-","")," ","")))</f>
        <v/>
      </c>
      <c r="Q979" s="16">
        <f>IF(A979="","",IF(COUNTIF('GSTR-2B'!$P$6:$P$2005,O979)&gt;0,IF(ABS(S979)&lt;=Settings!$B$4,"Matched","Amount differs"),IF(COUNTIF('GSTR-2B'!$Q$6:$Q$2005,P979)&gt;0,"Invoice no matches, GSTIN differs","In books, not in GSTR-2B")))</f>
        <v/>
      </c>
      <c r="R979" s="15">
        <f>IF(A979="","",SUMIF('GSTR-2B'!$P$6:$P$2005,O979,'GSTR-2B'!$N$6:$N$2005))</f>
        <v/>
      </c>
      <c r="S979" s="15">
        <f>IF(A979="","",K979-R979)</f>
        <v/>
      </c>
      <c r="T979" s="16">
        <f>IF(OR(A979="",D979="",L979&lt;&gt;"",E979="Credit note"),"",IF(Settings!$B$5-D979&gt;180,"Unpaid over 180 days: reverse proportionate ITC with interest",""))</f>
        <v/>
      </c>
      <c r="U979" s="16">
        <f>IF(M979="No","Supplier has not filed GSTR-3B: if still unfiled on 30 Sep after the year you claimed it, reverse by 30 Nov","")</f>
        <v/>
      </c>
      <c r="V979" s="16">
        <f>IF(AND(Q979="In books, not in GSTR-2B",D979&lt;&gt;"",D979&gt;=DATE(2025,4,1),D979&lt;=DATE(2026,3,31)),"FY 2025-26 document not in GSTR-2B: last date for the ITC is 30 Nov 2026","")</f>
        <v/>
      </c>
    </row>
    <row r="980">
      <c r="A980" s="10" t="n"/>
      <c r="B980" s="10" t="n"/>
      <c r="C980" s="10" t="n"/>
      <c r="D980" s="9" t="n"/>
      <c r="E980" s="10" t="n"/>
      <c r="F980" s="8" t="n"/>
      <c r="G980" s="8" t="n"/>
      <c r="H980" s="8" t="n"/>
      <c r="I980" s="8" t="n"/>
      <c r="J980" s="8" t="n"/>
      <c r="K980" s="15">
        <f>IF(A980="","",SUM(G980:J980))</f>
        <v/>
      </c>
      <c r="L980" s="9" t="n"/>
      <c r="M980" s="10" t="n"/>
      <c r="N980" s="10" t="n"/>
      <c r="O980" s="16">
        <f>IF(A980="","",UPPER(TRIM(A980))&amp;"|"&amp;UPPER(SUBSTITUTE(SUBSTITUTE(SUBSTITUTE(TRIM(C980),"/",""),"-","")," ","")))</f>
        <v/>
      </c>
      <c r="P980" s="16">
        <f>IF(A980="","",UPPER(SUBSTITUTE(SUBSTITUTE(SUBSTITUTE(TRIM(C980),"/",""),"-","")," ","")))</f>
        <v/>
      </c>
      <c r="Q980" s="16">
        <f>IF(A980="","",IF(COUNTIF('GSTR-2B'!$P$6:$P$2005,O980)&gt;0,IF(ABS(S980)&lt;=Settings!$B$4,"Matched","Amount differs"),IF(COUNTIF('GSTR-2B'!$Q$6:$Q$2005,P980)&gt;0,"Invoice no matches, GSTIN differs","In books, not in GSTR-2B")))</f>
        <v/>
      </c>
      <c r="R980" s="15">
        <f>IF(A980="","",SUMIF('GSTR-2B'!$P$6:$P$2005,O980,'GSTR-2B'!$N$6:$N$2005))</f>
        <v/>
      </c>
      <c r="S980" s="15">
        <f>IF(A980="","",K980-R980)</f>
        <v/>
      </c>
      <c r="T980" s="16">
        <f>IF(OR(A980="",D980="",L980&lt;&gt;"",E980="Credit note"),"",IF(Settings!$B$5-D980&gt;180,"Unpaid over 180 days: reverse proportionate ITC with interest",""))</f>
        <v/>
      </c>
      <c r="U980" s="16">
        <f>IF(M980="No","Supplier has not filed GSTR-3B: if still unfiled on 30 Sep after the year you claimed it, reverse by 30 Nov","")</f>
        <v/>
      </c>
      <c r="V980" s="16">
        <f>IF(AND(Q980="In books, not in GSTR-2B",D980&lt;&gt;"",D980&gt;=DATE(2025,4,1),D980&lt;=DATE(2026,3,31)),"FY 2025-26 document not in GSTR-2B: last date for the ITC is 30 Nov 2026","")</f>
        <v/>
      </c>
    </row>
    <row r="981">
      <c r="A981" s="10" t="n"/>
      <c r="B981" s="10" t="n"/>
      <c r="C981" s="10" t="n"/>
      <c r="D981" s="9" t="n"/>
      <c r="E981" s="10" t="n"/>
      <c r="F981" s="8" t="n"/>
      <c r="G981" s="8" t="n"/>
      <c r="H981" s="8" t="n"/>
      <c r="I981" s="8" t="n"/>
      <c r="J981" s="8" t="n"/>
      <c r="K981" s="15">
        <f>IF(A981="","",SUM(G981:J981))</f>
        <v/>
      </c>
      <c r="L981" s="9" t="n"/>
      <c r="M981" s="10" t="n"/>
      <c r="N981" s="10" t="n"/>
      <c r="O981" s="16">
        <f>IF(A981="","",UPPER(TRIM(A981))&amp;"|"&amp;UPPER(SUBSTITUTE(SUBSTITUTE(SUBSTITUTE(TRIM(C981),"/",""),"-","")," ","")))</f>
        <v/>
      </c>
      <c r="P981" s="16">
        <f>IF(A981="","",UPPER(SUBSTITUTE(SUBSTITUTE(SUBSTITUTE(TRIM(C981),"/",""),"-","")," ","")))</f>
        <v/>
      </c>
      <c r="Q981" s="16">
        <f>IF(A981="","",IF(COUNTIF('GSTR-2B'!$P$6:$P$2005,O981)&gt;0,IF(ABS(S981)&lt;=Settings!$B$4,"Matched","Amount differs"),IF(COUNTIF('GSTR-2B'!$Q$6:$Q$2005,P981)&gt;0,"Invoice no matches, GSTIN differs","In books, not in GSTR-2B")))</f>
        <v/>
      </c>
      <c r="R981" s="15">
        <f>IF(A981="","",SUMIF('GSTR-2B'!$P$6:$P$2005,O981,'GSTR-2B'!$N$6:$N$2005))</f>
        <v/>
      </c>
      <c r="S981" s="15">
        <f>IF(A981="","",K981-R981)</f>
        <v/>
      </c>
      <c r="T981" s="16">
        <f>IF(OR(A981="",D981="",L981&lt;&gt;"",E981="Credit note"),"",IF(Settings!$B$5-D981&gt;180,"Unpaid over 180 days: reverse proportionate ITC with interest",""))</f>
        <v/>
      </c>
      <c r="U981" s="16">
        <f>IF(M981="No","Supplier has not filed GSTR-3B: if still unfiled on 30 Sep after the year you claimed it, reverse by 30 Nov","")</f>
        <v/>
      </c>
      <c r="V981" s="16">
        <f>IF(AND(Q981="In books, not in GSTR-2B",D981&lt;&gt;"",D981&gt;=DATE(2025,4,1),D981&lt;=DATE(2026,3,31)),"FY 2025-26 document not in GSTR-2B: last date for the ITC is 30 Nov 2026","")</f>
        <v/>
      </c>
    </row>
    <row r="982">
      <c r="A982" s="10" t="n"/>
      <c r="B982" s="10" t="n"/>
      <c r="C982" s="10" t="n"/>
      <c r="D982" s="9" t="n"/>
      <c r="E982" s="10" t="n"/>
      <c r="F982" s="8" t="n"/>
      <c r="G982" s="8" t="n"/>
      <c r="H982" s="8" t="n"/>
      <c r="I982" s="8" t="n"/>
      <c r="J982" s="8" t="n"/>
      <c r="K982" s="15">
        <f>IF(A982="","",SUM(G982:J982))</f>
        <v/>
      </c>
      <c r="L982" s="9" t="n"/>
      <c r="M982" s="10" t="n"/>
      <c r="N982" s="10" t="n"/>
      <c r="O982" s="16">
        <f>IF(A982="","",UPPER(TRIM(A982))&amp;"|"&amp;UPPER(SUBSTITUTE(SUBSTITUTE(SUBSTITUTE(TRIM(C982),"/",""),"-","")," ","")))</f>
        <v/>
      </c>
      <c r="P982" s="16">
        <f>IF(A982="","",UPPER(SUBSTITUTE(SUBSTITUTE(SUBSTITUTE(TRIM(C982),"/",""),"-","")," ","")))</f>
        <v/>
      </c>
      <c r="Q982" s="16">
        <f>IF(A982="","",IF(COUNTIF('GSTR-2B'!$P$6:$P$2005,O982)&gt;0,IF(ABS(S982)&lt;=Settings!$B$4,"Matched","Amount differs"),IF(COUNTIF('GSTR-2B'!$Q$6:$Q$2005,P982)&gt;0,"Invoice no matches, GSTIN differs","In books, not in GSTR-2B")))</f>
        <v/>
      </c>
      <c r="R982" s="15">
        <f>IF(A982="","",SUMIF('GSTR-2B'!$P$6:$P$2005,O982,'GSTR-2B'!$N$6:$N$2005))</f>
        <v/>
      </c>
      <c r="S982" s="15">
        <f>IF(A982="","",K982-R982)</f>
        <v/>
      </c>
      <c r="T982" s="16">
        <f>IF(OR(A982="",D982="",L982&lt;&gt;"",E982="Credit note"),"",IF(Settings!$B$5-D982&gt;180,"Unpaid over 180 days: reverse proportionate ITC with interest",""))</f>
        <v/>
      </c>
      <c r="U982" s="16">
        <f>IF(M982="No","Supplier has not filed GSTR-3B: if still unfiled on 30 Sep after the year you claimed it, reverse by 30 Nov","")</f>
        <v/>
      </c>
      <c r="V982" s="16">
        <f>IF(AND(Q982="In books, not in GSTR-2B",D982&lt;&gt;"",D982&gt;=DATE(2025,4,1),D982&lt;=DATE(2026,3,31)),"FY 2025-26 document not in GSTR-2B: last date for the ITC is 30 Nov 2026","")</f>
        <v/>
      </c>
    </row>
    <row r="983">
      <c r="A983" s="10" t="n"/>
      <c r="B983" s="10" t="n"/>
      <c r="C983" s="10" t="n"/>
      <c r="D983" s="9" t="n"/>
      <c r="E983" s="10" t="n"/>
      <c r="F983" s="8" t="n"/>
      <c r="G983" s="8" t="n"/>
      <c r="H983" s="8" t="n"/>
      <c r="I983" s="8" t="n"/>
      <c r="J983" s="8" t="n"/>
      <c r="K983" s="15">
        <f>IF(A983="","",SUM(G983:J983))</f>
        <v/>
      </c>
      <c r="L983" s="9" t="n"/>
      <c r="M983" s="10" t="n"/>
      <c r="N983" s="10" t="n"/>
      <c r="O983" s="16">
        <f>IF(A983="","",UPPER(TRIM(A983))&amp;"|"&amp;UPPER(SUBSTITUTE(SUBSTITUTE(SUBSTITUTE(TRIM(C983),"/",""),"-","")," ","")))</f>
        <v/>
      </c>
      <c r="P983" s="16">
        <f>IF(A983="","",UPPER(SUBSTITUTE(SUBSTITUTE(SUBSTITUTE(TRIM(C983),"/",""),"-","")," ","")))</f>
        <v/>
      </c>
      <c r="Q983" s="16">
        <f>IF(A983="","",IF(COUNTIF('GSTR-2B'!$P$6:$P$2005,O983)&gt;0,IF(ABS(S983)&lt;=Settings!$B$4,"Matched","Amount differs"),IF(COUNTIF('GSTR-2B'!$Q$6:$Q$2005,P983)&gt;0,"Invoice no matches, GSTIN differs","In books, not in GSTR-2B")))</f>
        <v/>
      </c>
      <c r="R983" s="15">
        <f>IF(A983="","",SUMIF('GSTR-2B'!$P$6:$P$2005,O983,'GSTR-2B'!$N$6:$N$2005))</f>
        <v/>
      </c>
      <c r="S983" s="15">
        <f>IF(A983="","",K983-R983)</f>
        <v/>
      </c>
      <c r="T983" s="16">
        <f>IF(OR(A983="",D983="",L983&lt;&gt;"",E983="Credit note"),"",IF(Settings!$B$5-D983&gt;180,"Unpaid over 180 days: reverse proportionate ITC with interest",""))</f>
        <v/>
      </c>
      <c r="U983" s="16">
        <f>IF(M983="No","Supplier has not filed GSTR-3B: if still unfiled on 30 Sep after the year you claimed it, reverse by 30 Nov","")</f>
        <v/>
      </c>
      <c r="V983" s="16">
        <f>IF(AND(Q983="In books, not in GSTR-2B",D983&lt;&gt;"",D983&gt;=DATE(2025,4,1),D983&lt;=DATE(2026,3,31)),"FY 2025-26 document not in GSTR-2B: last date for the ITC is 30 Nov 2026","")</f>
        <v/>
      </c>
    </row>
    <row r="984">
      <c r="A984" s="10" t="n"/>
      <c r="B984" s="10" t="n"/>
      <c r="C984" s="10" t="n"/>
      <c r="D984" s="9" t="n"/>
      <c r="E984" s="10" t="n"/>
      <c r="F984" s="8" t="n"/>
      <c r="G984" s="8" t="n"/>
      <c r="H984" s="8" t="n"/>
      <c r="I984" s="8" t="n"/>
      <c r="J984" s="8" t="n"/>
      <c r="K984" s="15">
        <f>IF(A984="","",SUM(G984:J984))</f>
        <v/>
      </c>
      <c r="L984" s="9" t="n"/>
      <c r="M984" s="10" t="n"/>
      <c r="N984" s="10" t="n"/>
      <c r="O984" s="16">
        <f>IF(A984="","",UPPER(TRIM(A984))&amp;"|"&amp;UPPER(SUBSTITUTE(SUBSTITUTE(SUBSTITUTE(TRIM(C984),"/",""),"-","")," ","")))</f>
        <v/>
      </c>
      <c r="P984" s="16">
        <f>IF(A984="","",UPPER(SUBSTITUTE(SUBSTITUTE(SUBSTITUTE(TRIM(C984),"/",""),"-","")," ","")))</f>
        <v/>
      </c>
      <c r="Q984" s="16">
        <f>IF(A984="","",IF(COUNTIF('GSTR-2B'!$P$6:$P$2005,O984)&gt;0,IF(ABS(S984)&lt;=Settings!$B$4,"Matched","Amount differs"),IF(COUNTIF('GSTR-2B'!$Q$6:$Q$2005,P984)&gt;0,"Invoice no matches, GSTIN differs","In books, not in GSTR-2B")))</f>
        <v/>
      </c>
      <c r="R984" s="15">
        <f>IF(A984="","",SUMIF('GSTR-2B'!$P$6:$P$2005,O984,'GSTR-2B'!$N$6:$N$2005))</f>
        <v/>
      </c>
      <c r="S984" s="15">
        <f>IF(A984="","",K984-R984)</f>
        <v/>
      </c>
      <c r="T984" s="16">
        <f>IF(OR(A984="",D984="",L984&lt;&gt;"",E984="Credit note"),"",IF(Settings!$B$5-D984&gt;180,"Unpaid over 180 days: reverse proportionate ITC with interest",""))</f>
        <v/>
      </c>
      <c r="U984" s="16">
        <f>IF(M984="No","Supplier has not filed GSTR-3B: if still unfiled on 30 Sep after the year you claimed it, reverse by 30 Nov","")</f>
        <v/>
      </c>
      <c r="V984" s="16">
        <f>IF(AND(Q984="In books, not in GSTR-2B",D984&lt;&gt;"",D984&gt;=DATE(2025,4,1),D984&lt;=DATE(2026,3,31)),"FY 2025-26 document not in GSTR-2B: last date for the ITC is 30 Nov 2026","")</f>
        <v/>
      </c>
    </row>
    <row r="985">
      <c r="A985" s="10" t="n"/>
      <c r="B985" s="10" t="n"/>
      <c r="C985" s="10" t="n"/>
      <c r="D985" s="9" t="n"/>
      <c r="E985" s="10" t="n"/>
      <c r="F985" s="8" t="n"/>
      <c r="G985" s="8" t="n"/>
      <c r="H985" s="8" t="n"/>
      <c r="I985" s="8" t="n"/>
      <c r="J985" s="8" t="n"/>
      <c r="K985" s="15">
        <f>IF(A985="","",SUM(G985:J985))</f>
        <v/>
      </c>
      <c r="L985" s="9" t="n"/>
      <c r="M985" s="10" t="n"/>
      <c r="N985" s="10" t="n"/>
      <c r="O985" s="16">
        <f>IF(A985="","",UPPER(TRIM(A985))&amp;"|"&amp;UPPER(SUBSTITUTE(SUBSTITUTE(SUBSTITUTE(TRIM(C985),"/",""),"-","")," ","")))</f>
        <v/>
      </c>
      <c r="P985" s="16">
        <f>IF(A985="","",UPPER(SUBSTITUTE(SUBSTITUTE(SUBSTITUTE(TRIM(C985),"/",""),"-","")," ","")))</f>
        <v/>
      </c>
      <c r="Q985" s="16">
        <f>IF(A985="","",IF(COUNTIF('GSTR-2B'!$P$6:$P$2005,O985)&gt;0,IF(ABS(S985)&lt;=Settings!$B$4,"Matched","Amount differs"),IF(COUNTIF('GSTR-2B'!$Q$6:$Q$2005,P985)&gt;0,"Invoice no matches, GSTIN differs","In books, not in GSTR-2B")))</f>
        <v/>
      </c>
      <c r="R985" s="15">
        <f>IF(A985="","",SUMIF('GSTR-2B'!$P$6:$P$2005,O985,'GSTR-2B'!$N$6:$N$2005))</f>
        <v/>
      </c>
      <c r="S985" s="15">
        <f>IF(A985="","",K985-R985)</f>
        <v/>
      </c>
      <c r="T985" s="16">
        <f>IF(OR(A985="",D985="",L985&lt;&gt;"",E985="Credit note"),"",IF(Settings!$B$5-D985&gt;180,"Unpaid over 180 days: reverse proportionate ITC with interest",""))</f>
        <v/>
      </c>
      <c r="U985" s="16">
        <f>IF(M985="No","Supplier has not filed GSTR-3B: if still unfiled on 30 Sep after the year you claimed it, reverse by 30 Nov","")</f>
        <v/>
      </c>
      <c r="V985" s="16">
        <f>IF(AND(Q985="In books, not in GSTR-2B",D985&lt;&gt;"",D985&gt;=DATE(2025,4,1),D985&lt;=DATE(2026,3,31)),"FY 2025-26 document not in GSTR-2B: last date for the ITC is 30 Nov 2026","")</f>
        <v/>
      </c>
    </row>
    <row r="986">
      <c r="A986" s="10" t="n"/>
      <c r="B986" s="10" t="n"/>
      <c r="C986" s="10" t="n"/>
      <c r="D986" s="9" t="n"/>
      <c r="E986" s="10" t="n"/>
      <c r="F986" s="8" t="n"/>
      <c r="G986" s="8" t="n"/>
      <c r="H986" s="8" t="n"/>
      <c r="I986" s="8" t="n"/>
      <c r="J986" s="8" t="n"/>
      <c r="K986" s="15">
        <f>IF(A986="","",SUM(G986:J986))</f>
        <v/>
      </c>
      <c r="L986" s="9" t="n"/>
      <c r="M986" s="10" t="n"/>
      <c r="N986" s="10" t="n"/>
      <c r="O986" s="16">
        <f>IF(A986="","",UPPER(TRIM(A986))&amp;"|"&amp;UPPER(SUBSTITUTE(SUBSTITUTE(SUBSTITUTE(TRIM(C986),"/",""),"-","")," ","")))</f>
        <v/>
      </c>
      <c r="P986" s="16">
        <f>IF(A986="","",UPPER(SUBSTITUTE(SUBSTITUTE(SUBSTITUTE(TRIM(C986),"/",""),"-","")," ","")))</f>
        <v/>
      </c>
      <c r="Q986" s="16">
        <f>IF(A986="","",IF(COUNTIF('GSTR-2B'!$P$6:$P$2005,O986)&gt;0,IF(ABS(S986)&lt;=Settings!$B$4,"Matched","Amount differs"),IF(COUNTIF('GSTR-2B'!$Q$6:$Q$2005,P986)&gt;0,"Invoice no matches, GSTIN differs","In books, not in GSTR-2B")))</f>
        <v/>
      </c>
      <c r="R986" s="15">
        <f>IF(A986="","",SUMIF('GSTR-2B'!$P$6:$P$2005,O986,'GSTR-2B'!$N$6:$N$2005))</f>
        <v/>
      </c>
      <c r="S986" s="15">
        <f>IF(A986="","",K986-R986)</f>
        <v/>
      </c>
      <c r="T986" s="16">
        <f>IF(OR(A986="",D986="",L986&lt;&gt;"",E986="Credit note"),"",IF(Settings!$B$5-D986&gt;180,"Unpaid over 180 days: reverse proportionate ITC with interest",""))</f>
        <v/>
      </c>
      <c r="U986" s="16">
        <f>IF(M986="No","Supplier has not filed GSTR-3B: if still unfiled on 30 Sep after the year you claimed it, reverse by 30 Nov","")</f>
        <v/>
      </c>
      <c r="V986" s="16">
        <f>IF(AND(Q986="In books, not in GSTR-2B",D986&lt;&gt;"",D986&gt;=DATE(2025,4,1),D986&lt;=DATE(2026,3,31)),"FY 2025-26 document not in GSTR-2B: last date for the ITC is 30 Nov 2026","")</f>
        <v/>
      </c>
    </row>
    <row r="987">
      <c r="A987" s="10" t="n"/>
      <c r="B987" s="10" t="n"/>
      <c r="C987" s="10" t="n"/>
      <c r="D987" s="9" t="n"/>
      <c r="E987" s="10" t="n"/>
      <c r="F987" s="8" t="n"/>
      <c r="G987" s="8" t="n"/>
      <c r="H987" s="8" t="n"/>
      <c r="I987" s="8" t="n"/>
      <c r="J987" s="8" t="n"/>
      <c r="K987" s="15">
        <f>IF(A987="","",SUM(G987:J987))</f>
        <v/>
      </c>
      <c r="L987" s="9" t="n"/>
      <c r="M987" s="10" t="n"/>
      <c r="N987" s="10" t="n"/>
      <c r="O987" s="16">
        <f>IF(A987="","",UPPER(TRIM(A987))&amp;"|"&amp;UPPER(SUBSTITUTE(SUBSTITUTE(SUBSTITUTE(TRIM(C987),"/",""),"-","")," ","")))</f>
        <v/>
      </c>
      <c r="P987" s="16">
        <f>IF(A987="","",UPPER(SUBSTITUTE(SUBSTITUTE(SUBSTITUTE(TRIM(C987),"/",""),"-","")," ","")))</f>
        <v/>
      </c>
      <c r="Q987" s="16">
        <f>IF(A987="","",IF(COUNTIF('GSTR-2B'!$P$6:$P$2005,O987)&gt;0,IF(ABS(S987)&lt;=Settings!$B$4,"Matched","Amount differs"),IF(COUNTIF('GSTR-2B'!$Q$6:$Q$2005,P987)&gt;0,"Invoice no matches, GSTIN differs","In books, not in GSTR-2B")))</f>
        <v/>
      </c>
      <c r="R987" s="15">
        <f>IF(A987="","",SUMIF('GSTR-2B'!$P$6:$P$2005,O987,'GSTR-2B'!$N$6:$N$2005))</f>
        <v/>
      </c>
      <c r="S987" s="15">
        <f>IF(A987="","",K987-R987)</f>
        <v/>
      </c>
      <c r="T987" s="16">
        <f>IF(OR(A987="",D987="",L987&lt;&gt;"",E987="Credit note"),"",IF(Settings!$B$5-D987&gt;180,"Unpaid over 180 days: reverse proportionate ITC with interest",""))</f>
        <v/>
      </c>
      <c r="U987" s="16">
        <f>IF(M987="No","Supplier has not filed GSTR-3B: if still unfiled on 30 Sep after the year you claimed it, reverse by 30 Nov","")</f>
        <v/>
      </c>
      <c r="V987" s="16">
        <f>IF(AND(Q987="In books, not in GSTR-2B",D987&lt;&gt;"",D987&gt;=DATE(2025,4,1),D987&lt;=DATE(2026,3,31)),"FY 2025-26 document not in GSTR-2B: last date for the ITC is 30 Nov 2026","")</f>
        <v/>
      </c>
    </row>
    <row r="988">
      <c r="A988" s="10" t="n"/>
      <c r="B988" s="10" t="n"/>
      <c r="C988" s="10" t="n"/>
      <c r="D988" s="9" t="n"/>
      <c r="E988" s="10" t="n"/>
      <c r="F988" s="8" t="n"/>
      <c r="G988" s="8" t="n"/>
      <c r="H988" s="8" t="n"/>
      <c r="I988" s="8" t="n"/>
      <c r="J988" s="8" t="n"/>
      <c r="K988" s="15">
        <f>IF(A988="","",SUM(G988:J988))</f>
        <v/>
      </c>
      <c r="L988" s="9" t="n"/>
      <c r="M988" s="10" t="n"/>
      <c r="N988" s="10" t="n"/>
      <c r="O988" s="16">
        <f>IF(A988="","",UPPER(TRIM(A988))&amp;"|"&amp;UPPER(SUBSTITUTE(SUBSTITUTE(SUBSTITUTE(TRIM(C988),"/",""),"-","")," ","")))</f>
        <v/>
      </c>
      <c r="P988" s="16">
        <f>IF(A988="","",UPPER(SUBSTITUTE(SUBSTITUTE(SUBSTITUTE(TRIM(C988),"/",""),"-","")," ","")))</f>
        <v/>
      </c>
      <c r="Q988" s="16">
        <f>IF(A988="","",IF(COUNTIF('GSTR-2B'!$P$6:$P$2005,O988)&gt;0,IF(ABS(S988)&lt;=Settings!$B$4,"Matched","Amount differs"),IF(COUNTIF('GSTR-2B'!$Q$6:$Q$2005,P988)&gt;0,"Invoice no matches, GSTIN differs","In books, not in GSTR-2B")))</f>
        <v/>
      </c>
      <c r="R988" s="15">
        <f>IF(A988="","",SUMIF('GSTR-2B'!$P$6:$P$2005,O988,'GSTR-2B'!$N$6:$N$2005))</f>
        <v/>
      </c>
      <c r="S988" s="15">
        <f>IF(A988="","",K988-R988)</f>
        <v/>
      </c>
      <c r="T988" s="16">
        <f>IF(OR(A988="",D988="",L988&lt;&gt;"",E988="Credit note"),"",IF(Settings!$B$5-D988&gt;180,"Unpaid over 180 days: reverse proportionate ITC with interest",""))</f>
        <v/>
      </c>
      <c r="U988" s="16">
        <f>IF(M988="No","Supplier has not filed GSTR-3B: if still unfiled on 30 Sep after the year you claimed it, reverse by 30 Nov","")</f>
        <v/>
      </c>
      <c r="V988" s="16">
        <f>IF(AND(Q988="In books, not in GSTR-2B",D988&lt;&gt;"",D988&gt;=DATE(2025,4,1),D988&lt;=DATE(2026,3,31)),"FY 2025-26 document not in GSTR-2B: last date for the ITC is 30 Nov 2026","")</f>
        <v/>
      </c>
    </row>
    <row r="989">
      <c r="A989" s="10" t="n"/>
      <c r="B989" s="10" t="n"/>
      <c r="C989" s="10" t="n"/>
      <c r="D989" s="9" t="n"/>
      <c r="E989" s="10" t="n"/>
      <c r="F989" s="8" t="n"/>
      <c r="G989" s="8" t="n"/>
      <c r="H989" s="8" t="n"/>
      <c r="I989" s="8" t="n"/>
      <c r="J989" s="8" t="n"/>
      <c r="K989" s="15">
        <f>IF(A989="","",SUM(G989:J989))</f>
        <v/>
      </c>
      <c r="L989" s="9" t="n"/>
      <c r="M989" s="10" t="n"/>
      <c r="N989" s="10" t="n"/>
      <c r="O989" s="16">
        <f>IF(A989="","",UPPER(TRIM(A989))&amp;"|"&amp;UPPER(SUBSTITUTE(SUBSTITUTE(SUBSTITUTE(TRIM(C989),"/",""),"-","")," ","")))</f>
        <v/>
      </c>
      <c r="P989" s="16">
        <f>IF(A989="","",UPPER(SUBSTITUTE(SUBSTITUTE(SUBSTITUTE(TRIM(C989),"/",""),"-","")," ","")))</f>
        <v/>
      </c>
      <c r="Q989" s="16">
        <f>IF(A989="","",IF(COUNTIF('GSTR-2B'!$P$6:$P$2005,O989)&gt;0,IF(ABS(S989)&lt;=Settings!$B$4,"Matched","Amount differs"),IF(COUNTIF('GSTR-2B'!$Q$6:$Q$2005,P989)&gt;0,"Invoice no matches, GSTIN differs","In books, not in GSTR-2B")))</f>
        <v/>
      </c>
      <c r="R989" s="15">
        <f>IF(A989="","",SUMIF('GSTR-2B'!$P$6:$P$2005,O989,'GSTR-2B'!$N$6:$N$2005))</f>
        <v/>
      </c>
      <c r="S989" s="15">
        <f>IF(A989="","",K989-R989)</f>
        <v/>
      </c>
      <c r="T989" s="16">
        <f>IF(OR(A989="",D989="",L989&lt;&gt;"",E989="Credit note"),"",IF(Settings!$B$5-D989&gt;180,"Unpaid over 180 days: reverse proportionate ITC with interest",""))</f>
        <v/>
      </c>
      <c r="U989" s="16">
        <f>IF(M989="No","Supplier has not filed GSTR-3B: if still unfiled on 30 Sep after the year you claimed it, reverse by 30 Nov","")</f>
        <v/>
      </c>
      <c r="V989" s="16">
        <f>IF(AND(Q989="In books, not in GSTR-2B",D989&lt;&gt;"",D989&gt;=DATE(2025,4,1),D989&lt;=DATE(2026,3,31)),"FY 2025-26 document not in GSTR-2B: last date for the ITC is 30 Nov 2026","")</f>
        <v/>
      </c>
    </row>
    <row r="990">
      <c r="A990" s="10" t="n"/>
      <c r="B990" s="10" t="n"/>
      <c r="C990" s="10" t="n"/>
      <c r="D990" s="9" t="n"/>
      <c r="E990" s="10" t="n"/>
      <c r="F990" s="8" t="n"/>
      <c r="G990" s="8" t="n"/>
      <c r="H990" s="8" t="n"/>
      <c r="I990" s="8" t="n"/>
      <c r="J990" s="8" t="n"/>
      <c r="K990" s="15">
        <f>IF(A990="","",SUM(G990:J990))</f>
        <v/>
      </c>
      <c r="L990" s="9" t="n"/>
      <c r="M990" s="10" t="n"/>
      <c r="N990" s="10" t="n"/>
      <c r="O990" s="16">
        <f>IF(A990="","",UPPER(TRIM(A990))&amp;"|"&amp;UPPER(SUBSTITUTE(SUBSTITUTE(SUBSTITUTE(TRIM(C990),"/",""),"-","")," ","")))</f>
        <v/>
      </c>
      <c r="P990" s="16">
        <f>IF(A990="","",UPPER(SUBSTITUTE(SUBSTITUTE(SUBSTITUTE(TRIM(C990),"/",""),"-","")," ","")))</f>
        <v/>
      </c>
      <c r="Q990" s="16">
        <f>IF(A990="","",IF(COUNTIF('GSTR-2B'!$P$6:$P$2005,O990)&gt;0,IF(ABS(S990)&lt;=Settings!$B$4,"Matched","Amount differs"),IF(COUNTIF('GSTR-2B'!$Q$6:$Q$2005,P990)&gt;0,"Invoice no matches, GSTIN differs","In books, not in GSTR-2B")))</f>
        <v/>
      </c>
      <c r="R990" s="15">
        <f>IF(A990="","",SUMIF('GSTR-2B'!$P$6:$P$2005,O990,'GSTR-2B'!$N$6:$N$2005))</f>
        <v/>
      </c>
      <c r="S990" s="15">
        <f>IF(A990="","",K990-R990)</f>
        <v/>
      </c>
      <c r="T990" s="16">
        <f>IF(OR(A990="",D990="",L990&lt;&gt;"",E990="Credit note"),"",IF(Settings!$B$5-D990&gt;180,"Unpaid over 180 days: reverse proportionate ITC with interest",""))</f>
        <v/>
      </c>
      <c r="U990" s="16">
        <f>IF(M990="No","Supplier has not filed GSTR-3B: if still unfiled on 30 Sep after the year you claimed it, reverse by 30 Nov","")</f>
        <v/>
      </c>
      <c r="V990" s="16">
        <f>IF(AND(Q990="In books, not in GSTR-2B",D990&lt;&gt;"",D990&gt;=DATE(2025,4,1),D990&lt;=DATE(2026,3,31)),"FY 2025-26 document not in GSTR-2B: last date for the ITC is 30 Nov 2026","")</f>
        <v/>
      </c>
    </row>
    <row r="991">
      <c r="A991" s="10" t="n"/>
      <c r="B991" s="10" t="n"/>
      <c r="C991" s="10" t="n"/>
      <c r="D991" s="9" t="n"/>
      <c r="E991" s="10" t="n"/>
      <c r="F991" s="8" t="n"/>
      <c r="G991" s="8" t="n"/>
      <c r="H991" s="8" t="n"/>
      <c r="I991" s="8" t="n"/>
      <c r="J991" s="8" t="n"/>
      <c r="K991" s="15">
        <f>IF(A991="","",SUM(G991:J991))</f>
        <v/>
      </c>
      <c r="L991" s="9" t="n"/>
      <c r="M991" s="10" t="n"/>
      <c r="N991" s="10" t="n"/>
      <c r="O991" s="16">
        <f>IF(A991="","",UPPER(TRIM(A991))&amp;"|"&amp;UPPER(SUBSTITUTE(SUBSTITUTE(SUBSTITUTE(TRIM(C991),"/",""),"-","")," ","")))</f>
        <v/>
      </c>
      <c r="P991" s="16">
        <f>IF(A991="","",UPPER(SUBSTITUTE(SUBSTITUTE(SUBSTITUTE(TRIM(C991),"/",""),"-","")," ","")))</f>
        <v/>
      </c>
      <c r="Q991" s="16">
        <f>IF(A991="","",IF(COUNTIF('GSTR-2B'!$P$6:$P$2005,O991)&gt;0,IF(ABS(S991)&lt;=Settings!$B$4,"Matched","Amount differs"),IF(COUNTIF('GSTR-2B'!$Q$6:$Q$2005,P991)&gt;0,"Invoice no matches, GSTIN differs","In books, not in GSTR-2B")))</f>
        <v/>
      </c>
      <c r="R991" s="15">
        <f>IF(A991="","",SUMIF('GSTR-2B'!$P$6:$P$2005,O991,'GSTR-2B'!$N$6:$N$2005))</f>
        <v/>
      </c>
      <c r="S991" s="15">
        <f>IF(A991="","",K991-R991)</f>
        <v/>
      </c>
      <c r="T991" s="16">
        <f>IF(OR(A991="",D991="",L991&lt;&gt;"",E991="Credit note"),"",IF(Settings!$B$5-D991&gt;180,"Unpaid over 180 days: reverse proportionate ITC with interest",""))</f>
        <v/>
      </c>
      <c r="U991" s="16">
        <f>IF(M991="No","Supplier has not filed GSTR-3B: if still unfiled on 30 Sep after the year you claimed it, reverse by 30 Nov","")</f>
        <v/>
      </c>
      <c r="V991" s="16">
        <f>IF(AND(Q991="In books, not in GSTR-2B",D991&lt;&gt;"",D991&gt;=DATE(2025,4,1),D991&lt;=DATE(2026,3,31)),"FY 2025-26 document not in GSTR-2B: last date for the ITC is 30 Nov 2026","")</f>
        <v/>
      </c>
    </row>
    <row r="992">
      <c r="A992" s="10" t="n"/>
      <c r="B992" s="10" t="n"/>
      <c r="C992" s="10" t="n"/>
      <c r="D992" s="9" t="n"/>
      <c r="E992" s="10" t="n"/>
      <c r="F992" s="8" t="n"/>
      <c r="G992" s="8" t="n"/>
      <c r="H992" s="8" t="n"/>
      <c r="I992" s="8" t="n"/>
      <c r="J992" s="8" t="n"/>
      <c r="K992" s="15">
        <f>IF(A992="","",SUM(G992:J992))</f>
        <v/>
      </c>
      <c r="L992" s="9" t="n"/>
      <c r="M992" s="10" t="n"/>
      <c r="N992" s="10" t="n"/>
      <c r="O992" s="16">
        <f>IF(A992="","",UPPER(TRIM(A992))&amp;"|"&amp;UPPER(SUBSTITUTE(SUBSTITUTE(SUBSTITUTE(TRIM(C992),"/",""),"-","")," ","")))</f>
        <v/>
      </c>
      <c r="P992" s="16">
        <f>IF(A992="","",UPPER(SUBSTITUTE(SUBSTITUTE(SUBSTITUTE(TRIM(C992),"/",""),"-","")," ","")))</f>
        <v/>
      </c>
      <c r="Q992" s="16">
        <f>IF(A992="","",IF(COUNTIF('GSTR-2B'!$P$6:$P$2005,O992)&gt;0,IF(ABS(S992)&lt;=Settings!$B$4,"Matched","Amount differs"),IF(COUNTIF('GSTR-2B'!$Q$6:$Q$2005,P992)&gt;0,"Invoice no matches, GSTIN differs","In books, not in GSTR-2B")))</f>
        <v/>
      </c>
      <c r="R992" s="15">
        <f>IF(A992="","",SUMIF('GSTR-2B'!$P$6:$P$2005,O992,'GSTR-2B'!$N$6:$N$2005))</f>
        <v/>
      </c>
      <c r="S992" s="15">
        <f>IF(A992="","",K992-R992)</f>
        <v/>
      </c>
      <c r="T992" s="16">
        <f>IF(OR(A992="",D992="",L992&lt;&gt;"",E992="Credit note"),"",IF(Settings!$B$5-D992&gt;180,"Unpaid over 180 days: reverse proportionate ITC with interest",""))</f>
        <v/>
      </c>
      <c r="U992" s="16">
        <f>IF(M992="No","Supplier has not filed GSTR-3B: if still unfiled on 30 Sep after the year you claimed it, reverse by 30 Nov","")</f>
        <v/>
      </c>
      <c r="V992" s="16">
        <f>IF(AND(Q992="In books, not in GSTR-2B",D992&lt;&gt;"",D992&gt;=DATE(2025,4,1),D992&lt;=DATE(2026,3,31)),"FY 2025-26 document not in GSTR-2B: last date for the ITC is 30 Nov 2026","")</f>
        <v/>
      </c>
    </row>
    <row r="993">
      <c r="A993" s="10" t="n"/>
      <c r="B993" s="10" t="n"/>
      <c r="C993" s="10" t="n"/>
      <c r="D993" s="9" t="n"/>
      <c r="E993" s="10" t="n"/>
      <c r="F993" s="8" t="n"/>
      <c r="G993" s="8" t="n"/>
      <c r="H993" s="8" t="n"/>
      <c r="I993" s="8" t="n"/>
      <c r="J993" s="8" t="n"/>
      <c r="K993" s="15">
        <f>IF(A993="","",SUM(G993:J993))</f>
        <v/>
      </c>
      <c r="L993" s="9" t="n"/>
      <c r="M993" s="10" t="n"/>
      <c r="N993" s="10" t="n"/>
      <c r="O993" s="16">
        <f>IF(A993="","",UPPER(TRIM(A993))&amp;"|"&amp;UPPER(SUBSTITUTE(SUBSTITUTE(SUBSTITUTE(TRIM(C993),"/",""),"-","")," ","")))</f>
        <v/>
      </c>
      <c r="P993" s="16">
        <f>IF(A993="","",UPPER(SUBSTITUTE(SUBSTITUTE(SUBSTITUTE(TRIM(C993),"/",""),"-","")," ","")))</f>
        <v/>
      </c>
      <c r="Q993" s="16">
        <f>IF(A993="","",IF(COUNTIF('GSTR-2B'!$P$6:$P$2005,O993)&gt;0,IF(ABS(S993)&lt;=Settings!$B$4,"Matched","Amount differs"),IF(COUNTIF('GSTR-2B'!$Q$6:$Q$2005,P993)&gt;0,"Invoice no matches, GSTIN differs","In books, not in GSTR-2B")))</f>
        <v/>
      </c>
      <c r="R993" s="15">
        <f>IF(A993="","",SUMIF('GSTR-2B'!$P$6:$P$2005,O993,'GSTR-2B'!$N$6:$N$2005))</f>
        <v/>
      </c>
      <c r="S993" s="15">
        <f>IF(A993="","",K993-R993)</f>
        <v/>
      </c>
      <c r="T993" s="16">
        <f>IF(OR(A993="",D993="",L993&lt;&gt;"",E993="Credit note"),"",IF(Settings!$B$5-D993&gt;180,"Unpaid over 180 days: reverse proportionate ITC with interest",""))</f>
        <v/>
      </c>
      <c r="U993" s="16">
        <f>IF(M993="No","Supplier has not filed GSTR-3B: if still unfiled on 30 Sep after the year you claimed it, reverse by 30 Nov","")</f>
        <v/>
      </c>
      <c r="V993" s="16">
        <f>IF(AND(Q993="In books, not in GSTR-2B",D993&lt;&gt;"",D993&gt;=DATE(2025,4,1),D993&lt;=DATE(2026,3,31)),"FY 2025-26 document not in GSTR-2B: last date for the ITC is 30 Nov 2026","")</f>
        <v/>
      </c>
    </row>
    <row r="994">
      <c r="A994" s="10" t="n"/>
      <c r="B994" s="10" t="n"/>
      <c r="C994" s="10" t="n"/>
      <c r="D994" s="9" t="n"/>
      <c r="E994" s="10" t="n"/>
      <c r="F994" s="8" t="n"/>
      <c r="G994" s="8" t="n"/>
      <c r="H994" s="8" t="n"/>
      <c r="I994" s="8" t="n"/>
      <c r="J994" s="8" t="n"/>
      <c r="K994" s="15">
        <f>IF(A994="","",SUM(G994:J994))</f>
        <v/>
      </c>
      <c r="L994" s="9" t="n"/>
      <c r="M994" s="10" t="n"/>
      <c r="N994" s="10" t="n"/>
      <c r="O994" s="16">
        <f>IF(A994="","",UPPER(TRIM(A994))&amp;"|"&amp;UPPER(SUBSTITUTE(SUBSTITUTE(SUBSTITUTE(TRIM(C994),"/",""),"-","")," ","")))</f>
        <v/>
      </c>
      <c r="P994" s="16">
        <f>IF(A994="","",UPPER(SUBSTITUTE(SUBSTITUTE(SUBSTITUTE(TRIM(C994),"/",""),"-","")," ","")))</f>
        <v/>
      </c>
      <c r="Q994" s="16">
        <f>IF(A994="","",IF(COUNTIF('GSTR-2B'!$P$6:$P$2005,O994)&gt;0,IF(ABS(S994)&lt;=Settings!$B$4,"Matched","Amount differs"),IF(COUNTIF('GSTR-2B'!$Q$6:$Q$2005,P994)&gt;0,"Invoice no matches, GSTIN differs","In books, not in GSTR-2B")))</f>
        <v/>
      </c>
      <c r="R994" s="15">
        <f>IF(A994="","",SUMIF('GSTR-2B'!$P$6:$P$2005,O994,'GSTR-2B'!$N$6:$N$2005))</f>
        <v/>
      </c>
      <c r="S994" s="15">
        <f>IF(A994="","",K994-R994)</f>
        <v/>
      </c>
      <c r="T994" s="16">
        <f>IF(OR(A994="",D994="",L994&lt;&gt;"",E994="Credit note"),"",IF(Settings!$B$5-D994&gt;180,"Unpaid over 180 days: reverse proportionate ITC with interest",""))</f>
        <v/>
      </c>
      <c r="U994" s="16">
        <f>IF(M994="No","Supplier has not filed GSTR-3B: if still unfiled on 30 Sep after the year you claimed it, reverse by 30 Nov","")</f>
        <v/>
      </c>
      <c r="V994" s="16">
        <f>IF(AND(Q994="In books, not in GSTR-2B",D994&lt;&gt;"",D994&gt;=DATE(2025,4,1),D994&lt;=DATE(2026,3,31)),"FY 2025-26 document not in GSTR-2B: last date for the ITC is 30 Nov 2026","")</f>
        <v/>
      </c>
    </row>
    <row r="995">
      <c r="A995" s="10" t="n"/>
      <c r="B995" s="10" t="n"/>
      <c r="C995" s="10" t="n"/>
      <c r="D995" s="9" t="n"/>
      <c r="E995" s="10" t="n"/>
      <c r="F995" s="8" t="n"/>
      <c r="G995" s="8" t="n"/>
      <c r="H995" s="8" t="n"/>
      <c r="I995" s="8" t="n"/>
      <c r="J995" s="8" t="n"/>
      <c r="K995" s="15">
        <f>IF(A995="","",SUM(G995:J995))</f>
        <v/>
      </c>
      <c r="L995" s="9" t="n"/>
      <c r="M995" s="10" t="n"/>
      <c r="N995" s="10" t="n"/>
      <c r="O995" s="16">
        <f>IF(A995="","",UPPER(TRIM(A995))&amp;"|"&amp;UPPER(SUBSTITUTE(SUBSTITUTE(SUBSTITUTE(TRIM(C995),"/",""),"-","")," ","")))</f>
        <v/>
      </c>
      <c r="P995" s="16">
        <f>IF(A995="","",UPPER(SUBSTITUTE(SUBSTITUTE(SUBSTITUTE(TRIM(C995),"/",""),"-","")," ","")))</f>
        <v/>
      </c>
      <c r="Q995" s="16">
        <f>IF(A995="","",IF(COUNTIF('GSTR-2B'!$P$6:$P$2005,O995)&gt;0,IF(ABS(S995)&lt;=Settings!$B$4,"Matched","Amount differs"),IF(COUNTIF('GSTR-2B'!$Q$6:$Q$2005,P995)&gt;0,"Invoice no matches, GSTIN differs","In books, not in GSTR-2B")))</f>
        <v/>
      </c>
      <c r="R995" s="15">
        <f>IF(A995="","",SUMIF('GSTR-2B'!$P$6:$P$2005,O995,'GSTR-2B'!$N$6:$N$2005))</f>
        <v/>
      </c>
      <c r="S995" s="15">
        <f>IF(A995="","",K995-R995)</f>
        <v/>
      </c>
      <c r="T995" s="16">
        <f>IF(OR(A995="",D995="",L995&lt;&gt;"",E995="Credit note"),"",IF(Settings!$B$5-D995&gt;180,"Unpaid over 180 days: reverse proportionate ITC with interest",""))</f>
        <v/>
      </c>
      <c r="U995" s="16">
        <f>IF(M995="No","Supplier has not filed GSTR-3B: if still unfiled on 30 Sep after the year you claimed it, reverse by 30 Nov","")</f>
        <v/>
      </c>
      <c r="V995" s="16">
        <f>IF(AND(Q995="In books, not in GSTR-2B",D995&lt;&gt;"",D995&gt;=DATE(2025,4,1),D995&lt;=DATE(2026,3,31)),"FY 2025-26 document not in GSTR-2B: last date for the ITC is 30 Nov 2026","")</f>
        <v/>
      </c>
    </row>
    <row r="996">
      <c r="A996" s="10" t="n"/>
      <c r="B996" s="10" t="n"/>
      <c r="C996" s="10" t="n"/>
      <c r="D996" s="9" t="n"/>
      <c r="E996" s="10" t="n"/>
      <c r="F996" s="8" t="n"/>
      <c r="G996" s="8" t="n"/>
      <c r="H996" s="8" t="n"/>
      <c r="I996" s="8" t="n"/>
      <c r="J996" s="8" t="n"/>
      <c r="K996" s="15">
        <f>IF(A996="","",SUM(G996:J996))</f>
        <v/>
      </c>
      <c r="L996" s="9" t="n"/>
      <c r="M996" s="10" t="n"/>
      <c r="N996" s="10" t="n"/>
      <c r="O996" s="16">
        <f>IF(A996="","",UPPER(TRIM(A996))&amp;"|"&amp;UPPER(SUBSTITUTE(SUBSTITUTE(SUBSTITUTE(TRIM(C996),"/",""),"-","")," ","")))</f>
        <v/>
      </c>
      <c r="P996" s="16">
        <f>IF(A996="","",UPPER(SUBSTITUTE(SUBSTITUTE(SUBSTITUTE(TRIM(C996),"/",""),"-","")," ","")))</f>
        <v/>
      </c>
      <c r="Q996" s="16">
        <f>IF(A996="","",IF(COUNTIF('GSTR-2B'!$P$6:$P$2005,O996)&gt;0,IF(ABS(S996)&lt;=Settings!$B$4,"Matched","Amount differs"),IF(COUNTIF('GSTR-2B'!$Q$6:$Q$2005,P996)&gt;0,"Invoice no matches, GSTIN differs","In books, not in GSTR-2B")))</f>
        <v/>
      </c>
      <c r="R996" s="15">
        <f>IF(A996="","",SUMIF('GSTR-2B'!$P$6:$P$2005,O996,'GSTR-2B'!$N$6:$N$2005))</f>
        <v/>
      </c>
      <c r="S996" s="15">
        <f>IF(A996="","",K996-R996)</f>
        <v/>
      </c>
      <c r="T996" s="16">
        <f>IF(OR(A996="",D996="",L996&lt;&gt;"",E996="Credit note"),"",IF(Settings!$B$5-D996&gt;180,"Unpaid over 180 days: reverse proportionate ITC with interest",""))</f>
        <v/>
      </c>
      <c r="U996" s="16">
        <f>IF(M996="No","Supplier has not filed GSTR-3B: if still unfiled on 30 Sep after the year you claimed it, reverse by 30 Nov","")</f>
        <v/>
      </c>
      <c r="V996" s="16">
        <f>IF(AND(Q996="In books, not in GSTR-2B",D996&lt;&gt;"",D996&gt;=DATE(2025,4,1),D996&lt;=DATE(2026,3,31)),"FY 2025-26 document not in GSTR-2B: last date for the ITC is 30 Nov 2026","")</f>
        <v/>
      </c>
    </row>
    <row r="997">
      <c r="A997" s="10" t="n"/>
      <c r="B997" s="10" t="n"/>
      <c r="C997" s="10" t="n"/>
      <c r="D997" s="9" t="n"/>
      <c r="E997" s="10" t="n"/>
      <c r="F997" s="8" t="n"/>
      <c r="G997" s="8" t="n"/>
      <c r="H997" s="8" t="n"/>
      <c r="I997" s="8" t="n"/>
      <c r="J997" s="8" t="n"/>
      <c r="K997" s="15">
        <f>IF(A997="","",SUM(G997:J997))</f>
        <v/>
      </c>
      <c r="L997" s="9" t="n"/>
      <c r="M997" s="10" t="n"/>
      <c r="N997" s="10" t="n"/>
      <c r="O997" s="16">
        <f>IF(A997="","",UPPER(TRIM(A997))&amp;"|"&amp;UPPER(SUBSTITUTE(SUBSTITUTE(SUBSTITUTE(TRIM(C997),"/",""),"-","")," ","")))</f>
        <v/>
      </c>
      <c r="P997" s="16">
        <f>IF(A997="","",UPPER(SUBSTITUTE(SUBSTITUTE(SUBSTITUTE(TRIM(C997),"/",""),"-","")," ","")))</f>
        <v/>
      </c>
      <c r="Q997" s="16">
        <f>IF(A997="","",IF(COUNTIF('GSTR-2B'!$P$6:$P$2005,O997)&gt;0,IF(ABS(S997)&lt;=Settings!$B$4,"Matched","Amount differs"),IF(COUNTIF('GSTR-2B'!$Q$6:$Q$2005,P997)&gt;0,"Invoice no matches, GSTIN differs","In books, not in GSTR-2B")))</f>
        <v/>
      </c>
      <c r="R997" s="15">
        <f>IF(A997="","",SUMIF('GSTR-2B'!$P$6:$P$2005,O997,'GSTR-2B'!$N$6:$N$2005))</f>
        <v/>
      </c>
      <c r="S997" s="15">
        <f>IF(A997="","",K997-R997)</f>
        <v/>
      </c>
      <c r="T997" s="16">
        <f>IF(OR(A997="",D997="",L997&lt;&gt;"",E997="Credit note"),"",IF(Settings!$B$5-D997&gt;180,"Unpaid over 180 days: reverse proportionate ITC with interest",""))</f>
        <v/>
      </c>
      <c r="U997" s="16">
        <f>IF(M997="No","Supplier has not filed GSTR-3B: if still unfiled on 30 Sep after the year you claimed it, reverse by 30 Nov","")</f>
        <v/>
      </c>
      <c r="V997" s="16">
        <f>IF(AND(Q997="In books, not in GSTR-2B",D997&lt;&gt;"",D997&gt;=DATE(2025,4,1),D997&lt;=DATE(2026,3,31)),"FY 2025-26 document not in GSTR-2B: last date for the ITC is 30 Nov 2026","")</f>
        <v/>
      </c>
    </row>
    <row r="998">
      <c r="A998" s="10" t="n"/>
      <c r="B998" s="10" t="n"/>
      <c r="C998" s="10" t="n"/>
      <c r="D998" s="9" t="n"/>
      <c r="E998" s="10" t="n"/>
      <c r="F998" s="8" t="n"/>
      <c r="G998" s="8" t="n"/>
      <c r="H998" s="8" t="n"/>
      <c r="I998" s="8" t="n"/>
      <c r="J998" s="8" t="n"/>
      <c r="K998" s="15">
        <f>IF(A998="","",SUM(G998:J998))</f>
        <v/>
      </c>
      <c r="L998" s="9" t="n"/>
      <c r="M998" s="10" t="n"/>
      <c r="N998" s="10" t="n"/>
      <c r="O998" s="16">
        <f>IF(A998="","",UPPER(TRIM(A998))&amp;"|"&amp;UPPER(SUBSTITUTE(SUBSTITUTE(SUBSTITUTE(TRIM(C998),"/",""),"-","")," ","")))</f>
        <v/>
      </c>
      <c r="P998" s="16">
        <f>IF(A998="","",UPPER(SUBSTITUTE(SUBSTITUTE(SUBSTITUTE(TRIM(C998),"/",""),"-","")," ","")))</f>
        <v/>
      </c>
      <c r="Q998" s="16">
        <f>IF(A998="","",IF(COUNTIF('GSTR-2B'!$P$6:$P$2005,O998)&gt;0,IF(ABS(S998)&lt;=Settings!$B$4,"Matched","Amount differs"),IF(COUNTIF('GSTR-2B'!$Q$6:$Q$2005,P998)&gt;0,"Invoice no matches, GSTIN differs","In books, not in GSTR-2B")))</f>
        <v/>
      </c>
      <c r="R998" s="15">
        <f>IF(A998="","",SUMIF('GSTR-2B'!$P$6:$P$2005,O998,'GSTR-2B'!$N$6:$N$2005))</f>
        <v/>
      </c>
      <c r="S998" s="15">
        <f>IF(A998="","",K998-R998)</f>
        <v/>
      </c>
      <c r="T998" s="16">
        <f>IF(OR(A998="",D998="",L998&lt;&gt;"",E998="Credit note"),"",IF(Settings!$B$5-D998&gt;180,"Unpaid over 180 days: reverse proportionate ITC with interest",""))</f>
        <v/>
      </c>
      <c r="U998" s="16">
        <f>IF(M998="No","Supplier has not filed GSTR-3B: if still unfiled on 30 Sep after the year you claimed it, reverse by 30 Nov","")</f>
        <v/>
      </c>
      <c r="V998" s="16">
        <f>IF(AND(Q998="In books, not in GSTR-2B",D998&lt;&gt;"",D998&gt;=DATE(2025,4,1),D998&lt;=DATE(2026,3,31)),"FY 2025-26 document not in GSTR-2B: last date for the ITC is 30 Nov 2026","")</f>
        <v/>
      </c>
    </row>
    <row r="999">
      <c r="A999" s="10" t="n"/>
      <c r="B999" s="10" t="n"/>
      <c r="C999" s="10" t="n"/>
      <c r="D999" s="9" t="n"/>
      <c r="E999" s="10" t="n"/>
      <c r="F999" s="8" t="n"/>
      <c r="G999" s="8" t="n"/>
      <c r="H999" s="8" t="n"/>
      <c r="I999" s="8" t="n"/>
      <c r="J999" s="8" t="n"/>
      <c r="K999" s="15">
        <f>IF(A999="","",SUM(G999:J999))</f>
        <v/>
      </c>
      <c r="L999" s="9" t="n"/>
      <c r="M999" s="10" t="n"/>
      <c r="N999" s="10" t="n"/>
      <c r="O999" s="16">
        <f>IF(A999="","",UPPER(TRIM(A999))&amp;"|"&amp;UPPER(SUBSTITUTE(SUBSTITUTE(SUBSTITUTE(TRIM(C999),"/",""),"-","")," ","")))</f>
        <v/>
      </c>
      <c r="P999" s="16">
        <f>IF(A999="","",UPPER(SUBSTITUTE(SUBSTITUTE(SUBSTITUTE(TRIM(C999),"/",""),"-","")," ","")))</f>
        <v/>
      </c>
      <c r="Q999" s="16">
        <f>IF(A999="","",IF(COUNTIF('GSTR-2B'!$P$6:$P$2005,O999)&gt;0,IF(ABS(S999)&lt;=Settings!$B$4,"Matched","Amount differs"),IF(COUNTIF('GSTR-2B'!$Q$6:$Q$2005,P999)&gt;0,"Invoice no matches, GSTIN differs","In books, not in GSTR-2B")))</f>
        <v/>
      </c>
      <c r="R999" s="15">
        <f>IF(A999="","",SUMIF('GSTR-2B'!$P$6:$P$2005,O999,'GSTR-2B'!$N$6:$N$2005))</f>
        <v/>
      </c>
      <c r="S999" s="15">
        <f>IF(A999="","",K999-R999)</f>
        <v/>
      </c>
      <c r="T999" s="16">
        <f>IF(OR(A999="",D999="",L999&lt;&gt;"",E999="Credit note"),"",IF(Settings!$B$5-D999&gt;180,"Unpaid over 180 days: reverse proportionate ITC with interest",""))</f>
        <v/>
      </c>
      <c r="U999" s="16">
        <f>IF(M999="No","Supplier has not filed GSTR-3B: if still unfiled on 30 Sep after the year you claimed it, reverse by 30 Nov","")</f>
        <v/>
      </c>
      <c r="V999" s="16">
        <f>IF(AND(Q999="In books, not in GSTR-2B",D999&lt;&gt;"",D999&gt;=DATE(2025,4,1),D999&lt;=DATE(2026,3,31)),"FY 2025-26 document not in GSTR-2B: last date for the ITC is 30 Nov 2026","")</f>
        <v/>
      </c>
    </row>
    <row r="1000">
      <c r="A1000" s="10" t="n"/>
      <c r="B1000" s="10" t="n"/>
      <c r="C1000" s="10" t="n"/>
      <c r="D1000" s="9" t="n"/>
      <c r="E1000" s="10" t="n"/>
      <c r="F1000" s="8" t="n"/>
      <c r="G1000" s="8" t="n"/>
      <c r="H1000" s="8" t="n"/>
      <c r="I1000" s="8" t="n"/>
      <c r="J1000" s="8" t="n"/>
      <c r="K1000" s="15">
        <f>IF(A1000="","",SUM(G1000:J1000))</f>
        <v/>
      </c>
      <c r="L1000" s="9" t="n"/>
      <c r="M1000" s="10" t="n"/>
      <c r="N1000" s="10" t="n"/>
      <c r="O1000" s="16">
        <f>IF(A1000="","",UPPER(TRIM(A1000))&amp;"|"&amp;UPPER(SUBSTITUTE(SUBSTITUTE(SUBSTITUTE(TRIM(C1000),"/",""),"-","")," ","")))</f>
        <v/>
      </c>
      <c r="P1000" s="16">
        <f>IF(A1000="","",UPPER(SUBSTITUTE(SUBSTITUTE(SUBSTITUTE(TRIM(C1000),"/",""),"-","")," ","")))</f>
        <v/>
      </c>
      <c r="Q1000" s="16">
        <f>IF(A1000="","",IF(COUNTIF('GSTR-2B'!$P$6:$P$2005,O1000)&gt;0,IF(ABS(S1000)&lt;=Settings!$B$4,"Matched","Amount differs"),IF(COUNTIF('GSTR-2B'!$Q$6:$Q$2005,P1000)&gt;0,"Invoice no matches, GSTIN differs","In books, not in GSTR-2B")))</f>
        <v/>
      </c>
      <c r="R1000" s="15">
        <f>IF(A1000="","",SUMIF('GSTR-2B'!$P$6:$P$2005,O1000,'GSTR-2B'!$N$6:$N$2005))</f>
        <v/>
      </c>
      <c r="S1000" s="15">
        <f>IF(A1000="","",K1000-R1000)</f>
        <v/>
      </c>
      <c r="T1000" s="16">
        <f>IF(OR(A1000="",D1000="",L1000&lt;&gt;"",E1000="Credit note"),"",IF(Settings!$B$5-D1000&gt;180,"Unpaid over 180 days: reverse proportionate ITC with interest",""))</f>
        <v/>
      </c>
      <c r="U1000" s="16">
        <f>IF(M1000="No","Supplier has not filed GSTR-3B: if still unfiled on 30 Sep after the year you claimed it, reverse by 30 Nov","")</f>
        <v/>
      </c>
      <c r="V1000" s="16">
        <f>IF(AND(Q1000="In books, not in GSTR-2B",D1000&lt;&gt;"",D1000&gt;=DATE(2025,4,1),D1000&lt;=DATE(2026,3,31)),"FY 2025-26 document not in GSTR-2B: last date for the ITC is 30 Nov 2026","")</f>
        <v/>
      </c>
    </row>
    <row r="1001">
      <c r="A1001" s="10" t="n"/>
      <c r="B1001" s="10" t="n"/>
      <c r="C1001" s="10" t="n"/>
      <c r="D1001" s="9" t="n"/>
      <c r="E1001" s="10" t="n"/>
      <c r="F1001" s="8" t="n"/>
      <c r="G1001" s="8" t="n"/>
      <c r="H1001" s="8" t="n"/>
      <c r="I1001" s="8" t="n"/>
      <c r="J1001" s="8" t="n"/>
      <c r="K1001" s="15">
        <f>IF(A1001="","",SUM(G1001:J1001))</f>
        <v/>
      </c>
      <c r="L1001" s="9" t="n"/>
      <c r="M1001" s="10" t="n"/>
      <c r="N1001" s="10" t="n"/>
      <c r="O1001" s="16">
        <f>IF(A1001="","",UPPER(TRIM(A1001))&amp;"|"&amp;UPPER(SUBSTITUTE(SUBSTITUTE(SUBSTITUTE(TRIM(C1001),"/",""),"-","")," ","")))</f>
        <v/>
      </c>
      <c r="P1001" s="16">
        <f>IF(A1001="","",UPPER(SUBSTITUTE(SUBSTITUTE(SUBSTITUTE(TRIM(C1001),"/",""),"-","")," ","")))</f>
        <v/>
      </c>
      <c r="Q1001" s="16">
        <f>IF(A1001="","",IF(COUNTIF('GSTR-2B'!$P$6:$P$2005,O1001)&gt;0,IF(ABS(S1001)&lt;=Settings!$B$4,"Matched","Amount differs"),IF(COUNTIF('GSTR-2B'!$Q$6:$Q$2005,P1001)&gt;0,"Invoice no matches, GSTIN differs","In books, not in GSTR-2B")))</f>
        <v/>
      </c>
      <c r="R1001" s="15">
        <f>IF(A1001="","",SUMIF('GSTR-2B'!$P$6:$P$2005,O1001,'GSTR-2B'!$N$6:$N$2005))</f>
        <v/>
      </c>
      <c r="S1001" s="15">
        <f>IF(A1001="","",K1001-R1001)</f>
        <v/>
      </c>
      <c r="T1001" s="16">
        <f>IF(OR(A1001="",D1001="",L1001&lt;&gt;"",E1001="Credit note"),"",IF(Settings!$B$5-D1001&gt;180,"Unpaid over 180 days: reverse proportionate ITC with interest",""))</f>
        <v/>
      </c>
      <c r="U1001" s="16">
        <f>IF(M1001="No","Supplier has not filed GSTR-3B: if still unfiled on 30 Sep after the year you claimed it, reverse by 30 Nov","")</f>
        <v/>
      </c>
      <c r="V1001" s="16">
        <f>IF(AND(Q1001="In books, not in GSTR-2B",D1001&lt;&gt;"",D1001&gt;=DATE(2025,4,1),D1001&lt;=DATE(2026,3,31)),"FY 2025-26 document not in GSTR-2B: last date for the ITC is 30 Nov 2026","")</f>
        <v/>
      </c>
    </row>
    <row r="1002">
      <c r="A1002" s="10" t="n"/>
      <c r="B1002" s="10" t="n"/>
      <c r="C1002" s="10" t="n"/>
      <c r="D1002" s="9" t="n"/>
      <c r="E1002" s="10" t="n"/>
      <c r="F1002" s="8" t="n"/>
      <c r="G1002" s="8" t="n"/>
      <c r="H1002" s="8" t="n"/>
      <c r="I1002" s="8" t="n"/>
      <c r="J1002" s="8" t="n"/>
      <c r="K1002" s="15">
        <f>IF(A1002="","",SUM(G1002:J1002))</f>
        <v/>
      </c>
      <c r="L1002" s="9" t="n"/>
      <c r="M1002" s="10" t="n"/>
      <c r="N1002" s="10" t="n"/>
      <c r="O1002" s="16">
        <f>IF(A1002="","",UPPER(TRIM(A1002))&amp;"|"&amp;UPPER(SUBSTITUTE(SUBSTITUTE(SUBSTITUTE(TRIM(C1002),"/",""),"-","")," ","")))</f>
        <v/>
      </c>
      <c r="P1002" s="16">
        <f>IF(A1002="","",UPPER(SUBSTITUTE(SUBSTITUTE(SUBSTITUTE(TRIM(C1002),"/",""),"-","")," ","")))</f>
        <v/>
      </c>
      <c r="Q1002" s="16">
        <f>IF(A1002="","",IF(COUNTIF('GSTR-2B'!$P$6:$P$2005,O1002)&gt;0,IF(ABS(S1002)&lt;=Settings!$B$4,"Matched","Amount differs"),IF(COUNTIF('GSTR-2B'!$Q$6:$Q$2005,P1002)&gt;0,"Invoice no matches, GSTIN differs","In books, not in GSTR-2B")))</f>
        <v/>
      </c>
      <c r="R1002" s="15">
        <f>IF(A1002="","",SUMIF('GSTR-2B'!$P$6:$P$2005,O1002,'GSTR-2B'!$N$6:$N$2005))</f>
        <v/>
      </c>
      <c r="S1002" s="15">
        <f>IF(A1002="","",K1002-R1002)</f>
        <v/>
      </c>
      <c r="T1002" s="16">
        <f>IF(OR(A1002="",D1002="",L1002&lt;&gt;"",E1002="Credit note"),"",IF(Settings!$B$5-D1002&gt;180,"Unpaid over 180 days: reverse proportionate ITC with interest",""))</f>
        <v/>
      </c>
      <c r="U1002" s="16">
        <f>IF(M1002="No","Supplier has not filed GSTR-3B: if still unfiled on 30 Sep after the year you claimed it, reverse by 30 Nov","")</f>
        <v/>
      </c>
      <c r="V1002" s="16">
        <f>IF(AND(Q1002="In books, not in GSTR-2B",D1002&lt;&gt;"",D1002&gt;=DATE(2025,4,1),D1002&lt;=DATE(2026,3,31)),"FY 2025-26 document not in GSTR-2B: last date for the ITC is 30 Nov 2026","")</f>
        <v/>
      </c>
    </row>
    <row r="1003">
      <c r="A1003" s="10" t="n"/>
      <c r="B1003" s="10" t="n"/>
      <c r="C1003" s="10" t="n"/>
      <c r="D1003" s="9" t="n"/>
      <c r="E1003" s="10" t="n"/>
      <c r="F1003" s="8" t="n"/>
      <c r="G1003" s="8" t="n"/>
      <c r="H1003" s="8" t="n"/>
      <c r="I1003" s="8" t="n"/>
      <c r="J1003" s="8" t="n"/>
      <c r="K1003" s="15">
        <f>IF(A1003="","",SUM(G1003:J1003))</f>
        <v/>
      </c>
      <c r="L1003" s="9" t="n"/>
      <c r="M1003" s="10" t="n"/>
      <c r="N1003" s="10" t="n"/>
      <c r="O1003" s="16">
        <f>IF(A1003="","",UPPER(TRIM(A1003))&amp;"|"&amp;UPPER(SUBSTITUTE(SUBSTITUTE(SUBSTITUTE(TRIM(C1003),"/",""),"-","")," ","")))</f>
        <v/>
      </c>
      <c r="P1003" s="16">
        <f>IF(A1003="","",UPPER(SUBSTITUTE(SUBSTITUTE(SUBSTITUTE(TRIM(C1003),"/",""),"-","")," ","")))</f>
        <v/>
      </c>
      <c r="Q1003" s="16">
        <f>IF(A1003="","",IF(COUNTIF('GSTR-2B'!$P$6:$P$2005,O1003)&gt;0,IF(ABS(S1003)&lt;=Settings!$B$4,"Matched","Amount differs"),IF(COUNTIF('GSTR-2B'!$Q$6:$Q$2005,P1003)&gt;0,"Invoice no matches, GSTIN differs","In books, not in GSTR-2B")))</f>
        <v/>
      </c>
      <c r="R1003" s="15">
        <f>IF(A1003="","",SUMIF('GSTR-2B'!$P$6:$P$2005,O1003,'GSTR-2B'!$N$6:$N$2005))</f>
        <v/>
      </c>
      <c r="S1003" s="15">
        <f>IF(A1003="","",K1003-R1003)</f>
        <v/>
      </c>
      <c r="T1003" s="16">
        <f>IF(OR(A1003="",D1003="",L1003&lt;&gt;"",E1003="Credit note"),"",IF(Settings!$B$5-D1003&gt;180,"Unpaid over 180 days: reverse proportionate ITC with interest",""))</f>
        <v/>
      </c>
      <c r="U1003" s="16">
        <f>IF(M1003="No","Supplier has not filed GSTR-3B: if still unfiled on 30 Sep after the year you claimed it, reverse by 30 Nov","")</f>
        <v/>
      </c>
      <c r="V1003" s="16">
        <f>IF(AND(Q1003="In books, not in GSTR-2B",D1003&lt;&gt;"",D1003&gt;=DATE(2025,4,1),D1003&lt;=DATE(2026,3,31)),"FY 2025-26 document not in GSTR-2B: last date for the ITC is 30 Nov 2026","")</f>
        <v/>
      </c>
    </row>
    <row r="1004">
      <c r="A1004" s="10" t="n"/>
      <c r="B1004" s="10" t="n"/>
      <c r="C1004" s="10" t="n"/>
      <c r="D1004" s="9" t="n"/>
      <c r="E1004" s="10" t="n"/>
      <c r="F1004" s="8" t="n"/>
      <c r="G1004" s="8" t="n"/>
      <c r="H1004" s="8" t="n"/>
      <c r="I1004" s="8" t="n"/>
      <c r="J1004" s="8" t="n"/>
      <c r="K1004" s="15">
        <f>IF(A1004="","",SUM(G1004:J1004))</f>
        <v/>
      </c>
      <c r="L1004" s="9" t="n"/>
      <c r="M1004" s="10" t="n"/>
      <c r="N1004" s="10" t="n"/>
      <c r="O1004" s="16">
        <f>IF(A1004="","",UPPER(TRIM(A1004))&amp;"|"&amp;UPPER(SUBSTITUTE(SUBSTITUTE(SUBSTITUTE(TRIM(C1004),"/",""),"-","")," ","")))</f>
        <v/>
      </c>
      <c r="P1004" s="16">
        <f>IF(A1004="","",UPPER(SUBSTITUTE(SUBSTITUTE(SUBSTITUTE(TRIM(C1004),"/",""),"-","")," ","")))</f>
        <v/>
      </c>
      <c r="Q1004" s="16">
        <f>IF(A1004="","",IF(COUNTIF('GSTR-2B'!$P$6:$P$2005,O1004)&gt;0,IF(ABS(S1004)&lt;=Settings!$B$4,"Matched","Amount differs"),IF(COUNTIF('GSTR-2B'!$Q$6:$Q$2005,P1004)&gt;0,"Invoice no matches, GSTIN differs","In books, not in GSTR-2B")))</f>
        <v/>
      </c>
      <c r="R1004" s="15">
        <f>IF(A1004="","",SUMIF('GSTR-2B'!$P$6:$P$2005,O1004,'GSTR-2B'!$N$6:$N$2005))</f>
        <v/>
      </c>
      <c r="S1004" s="15">
        <f>IF(A1004="","",K1004-R1004)</f>
        <v/>
      </c>
      <c r="T1004" s="16">
        <f>IF(OR(A1004="",D1004="",L1004&lt;&gt;"",E1004="Credit note"),"",IF(Settings!$B$5-D1004&gt;180,"Unpaid over 180 days: reverse proportionate ITC with interest",""))</f>
        <v/>
      </c>
      <c r="U1004" s="16">
        <f>IF(M1004="No","Supplier has not filed GSTR-3B: if still unfiled on 30 Sep after the year you claimed it, reverse by 30 Nov","")</f>
        <v/>
      </c>
      <c r="V1004" s="16">
        <f>IF(AND(Q1004="In books, not in GSTR-2B",D1004&lt;&gt;"",D1004&gt;=DATE(2025,4,1),D1004&lt;=DATE(2026,3,31)),"FY 2025-26 document not in GSTR-2B: last date for the ITC is 30 Nov 2026","")</f>
        <v/>
      </c>
    </row>
    <row r="1005">
      <c r="A1005" s="10" t="n"/>
      <c r="B1005" s="10" t="n"/>
      <c r="C1005" s="10" t="n"/>
      <c r="D1005" s="9" t="n"/>
      <c r="E1005" s="10" t="n"/>
      <c r="F1005" s="8" t="n"/>
      <c r="G1005" s="8" t="n"/>
      <c r="H1005" s="8" t="n"/>
      <c r="I1005" s="8" t="n"/>
      <c r="J1005" s="8" t="n"/>
      <c r="K1005" s="15">
        <f>IF(A1005="","",SUM(G1005:J1005))</f>
        <v/>
      </c>
      <c r="L1005" s="9" t="n"/>
      <c r="M1005" s="10" t="n"/>
      <c r="N1005" s="10" t="n"/>
      <c r="O1005" s="16">
        <f>IF(A1005="","",UPPER(TRIM(A1005))&amp;"|"&amp;UPPER(SUBSTITUTE(SUBSTITUTE(SUBSTITUTE(TRIM(C1005),"/",""),"-","")," ","")))</f>
        <v/>
      </c>
      <c r="P1005" s="16">
        <f>IF(A1005="","",UPPER(SUBSTITUTE(SUBSTITUTE(SUBSTITUTE(TRIM(C1005),"/",""),"-","")," ","")))</f>
        <v/>
      </c>
      <c r="Q1005" s="16">
        <f>IF(A1005="","",IF(COUNTIF('GSTR-2B'!$P$6:$P$2005,O1005)&gt;0,IF(ABS(S1005)&lt;=Settings!$B$4,"Matched","Amount differs"),IF(COUNTIF('GSTR-2B'!$Q$6:$Q$2005,P1005)&gt;0,"Invoice no matches, GSTIN differs","In books, not in GSTR-2B")))</f>
        <v/>
      </c>
      <c r="R1005" s="15">
        <f>IF(A1005="","",SUMIF('GSTR-2B'!$P$6:$P$2005,O1005,'GSTR-2B'!$N$6:$N$2005))</f>
        <v/>
      </c>
      <c r="S1005" s="15">
        <f>IF(A1005="","",K1005-R1005)</f>
        <v/>
      </c>
      <c r="T1005" s="16">
        <f>IF(OR(A1005="",D1005="",L1005&lt;&gt;"",E1005="Credit note"),"",IF(Settings!$B$5-D1005&gt;180,"Unpaid over 180 days: reverse proportionate ITC with interest",""))</f>
        <v/>
      </c>
      <c r="U1005" s="16">
        <f>IF(M1005="No","Supplier has not filed GSTR-3B: if still unfiled on 30 Sep after the year you claimed it, reverse by 30 Nov","")</f>
        <v/>
      </c>
      <c r="V1005" s="16">
        <f>IF(AND(Q1005="In books, not in GSTR-2B",D1005&lt;&gt;"",D1005&gt;=DATE(2025,4,1),D1005&lt;=DATE(2026,3,31)),"FY 2025-26 document not in GSTR-2B: last date for the ITC is 30 Nov 2026","")</f>
        <v/>
      </c>
    </row>
    <row r="1006">
      <c r="A1006" s="10" t="n"/>
      <c r="B1006" s="10" t="n"/>
      <c r="C1006" s="10" t="n"/>
      <c r="D1006" s="9" t="n"/>
      <c r="E1006" s="10" t="n"/>
      <c r="F1006" s="8" t="n"/>
      <c r="G1006" s="8" t="n"/>
      <c r="H1006" s="8" t="n"/>
      <c r="I1006" s="8" t="n"/>
      <c r="J1006" s="8" t="n"/>
      <c r="K1006" s="15">
        <f>IF(A1006="","",SUM(G1006:J1006))</f>
        <v/>
      </c>
      <c r="L1006" s="9" t="n"/>
      <c r="M1006" s="10" t="n"/>
      <c r="N1006" s="10" t="n"/>
      <c r="O1006" s="16">
        <f>IF(A1006="","",UPPER(TRIM(A1006))&amp;"|"&amp;UPPER(SUBSTITUTE(SUBSTITUTE(SUBSTITUTE(TRIM(C1006),"/",""),"-","")," ","")))</f>
        <v/>
      </c>
      <c r="P1006" s="16">
        <f>IF(A1006="","",UPPER(SUBSTITUTE(SUBSTITUTE(SUBSTITUTE(TRIM(C1006),"/",""),"-","")," ","")))</f>
        <v/>
      </c>
      <c r="Q1006" s="16">
        <f>IF(A1006="","",IF(COUNTIF('GSTR-2B'!$P$6:$P$2005,O1006)&gt;0,IF(ABS(S1006)&lt;=Settings!$B$4,"Matched","Amount differs"),IF(COUNTIF('GSTR-2B'!$Q$6:$Q$2005,P1006)&gt;0,"Invoice no matches, GSTIN differs","In books, not in GSTR-2B")))</f>
        <v/>
      </c>
      <c r="R1006" s="15">
        <f>IF(A1006="","",SUMIF('GSTR-2B'!$P$6:$P$2005,O1006,'GSTR-2B'!$N$6:$N$2005))</f>
        <v/>
      </c>
      <c r="S1006" s="15">
        <f>IF(A1006="","",K1006-R1006)</f>
        <v/>
      </c>
      <c r="T1006" s="16">
        <f>IF(OR(A1006="",D1006="",L1006&lt;&gt;"",E1006="Credit note"),"",IF(Settings!$B$5-D1006&gt;180,"Unpaid over 180 days: reverse proportionate ITC with interest",""))</f>
        <v/>
      </c>
      <c r="U1006" s="16">
        <f>IF(M1006="No","Supplier has not filed GSTR-3B: if still unfiled on 30 Sep after the year you claimed it, reverse by 30 Nov","")</f>
        <v/>
      </c>
      <c r="V1006" s="16">
        <f>IF(AND(Q1006="In books, not in GSTR-2B",D1006&lt;&gt;"",D1006&gt;=DATE(2025,4,1),D1006&lt;=DATE(2026,3,31)),"FY 2025-26 document not in GSTR-2B: last date for the ITC is 30 Nov 2026","")</f>
        <v/>
      </c>
    </row>
    <row r="1007">
      <c r="A1007" s="10" t="n"/>
      <c r="B1007" s="10" t="n"/>
      <c r="C1007" s="10" t="n"/>
      <c r="D1007" s="9" t="n"/>
      <c r="E1007" s="10" t="n"/>
      <c r="F1007" s="8" t="n"/>
      <c r="G1007" s="8" t="n"/>
      <c r="H1007" s="8" t="n"/>
      <c r="I1007" s="8" t="n"/>
      <c r="J1007" s="8" t="n"/>
      <c r="K1007" s="15">
        <f>IF(A1007="","",SUM(G1007:J1007))</f>
        <v/>
      </c>
      <c r="L1007" s="9" t="n"/>
      <c r="M1007" s="10" t="n"/>
      <c r="N1007" s="10" t="n"/>
      <c r="O1007" s="16">
        <f>IF(A1007="","",UPPER(TRIM(A1007))&amp;"|"&amp;UPPER(SUBSTITUTE(SUBSTITUTE(SUBSTITUTE(TRIM(C1007),"/",""),"-","")," ","")))</f>
        <v/>
      </c>
      <c r="P1007" s="16">
        <f>IF(A1007="","",UPPER(SUBSTITUTE(SUBSTITUTE(SUBSTITUTE(TRIM(C1007),"/",""),"-","")," ","")))</f>
        <v/>
      </c>
      <c r="Q1007" s="16">
        <f>IF(A1007="","",IF(COUNTIF('GSTR-2B'!$P$6:$P$2005,O1007)&gt;0,IF(ABS(S1007)&lt;=Settings!$B$4,"Matched","Amount differs"),IF(COUNTIF('GSTR-2B'!$Q$6:$Q$2005,P1007)&gt;0,"Invoice no matches, GSTIN differs","In books, not in GSTR-2B")))</f>
        <v/>
      </c>
      <c r="R1007" s="15">
        <f>IF(A1007="","",SUMIF('GSTR-2B'!$P$6:$P$2005,O1007,'GSTR-2B'!$N$6:$N$2005))</f>
        <v/>
      </c>
      <c r="S1007" s="15">
        <f>IF(A1007="","",K1007-R1007)</f>
        <v/>
      </c>
      <c r="T1007" s="16">
        <f>IF(OR(A1007="",D1007="",L1007&lt;&gt;"",E1007="Credit note"),"",IF(Settings!$B$5-D1007&gt;180,"Unpaid over 180 days: reverse proportionate ITC with interest",""))</f>
        <v/>
      </c>
      <c r="U1007" s="16">
        <f>IF(M1007="No","Supplier has not filed GSTR-3B: if still unfiled on 30 Sep after the year you claimed it, reverse by 30 Nov","")</f>
        <v/>
      </c>
      <c r="V1007" s="16">
        <f>IF(AND(Q1007="In books, not in GSTR-2B",D1007&lt;&gt;"",D1007&gt;=DATE(2025,4,1),D1007&lt;=DATE(2026,3,31)),"FY 2025-26 document not in GSTR-2B: last date for the ITC is 30 Nov 2026","")</f>
        <v/>
      </c>
    </row>
    <row r="1008">
      <c r="A1008" s="10" t="n"/>
      <c r="B1008" s="10" t="n"/>
      <c r="C1008" s="10" t="n"/>
      <c r="D1008" s="9" t="n"/>
      <c r="E1008" s="10" t="n"/>
      <c r="F1008" s="8" t="n"/>
      <c r="G1008" s="8" t="n"/>
      <c r="H1008" s="8" t="n"/>
      <c r="I1008" s="8" t="n"/>
      <c r="J1008" s="8" t="n"/>
      <c r="K1008" s="15">
        <f>IF(A1008="","",SUM(G1008:J1008))</f>
        <v/>
      </c>
      <c r="L1008" s="9" t="n"/>
      <c r="M1008" s="10" t="n"/>
      <c r="N1008" s="10" t="n"/>
      <c r="O1008" s="16">
        <f>IF(A1008="","",UPPER(TRIM(A1008))&amp;"|"&amp;UPPER(SUBSTITUTE(SUBSTITUTE(SUBSTITUTE(TRIM(C1008),"/",""),"-","")," ","")))</f>
        <v/>
      </c>
      <c r="P1008" s="16">
        <f>IF(A1008="","",UPPER(SUBSTITUTE(SUBSTITUTE(SUBSTITUTE(TRIM(C1008),"/",""),"-","")," ","")))</f>
        <v/>
      </c>
      <c r="Q1008" s="16">
        <f>IF(A1008="","",IF(COUNTIF('GSTR-2B'!$P$6:$P$2005,O1008)&gt;0,IF(ABS(S1008)&lt;=Settings!$B$4,"Matched","Amount differs"),IF(COUNTIF('GSTR-2B'!$Q$6:$Q$2005,P1008)&gt;0,"Invoice no matches, GSTIN differs","In books, not in GSTR-2B")))</f>
        <v/>
      </c>
      <c r="R1008" s="15">
        <f>IF(A1008="","",SUMIF('GSTR-2B'!$P$6:$P$2005,O1008,'GSTR-2B'!$N$6:$N$2005))</f>
        <v/>
      </c>
      <c r="S1008" s="15">
        <f>IF(A1008="","",K1008-R1008)</f>
        <v/>
      </c>
      <c r="T1008" s="16">
        <f>IF(OR(A1008="",D1008="",L1008&lt;&gt;"",E1008="Credit note"),"",IF(Settings!$B$5-D1008&gt;180,"Unpaid over 180 days: reverse proportionate ITC with interest",""))</f>
        <v/>
      </c>
      <c r="U1008" s="16">
        <f>IF(M1008="No","Supplier has not filed GSTR-3B: if still unfiled on 30 Sep after the year you claimed it, reverse by 30 Nov","")</f>
        <v/>
      </c>
      <c r="V1008" s="16">
        <f>IF(AND(Q1008="In books, not in GSTR-2B",D1008&lt;&gt;"",D1008&gt;=DATE(2025,4,1),D1008&lt;=DATE(2026,3,31)),"FY 2025-26 document not in GSTR-2B: last date for the ITC is 30 Nov 2026","")</f>
        <v/>
      </c>
    </row>
    <row r="1009">
      <c r="A1009" s="10" t="n"/>
      <c r="B1009" s="10" t="n"/>
      <c r="C1009" s="10" t="n"/>
      <c r="D1009" s="9" t="n"/>
      <c r="E1009" s="10" t="n"/>
      <c r="F1009" s="8" t="n"/>
      <c r="G1009" s="8" t="n"/>
      <c r="H1009" s="8" t="n"/>
      <c r="I1009" s="8" t="n"/>
      <c r="J1009" s="8" t="n"/>
      <c r="K1009" s="15">
        <f>IF(A1009="","",SUM(G1009:J1009))</f>
        <v/>
      </c>
      <c r="L1009" s="9" t="n"/>
      <c r="M1009" s="10" t="n"/>
      <c r="N1009" s="10" t="n"/>
      <c r="O1009" s="16">
        <f>IF(A1009="","",UPPER(TRIM(A1009))&amp;"|"&amp;UPPER(SUBSTITUTE(SUBSTITUTE(SUBSTITUTE(TRIM(C1009),"/",""),"-","")," ","")))</f>
        <v/>
      </c>
      <c r="P1009" s="16">
        <f>IF(A1009="","",UPPER(SUBSTITUTE(SUBSTITUTE(SUBSTITUTE(TRIM(C1009),"/",""),"-","")," ","")))</f>
        <v/>
      </c>
      <c r="Q1009" s="16">
        <f>IF(A1009="","",IF(COUNTIF('GSTR-2B'!$P$6:$P$2005,O1009)&gt;0,IF(ABS(S1009)&lt;=Settings!$B$4,"Matched","Amount differs"),IF(COUNTIF('GSTR-2B'!$Q$6:$Q$2005,P1009)&gt;0,"Invoice no matches, GSTIN differs","In books, not in GSTR-2B")))</f>
        <v/>
      </c>
      <c r="R1009" s="15">
        <f>IF(A1009="","",SUMIF('GSTR-2B'!$P$6:$P$2005,O1009,'GSTR-2B'!$N$6:$N$2005))</f>
        <v/>
      </c>
      <c r="S1009" s="15">
        <f>IF(A1009="","",K1009-R1009)</f>
        <v/>
      </c>
      <c r="T1009" s="16">
        <f>IF(OR(A1009="",D1009="",L1009&lt;&gt;"",E1009="Credit note"),"",IF(Settings!$B$5-D1009&gt;180,"Unpaid over 180 days: reverse proportionate ITC with interest",""))</f>
        <v/>
      </c>
      <c r="U1009" s="16">
        <f>IF(M1009="No","Supplier has not filed GSTR-3B: if still unfiled on 30 Sep after the year you claimed it, reverse by 30 Nov","")</f>
        <v/>
      </c>
      <c r="V1009" s="16">
        <f>IF(AND(Q1009="In books, not in GSTR-2B",D1009&lt;&gt;"",D1009&gt;=DATE(2025,4,1),D1009&lt;=DATE(2026,3,31)),"FY 2025-26 document not in GSTR-2B: last date for the ITC is 30 Nov 2026","")</f>
        <v/>
      </c>
    </row>
    <row r="1010">
      <c r="A1010" s="10" t="n"/>
      <c r="B1010" s="10" t="n"/>
      <c r="C1010" s="10" t="n"/>
      <c r="D1010" s="9" t="n"/>
      <c r="E1010" s="10" t="n"/>
      <c r="F1010" s="8" t="n"/>
      <c r="G1010" s="8" t="n"/>
      <c r="H1010" s="8" t="n"/>
      <c r="I1010" s="8" t="n"/>
      <c r="J1010" s="8" t="n"/>
      <c r="K1010" s="15">
        <f>IF(A1010="","",SUM(G1010:J1010))</f>
        <v/>
      </c>
      <c r="L1010" s="9" t="n"/>
      <c r="M1010" s="10" t="n"/>
      <c r="N1010" s="10" t="n"/>
      <c r="O1010" s="16">
        <f>IF(A1010="","",UPPER(TRIM(A1010))&amp;"|"&amp;UPPER(SUBSTITUTE(SUBSTITUTE(SUBSTITUTE(TRIM(C1010),"/",""),"-","")," ","")))</f>
        <v/>
      </c>
      <c r="P1010" s="16">
        <f>IF(A1010="","",UPPER(SUBSTITUTE(SUBSTITUTE(SUBSTITUTE(TRIM(C1010),"/",""),"-","")," ","")))</f>
        <v/>
      </c>
      <c r="Q1010" s="16">
        <f>IF(A1010="","",IF(COUNTIF('GSTR-2B'!$P$6:$P$2005,O1010)&gt;0,IF(ABS(S1010)&lt;=Settings!$B$4,"Matched","Amount differs"),IF(COUNTIF('GSTR-2B'!$Q$6:$Q$2005,P1010)&gt;0,"Invoice no matches, GSTIN differs","In books, not in GSTR-2B")))</f>
        <v/>
      </c>
      <c r="R1010" s="15">
        <f>IF(A1010="","",SUMIF('GSTR-2B'!$P$6:$P$2005,O1010,'GSTR-2B'!$N$6:$N$2005))</f>
        <v/>
      </c>
      <c r="S1010" s="15">
        <f>IF(A1010="","",K1010-R1010)</f>
        <v/>
      </c>
      <c r="T1010" s="16">
        <f>IF(OR(A1010="",D1010="",L1010&lt;&gt;"",E1010="Credit note"),"",IF(Settings!$B$5-D1010&gt;180,"Unpaid over 180 days: reverse proportionate ITC with interest",""))</f>
        <v/>
      </c>
      <c r="U1010" s="16">
        <f>IF(M1010="No","Supplier has not filed GSTR-3B: if still unfiled on 30 Sep after the year you claimed it, reverse by 30 Nov","")</f>
        <v/>
      </c>
      <c r="V1010" s="16">
        <f>IF(AND(Q1010="In books, not in GSTR-2B",D1010&lt;&gt;"",D1010&gt;=DATE(2025,4,1),D1010&lt;=DATE(2026,3,31)),"FY 2025-26 document not in GSTR-2B: last date for the ITC is 30 Nov 2026","")</f>
        <v/>
      </c>
    </row>
    <row r="1011">
      <c r="A1011" s="10" t="n"/>
      <c r="B1011" s="10" t="n"/>
      <c r="C1011" s="10" t="n"/>
      <c r="D1011" s="9" t="n"/>
      <c r="E1011" s="10" t="n"/>
      <c r="F1011" s="8" t="n"/>
      <c r="G1011" s="8" t="n"/>
      <c r="H1011" s="8" t="n"/>
      <c r="I1011" s="8" t="n"/>
      <c r="J1011" s="8" t="n"/>
      <c r="K1011" s="15">
        <f>IF(A1011="","",SUM(G1011:J1011))</f>
        <v/>
      </c>
      <c r="L1011" s="9" t="n"/>
      <c r="M1011" s="10" t="n"/>
      <c r="N1011" s="10" t="n"/>
      <c r="O1011" s="16">
        <f>IF(A1011="","",UPPER(TRIM(A1011))&amp;"|"&amp;UPPER(SUBSTITUTE(SUBSTITUTE(SUBSTITUTE(TRIM(C1011),"/",""),"-","")," ","")))</f>
        <v/>
      </c>
      <c r="P1011" s="16">
        <f>IF(A1011="","",UPPER(SUBSTITUTE(SUBSTITUTE(SUBSTITUTE(TRIM(C1011),"/",""),"-","")," ","")))</f>
        <v/>
      </c>
      <c r="Q1011" s="16">
        <f>IF(A1011="","",IF(COUNTIF('GSTR-2B'!$P$6:$P$2005,O1011)&gt;0,IF(ABS(S1011)&lt;=Settings!$B$4,"Matched","Amount differs"),IF(COUNTIF('GSTR-2B'!$Q$6:$Q$2005,P1011)&gt;0,"Invoice no matches, GSTIN differs","In books, not in GSTR-2B")))</f>
        <v/>
      </c>
      <c r="R1011" s="15">
        <f>IF(A1011="","",SUMIF('GSTR-2B'!$P$6:$P$2005,O1011,'GSTR-2B'!$N$6:$N$2005))</f>
        <v/>
      </c>
      <c r="S1011" s="15">
        <f>IF(A1011="","",K1011-R1011)</f>
        <v/>
      </c>
      <c r="T1011" s="16">
        <f>IF(OR(A1011="",D1011="",L1011&lt;&gt;"",E1011="Credit note"),"",IF(Settings!$B$5-D1011&gt;180,"Unpaid over 180 days: reverse proportionate ITC with interest",""))</f>
        <v/>
      </c>
      <c r="U1011" s="16">
        <f>IF(M1011="No","Supplier has not filed GSTR-3B: if still unfiled on 30 Sep after the year you claimed it, reverse by 30 Nov","")</f>
        <v/>
      </c>
      <c r="V1011" s="16">
        <f>IF(AND(Q1011="In books, not in GSTR-2B",D1011&lt;&gt;"",D1011&gt;=DATE(2025,4,1),D1011&lt;=DATE(2026,3,31)),"FY 2025-26 document not in GSTR-2B: last date for the ITC is 30 Nov 2026","")</f>
        <v/>
      </c>
    </row>
    <row r="1012">
      <c r="A1012" s="10" t="n"/>
      <c r="B1012" s="10" t="n"/>
      <c r="C1012" s="10" t="n"/>
      <c r="D1012" s="9" t="n"/>
      <c r="E1012" s="10" t="n"/>
      <c r="F1012" s="8" t="n"/>
      <c r="G1012" s="8" t="n"/>
      <c r="H1012" s="8" t="n"/>
      <c r="I1012" s="8" t="n"/>
      <c r="J1012" s="8" t="n"/>
      <c r="K1012" s="15">
        <f>IF(A1012="","",SUM(G1012:J1012))</f>
        <v/>
      </c>
      <c r="L1012" s="9" t="n"/>
      <c r="M1012" s="10" t="n"/>
      <c r="N1012" s="10" t="n"/>
      <c r="O1012" s="16">
        <f>IF(A1012="","",UPPER(TRIM(A1012))&amp;"|"&amp;UPPER(SUBSTITUTE(SUBSTITUTE(SUBSTITUTE(TRIM(C1012),"/",""),"-","")," ","")))</f>
        <v/>
      </c>
      <c r="P1012" s="16">
        <f>IF(A1012="","",UPPER(SUBSTITUTE(SUBSTITUTE(SUBSTITUTE(TRIM(C1012),"/",""),"-","")," ","")))</f>
        <v/>
      </c>
      <c r="Q1012" s="16">
        <f>IF(A1012="","",IF(COUNTIF('GSTR-2B'!$P$6:$P$2005,O1012)&gt;0,IF(ABS(S1012)&lt;=Settings!$B$4,"Matched","Amount differs"),IF(COUNTIF('GSTR-2B'!$Q$6:$Q$2005,P1012)&gt;0,"Invoice no matches, GSTIN differs","In books, not in GSTR-2B")))</f>
        <v/>
      </c>
      <c r="R1012" s="15">
        <f>IF(A1012="","",SUMIF('GSTR-2B'!$P$6:$P$2005,O1012,'GSTR-2B'!$N$6:$N$2005))</f>
        <v/>
      </c>
      <c r="S1012" s="15">
        <f>IF(A1012="","",K1012-R1012)</f>
        <v/>
      </c>
      <c r="T1012" s="16">
        <f>IF(OR(A1012="",D1012="",L1012&lt;&gt;"",E1012="Credit note"),"",IF(Settings!$B$5-D1012&gt;180,"Unpaid over 180 days: reverse proportionate ITC with interest",""))</f>
        <v/>
      </c>
      <c r="U1012" s="16">
        <f>IF(M1012="No","Supplier has not filed GSTR-3B: if still unfiled on 30 Sep after the year you claimed it, reverse by 30 Nov","")</f>
        <v/>
      </c>
      <c r="V1012" s="16">
        <f>IF(AND(Q1012="In books, not in GSTR-2B",D1012&lt;&gt;"",D1012&gt;=DATE(2025,4,1),D1012&lt;=DATE(2026,3,31)),"FY 2025-26 document not in GSTR-2B: last date for the ITC is 30 Nov 2026","")</f>
        <v/>
      </c>
    </row>
    <row r="1013">
      <c r="A1013" s="10" t="n"/>
      <c r="B1013" s="10" t="n"/>
      <c r="C1013" s="10" t="n"/>
      <c r="D1013" s="9" t="n"/>
      <c r="E1013" s="10" t="n"/>
      <c r="F1013" s="8" t="n"/>
      <c r="G1013" s="8" t="n"/>
      <c r="H1013" s="8" t="n"/>
      <c r="I1013" s="8" t="n"/>
      <c r="J1013" s="8" t="n"/>
      <c r="K1013" s="15">
        <f>IF(A1013="","",SUM(G1013:J1013))</f>
        <v/>
      </c>
      <c r="L1013" s="9" t="n"/>
      <c r="M1013" s="10" t="n"/>
      <c r="N1013" s="10" t="n"/>
      <c r="O1013" s="16">
        <f>IF(A1013="","",UPPER(TRIM(A1013))&amp;"|"&amp;UPPER(SUBSTITUTE(SUBSTITUTE(SUBSTITUTE(TRIM(C1013),"/",""),"-","")," ","")))</f>
        <v/>
      </c>
      <c r="P1013" s="16">
        <f>IF(A1013="","",UPPER(SUBSTITUTE(SUBSTITUTE(SUBSTITUTE(TRIM(C1013),"/",""),"-","")," ","")))</f>
        <v/>
      </c>
      <c r="Q1013" s="16">
        <f>IF(A1013="","",IF(COUNTIF('GSTR-2B'!$P$6:$P$2005,O1013)&gt;0,IF(ABS(S1013)&lt;=Settings!$B$4,"Matched","Amount differs"),IF(COUNTIF('GSTR-2B'!$Q$6:$Q$2005,P1013)&gt;0,"Invoice no matches, GSTIN differs","In books, not in GSTR-2B")))</f>
        <v/>
      </c>
      <c r="R1013" s="15">
        <f>IF(A1013="","",SUMIF('GSTR-2B'!$P$6:$P$2005,O1013,'GSTR-2B'!$N$6:$N$2005))</f>
        <v/>
      </c>
      <c r="S1013" s="15">
        <f>IF(A1013="","",K1013-R1013)</f>
        <v/>
      </c>
      <c r="T1013" s="16">
        <f>IF(OR(A1013="",D1013="",L1013&lt;&gt;"",E1013="Credit note"),"",IF(Settings!$B$5-D1013&gt;180,"Unpaid over 180 days: reverse proportionate ITC with interest",""))</f>
        <v/>
      </c>
      <c r="U1013" s="16">
        <f>IF(M1013="No","Supplier has not filed GSTR-3B: if still unfiled on 30 Sep after the year you claimed it, reverse by 30 Nov","")</f>
        <v/>
      </c>
      <c r="V1013" s="16">
        <f>IF(AND(Q1013="In books, not in GSTR-2B",D1013&lt;&gt;"",D1013&gt;=DATE(2025,4,1),D1013&lt;=DATE(2026,3,31)),"FY 2025-26 document not in GSTR-2B: last date for the ITC is 30 Nov 2026","")</f>
        <v/>
      </c>
    </row>
    <row r="1014">
      <c r="A1014" s="10" t="n"/>
      <c r="B1014" s="10" t="n"/>
      <c r="C1014" s="10" t="n"/>
      <c r="D1014" s="9" t="n"/>
      <c r="E1014" s="10" t="n"/>
      <c r="F1014" s="8" t="n"/>
      <c r="G1014" s="8" t="n"/>
      <c r="H1014" s="8" t="n"/>
      <c r="I1014" s="8" t="n"/>
      <c r="J1014" s="8" t="n"/>
      <c r="K1014" s="15">
        <f>IF(A1014="","",SUM(G1014:J1014))</f>
        <v/>
      </c>
      <c r="L1014" s="9" t="n"/>
      <c r="M1014" s="10" t="n"/>
      <c r="N1014" s="10" t="n"/>
      <c r="O1014" s="16">
        <f>IF(A1014="","",UPPER(TRIM(A1014))&amp;"|"&amp;UPPER(SUBSTITUTE(SUBSTITUTE(SUBSTITUTE(TRIM(C1014),"/",""),"-","")," ","")))</f>
        <v/>
      </c>
      <c r="P1014" s="16">
        <f>IF(A1014="","",UPPER(SUBSTITUTE(SUBSTITUTE(SUBSTITUTE(TRIM(C1014),"/",""),"-","")," ","")))</f>
        <v/>
      </c>
      <c r="Q1014" s="16">
        <f>IF(A1014="","",IF(COUNTIF('GSTR-2B'!$P$6:$P$2005,O1014)&gt;0,IF(ABS(S1014)&lt;=Settings!$B$4,"Matched","Amount differs"),IF(COUNTIF('GSTR-2B'!$Q$6:$Q$2005,P1014)&gt;0,"Invoice no matches, GSTIN differs","In books, not in GSTR-2B")))</f>
        <v/>
      </c>
      <c r="R1014" s="15">
        <f>IF(A1014="","",SUMIF('GSTR-2B'!$P$6:$P$2005,O1014,'GSTR-2B'!$N$6:$N$2005))</f>
        <v/>
      </c>
      <c r="S1014" s="15">
        <f>IF(A1014="","",K1014-R1014)</f>
        <v/>
      </c>
      <c r="T1014" s="16">
        <f>IF(OR(A1014="",D1014="",L1014&lt;&gt;"",E1014="Credit note"),"",IF(Settings!$B$5-D1014&gt;180,"Unpaid over 180 days: reverse proportionate ITC with interest",""))</f>
        <v/>
      </c>
      <c r="U1014" s="16">
        <f>IF(M1014="No","Supplier has not filed GSTR-3B: if still unfiled on 30 Sep after the year you claimed it, reverse by 30 Nov","")</f>
        <v/>
      </c>
      <c r="V1014" s="16">
        <f>IF(AND(Q1014="In books, not in GSTR-2B",D1014&lt;&gt;"",D1014&gt;=DATE(2025,4,1),D1014&lt;=DATE(2026,3,31)),"FY 2025-26 document not in GSTR-2B: last date for the ITC is 30 Nov 2026","")</f>
        <v/>
      </c>
    </row>
    <row r="1015">
      <c r="A1015" s="10" t="n"/>
      <c r="B1015" s="10" t="n"/>
      <c r="C1015" s="10" t="n"/>
      <c r="D1015" s="9" t="n"/>
      <c r="E1015" s="10" t="n"/>
      <c r="F1015" s="8" t="n"/>
      <c r="G1015" s="8" t="n"/>
      <c r="H1015" s="8" t="n"/>
      <c r="I1015" s="8" t="n"/>
      <c r="J1015" s="8" t="n"/>
      <c r="K1015" s="15">
        <f>IF(A1015="","",SUM(G1015:J1015))</f>
        <v/>
      </c>
      <c r="L1015" s="9" t="n"/>
      <c r="M1015" s="10" t="n"/>
      <c r="N1015" s="10" t="n"/>
      <c r="O1015" s="16">
        <f>IF(A1015="","",UPPER(TRIM(A1015))&amp;"|"&amp;UPPER(SUBSTITUTE(SUBSTITUTE(SUBSTITUTE(TRIM(C1015),"/",""),"-","")," ","")))</f>
        <v/>
      </c>
      <c r="P1015" s="16">
        <f>IF(A1015="","",UPPER(SUBSTITUTE(SUBSTITUTE(SUBSTITUTE(TRIM(C1015),"/",""),"-","")," ","")))</f>
        <v/>
      </c>
      <c r="Q1015" s="16">
        <f>IF(A1015="","",IF(COUNTIF('GSTR-2B'!$P$6:$P$2005,O1015)&gt;0,IF(ABS(S1015)&lt;=Settings!$B$4,"Matched","Amount differs"),IF(COUNTIF('GSTR-2B'!$Q$6:$Q$2005,P1015)&gt;0,"Invoice no matches, GSTIN differs","In books, not in GSTR-2B")))</f>
        <v/>
      </c>
      <c r="R1015" s="15">
        <f>IF(A1015="","",SUMIF('GSTR-2B'!$P$6:$P$2005,O1015,'GSTR-2B'!$N$6:$N$2005))</f>
        <v/>
      </c>
      <c r="S1015" s="15">
        <f>IF(A1015="","",K1015-R1015)</f>
        <v/>
      </c>
      <c r="T1015" s="16">
        <f>IF(OR(A1015="",D1015="",L1015&lt;&gt;"",E1015="Credit note"),"",IF(Settings!$B$5-D1015&gt;180,"Unpaid over 180 days: reverse proportionate ITC with interest",""))</f>
        <v/>
      </c>
      <c r="U1015" s="16">
        <f>IF(M1015="No","Supplier has not filed GSTR-3B: if still unfiled on 30 Sep after the year you claimed it, reverse by 30 Nov","")</f>
        <v/>
      </c>
      <c r="V1015" s="16">
        <f>IF(AND(Q1015="In books, not in GSTR-2B",D1015&lt;&gt;"",D1015&gt;=DATE(2025,4,1),D1015&lt;=DATE(2026,3,31)),"FY 2025-26 document not in GSTR-2B: last date for the ITC is 30 Nov 2026","")</f>
        <v/>
      </c>
    </row>
    <row r="1016">
      <c r="A1016" s="10" t="n"/>
      <c r="B1016" s="10" t="n"/>
      <c r="C1016" s="10" t="n"/>
      <c r="D1016" s="9" t="n"/>
      <c r="E1016" s="10" t="n"/>
      <c r="F1016" s="8" t="n"/>
      <c r="G1016" s="8" t="n"/>
      <c r="H1016" s="8" t="n"/>
      <c r="I1016" s="8" t="n"/>
      <c r="J1016" s="8" t="n"/>
      <c r="K1016" s="15">
        <f>IF(A1016="","",SUM(G1016:J1016))</f>
        <v/>
      </c>
      <c r="L1016" s="9" t="n"/>
      <c r="M1016" s="10" t="n"/>
      <c r="N1016" s="10" t="n"/>
      <c r="O1016" s="16">
        <f>IF(A1016="","",UPPER(TRIM(A1016))&amp;"|"&amp;UPPER(SUBSTITUTE(SUBSTITUTE(SUBSTITUTE(TRIM(C1016),"/",""),"-","")," ","")))</f>
        <v/>
      </c>
      <c r="P1016" s="16">
        <f>IF(A1016="","",UPPER(SUBSTITUTE(SUBSTITUTE(SUBSTITUTE(TRIM(C1016),"/",""),"-","")," ","")))</f>
        <v/>
      </c>
      <c r="Q1016" s="16">
        <f>IF(A1016="","",IF(COUNTIF('GSTR-2B'!$P$6:$P$2005,O1016)&gt;0,IF(ABS(S1016)&lt;=Settings!$B$4,"Matched","Amount differs"),IF(COUNTIF('GSTR-2B'!$Q$6:$Q$2005,P1016)&gt;0,"Invoice no matches, GSTIN differs","In books, not in GSTR-2B")))</f>
        <v/>
      </c>
      <c r="R1016" s="15">
        <f>IF(A1016="","",SUMIF('GSTR-2B'!$P$6:$P$2005,O1016,'GSTR-2B'!$N$6:$N$2005))</f>
        <v/>
      </c>
      <c r="S1016" s="15">
        <f>IF(A1016="","",K1016-R1016)</f>
        <v/>
      </c>
      <c r="T1016" s="16">
        <f>IF(OR(A1016="",D1016="",L1016&lt;&gt;"",E1016="Credit note"),"",IF(Settings!$B$5-D1016&gt;180,"Unpaid over 180 days: reverse proportionate ITC with interest",""))</f>
        <v/>
      </c>
      <c r="U1016" s="16">
        <f>IF(M1016="No","Supplier has not filed GSTR-3B: if still unfiled on 30 Sep after the year you claimed it, reverse by 30 Nov","")</f>
        <v/>
      </c>
      <c r="V1016" s="16">
        <f>IF(AND(Q1016="In books, not in GSTR-2B",D1016&lt;&gt;"",D1016&gt;=DATE(2025,4,1),D1016&lt;=DATE(2026,3,31)),"FY 2025-26 document not in GSTR-2B: last date for the ITC is 30 Nov 2026","")</f>
        <v/>
      </c>
    </row>
    <row r="1017">
      <c r="A1017" s="10" t="n"/>
      <c r="B1017" s="10" t="n"/>
      <c r="C1017" s="10" t="n"/>
      <c r="D1017" s="9" t="n"/>
      <c r="E1017" s="10" t="n"/>
      <c r="F1017" s="8" t="n"/>
      <c r="G1017" s="8" t="n"/>
      <c r="H1017" s="8" t="n"/>
      <c r="I1017" s="8" t="n"/>
      <c r="J1017" s="8" t="n"/>
      <c r="K1017" s="15">
        <f>IF(A1017="","",SUM(G1017:J1017))</f>
        <v/>
      </c>
      <c r="L1017" s="9" t="n"/>
      <c r="M1017" s="10" t="n"/>
      <c r="N1017" s="10" t="n"/>
      <c r="O1017" s="16">
        <f>IF(A1017="","",UPPER(TRIM(A1017))&amp;"|"&amp;UPPER(SUBSTITUTE(SUBSTITUTE(SUBSTITUTE(TRIM(C1017),"/",""),"-","")," ","")))</f>
        <v/>
      </c>
      <c r="P1017" s="16">
        <f>IF(A1017="","",UPPER(SUBSTITUTE(SUBSTITUTE(SUBSTITUTE(TRIM(C1017),"/",""),"-","")," ","")))</f>
        <v/>
      </c>
      <c r="Q1017" s="16">
        <f>IF(A1017="","",IF(COUNTIF('GSTR-2B'!$P$6:$P$2005,O1017)&gt;0,IF(ABS(S1017)&lt;=Settings!$B$4,"Matched","Amount differs"),IF(COUNTIF('GSTR-2B'!$Q$6:$Q$2005,P1017)&gt;0,"Invoice no matches, GSTIN differs","In books, not in GSTR-2B")))</f>
        <v/>
      </c>
      <c r="R1017" s="15">
        <f>IF(A1017="","",SUMIF('GSTR-2B'!$P$6:$P$2005,O1017,'GSTR-2B'!$N$6:$N$2005))</f>
        <v/>
      </c>
      <c r="S1017" s="15">
        <f>IF(A1017="","",K1017-R1017)</f>
        <v/>
      </c>
      <c r="T1017" s="16">
        <f>IF(OR(A1017="",D1017="",L1017&lt;&gt;"",E1017="Credit note"),"",IF(Settings!$B$5-D1017&gt;180,"Unpaid over 180 days: reverse proportionate ITC with interest",""))</f>
        <v/>
      </c>
      <c r="U1017" s="16">
        <f>IF(M1017="No","Supplier has not filed GSTR-3B: if still unfiled on 30 Sep after the year you claimed it, reverse by 30 Nov","")</f>
        <v/>
      </c>
      <c r="V1017" s="16">
        <f>IF(AND(Q1017="In books, not in GSTR-2B",D1017&lt;&gt;"",D1017&gt;=DATE(2025,4,1),D1017&lt;=DATE(2026,3,31)),"FY 2025-26 document not in GSTR-2B: last date for the ITC is 30 Nov 2026","")</f>
        <v/>
      </c>
    </row>
    <row r="1018">
      <c r="A1018" s="10" t="n"/>
      <c r="B1018" s="10" t="n"/>
      <c r="C1018" s="10" t="n"/>
      <c r="D1018" s="9" t="n"/>
      <c r="E1018" s="10" t="n"/>
      <c r="F1018" s="8" t="n"/>
      <c r="G1018" s="8" t="n"/>
      <c r="H1018" s="8" t="n"/>
      <c r="I1018" s="8" t="n"/>
      <c r="J1018" s="8" t="n"/>
      <c r="K1018" s="15">
        <f>IF(A1018="","",SUM(G1018:J1018))</f>
        <v/>
      </c>
      <c r="L1018" s="9" t="n"/>
      <c r="M1018" s="10" t="n"/>
      <c r="N1018" s="10" t="n"/>
      <c r="O1018" s="16">
        <f>IF(A1018="","",UPPER(TRIM(A1018))&amp;"|"&amp;UPPER(SUBSTITUTE(SUBSTITUTE(SUBSTITUTE(TRIM(C1018),"/",""),"-","")," ","")))</f>
        <v/>
      </c>
      <c r="P1018" s="16">
        <f>IF(A1018="","",UPPER(SUBSTITUTE(SUBSTITUTE(SUBSTITUTE(TRIM(C1018),"/",""),"-","")," ","")))</f>
        <v/>
      </c>
      <c r="Q1018" s="16">
        <f>IF(A1018="","",IF(COUNTIF('GSTR-2B'!$P$6:$P$2005,O1018)&gt;0,IF(ABS(S1018)&lt;=Settings!$B$4,"Matched","Amount differs"),IF(COUNTIF('GSTR-2B'!$Q$6:$Q$2005,P1018)&gt;0,"Invoice no matches, GSTIN differs","In books, not in GSTR-2B")))</f>
        <v/>
      </c>
      <c r="R1018" s="15">
        <f>IF(A1018="","",SUMIF('GSTR-2B'!$P$6:$P$2005,O1018,'GSTR-2B'!$N$6:$N$2005))</f>
        <v/>
      </c>
      <c r="S1018" s="15">
        <f>IF(A1018="","",K1018-R1018)</f>
        <v/>
      </c>
      <c r="T1018" s="16">
        <f>IF(OR(A1018="",D1018="",L1018&lt;&gt;"",E1018="Credit note"),"",IF(Settings!$B$5-D1018&gt;180,"Unpaid over 180 days: reverse proportionate ITC with interest",""))</f>
        <v/>
      </c>
      <c r="U1018" s="16">
        <f>IF(M1018="No","Supplier has not filed GSTR-3B: if still unfiled on 30 Sep after the year you claimed it, reverse by 30 Nov","")</f>
        <v/>
      </c>
      <c r="V1018" s="16">
        <f>IF(AND(Q1018="In books, not in GSTR-2B",D1018&lt;&gt;"",D1018&gt;=DATE(2025,4,1),D1018&lt;=DATE(2026,3,31)),"FY 2025-26 document not in GSTR-2B: last date for the ITC is 30 Nov 2026","")</f>
        <v/>
      </c>
    </row>
    <row r="1019">
      <c r="A1019" s="10" t="n"/>
      <c r="B1019" s="10" t="n"/>
      <c r="C1019" s="10" t="n"/>
      <c r="D1019" s="9" t="n"/>
      <c r="E1019" s="10" t="n"/>
      <c r="F1019" s="8" t="n"/>
      <c r="G1019" s="8" t="n"/>
      <c r="H1019" s="8" t="n"/>
      <c r="I1019" s="8" t="n"/>
      <c r="J1019" s="8" t="n"/>
      <c r="K1019" s="15">
        <f>IF(A1019="","",SUM(G1019:J1019))</f>
        <v/>
      </c>
      <c r="L1019" s="9" t="n"/>
      <c r="M1019" s="10" t="n"/>
      <c r="N1019" s="10" t="n"/>
      <c r="O1019" s="16">
        <f>IF(A1019="","",UPPER(TRIM(A1019))&amp;"|"&amp;UPPER(SUBSTITUTE(SUBSTITUTE(SUBSTITUTE(TRIM(C1019),"/",""),"-","")," ","")))</f>
        <v/>
      </c>
      <c r="P1019" s="16">
        <f>IF(A1019="","",UPPER(SUBSTITUTE(SUBSTITUTE(SUBSTITUTE(TRIM(C1019),"/",""),"-","")," ","")))</f>
        <v/>
      </c>
      <c r="Q1019" s="16">
        <f>IF(A1019="","",IF(COUNTIF('GSTR-2B'!$P$6:$P$2005,O1019)&gt;0,IF(ABS(S1019)&lt;=Settings!$B$4,"Matched","Amount differs"),IF(COUNTIF('GSTR-2B'!$Q$6:$Q$2005,P1019)&gt;0,"Invoice no matches, GSTIN differs","In books, not in GSTR-2B")))</f>
        <v/>
      </c>
      <c r="R1019" s="15">
        <f>IF(A1019="","",SUMIF('GSTR-2B'!$P$6:$P$2005,O1019,'GSTR-2B'!$N$6:$N$2005))</f>
        <v/>
      </c>
      <c r="S1019" s="15">
        <f>IF(A1019="","",K1019-R1019)</f>
        <v/>
      </c>
      <c r="T1019" s="16">
        <f>IF(OR(A1019="",D1019="",L1019&lt;&gt;"",E1019="Credit note"),"",IF(Settings!$B$5-D1019&gt;180,"Unpaid over 180 days: reverse proportionate ITC with interest",""))</f>
        <v/>
      </c>
      <c r="U1019" s="16">
        <f>IF(M1019="No","Supplier has not filed GSTR-3B: if still unfiled on 30 Sep after the year you claimed it, reverse by 30 Nov","")</f>
        <v/>
      </c>
      <c r="V1019" s="16">
        <f>IF(AND(Q1019="In books, not in GSTR-2B",D1019&lt;&gt;"",D1019&gt;=DATE(2025,4,1),D1019&lt;=DATE(2026,3,31)),"FY 2025-26 document not in GSTR-2B: last date for the ITC is 30 Nov 2026","")</f>
        <v/>
      </c>
    </row>
    <row r="1020">
      <c r="A1020" s="10" t="n"/>
      <c r="B1020" s="10" t="n"/>
      <c r="C1020" s="10" t="n"/>
      <c r="D1020" s="9" t="n"/>
      <c r="E1020" s="10" t="n"/>
      <c r="F1020" s="8" t="n"/>
      <c r="G1020" s="8" t="n"/>
      <c r="H1020" s="8" t="n"/>
      <c r="I1020" s="8" t="n"/>
      <c r="J1020" s="8" t="n"/>
      <c r="K1020" s="15">
        <f>IF(A1020="","",SUM(G1020:J1020))</f>
        <v/>
      </c>
      <c r="L1020" s="9" t="n"/>
      <c r="M1020" s="10" t="n"/>
      <c r="N1020" s="10" t="n"/>
      <c r="O1020" s="16">
        <f>IF(A1020="","",UPPER(TRIM(A1020))&amp;"|"&amp;UPPER(SUBSTITUTE(SUBSTITUTE(SUBSTITUTE(TRIM(C1020),"/",""),"-","")," ","")))</f>
        <v/>
      </c>
      <c r="P1020" s="16">
        <f>IF(A1020="","",UPPER(SUBSTITUTE(SUBSTITUTE(SUBSTITUTE(TRIM(C1020),"/",""),"-","")," ","")))</f>
        <v/>
      </c>
      <c r="Q1020" s="16">
        <f>IF(A1020="","",IF(COUNTIF('GSTR-2B'!$P$6:$P$2005,O1020)&gt;0,IF(ABS(S1020)&lt;=Settings!$B$4,"Matched","Amount differs"),IF(COUNTIF('GSTR-2B'!$Q$6:$Q$2005,P1020)&gt;0,"Invoice no matches, GSTIN differs","In books, not in GSTR-2B")))</f>
        <v/>
      </c>
      <c r="R1020" s="15">
        <f>IF(A1020="","",SUMIF('GSTR-2B'!$P$6:$P$2005,O1020,'GSTR-2B'!$N$6:$N$2005))</f>
        <v/>
      </c>
      <c r="S1020" s="15">
        <f>IF(A1020="","",K1020-R1020)</f>
        <v/>
      </c>
      <c r="T1020" s="16">
        <f>IF(OR(A1020="",D1020="",L1020&lt;&gt;"",E1020="Credit note"),"",IF(Settings!$B$5-D1020&gt;180,"Unpaid over 180 days: reverse proportionate ITC with interest",""))</f>
        <v/>
      </c>
      <c r="U1020" s="16">
        <f>IF(M1020="No","Supplier has not filed GSTR-3B: if still unfiled on 30 Sep after the year you claimed it, reverse by 30 Nov","")</f>
        <v/>
      </c>
      <c r="V1020" s="16">
        <f>IF(AND(Q1020="In books, not in GSTR-2B",D1020&lt;&gt;"",D1020&gt;=DATE(2025,4,1),D1020&lt;=DATE(2026,3,31)),"FY 2025-26 document not in GSTR-2B: last date for the ITC is 30 Nov 2026","")</f>
        <v/>
      </c>
    </row>
    <row r="1021">
      <c r="A1021" s="10" t="n"/>
      <c r="B1021" s="10" t="n"/>
      <c r="C1021" s="10" t="n"/>
      <c r="D1021" s="9" t="n"/>
      <c r="E1021" s="10" t="n"/>
      <c r="F1021" s="8" t="n"/>
      <c r="G1021" s="8" t="n"/>
      <c r="H1021" s="8" t="n"/>
      <c r="I1021" s="8" t="n"/>
      <c r="J1021" s="8" t="n"/>
      <c r="K1021" s="15">
        <f>IF(A1021="","",SUM(G1021:J1021))</f>
        <v/>
      </c>
      <c r="L1021" s="9" t="n"/>
      <c r="M1021" s="10" t="n"/>
      <c r="N1021" s="10" t="n"/>
      <c r="O1021" s="16">
        <f>IF(A1021="","",UPPER(TRIM(A1021))&amp;"|"&amp;UPPER(SUBSTITUTE(SUBSTITUTE(SUBSTITUTE(TRIM(C1021),"/",""),"-","")," ","")))</f>
        <v/>
      </c>
      <c r="P1021" s="16">
        <f>IF(A1021="","",UPPER(SUBSTITUTE(SUBSTITUTE(SUBSTITUTE(TRIM(C1021),"/",""),"-","")," ","")))</f>
        <v/>
      </c>
      <c r="Q1021" s="16">
        <f>IF(A1021="","",IF(COUNTIF('GSTR-2B'!$P$6:$P$2005,O1021)&gt;0,IF(ABS(S1021)&lt;=Settings!$B$4,"Matched","Amount differs"),IF(COUNTIF('GSTR-2B'!$Q$6:$Q$2005,P1021)&gt;0,"Invoice no matches, GSTIN differs","In books, not in GSTR-2B")))</f>
        <v/>
      </c>
      <c r="R1021" s="15">
        <f>IF(A1021="","",SUMIF('GSTR-2B'!$P$6:$P$2005,O1021,'GSTR-2B'!$N$6:$N$2005))</f>
        <v/>
      </c>
      <c r="S1021" s="15">
        <f>IF(A1021="","",K1021-R1021)</f>
        <v/>
      </c>
      <c r="T1021" s="16">
        <f>IF(OR(A1021="",D1021="",L1021&lt;&gt;"",E1021="Credit note"),"",IF(Settings!$B$5-D1021&gt;180,"Unpaid over 180 days: reverse proportionate ITC with interest",""))</f>
        <v/>
      </c>
      <c r="U1021" s="16">
        <f>IF(M1021="No","Supplier has not filed GSTR-3B: if still unfiled on 30 Sep after the year you claimed it, reverse by 30 Nov","")</f>
        <v/>
      </c>
      <c r="V1021" s="16">
        <f>IF(AND(Q1021="In books, not in GSTR-2B",D1021&lt;&gt;"",D1021&gt;=DATE(2025,4,1),D1021&lt;=DATE(2026,3,31)),"FY 2025-26 document not in GSTR-2B: last date for the ITC is 30 Nov 2026","")</f>
        <v/>
      </c>
    </row>
    <row r="1022">
      <c r="A1022" s="10" t="n"/>
      <c r="B1022" s="10" t="n"/>
      <c r="C1022" s="10" t="n"/>
      <c r="D1022" s="9" t="n"/>
      <c r="E1022" s="10" t="n"/>
      <c r="F1022" s="8" t="n"/>
      <c r="G1022" s="8" t="n"/>
      <c r="H1022" s="8" t="n"/>
      <c r="I1022" s="8" t="n"/>
      <c r="J1022" s="8" t="n"/>
      <c r="K1022" s="15">
        <f>IF(A1022="","",SUM(G1022:J1022))</f>
        <v/>
      </c>
      <c r="L1022" s="9" t="n"/>
      <c r="M1022" s="10" t="n"/>
      <c r="N1022" s="10" t="n"/>
      <c r="O1022" s="16">
        <f>IF(A1022="","",UPPER(TRIM(A1022))&amp;"|"&amp;UPPER(SUBSTITUTE(SUBSTITUTE(SUBSTITUTE(TRIM(C1022),"/",""),"-","")," ","")))</f>
        <v/>
      </c>
      <c r="P1022" s="16">
        <f>IF(A1022="","",UPPER(SUBSTITUTE(SUBSTITUTE(SUBSTITUTE(TRIM(C1022),"/",""),"-","")," ","")))</f>
        <v/>
      </c>
      <c r="Q1022" s="16">
        <f>IF(A1022="","",IF(COUNTIF('GSTR-2B'!$P$6:$P$2005,O1022)&gt;0,IF(ABS(S1022)&lt;=Settings!$B$4,"Matched","Amount differs"),IF(COUNTIF('GSTR-2B'!$Q$6:$Q$2005,P1022)&gt;0,"Invoice no matches, GSTIN differs","In books, not in GSTR-2B")))</f>
        <v/>
      </c>
      <c r="R1022" s="15">
        <f>IF(A1022="","",SUMIF('GSTR-2B'!$P$6:$P$2005,O1022,'GSTR-2B'!$N$6:$N$2005))</f>
        <v/>
      </c>
      <c r="S1022" s="15">
        <f>IF(A1022="","",K1022-R1022)</f>
        <v/>
      </c>
      <c r="T1022" s="16">
        <f>IF(OR(A1022="",D1022="",L1022&lt;&gt;"",E1022="Credit note"),"",IF(Settings!$B$5-D1022&gt;180,"Unpaid over 180 days: reverse proportionate ITC with interest",""))</f>
        <v/>
      </c>
      <c r="U1022" s="16">
        <f>IF(M1022="No","Supplier has not filed GSTR-3B: if still unfiled on 30 Sep after the year you claimed it, reverse by 30 Nov","")</f>
        <v/>
      </c>
      <c r="V1022" s="16">
        <f>IF(AND(Q1022="In books, not in GSTR-2B",D1022&lt;&gt;"",D1022&gt;=DATE(2025,4,1),D1022&lt;=DATE(2026,3,31)),"FY 2025-26 document not in GSTR-2B: last date for the ITC is 30 Nov 2026","")</f>
        <v/>
      </c>
    </row>
    <row r="1023">
      <c r="A1023" s="10" t="n"/>
      <c r="B1023" s="10" t="n"/>
      <c r="C1023" s="10" t="n"/>
      <c r="D1023" s="9" t="n"/>
      <c r="E1023" s="10" t="n"/>
      <c r="F1023" s="8" t="n"/>
      <c r="G1023" s="8" t="n"/>
      <c r="H1023" s="8" t="n"/>
      <c r="I1023" s="8" t="n"/>
      <c r="J1023" s="8" t="n"/>
      <c r="K1023" s="15">
        <f>IF(A1023="","",SUM(G1023:J1023))</f>
        <v/>
      </c>
      <c r="L1023" s="9" t="n"/>
      <c r="M1023" s="10" t="n"/>
      <c r="N1023" s="10" t="n"/>
      <c r="O1023" s="16">
        <f>IF(A1023="","",UPPER(TRIM(A1023))&amp;"|"&amp;UPPER(SUBSTITUTE(SUBSTITUTE(SUBSTITUTE(TRIM(C1023),"/",""),"-","")," ","")))</f>
        <v/>
      </c>
      <c r="P1023" s="16">
        <f>IF(A1023="","",UPPER(SUBSTITUTE(SUBSTITUTE(SUBSTITUTE(TRIM(C1023),"/",""),"-","")," ","")))</f>
        <v/>
      </c>
      <c r="Q1023" s="16">
        <f>IF(A1023="","",IF(COUNTIF('GSTR-2B'!$P$6:$P$2005,O1023)&gt;0,IF(ABS(S1023)&lt;=Settings!$B$4,"Matched","Amount differs"),IF(COUNTIF('GSTR-2B'!$Q$6:$Q$2005,P1023)&gt;0,"Invoice no matches, GSTIN differs","In books, not in GSTR-2B")))</f>
        <v/>
      </c>
      <c r="R1023" s="15">
        <f>IF(A1023="","",SUMIF('GSTR-2B'!$P$6:$P$2005,O1023,'GSTR-2B'!$N$6:$N$2005))</f>
        <v/>
      </c>
      <c r="S1023" s="15">
        <f>IF(A1023="","",K1023-R1023)</f>
        <v/>
      </c>
      <c r="T1023" s="16">
        <f>IF(OR(A1023="",D1023="",L1023&lt;&gt;"",E1023="Credit note"),"",IF(Settings!$B$5-D1023&gt;180,"Unpaid over 180 days: reverse proportionate ITC with interest",""))</f>
        <v/>
      </c>
      <c r="U1023" s="16">
        <f>IF(M1023="No","Supplier has not filed GSTR-3B: if still unfiled on 30 Sep after the year you claimed it, reverse by 30 Nov","")</f>
        <v/>
      </c>
      <c r="V1023" s="16">
        <f>IF(AND(Q1023="In books, not in GSTR-2B",D1023&lt;&gt;"",D1023&gt;=DATE(2025,4,1),D1023&lt;=DATE(2026,3,31)),"FY 2025-26 document not in GSTR-2B: last date for the ITC is 30 Nov 2026","")</f>
        <v/>
      </c>
    </row>
    <row r="1024">
      <c r="A1024" s="10" t="n"/>
      <c r="B1024" s="10" t="n"/>
      <c r="C1024" s="10" t="n"/>
      <c r="D1024" s="9" t="n"/>
      <c r="E1024" s="10" t="n"/>
      <c r="F1024" s="8" t="n"/>
      <c r="G1024" s="8" t="n"/>
      <c r="H1024" s="8" t="n"/>
      <c r="I1024" s="8" t="n"/>
      <c r="J1024" s="8" t="n"/>
      <c r="K1024" s="15">
        <f>IF(A1024="","",SUM(G1024:J1024))</f>
        <v/>
      </c>
      <c r="L1024" s="9" t="n"/>
      <c r="M1024" s="10" t="n"/>
      <c r="N1024" s="10" t="n"/>
      <c r="O1024" s="16">
        <f>IF(A1024="","",UPPER(TRIM(A1024))&amp;"|"&amp;UPPER(SUBSTITUTE(SUBSTITUTE(SUBSTITUTE(TRIM(C1024),"/",""),"-","")," ","")))</f>
        <v/>
      </c>
      <c r="P1024" s="16">
        <f>IF(A1024="","",UPPER(SUBSTITUTE(SUBSTITUTE(SUBSTITUTE(TRIM(C1024),"/",""),"-","")," ","")))</f>
        <v/>
      </c>
      <c r="Q1024" s="16">
        <f>IF(A1024="","",IF(COUNTIF('GSTR-2B'!$P$6:$P$2005,O1024)&gt;0,IF(ABS(S1024)&lt;=Settings!$B$4,"Matched","Amount differs"),IF(COUNTIF('GSTR-2B'!$Q$6:$Q$2005,P1024)&gt;0,"Invoice no matches, GSTIN differs","In books, not in GSTR-2B")))</f>
        <v/>
      </c>
      <c r="R1024" s="15">
        <f>IF(A1024="","",SUMIF('GSTR-2B'!$P$6:$P$2005,O1024,'GSTR-2B'!$N$6:$N$2005))</f>
        <v/>
      </c>
      <c r="S1024" s="15">
        <f>IF(A1024="","",K1024-R1024)</f>
        <v/>
      </c>
      <c r="T1024" s="16">
        <f>IF(OR(A1024="",D1024="",L1024&lt;&gt;"",E1024="Credit note"),"",IF(Settings!$B$5-D1024&gt;180,"Unpaid over 180 days: reverse proportionate ITC with interest",""))</f>
        <v/>
      </c>
      <c r="U1024" s="16">
        <f>IF(M1024="No","Supplier has not filed GSTR-3B: if still unfiled on 30 Sep after the year you claimed it, reverse by 30 Nov","")</f>
        <v/>
      </c>
      <c r="V1024" s="16">
        <f>IF(AND(Q1024="In books, not in GSTR-2B",D1024&lt;&gt;"",D1024&gt;=DATE(2025,4,1),D1024&lt;=DATE(2026,3,31)),"FY 2025-26 document not in GSTR-2B: last date for the ITC is 30 Nov 2026","")</f>
        <v/>
      </c>
    </row>
    <row r="1025">
      <c r="A1025" s="10" t="n"/>
      <c r="B1025" s="10" t="n"/>
      <c r="C1025" s="10" t="n"/>
      <c r="D1025" s="9" t="n"/>
      <c r="E1025" s="10" t="n"/>
      <c r="F1025" s="8" t="n"/>
      <c r="G1025" s="8" t="n"/>
      <c r="H1025" s="8" t="n"/>
      <c r="I1025" s="8" t="n"/>
      <c r="J1025" s="8" t="n"/>
      <c r="K1025" s="15">
        <f>IF(A1025="","",SUM(G1025:J1025))</f>
        <v/>
      </c>
      <c r="L1025" s="9" t="n"/>
      <c r="M1025" s="10" t="n"/>
      <c r="N1025" s="10" t="n"/>
      <c r="O1025" s="16">
        <f>IF(A1025="","",UPPER(TRIM(A1025))&amp;"|"&amp;UPPER(SUBSTITUTE(SUBSTITUTE(SUBSTITUTE(TRIM(C1025),"/",""),"-","")," ","")))</f>
        <v/>
      </c>
      <c r="P1025" s="16">
        <f>IF(A1025="","",UPPER(SUBSTITUTE(SUBSTITUTE(SUBSTITUTE(TRIM(C1025),"/",""),"-","")," ","")))</f>
        <v/>
      </c>
      <c r="Q1025" s="16">
        <f>IF(A1025="","",IF(COUNTIF('GSTR-2B'!$P$6:$P$2005,O1025)&gt;0,IF(ABS(S1025)&lt;=Settings!$B$4,"Matched","Amount differs"),IF(COUNTIF('GSTR-2B'!$Q$6:$Q$2005,P1025)&gt;0,"Invoice no matches, GSTIN differs","In books, not in GSTR-2B")))</f>
        <v/>
      </c>
      <c r="R1025" s="15">
        <f>IF(A1025="","",SUMIF('GSTR-2B'!$P$6:$P$2005,O1025,'GSTR-2B'!$N$6:$N$2005))</f>
        <v/>
      </c>
      <c r="S1025" s="15">
        <f>IF(A1025="","",K1025-R1025)</f>
        <v/>
      </c>
      <c r="T1025" s="16">
        <f>IF(OR(A1025="",D1025="",L1025&lt;&gt;"",E1025="Credit note"),"",IF(Settings!$B$5-D1025&gt;180,"Unpaid over 180 days: reverse proportionate ITC with interest",""))</f>
        <v/>
      </c>
      <c r="U1025" s="16">
        <f>IF(M1025="No","Supplier has not filed GSTR-3B: if still unfiled on 30 Sep after the year you claimed it, reverse by 30 Nov","")</f>
        <v/>
      </c>
      <c r="V1025" s="16">
        <f>IF(AND(Q1025="In books, not in GSTR-2B",D1025&lt;&gt;"",D1025&gt;=DATE(2025,4,1),D1025&lt;=DATE(2026,3,31)),"FY 2025-26 document not in GSTR-2B: last date for the ITC is 30 Nov 2026","")</f>
        <v/>
      </c>
    </row>
    <row r="1026">
      <c r="A1026" s="10" t="n"/>
      <c r="B1026" s="10" t="n"/>
      <c r="C1026" s="10" t="n"/>
      <c r="D1026" s="9" t="n"/>
      <c r="E1026" s="10" t="n"/>
      <c r="F1026" s="8" t="n"/>
      <c r="G1026" s="8" t="n"/>
      <c r="H1026" s="8" t="n"/>
      <c r="I1026" s="8" t="n"/>
      <c r="J1026" s="8" t="n"/>
      <c r="K1026" s="15">
        <f>IF(A1026="","",SUM(G1026:J1026))</f>
        <v/>
      </c>
      <c r="L1026" s="9" t="n"/>
      <c r="M1026" s="10" t="n"/>
      <c r="N1026" s="10" t="n"/>
      <c r="O1026" s="16">
        <f>IF(A1026="","",UPPER(TRIM(A1026))&amp;"|"&amp;UPPER(SUBSTITUTE(SUBSTITUTE(SUBSTITUTE(TRIM(C1026),"/",""),"-","")," ","")))</f>
        <v/>
      </c>
      <c r="P1026" s="16">
        <f>IF(A1026="","",UPPER(SUBSTITUTE(SUBSTITUTE(SUBSTITUTE(TRIM(C1026),"/",""),"-","")," ","")))</f>
        <v/>
      </c>
      <c r="Q1026" s="16">
        <f>IF(A1026="","",IF(COUNTIF('GSTR-2B'!$P$6:$P$2005,O1026)&gt;0,IF(ABS(S1026)&lt;=Settings!$B$4,"Matched","Amount differs"),IF(COUNTIF('GSTR-2B'!$Q$6:$Q$2005,P1026)&gt;0,"Invoice no matches, GSTIN differs","In books, not in GSTR-2B")))</f>
        <v/>
      </c>
      <c r="R1026" s="15">
        <f>IF(A1026="","",SUMIF('GSTR-2B'!$P$6:$P$2005,O1026,'GSTR-2B'!$N$6:$N$2005))</f>
        <v/>
      </c>
      <c r="S1026" s="15">
        <f>IF(A1026="","",K1026-R1026)</f>
        <v/>
      </c>
      <c r="T1026" s="16">
        <f>IF(OR(A1026="",D1026="",L1026&lt;&gt;"",E1026="Credit note"),"",IF(Settings!$B$5-D1026&gt;180,"Unpaid over 180 days: reverse proportionate ITC with interest",""))</f>
        <v/>
      </c>
      <c r="U1026" s="16">
        <f>IF(M1026="No","Supplier has not filed GSTR-3B: if still unfiled on 30 Sep after the year you claimed it, reverse by 30 Nov","")</f>
        <v/>
      </c>
      <c r="V1026" s="16">
        <f>IF(AND(Q1026="In books, not in GSTR-2B",D1026&lt;&gt;"",D1026&gt;=DATE(2025,4,1),D1026&lt;=DATE(2026,3,31)),"FY 2025-26 document not in GSTR-2B: last date for the ITC is 30 Nov 2026","")</f>
        <v/>
      </c>
    </row>
    <row r="1027">
      <c r="A1027" s="10" t="n"/>
      <c r="B1027" s="10" t="n"/>
      <c r="C1027" s="10" t="n"/>
      <c r="D1027" s="9" t="n"/>
      <c r="E1027" s="10" t="n"/>
      <c r="F1027" s="8" t="n"/>
      <c r="G1027" s="8" t="n"/>
      <c r="H1027" s="8" t="n"/>
      <c r="I1027" s="8" t="n"/>
      <c r="J1027" s="8" t="n"/>
      <c r="K1027" s="15">
        <f>IF(A1027="","",SUM(G1027:J1027))</f>
        <v/>
      </c>
      <c r="L1027" s="9" t="n"/>
      <c r="M1027" s="10" t="n"/>
      <c r="N1027" s="10" t="n"/>
      <c r="O1027" s="16">
        <f>IF(A1027="","",UPPER(TRIM(A1027))&amp;"|"&amp;UPPER(SUBSTITUTE(SUBSTITUTE(SUBSTITUTE(TRIM(C1027),"/",""),"-","")," ","")))</f>
        <v/>
      </c>
      <c r="P1027" s="16">
        <f>IF(A1027="","",UPPER(SUBSTITUTE(SUBSTITUTE(SUBSTITUTE(TRIM(C1027),"/",""),"-","")," ","")))</f>
        <v/>
      </c>
      <c r="Q1027" s="16">
        <f>IF(A1027="","",IF(COUNTIF('GSTR-2B'!$P$6:$P$2005,O1027)&gt;0,IF(ABS(S1027)&lt;=Settings!$B$4,"Matched","Amount differs"),IF(COUNTIF('GSTR-2B'!$Q$6:$Q$2005,P1027)&gt;0,"Invoice no matches, GSTIN differs","In books, not in GSTR-2B")))</f>
        <v/>
      </c>
      <c r="R1027" s="15">
        <f>IF(A1027="","",SUMIF('GSTR-2B'!$P$6:$P$2005,O1027,'GSTR-2B'!$N$6:$N$2005))</f>
        <v/>
      </c>
      <c r="S1027" s="15">
        <f>IF(A1027="","",K1027-R1027)</f>
        <v/>
      </c>
      <c r="T1027" s="16">
        <f>IF(OR(A1027="",D1027="",L1027&lt;&gt;"",E1027="Credit note"),"",IF(Settings!$B$5-D1027&gt;180,"Unpaid over 180 days: reverse proportionate ITC with interest",""))</f>
        <v/>
      </c>
      <c r="U1027" s="16">
        <f>IF(M1027="No","Supplier has not filed GSTR-3B: if still unfiled on 30 Sep after the year you claimed it, reverse by 30 Nov","")</f>
        <v/>
      </c>
      <c r="V1027" s="16">
        <f>IF(AND(Q1027="In books, not in GSTR-2B",D1027&lt;&gt;"",D1027&gt;=DATE(2025,4,1),D1027&lt;=DATE(2026,3,31)),"FY 2025-26 document not in GSTR-2B: last date for the ITC is 30 Nov 2026","")</f>
        <v/>
      </c>
    </row>
    <row r="1028">
      <c r="A1028" s="10" t="n"/>
      <c r="B1028" s="10" t="n"/>
      <c r="C1028" s="10" t="n"/>
      <c r="D1028" s="9" t="n"/>
      <c r="E1028" s="10" t="n"/>
      <c r="F1028" s="8" t="n"/>
      <c r="G1028" s="8" t="n"/>
      <c r="H1028" s="8" t="n"/>
      <c r="I1028" s="8" t="n"/>
      <c r="J1028" s="8" t="n"/>
      <c r="K1028" s="15">
        <f>IF(A1028="","",SUM(G1028:J1028))</f>
        <v/>
      </c>
      <c r="L1028" s="9" t="n"/>
      <c r="M1028" s="10" t="n"/>
      <c r="N1028" s="10" t="n"/>
      <c r="O1028" s="16">
        <f>IF(A1028="","",UPPER(TRIM(A1028))&amp;"|"&amp;UPPER(SUBSTITUTE(SUBSTITUTE(SUBSTITUTE(TRIM(C1028),"/",""),"-","")," ","")))</f>
        <v/>
      </c>
      <c r="P1028" s="16">
        <f>IF(A1028="","",UPPER(SUBSTITUTE(SUBSTITUTE(SUBSTITUTE(TRIM(C1028),"/",""),"-","")," ","")))</f>
        <v/>
      </c>
      <c r="Q1028" s="16">
        <f>IF(A1028="","",IF(COUNTIF('GSTR-2B'!$P$6:$P$2005,O1028)&gt;0,IF(ABS(S1028)&lt;=Settings!$B$4,"Matched","Amount differs"),IF(COUNTIF('GSTR-2B'!$Q$6:$Q$2005,P1028)&gt;0,"Invoice no matches, GSTIN differs","In books, not in GSTR-2B")))</f>
        <v/>
      </c>
      <c r="R1028" s="15">
        <f>IF(A1028="","",SUMIF('GSTR-2B'!$P$6:$P$2005,O1028,'GSTR-2B'!$N$6:$N$2005))</f>
        <v/>
      </c>
      <c r="S1028" s="15">
        <f>IF(A1028="","",K1028-R1028)</f>
        <v/>
      </c>
      <c r="T1028" s="16">
        <f>IF(OR(A1028="",D1028="",L1028&lt;&gt;"",E1028="Credit note"),"",IF(Settings!$B$5-D1028&gt;180,"Unpaid over 180 days: reverse proportionate ITC with interest",""))</f>
        <v/>
      </c>
      <c r="U1028" s="16">
        <f>IF(M1028="No","Supplier has not filed GSTR-3B: if still unfiled on 30 Sep after the year you claimed it, reverse by 30 Nov","")</f>
        <v/>
      </c>
      <c r="V1028" s="16">
        <f>IF(AND(Q1028="In books, not in GSTR-2B",D1028&lt;&gt;"",D1028&gt;=DATE(2025,4,1),D1028&lt;=DATE(2026,3,31)),"FY 2025-26 document not in GSTR-2B: last date for the ITC is 30 Nov 2026","")</f>
        <v/>
      </c>
    </row>
    <row r="1029">
      <c r="A1029" s="10" t="n"/>
      <c r="B1029" s="10" t="n"/>
      <c r="C1029" s="10" t="n"/>
      <c r="D1029" s="9" t="n"/>
      <c r="E1029" s="10" t="n"/>
      <c r="F1029" s="8" t="n"/>
      <c r="G1029" s="8" t="n"/>
      <c r="H1029" s="8" t="n"/>
      <c r="I1029" s="8" t="n"/>
      <c r="J1029" s="8" t="n"/>
      <c r="K1029" s="15">
        <f>IF(A1029="","",SUM(G1029:J1029))</f>
        <v/>
      </c>
      <c r="L1029" s="9" t="n"/>
      <c r="M1029" s="10" t="n"/>
      <c r="N1029" s="10" t="n"/>
      <c r="O1029" s="16">
        <f>IF(A1029="","",UPPER(TRIM(A1029))&amp;"|"&amp;UPPER(SUBSTITUTE(SUBSTITUTE(SUBSTITUTE(TRIM(C1029),"/",""),"-","")," ","")))</f>
        <v/>
      </c>
      <c r="P1029" s="16">
        <f>IF(A1029="","",UPPER(SUBSTITUTE(SUBSTITUTE(SUBSTITUTE(TRIM(C1029),"/",""),"-","")," ","")))</f>
        <v/>
      </c>
      <c r="Q1029" s="16">
        <f>IF(A1029="","",IF(COUNTIF('GSTR-2B'!$P$6:$P$2005,O1029)&gt;0,IF(ABS(S1029)&lt;=Settings!$B$4,"Matched","Amount differs"),IF(COUNTIF('GSTR-2B'!$Q$6:$Q$2005,P1029)&gt;0,"Invoice no matches, GSTIN differs","In books, not in GSTR-2B")))</f>
        <v/>
      </c>
      <c r="R1029" s="15">
        <f>IF(A1029="","",SUMIF('GSTR-2B'!$P$6:$P$2005,O1029,'GSTR-2B'!$N$6:$N$2005))</f>
        <v/>
      </c>
      <c r="S1029" s="15">
        <f>IF(A1029="","",K1029-R1029)</f>
        <v/>
      </c>
      <c r="T1029" s="16">
        <f>IF(OR(A1029="",D1029="",L1029&lt;&gt;"",E1029="Credit note"),"",IF(Settings!$B$5-D1029&gt;180,"Unpaid over 180 days: reverse proportionate ITC with interest",""))</f>
        <v/>
      </c>
      <c r="U1029" s="16">
        <f>IF(M1029="No","Supplier has not filed GSTR-3B: if still unfiled on 30 Sep after the year you claimed it, reverse by 30 Nov","")</f>
        <v/>
      </c>
      <c r="V1029" s="16">
        <f>IF(AND(Q1029="In books, not in GSTR-2B",D1029&lt;&gt;"",D1029&gt;=DATE(2025,4,1),D1029&lt;=DATE(2026,3,31)),"FY 2025-26 document not in GSTR-2B: last date for the ITC is 30 Nov 2026","")</f>
        <v/>
      </c>
    </row>
    <row r="1030">
      <c r="A1030" s="10" t="n"/>
      <c r="B1030" s="10" t="n"/>
      <c r="C1030" s="10" t="n"/>
      <c r="D1030" s="9" t="n"/>
      <c r="E1030" s="10" t="n"/>
      <c r="F1030" s="8" t="n"/>
      <c r="G1030" s="8" t="n"/>
      <c r="H1030" s="8" t="n"/>
      <c r="I1030" s="8" t="n"/>
      <c r="J1030" s="8" t="n"/>
      <c r="K1030" s="15">
        <f>IF(A1030="","",SUM(G1030:J1030))</f>
        <v/>
      </c>
      <c r="L1030" s="9" t="n"/>
      <c r="M1030" s="10" t="n"/>
      <c r="N1030" s="10" t="n"/>
      <c r="O1030" s="16">
        <f>IF(A1030="","",UPPER(TRIM(A1030))&amp;"|"&amp;UPPER(SUBSTITUTE(SUBSTITUTE(SUBSTITUTE(TRIM(C1030),"/",""),"-","")," ","")))</f>
        <v/>
      </c>
      <c r="P1030" s="16">
        <f>IF(A1030="","",UPPER(SUBSTITUTE(SUBSTITUTE(SUBSTITUTE(TRIM(C1030),"/",""),"-","")," ","")))</f>
        <v/>
      </c>
      <c r="Q1030" s="16">
        <f>IF(A1030="","",IF(COUNTIF('GSTR-2B'!$P$6:$P$2005,O1030)&gt;0,IF(ABS(S1030)&lt;=Settings!$B$4,"Matched","Amount differs"),IF(COUNTIF('GSTR-2B'!$Q$6:$Q$2005,P1030)&gt;0,"Invoice no matches, GSTIN differs","In books, not in GSTR-2B")))</f>
        <v/>
      </c>
      <c r="R1030" s="15">
        <f>IF(A1030="","",SUMIF('GSTR-2B'!$P$6:$P$2005,O1030,'GSTR-2B'!$N$6:$N$2005))</f>
        <v/>
      </c>
      <c r="S1030" s="15">
        <f>IF(A1030="","",K1030-R1030)</f>
        <v/>
      </c>
      <c r="T1030" s="16">
        <f>IF(OR(A1030="",D1030="",L1030&lt;&gt;"",E1030="Credit note"),"",IF(Settings!$B$5-D1030&gt;180,"Unpaid over 180 days: reverse proportionate ITC with interest",""))</f>
        <v/>
      </c>
      <c r="U1030" s="16">
        <f>IF(M1030="No","Supplier has not filed GSTR-3B: if still unfiled on 30 Sep after the year you claimed it, reverse by 30 Nov","")</f>
        <v/>
      </c>
      <c r="V1030" s="16">
        <f>IF(AND(Q1030="In books, not in GSTR-2B",D1030&lt;&gt;"",D1030&gt;=DATE(2025,4,1),D1030&lt;=DATE(2026,3,31)),"FY 2025-26 document not in GSTR-2B: last date for the ITC is 30 Nov 2026","")</f>
        <v/>
      </c>
    </row>
    <row r="1031">
      <c r="A1031" s="10" t="n"/>
      <c r="B1031" s="10" t="n"/>
      <c r="C1031" s="10" t="n"/>
      <c r="D1031" s="9" t="n"/>
      <c r="E1031" s="10" t="n"/>
      <c r="F1031" s="8" t="n"/>
      <c r="G1031" s="8" t="n"/>
      <c r="H1031" s="8" t="n"/>
      <c r="I1031" s="8" t="n"/>
      <c r="J1031" s="8" t="n"/>
      <c r="K1031" s="15">
        <f>IF(A1031="","",SUM(G1031:J1031))</f>
        <v/>
      </c>
      <c r="L1031" s="9" t="n"/>
      <c r="M1031" s="10" t="n"/>
      <c r="N1031" s="10" t="n"/>
      <c r="O1031" s="16">
        <f>IF(A1031="","",UPPER(TRIM(A1031))&amp;"|"&amp;UPPER(SUBSTITUTE(SUBSTITUTE(SUBSTITUTE(TRIM(C1031),"/",""),"-","")," ","")))</f>
        <v/>
      </c>
      <c r="P1031" s="16">
        <f>IF(A1031="","",UPPER(SUBSTITUTE(SUBSTITUTE(SUBSTITUTE(TRIM(C1031),"/",""),"-","")," ","")))</f>
        <v/>
      </c>
      <c r="Q1031" s="16">
        <f>IF(A1031="","",IF(COUNTIF('GSTR-2B'!$P$6:$P$2005,O1031)&gt;0,IF(ABS(S1031)&lt;=Settings!$B$4,"Matched","Amount differs"),IF(COUNTIF('GSTR-2B'!$Q$6:$Q$2005,P1031)&gt;0,"Invoice no matches, GSTIN differs","In books, not in GSTR-2B")))</f>
        <v/>
      </c>
      <c r="R1031" s="15">
        <f>IF(A1031="","",SUMIF('GSTR-2B'!$P$6:$P$2005,O1031,'GSTR-2B'!$N$6:$N$2005))</f>
        <v/>
      </c>
      <c r="S1031" s="15">
        <f>IF(A1031="","",K1031-R1031)</f>
        <v/>
      </c>
      <c r="T1031" s="16">
        <f>IF(OR(A1031="",D1031="",L1031&lt;&gt;"",E1031="Credit note"),"",IF(Settings!$B$5-D1031&gt;180,"Unpaid over 180 days: reverse proportionate ITC with interest",""))</f>
        <v/>
      </c>
      <c r="U1031" s="16">
        <f>IF(M1031="No","Supplier has not filed GSTR-3B: if still unfiled on 30 Sep after the year you claimed it, reverse by 30 Nov","")</f>
        <v/>
      </c>
      <c r="V1031" s="16">
        <f>IF(AND(Q1031="In books, not in GSTR-2B",D1031&lt;&gt;"",D1031&gt;=DATE(2025,4,1),D1031&lt;=DATE(2026,3,31)),"FY 2025-26 document not in GSTR-2B: last date for the ITC is 30 Nov 2026","")</f>
        <v/>
      </c>
    </row>
    <row r="1032">
      <c r="A1032" s="10" t="n"/>
      <c r="B1032" s="10" t="n"/>
      <c r="C1032" s="10" t="n"/>
      <c r="D1032" s="9" t="n"/>
      <c r="E1032" s="10" t="n"/>
      <c r="F1032" s="8" t="n"/>
      <c r="G1032" s="8" t="n"/>
      <c r="H1032" s="8" t="n"/>
      <c r="I1032" s="8" t="n"/>
      <c r="J1032" s="8" t="n"/>
      <c r="K1032" s="15">
        <f>IF(A1032="","",SUM(G1032:J1032))</f>
        <v/>
      </c>
      <c r="L1032" s="9" t="n"/>
      <c r="M1032" s="10" t="n"/>
      <c r="N1032" s="10" t="n"/>
      <c r="O1032" s="16">
        <f>IF(A1032="","",UPPER(TRIM(A1032))&amp;"|"&amp;UPPER(SUBSTITUTE(SUBSTITUTE(SUBSTITUTE(TRIM(C1032),"/",""),"-","")," ","")))</f>
        <v/>
      </c>
      <c r="P1032" s="16">
        <f>IF(A1032="","",UPPER(SUBSTITUTE(SUBSTITUTE(SUBSTITUTE(TRIM(C1032),"/",""),"-","")," ","")))</f>
        <v/>
      </c>
      <c r="Q1032" s="16">
        <f>IF(A1032="","",IF(COUNTIF('GSTR-2B'!$P$6:$P$2005,O1032)&gt;0,IF(ABS(S1032)&lt;=Settings!$B$4,"Matched","Amount differs"),IF(COUNTIF('GSTR-2B'!$Q$6:$Q$2005,P1032)&gt;0,"Invoice no matches, GSTIN differs","In books, not in GSTR-2B")))</f>
        <v/>
      </c>
      <c r="R1032" s="15">
        <f>IF(A1032="","",SUMIF('GSTR-2B'!$P$6:$P$2005,O1032,'GSTR-2B'!$N$6:$N$2005))</f>
        <v/>
      </c>
      <c r="S1032" s="15">
        <f>IF(A1032="","",K1032-R1032)</f>
        <v/>
      </c>
      <c r="T1032" s="16">
        <f>IF(OR(A1032="",D1032="",L1032&lt;&gt;"",E1032="Credit note"),"",IF(Settings!$B$5-D1032&gt;180,"Unpaid over 180 days: reverse proportionate ITC with interest",""))</f>
        <v/>
      </c>
      <c r="U1032" s="16">
        <f>IF(M1032="No","Supplier has not filed GSTR-3B: if still unfiled on 30 Sep after the year you claimed it, reverse by 30 Nov","")</f>
        <v/>
      </c>
      <c r="V1032" s="16">
        <f>IF(AND(Q1032="In books, not in GSTR-2B",D1032&lt;&gt;"",D1032&gt;=DATE(2025,4,1),D1032&lt;=DATE(2026,3,31)),"FY 2025-26 document not in GSTR-2B: last date for the ITC is 30 Nov 2026","")</f>
        <v/>
      </c>
    </row>
    <row r="1033">
      <c r="A1033" s="10" t="n"/>
      <c r="B1033" s="10" t="n"/>
      <c r="C1033" s="10" t="n"/>
      <c r="D1033" s="9" t="n"/>
      <c r="E1033" s="10" t="n"/>
      <c r="F1033" s="8" t="n"/>
      <c r="G1033" s="8" t="n"/>
      <c r="H1033" s="8" t="n"/>
      <c r="I1033" s="8" t="n"/>
      <c r="J1033" s="8" t="n"/>
      <c r="K1033" s="15">
        <f>IF(A1033="","",SUM(G1033:J1033))</f>
        <v/>
      </c>
      <c r="L1033" s="9" t="n"/>
      <c r="M1033" s="10" t="n"/>
      <c r="N1033" s="10" t="n"/>
      <c r="O1033" s="16">
        <f>IF(A1033="","",UPPER(TRIM(A1033))&amp;"|"&amp;UPPER(SUBSTITUTE(SUBSTITUTE(SUBSTITUTE(TRIM(C1033),"/",""),"-","")," ","")))</f>
        <v/>
      </c>
      <c r="P1033" s="16">
        <f>IF(A1033="","",UPPER(SUBSTITUTE(SUBSTITUTE(SUBSTITUTE(TRIM(C1033),"/",""),"-","")," ","")))</f>
        <v/>
      </c>
      <c r="Q1033" s="16">
        <f>IF(A1033="","",IF(COUNTIF('GSTR-2B'!$P$6:$P$2005,O1033)&gt;0,IF(ABS(S1033)&lt;=Settings!$B$4,"Matched","Amount differs"),IF(COUNTIF('GSTR-2B'!$Q$6:$Q$2005,P1033)&gt;0,"Invoice no matches, GSTIN differs","In books, not in GSTR-2B")))</f>
        <v/>
      </c>
      <c r="R1033" s="15">
        <f>IF(A1033="","",SUMIF('GSTR-2B'!$P$6:$P$2005,O1033,'GSTR-2B'!$N$6:$N$2005))</f>
        <v/>
      </c>
      <c r="S1033" s="15">
        <f>IF(A1033="","",K1033-R1033)</f>
        <v/>
      </c>
      <c r="T1033" s="16">
        <f>IF(OR(A1033="",D1033="",L1033&lt;&gt;"",E1033="Credit note"),"",IF(Settings!$B$5-D1033&gt;180,"Unpaid over 180 days: reverse proportionate ITC with interest",""))</f>
        <v/>
      </c>
      <c r="U1033" s="16">
        <f>IF(M1033="No","Supplier has not filed GSTR-3B: if still unfiled on 30 Sep after the year you claimed it, reverse by 30 Nov","")</f>
        <v/>
      </c>
      <c r="V1033" s="16">
        <f>IF(AND(Q1033="In books, not in GSTR-2B",D1033&lt;&gt;"",D1033&gt;=DATE(2025,4,1),D1033&lt;=DATE(2026,3,31)),"FY 2025-26 document not in GSTR-2B: last date for the ITC is 30 Nov 2026","")</f>
        <v/>
      </c>
    </row>
    <row r="1034">
      <c r="A1034" s="10" t="n"/>
      <c r="B1034" s="10" t="n"/>
      <c r="C1034" s="10" t="n"/>
      <c r="D1034" s="9" t="n"/>
      <c r="E1034" s="10" t="n"/>
      <c r="F1034" s="8" t="n"/>
      <c r="G1034" s="8" t="n"/>
      <c r="H1034" s="8" t="n"/>
      <c r="I1034" s="8" t="n"/>
      <c r="J1034" s="8" t="n"/>
      <c r="K1034" s="15">
        <f>IF(A1034="","",SUM(G1034:J1034))</f>
        <v/>
      </c>
      <c r="L1034" s="9" t="n"/>
      <c r="M1034" s="10" t="n"/>
      <c r="N1034" s="10" t="n"/>
      <c r="O1034" s="16">
        <f>IF(A1034="","",UPPER(TRIM(A1034))&amp;"|"&amp;UPPER(SUBSTITUTE(SUBSTITUTE(SUBSTITUTE(TRIM(C1034),"/",""),"-","")," ","")))</f>
        <v/>
      </c>
      <c r="P1034" s="16">
        <f>IF(A1034="","",UPPER(SUBSTITUTE(SUBSTITUTE(SUBSTITUTE(TRIM(C1034),"/",""),"-","")," ","")))</f>
        <v/>
      </c>
      <c r="Q1034" s="16">
        <f>IF(A1034="","",IF(COUNTIF('GSTR-2B'!$P$6:$P$2005,O1034)&gt;0,IF(ABS(S1034)&lt;=Settings!$B$4,"Matched","Amount differs"),IF(COUNTIF('GSTR-2B'!$Q$6:$Q$2005,P1034)&gt;0,"Invoice no matches, GSTIN differs","In books, not in GSTR-2B")))</f>
        <v/>
      </c>
      <c r="R1034" s="15">
        <f>IF(A1034="","",SUMIF('GSTR-2B'!$P$6:$P$2005,O1034,'GSTR-2B'!$N$6:$N$2005))</f>
        <v/>
      </c>
      <c r="S1034" s="15">
        <f>IF(A1034="","",K1034-R1034)</f>
        <v/>
      </c>
      <c r="T1034" s="16">
        <f>IF(OR(A1034="",D1034="",L1034&lt;&gt;"",E1034="Credit note"),"",IF(Settings!$B$5-D1034&gt;180,"Unpaid over 180 days: reverse proportionate ITC with interest",""))</f>
        <v/>
      </c>
      <c r="U1034" s="16">
        <f>IF(M1034="No","Supplier has not filed GSTR-3B: if still unfiled on 30 Sep after the year you claimed it, reverse by 30 Nov","")</f>
        <v/>
      </c>
      <c r="V1034" s="16">
        <f>IF(AND(Q1034="In books, not in GSTR-2B",D1034&lt;&gt;"",D1034&gt;=DATE(2025,4,1),D1034&lt;=DATE(2026,3,31)),"FY 2025-26 document not in GSTR-2B: last date for the ITC is 30 Nov 2026","")</f>
        <v/>
      </c>
    </row>
    <row r="1035">
      <c r="A1035" s="10" t="n"/>
      <c r="B1035" s="10" t="n"/>
      <c r="C1035" s="10" t="n"/>
      <c r="D1035" s="9" t="n"/>
      <c r="E1035" s="10" t="n"/>
      <c r="F1035" s="8" t="n"/>
      <c r="G1035" s="8" t="n"/>
      <c r="H1035" s="8" t="n"/>
      <c r="I1035" s="8" t="n"/>
      <c r="J1035" s="8" t="n"/>
      <c r="K1035" s="15">
        <f>IF(A1035="","",SUM(G1035:J1035))</f>
        <v/>
      </c>
      <c r="L1035" s="9" t="n"/>
      <c r="M1035" s="10" t="n"/>
      <c r="N1035" s="10" t="n"/>
      <c r="O1035" s="16">
        <f>IF(A1035="","",UPPER(TRIM(A1035))&amp;"|"&amp;UPPER(SUBSTITUTE(SUBSTITUTE(SUBSTITUTE(TRIM(C1035),"/",""),"-","")," ","")))</f>
        <v/>
      </c>
      <c r="P1035" s="16">
        <f>IF(A1035="","",UPPER(SUBSTITUTE(SUBSTITUTE(SUBSTITUTE(TRIM(C1035),"/",""),"-","")," ","")))</f>
        <v/>
      </c>
      <c r="Q1035" s="16">
        <f>IF(A1035="","",IF(COUNTIF('GSTR-2B'!$P$6:$P$2005,O1035)&gt;0,IF(ABS(S1035)&lt;=Settings!$B$4,"Matched","Amount differs"),IF(COUNTIF('GSTR-2B'!$Q$6:$Q$2005,P1035)&gt;0,"Invoice no matches, GSTIN differs","In books, not in GSTR-2B")))</f>
        <v/>
      </c>
      <c r="R1035" s="15">
        <f>IF(A1035="","",SUMIF('GSTR-2B'!$P$6:$P$2005,O1035,'GSTR-2B'!$N$6:$N$2005))</f>
        <v/>
      </c>
      <c r="S1035" s="15">
        <f>IF(A1035="","",K1035-R1035)</f>
        <v/>
      </c>
      <c r="T1035" s="16">
        <f>IF(OR(A1035="",D1035="",L1035&lt;&gt;"",E1035="Credit note"),"",IF(Settings!$B$5-D1035&gt;180,"Unpaid over 180 days: reverse proportionate ITC with interest",""))</f>
        <v/>
      </c>
      <c r="U1035" s="16">
        <f>IF(M1035="No","Supplier has not filed GSTR-3B: if still unfiled on 30 Sep after the year you claimed it, reverse by 30 Nov","")</f>
        <v/>
      </c>
      <c r="V1035" s="16">
        <f>IF(AND(Q1035="In books, not in GSTR-2B",D1035&lt;&gt;"",D1035&gt;=DATE(2025,4,1),D1035&lt;=DATE(2026,3,31)),"FY 2025-26 document not in GSTR-2B: last date for the ITC is 30 Nov 2026","")</f>
        <v/>
      </c>
    </row>
    <row r="1036">
      <c r="A1036" s="10" t="n"/>
      <c r="B1036" s="10" t="n"/>
      <c r="C1036" s="10" t="n"/>
      <c r="D1036" s="9" t="n"/>
      <c r="E1036" s="10" t="n"/>
      <c r="F1036" s="8" t="n"/>
      <c r="G1036" s="8" t="n"/>
      <c r="H1036" s="8" t="n"/>
      <c r="I1036" s="8" t="n"/>
      <c r="J1036" s="8" t="n"/>
      <c r="K1036" s="15">
        <f>IF(A1036="","",SUM(G1036:J1036))</f>
        <v/>
      </c>
      <c r="L1036" s="9" t="n"/>
      <c r="M1036" s="10" t="n"/>
      <c r="N1036" s="10" t="n"/>
      <c r="O1036" s="16">
        <f>IF(A1036="","",UPPER(TRIM(A1036))&amp;"|"&amp;UPPER(SUBSTITUTE(SUBSTITUTE(SUBSTITUTE(TRIM(C1036),"/",""),"-","")," ","")))</f>
        <v/>
      </c>
      <c r="P1036" s="16">
        <f>IF(A1036="","",UPPER(SUBSTITUTE(SUBSTITUTE(SUBSTITUTE(TRIM(C1036),"/",""),"-","")," ","")))</f>
        <v/>
      </c>
      <c r="Q1036" s="16">
        <f>IF(A1036="","",IF(COUNTIF('GSTR-2B'!$P$6:$P$2005,O1036)&gt;0,IF(ABS(S1036)&lt;=Settings!$B$4,"Matched","Amount differs"),IF(COUNTIF('GSTR-2B'!$Q$6:$Q$2005,P1036)&gt;0,"Invoice no matches, GSTIN differs","In books, not in GSTR-2B")))</f>
        <v/>
      </c>
      <c r="R1036" s="15">
        <f>IF(A1036="","",SUMIF('GSTR-2B'!$P$6:$P$2005,O1036,'GSTR-2B'!$N$6:$N$2005))</f>
        <v/>
      </c>
      <c r="S1036" s="15">
        <f>IF(A1036="","",K1036-R1036)</f>
        <v/>
      </c>
      <c r="T1036" s="16">
        <f>IF(OR(A1036="",D1036="",L1036&lt;&gt;"",E1036="Credit note"),"",IF(Settings!$B$5-D1036&gt;180,"Unpaid over 180 days: reverse proportionate ITC with interest",""))</f>
        <v/>
      </c>
      <c r="U1036" s="16">
        <f>IF(M1036="No","Supplier has not filed GSTR-3B: if still unfiled on 30 Sep after the year you claimed it, reverse by 30 Nov","")</f>
        <v/>
      </c>
      <c r="V1036" s="16">
        <f>IF(AND(Q1036="In books, not in GSTR-2B",D1036&lt;&gt;"",D1036&gt;=DATE(2025,4,1),D1036&lt;=DATE(2026,3,31)),"FY 2025-26 document not in GSTR-2B: last date for the ITC is 30 Nov 2026","")</f>
        <v/>
      </c>
    </row>
    <row r="1037">
      <c r="A1037" s="10" t="n"/>
      <c r="B1037" s="10" t="n"/>
      <c r="C1037" s="10" t="n"/>
      <c r="D1037" s="9" t="n"/>
      <c r="E1037" s="10" t="n"/>
      <c r="F1037" s="8" t="n"/>
      <c r="G1037" s="8" t="n"/>
      <c r="H1037" s="8" t="n"/>
      <c r="I1037" s="8" t="n"/>
      <c r="J1037" s="8" t="n"/>
      <c r="K1037" s="15">
        <f>IF(A1037="","",SUM(G1037:J1037))</f>
        <v/>
      </c>
      <c r="L1037" s="9" t="n"/>
      <c r="M1037" s="10" t="n"/>
      <c r="N1037" s="10" t="n"/>
      <c r="O1037" s="16">
        <f>IF(A1037="","",UPPER(TRIM(A1037))&amp;"|"&amp;UPPER(SUBSTITUTE(SUBSTITUTE(SUBSTITUTE(TRIM(C1037),"/",""),"-","")," ","")))</f>
        <v/>
      </c>
      <c r="P1037" s="16">
        <f>IF(A1037="","",UPPER(SUBSTITUTE(SUBSTITUTE(SUBSTITUTE(TRIM(C1037),"/",""),"-","")," ","")))</f>
        <v/>
      </c>
      <c r="Q1037" s="16">
        <f>IF(A1037="","",IF(COUNTIF('GSTR-2B'!$P$6:$P$2005,O1037)&gt;0,IF(ABS(S1037)&lt;=Settings!$B$4,"Matched","Amount differs"),IF(COUNTIF('GSTR-2B'!$Q$6:$Q$2005,P1037)&gt;0,"Invoice no matches, GSTIN differs","In books, not in GSTR-2B")))</f>
        <v/>
      </c>
      <c r="R1037" s="15">
        <f>IF(A1037="","",SUMIF('GSTR-2B'!$P$6:$P$2005,O1037,'GSTR-2B'!$N$6:$N$2005))</f>
        <v/>
      </c>
      <c r="S1037" s="15">
        <f>IF(A1037="","",K1037-R1037)</f>
        <v/>
      </c>
      <c r="T1037" s="16">
        <f>IF(OR(A1037="",D1037="",L1037&lt;&gt;"",E1037="Credit note"),"",IF(Settings!$B$5-D1037&gt;180,"Unpaid over 180 days: reverse proportionate ITC with interest",""))</f>
        <v/>
      </c>
      <c r="U1037" s="16">
        <f>IF(M1037="No","Supplier has not filed GSTR-3B: if still unfiled on 30 Sep after the year you claimed it, reverse by 30 Nov","")</f>
        <v/>
      </c>
      <c r="V1037" s="16">
        <f>IF(AND(Q1037="In books, not in GSTR-2B",D1037&lt;&gt;"",D1037&gt;=DATE(2025,4,1),D1037&lt;=DATE(2026,3,31)),"FY 2025-26 document not in GSTR-2B: last date for the ITC is 30 Nov 2026","")</f>
        <v/>
      </c>
    </row>
    <row r="1038">
      <c r="A1038" s="10" t="n"/>
      <c r="B1038" s="10" t="n"/>
      <c r="C1038" s="10" t="n"/>
      <c r="D1038" s="9" t="n"/>
      <c r="E1038" s="10" t="n"/>
      <c r="F1038" s="8" t="n"/>
      <c r="G1038" s="8" t="n"/>
      <c r="H1038" s="8" t="n"/>
      <c r="I1038" s="8" t="n"/>
      <c r="J1038" s="8" t="n"/>
      <c r="K1038" s="15">
        <f>IF(A1038="","",SUM(G1038:J1038))</f>
        <v/>
      </c>
      <c r="L1038" s="9" t="n"/>
      <c r="M1038" s="10" t="n"/>
      <c r="N1038" s="10" t="n"/>
      <c r="O1038" s="16">
        <f>IF(A1038="","",UPPER(TRIM(A1038))&amp;"|"&amp;UPPER(SUBSTITUTE(SUBSTITUTE(SUBSTITUTE(TRIM(C1038),"/",""),"-","")," ","")))</f>
        <v/>
      </c>
      <c r="P1038" s="16">
        <f>IF(A1038="","",UPPER(SUBSTITUTE(SUBSTITUTE(SUBSTITUTE(TRIM(C1038),"/",""),"-","")," ","")))</f>
        <v/>
      </c>
      <c r="Q1038" s="16">
        <f>IF(A1038="","",IF(COUNTIF('GSTR-2B'!$P$6:$P$2005,O1038)&gt;0,IF(ABS(S1038)&lt;=Settings!$B$4,"Matched","Amount differs"),IF(COUNTIF('GSTR-2B'!$Q$6:$Q$2005,P1038)&gt;0,"Invoice no matches, GSTIN differs","In books, not in GSTR-2B")))</f>
        <v/>
      </c>
      <c r="R1038" s="15">
        <f>IF(A1038="","",SUMIF('GSTR-2B'!$P$6:$P$2005,O1038,'GSTR-2B'!$N$6:$N$2005))</f>
        <v/>
      </c>
      <c r="S1038" s="15">
        <f>IF(A1038="","",K1038-R1038)</f>
        <v/>
      </c>
      <c r="T1038" s="16">
        <f>IF(OR(A1038="",D1038="",L1038&lt;&gt;"",E1038="Credit note"),"",IF(Settings!$B$5-D1038&gt;180,"Unpaid over 180 days: reverse proportionate ITC with interest",""))</f>
        <v/>
      </c>
      <c r="U1038" s="16">
        <f>IF(M1038="No","Supplier has not filed GSTR-3B: if still unfiled on 30 Sep after the year you claimed it, reverse by 30 Nov","")</f>
        <v/>
      </c>
      <c r="V1038" s="16">
        <f>IF(AND(Q1038="In books, not in GSTR-2B",D1038&lt;&gt;"",D1038&gt;=DATE(2025,4,1),D1038&lt;=DATE(2026,3,31)),"FY 2025-26 document not in GSTR-2B: last date for the ITC is 30 Nov 2026","")</f>
        <v/>
      </c>
    </row>
    <row r="1039">
      <c r="A1039" s="10" t="n"/>
      <c r="B1039" s="10" t="n"/>
      <c r="C1039" s="10" t="n"/>
      <c r="D1039" s="9" t="n"/>
      <c r="E1039" s="10" t="n"/>
      <c r="F1039" s="8" t="n"/>
      <c r="G1039" s="8" t="n"/>
      <c r="H1039" s="8" t="n"/>
      <c r="I1039" s="8" t="n"/>
      <c r="J1039" s="8" t="n"/>
      <c r="K1039" s="15">
        <f>IF(A1039="","",SUM(G1039:J1039))</f>
        <v/>
      </c>
      <c r="L1039" s="9" t="n"/>
      <c r="M1039" s="10" t="n"/>
      <c r="N1039" s="10" t="n"/>
      <c r="O1039" s="16">
        <f>IF(A1039="","",UPPER(TRIM(A1039))&amp;"|"&amp;UPPER(SUBSTITUTE(SUBSTITUTE(SUBSTITUTE(TRIM(C1039),"/",""),"-","")," ","")))</f>
        <v/>
      </c>
      <c r="P1039" s="16">
        <f>IF(A1039="","",UPPER(SUBSTITUTE(SUBSTITUTE(SUBSTITUTE(TRIM(C1039),"/",""),"-","")," ","")))</f>
        <v/>
      </c>
      <c r="Q1039" s="16">
        <f>IF(A1039="","",IF(COUNTIF('GSTR-2B'!$P$6:$P$2005,O1039)&gt;0,IF(ABS(S1039)&lt;=Settings!$B$4,"Matched","Amount differs"),IF(COUNTIF('GSTR-2B'!$Q$6:$Q$2005,P1039)&gt;0,"Invoice no matches, GSTIN differs","In books, not in GSTR-2B")))</f>
        <v/>
      </c>
      <c r="R1039" s="15">
        <f>IF(A1039="","",SUMIF('GSTR-2B'!$P$6:$P$2005,O1039,'GSTR-2B'!$N$6:$N$2005))</f>
        <v/>
      </c>
      <c r="S1039" s="15">
        <f>IF(A1039="","",K1039-R1039)</f>
        <v/>
      </c>
      <c r="T1039" s="16">
        <f>IF(OR(A1039="",D1039="",L1039&lt;&gt;"",E1039="Credit note"),"",IF(Settings!$B$5-D1039&gt;180,"Unpaid over 180 days: reverse proportionate ITC with interest",""))</f>
        <v/>
      </c>
      <c r="U1039" s="16">
        <f>IF(M1039="No","Supplier has not filed GSTR-3B: if still unfiled on 30 Sep after the year you claimed it, reverse by 30 Nov","")</f>
        <v/>
      </c>
      <c r="V1039" s="16">
        <f>IF(AND(Q1039="In books, not in GSTR-2B",D1039&lt;&gt;"",D1039&gt;=DATE(2025,4,1),D1039&lt;=DATE(2026,3,31)),"FY 2025-26 document not in GSTR-2B: last date for the ITC is 30 Nov 2026","")</f>
        <v/>
      </c>
    </row>
    <row r="1040">
      <c r="A1040" s="10" t="n"/>
      <c r="B1040" s="10" t="n"/>
      <c r="C1040" s="10" t="n"/>
      <c r="D1040" s="9" t="n"/>
      <c r="E1040" s="10" t="n"/>
      <c r="F1040" s="8" t="n"/>
      <c r="G1040" s="8" t="n"/>
      <c r="H1040" s="8" t="n"/>
      <c r="I1040" s="8" t="n"/>
      <c r="J1040" s="8" t="n"/>
      <c r="K1040" s="15">
        <f>IF(A1040="","",SUM(G1040:J1040))</f>
        <v/>
      </c>
      <c r="L1040" s="9" t="n"/>
      <c r="M1040" s="10" t="n"/>
      <c r="N1040" s="10" t="n"/>
      <c r="O1040" s="16">
        <f>IF(A1040="","",UPPER(TRIM(A1040))&amp;"|"&amp;UPPER(SUBSTITUTE(SUBSTITUTE(SUBSTITUTE(TRIM(C1040),"/",""),"-","")," ","")))</f>
        <v/>
      </c>
      <c r="P1040" s="16">
        <f>IF(A1040="","",UPPER(SUBSTITUTE(SUBSTITUTE(SUBSTITUTE(TRIM(C1040),"/",""),"-","")," ","")))</f>
        <v/>
      </c>
      <c r="Q1040" s="16">
        <f>IF(A1040="","",IF(COUNTIF('GSTR-2B'!$P$6:$P$2005,O1040)&gt;0,IF(ABS(S1040)&lt;=Settings!$B$4,"Matched","Amount differs"),IF(COUNTIF('GSTR-2B'!$Q$6:$Q$2005,P1040)&gt;0,"Invoice no matches, GSTIN differs","In books, not in GSTR-2B")))</f>
        <v/>
      </c>
      <c r="R1040" s="15">
        <f>IF(A1040="","",SUMIF('GSTR-2B'!$P$6:$P$2005,O1040,'GSTR-2B'!$N$6:$N$2005))</f>
        <v/>
      </c>
      <c r="S1040" s="15">
        <f>IF(A1040="","",K1040-R1040)</f>
        <v/>
      </c>
      <c r="T1040" s="16">
        <f>IF(OR(A1040="",D1040="",L1040&lt;&gt;"",E1040="Credit note"),"",IF(Settings!$B$5-D1040&gt;180,"Unpaid over 180 days: reverse proportionate ITC with interest",""))</f>
        <v/>
      </c>
      <c r="U1040" s="16">
        <f>IF(M1040="No","Supplier has not filed GSTR-3B: if still unfiled on 30 Sep after the year you claimed it, reverse by 30 Nov","")</f>
        <v/>
      </c>
      <c r="V1040" s="16">
        <f>IF(AND(Q1040="In books, not in GSTR-2B",D1040&lt;&gt;"",D1040&gt;=DATE(2025,4,1),D1040&lt;=DATE(2026,3,31)),"FY 2025-26 document not in GSTR-2B: last date for the ITC is 30 Nov 2026","")</f>
        <v/>
      </c>
    </row>
    <row r="1041">
      <c r="A1041" s="10" t="n"/>
      <c r="B1041" s="10" t="n"/>
      <c r="C1041" s="10" t="n"/>
      <c r="D1041" s="9" t="n"/>
      <c r="E1041" s="10" t="n"/>
      <c r="F1041" s="8" t="n"/>
      <c r="G1041" s="8" t="n"/>
      <c r="H1041" s="8" t="n"/>
      <c r="I1041" s="8" t="n"/>
      <c r="J1041" s="8" t="n"/>
      <c r="K1041" s="15">
        <f>IF(A1041="","",SUM(G1041:J1041))</f>
        <v/>
      </c>
      <c r="L1041" s="9" t="n"/>
      <c r="M1041" s="10" t="n"/>
      <c r="N1041" s="10" t="n"/>
      <c r="O1041" s="16">
        <f>IF(A1041="","",UPPER(TRIM(A1041))&amp;"|"&amp;UPPER(SUBSTITUTE(SUBSTITUTE(SUBSTITUTE(TRIM(C1041),"/",""),"-","")," ","")))</f>
        <v/>
      </c>
      <c r="P1041" s="16">
        <f>IF(A1041="","",UPPER(SUBSTITUTE(SUBSTITUTE(SUBSTITUTE(TRIM(C1041),"/",""),"-","")," ","")))</f>
        <v/>
      </c>
      <c r="Q1041" s="16">
        <f>IF(A1041="","",IF(COUNTIF('GSTR-2B'!$P$6:$P$2005,O1041)&gt;0,IF(ABS(S1041)&lt;=Settings!$B$4,"Matched","Amount differs"),IF(COUNTIF('GSTR-2B'!$Q$6:$Q$2005,P1041)&gt;0,"Invoice no matches, GSTIN differs","In books, not in GSTR-2B")))</f>
        <v/>
      </c>
      <c r="R1041" s="15">
        <f>IF(A1041="","",SUMIF('GSTR-2B'!$P$6:$P$2005,O1041,'GSTR-2B'!$N$6:$N$2005))</f>
        <v/>
      </c>
      <c r="S1041" s="15">
        <f>IF(A1041="","",K1041-R1041)</f>
        <v/>
      </c>
      <c r="T1041" s="16">
        <f>IF(OR(A1041="",D1041="",L1041&lt;&gt;"",E1041="Credit note"),"",IF(Settings!$B$5-D1041&gt;180,"Unpaid over 180 days: reverse proportionate ITC with interest",""))</f>
        <v/>
      </c>
      <c r="U1041" s="16">
        <f>IF(M1041="No","Supplier has not filed GSTR-3B: if still unfiled on 30 Sep after the year you claimed it, reverse by 30 Nov","")</f>
        <v/>
      </c>
      <c r="V1041" s="16">
        <f>IF(AND(Q1041="In books, not in GSTR-2B",D1041&lt;&gt;"",D1041&gt;=DATE(2025,4,1),D1041&lt;=DATE(2026,3,31)),"FY 2025-26 document not in GSTR-2B: last date for the ITC is 30 Nov 2026","")</f>
        <v/>
      </c>
    </row>
    <row r="1042">
      <c r="A1042" s="10" t="n"/>
      <c r="B1042" s="10" t="n"/>
      <c r="C1042" s="10" t="n"/>
      <c r="D1042" s="9" t="n"/>
      <c r="E1042" s="10" t="n"/>
      <c r="F1042" s="8" t="n"/>
      <c r="G1042" s="8" t="n"/>
      <c r="H1042" s="8" t="n"/>
      <c r="I1042" s="8" t="n"/>
      <c r="J1042" s="8" t="n"/>
      <c r="K1042" s="15">
        <f>IF(A1042="","",SUM(G1042:J1042))</f>
        <v/>
      </c>
      <c r="L1042" s="9" t="n"/>
      <c r="M1042" s="10" t="n"/>
      <c r="N1042" s="10" t="n"/>
      <c r="O1042" s="16">
        <f>IF(A1042="","",UPPER(TRIM(A1042))&amp;"|"&amp;UPPER(SUBSTITUTE(SUBSTITUTE(SUBSTITUTE(TRIM(C1042),"/",""),"-","")," ","")))</f>
        <v/>
      </c>
      <c r="P1042" s="16">
        <f>IF(A1042="","",UPPER(SUBSTITUTE(SUBSTITUTE(SUBSTITUTE(TRIM(C1042),"/",""),"-","")," ","")))</f>
        <v/>
      </c>
      <c r="Q1042" s="16">
        <f>IF(A1042="","",IF(COUNTIF('GSTR-2B'!$P$6:$P$2005,O1042)&gt;0,IF(ABS(S1042)&lt;=Settings!$B$4,"Matched","Amount differs"),IF(COUNTIF('GSTR-2B'!$Q$6:$Q$2005,P1042)&gt;0,"Invoice no matches, GSTIN differs","In books, not in GSTR-2B")))</f>
        <v/>
      </c>
      <c r="R1042" s="15">
        <f>IF(A1042="","",SUMIF('GSTR-2B'!$P$6:$P$2005,O1042,'GSTR-2B'!$N$6:$N$2005))</f>
        <v/>
      </c>
      <c r="S1042" s="15">
        <f>IF(A1042="","",K1042-R1042)</f>
        <v/>
      </c>
      <c r="T1042" s="16">
        <f>IF(OR(A1042="",D1042="",L1042&lt;&gt;"",E1042="Credit note"),"",IF(Settings!$B$5-D1042&gt;180,"Unpaid over 180 days: reverse proportionate ITC with interest",""))</f>
        <v/>
      </c>
      <c r="U1042" s="16">
        <f>IF(M1042="No","Supplier has not filed GSTR-3B: if still unfiled on 30 Sep after the year you claimed it, reverse by 30 Nov","")</f>
        <v/>
      </c>
      <c r="V1042" s="16">
        <f>IF(AND(Q1042="In books, not in GSTR-2B",D1042&lt;&gt;"",D1042&gt;=DATE(2025,4,1),D1042&lt;=DATE(2026,3,31)),"FY 2025-26 document not in GSTR-2B: last date for the ITC is 30 Nov 2026","")</f>
        <v/>
      </c>
    </row>
    <row r="1043">
      <c r="A1043" s="10" t="n"/>
      <c r="B1043" s="10" t="n"/>
      <c r="C1043" s="10" t="n"/>
      <c r="D1043" s="9" t="n"/>
      <c r="E1043" s="10" t="n"/>
      <c r="F1043" s="8" t="n"/>
      <c r="G1043" s="8" t="n"/>
      <c r="H1043" s="8" t="n"/>
      <c r="I1043" s="8" t="n"/>
      <c r="J1043" s="8" t="n"/>
      <c r="K1043" s="15">
        <f>IF(A1043="","",SUM(G1043:J1043))</f>
        <v/>
      </c>
      <c r="L1043" s="9" t="n"/>
      <c r="M1043" s="10" t="n"/>
      <c r="N1043" s="10" t="n"/>
      <c r="O1043" s="16">
        <f>IF(A1043="","",UPPER(TRIM(A1043))&amp;"|"&amp;UPPER(SUBSTITUTE(SUBSTITUTE(SUBSTITUTE(TRIM(C1043),"/",""),"-","")," ","")))</f>
        <v/>
      </c>
      <c r="P1043" s="16">
        <f>IF(A1043="","",UPPER(SUBSTITUTE(SUBSTITUTE(SUBSTITUTE(TRIM(C1043),"/",""),"-","")," ","")))</f>
        <v/>
      </c>
      <c r="Q1043" s="16">
        <f>IF(A1043="","",IF(COUNTIF('GSTR-2B'!$P$6:$P$2005,O1043)&gt;0,IF(ABS(S1043)&lt;=Settings!$B$4,"Matched","Amount differs"),IF(COUNTIF('GSTR-2B'!$Q$6:$Q$2005,P1043)&gt;0,"Invoice no matches, GSTIN differs","In books, not in GSTR-2B")))</f>
        <v/>
      </c>
      <c r="R1043" s="15">
        <f>IF(A1043="","",SUMIF('GSTR-2B'!$P$6:$P$2005,O1043,'GSTR-2B'!$N$6:$N$2005))</f>
        <v/>
      </c>
      <c r="S1043" s="15">
        <f>IF(A1043="","",K1043-R1043)</f>
        <v/>
      </c>
      <c r="T1043" s="16">
        <f>IF(OR(A1043="",D1043="",L1043&lt;&gt;"",E1043="Credit note"),"",IF(Settings!$B$5-D1043&gt;180,"Unpaid over 180 days: reverse proportionate ITC with interest",""))</f>
        <v/>
      </c>
      <c r="U1043" s="16">
        <f>IF(M1043="No","Supplier has not filed GSTR-3B: if still unfiled on 30 Sep after the year you claimed it, reverse by 30 Nov","")</f>
        <v/>
      </c>
      <c r="V1043" s="16">
        <f>IF(AND(Q1043="In books, not in GSTR-2B",D1043&lt;&gt;"",D1043&gt;=DATE(2025,4,1),D1043&lt;=DATE(2026,3,31)),"FY 2025-26 document not in GSTR-2B: last date for the ITC is 30 Nov 2026","")</f>
        <v/>
      </c>
    </row>
    <row r="1044">
      <c r="A1044" s="10" t="n"/>
      <c r="B1044" s="10" t="n"/>
      <c r="C1044" s="10" t="n"/>
      <c r="D1044" s="9" t="n"/>
      <c r="E1044" s="10" t="n"/>
      <c r="F1044" s="8" t="n"/>
      <c r="G1044" s="8" t="n"/>
      <c r="H1044" s="8" t="n"/>
      <c r="I1044" s="8" t="n"/>
      <c r="J1044" s="8" t="n"/>
      <c r="K1044" s="15">
        <f>IF(A1044="","",SUM(G1044:J1044))</f>
        <v/>
      </c>
      <c r="L1044" s="9" t="n"/>
      <c r="M1044" s="10" t="n"/>
      <c r="N1044" s="10" t="n"/>
      <c r="O1044" s="16">
        <f>IF(A1044="","",UPPER(TRIM(A1044))&amp;"|"&amp;UPPER(SUBSTITUTE(SUBSTITUTE(SUBSTITUTE(TRIM(C1044),"/",""),"-","")," ","")))</f>
        <v/>
      </c>
      <c r="P1044" s="16">
        <f>IF(A1044="","",UPPER(SUBSTITUTE(SUBSTITUTE(SUBSTITUTE(TRIM(C1044),"/",""),"-","")," ","")))</f>
        <v/>
      </c>
      <c r="Q1044" s="16">
        <f>IF(A1044="","",IF(COUNTIF('GSTR-2B'!$P$6:$P$2005,O1044)&gt;0,IF(ABS(S1044)&lt;=Settings!$B$4,"Matched","Amount differs"),IF(COUNTIF('GSTR-2B'!$Q$6:$Q$2005,P1044)&gt;0,"Invoice no matches, GSTIN differs","In books, not in GSTR-2B")))</f>
        <v/>
      </c>
      <c r="R1044" s="15">
        <f>IF(A1044="","",SUMIF('GSTR-2B'!$P$6:$P$2005,O1044,'GSTR-2B'!$N$6:$N$2005))</f>
        <v/>
      </c>
      <c r="S1044" s="15">
        <f>IF(A1044="","",K1044-R1044)</f>
        <v/>
      </c>
      <c r="T1044" s="16">
        <f>IF(OR(A1044="",D1044="",L1044&lt;&gt;"",E1044="Credit note"),"",IF(Settings!$B$5-D1044&gt;180,"Unpaid over 180 days: reverse proportionate ITC with interest",""))</f>
        <v/>
      </c>
      <c r="U1044" s="16">
        <f>IF(M1044="No","Supplier has not filed GSTR-3B: if still unfiled on 30 Sep after the year you claimed it, reverse by 30 Nov","")</f>
        <v/>
      </c>
      <c r="V1044" s="16">
        <f>IF(AND(Q1044="In books, not in GSTR-2B",D1044&lt;&gt;"",D1044&gt;=DATE(2025,4,1),D1044&lt;=DATE(2026,3,31)),"FY 2025-26 document not in GSTR-2B: last date for the ITC is 30 Nov 2026","")</f>
        <v/>
      </c>
    </row>
    <row r="1045">
      <c r="A1045" s="10" t="n"/>
      <c r="B1045" s="10" t="n"/>
      <c r="C1045" s="10" t="n"/>
      <c r="D1045" s="9" t="n"/>
      <c r="E1045" s="10" t="n"/>
      <c r="F1045" s="8" t="n"/>
      <c r="G1045" s="8" t="n"/>
      <c r="H1045" s="8" t="n"/>
      <c r="I1045" s="8" t="n"/>
      <c r="J1045" s="8" t="n"/>
      <c r="K1045" s="15">
        <f>IF(A1045="","",SUM(G1045:J1045))</f>
        <v/>
      </c>
      <c r="L1045" s="9" t="n"/>
      <c r="M1045" s="10" t="n"/>
      <c r="N1045" s="10" t="n"/>
      <c r="O1045" s="16">
        <f>IF(A1045="","",UPPER(TRIM(A1045))&amp;"|"&amp;UPPER(SUBSTITUTE(SUBSTITUTE(SUBSTITUTE(TRIM(C1045),"/",""),"-","")," ","")))</f>
        <v/>
      </c>
      <c r="P1045" s="16">
        <f>IF(A1045="","",UPPER(SUBSTITUTE(SUBSTITUTE(SUBSTITUTE(TRIM(C1045),"/",""),"-","")," ","")))</f>
        <v/>
      </c>
      <c r="Q1045" s="16">
        <f>IF(A1045="","",IF(COUNTIF('GSTR-2B'!$P$6:$P$2005,O1045)&gt;0,IF(ABS(S1045)&lt;=Settings!$B$4,"Matched","Amount differs"),IF(COUNTIF('GSTR-2B'!$Q$6:$Q$2005,P1045)&gt;0,"Invoice no matches, GSTIN differs","In books, not in GSTR-2B")))</f>
        <v/>
      </c>
      <c r="R1045" s="15">
        <f>IF(A1045="","",SUMIF('GSTR-2B'!$P$6:$P$2005,O1045,'GSTR-2B'!$N$6:$N$2005))</f>
        <v/>
      </c>
      <c r="S1045" s="15">
        <f>IF(A1045="","",K1045-R1045)</f>
        <v/>
      </c>
      <c r="T1045" s="16">
        <f>IF(OR(A1045="",D1045="",L1045&lt;&gt;"",E1045="Credit note"),"",IF(Settings!$B$5-D1045&gt;180,"Unpaid over 180 days: reverse proportionate ITC with interest",""))</f>
        <v/>
      </c>
      <c r="U1045" s="16">
        <f>IF(M1045="No","Supplier has not filed GSTR-3B: if still unfiled on 30 Sep after the year you claimed it, reverse by 30 Nov","")</f>
        <v/>
      </c>
      <c r="V1045" s="16">
        <f>IF(AND(Q1045="In books, not in GSTR-2B",D1045&lt;&gt;"",D1045&gt;=DATE(2025,4,1),D1045&lt;=DATE(2026,3,31)),"FY 2025-26 document not in GSTR-2B: last date for the ITC is 30 Nov 2026","")</f>
        <v/>
      </c>
    </row>
    <row r="1046">
      <c r="A1046" s="10" t="n"/>
      <c r="B1046" s="10" t="n"/>
      <c r="C1046" s="10" t="n"/>
      <c r="D1046" s="9" t="n"/>
      <c r="E1046" s="10" t="n"/>
      <c r="F1046" s="8" t="n"/>
      <c r="G1046" s="8" t="n"/>
      <c r="H1046" s="8" t="n"/>
      <c r="I1046" s="8" t="n"/>
      <c r="J1046" s="8" t="n"/>
      <c r="K1046" s="15">
        <f>IF(A1046="","",SUM(G1046:J1046))</f>
        <v/>
      </c>
      <c r="L1046" s="9" t="n"/>
      <c r="M1046" s="10" t="n"/>
      <c r="N1046" s="10" t="n"/>
      <c r="O1046" s="16">
        <f>IF(A1046="","",UPPER(TRIM(A1046))&amp;"|"&amp;UPPER(SUBSTITUTE(SUBSTITUTE(SUBSTITUTE(TRIM(C1046),"/",""),"-","")," ","")))</f>
        <v/>
      </c>
      <c r="P1046" s="16">
        <f>IF(A1046="","",UPPER(SUBSTITUTE(SUBSTITUTE(SUBSTITUTE(TRIM(C1046),"/",""),"-","")," ","")))</f>
        <v/>
      </c>
      <c r="Q1046" s="16">
        <f>IF(A1046="","",IF(COUNTIF('GSTR-2B'!$P$6:$P$2005,O1046)&gt;0,IF(ABS(S1046)&lt;=Settings!$B$4,"Matched","Amount differs"),IF(COUNTIF('GSTR-2B'!$Q$6:$Q$2005,P1046)&gt;0,"Invoice no matches, GSTIN differs","In books, not in GSTR-2B")))</f>
        <v/>
      </c>
      <c r="R1046" s="15">
        <f>IF(A1046="","",SUMIF('GSTR-2B'!$P$6:$P$2005,O1046,'GSTR-2B'!$N$6:$N$2005))</f>
        <v/>
      </c>
      <c r="S1046" s="15">
        <f>IF(A1046="","",K1046-R1046)</f>
        <v/>
      </c>
      <c r="T1046" s="16">
        <f>IF(OR(A1046="",D1046="",L1046&lt;&gt;"",E1046="Credit note"),"",IF(Settings!$B$5-D1046&gt;180,"Unpaid over 180 days: reverse proportionate ITC with interest",""))</f>
        <v/>
      </c>
      <c r="U1046" s="16">
        <f>IF(M1046="No","Supplier has not filed GSTR-3B: if still unfiled on 30 Sep after the year you claimed it, reverse by 30 Nov","")</f>
        <v/>
      </c>
      <c r="V1046" s="16">
        <f>IF(AND(Q1046="In books, not in GSTR-2B",D1046&lt;&gt;"",D1046&gt;=DATE(2025,4,1),D1046&lt;=DATE(2026,3,31)),"FY 2025-26 document not in GSTR-2B: last date for the ITC is 30 Nov 2026","")</f>
        <v/>
      </c>
    </row>
    <row r="1047">
      <c r="A1047" s="10" t="n"/>
      <c r="B1047" s="10" t="n"/>
      <c r="C1047" s="10" t="n"/>
      <c r="D1047" s="9" t="n"/>
      <c r="E1047" s="10" t="n"/>
      <c r="F1047" s="8" t="n"/>
      <c r="G1047" s="8" t="n"/>
      <c r="H1047" s="8" t="n"/>
      <c r="I1047" s="8" t="n"/>
      <c r="J1047" s="8" t="n"/>
      <c r="K1047" s="15">
        <f>IF(A1047="","",SUM(G1047:J1047))</f>
        <v/>
      </c>
      <c r="L1047" s="9" t="n"/>
      <c r="M1047" s="10" t="n"/>
      <c r="N1047" s="10" t="n"/>
      <c r="O1047" s="16">
        <f>IF(A1047="","",UPPER(TRIM(A1047))&amp;"|"&amp;UPPER(SUBSTITUTE(SUBSTITUTE(SUBSTITUTE(TRIM(C1047),"/",""),"-","")," ","")))</f>
        <v/>
      </c>
      <c r="P1047" s="16">
        <f>IF(A1047="","",UPPER(SUBSTITUTE(SUBSTITUTE(SUBSTITUTE(TRIM(C1047),"/",""),"-","")," ","")))</f>
        <v/>
      </c>
      <c r="Q1047" s="16">
        <f>IF(A1047="","",IF(COUNTIF('GSTR-2B'!$P$6:$P$2005,O1047)&gt;0,IF(ABS(S1047)&lt;=Settings!$B$4,"Matched","Amount differs"),IF(COUNTIF('GSTR-2B'!$Q$6:$Q$2005,P1047)&gt;0,"Invoice no matches, GSTIN differs","In books, not in GSTR-2B")))</f>
        <v/>
      </c>
      <c r="R1047" s="15">
        <f>IF(A1047="","",SUMIF('GSTR-2B'!$P$6:$P$2005,O1047,'GSTR-2B'!$N$6:$N$2005))</f>
        <v/>
      </c>
      <c r="S1047" s="15">
        <f>IF(A1047="","",K1047-R1047)</f>
        <v/>
      </c>
      <c r="T1047" s="16">
        <f>IF(OR(A1047="",D1047="",L1047&lt;&gt;"",E1047="Credit note"),"",IF(Settings!$B$5-D1047&gt;180,"Unpaid over 180 days: reverse proportionate ITC with interest",""))</f>
        <v/>
      </c>
      <c r="U1047" s="16">
        <f>IF(M1047="No","Supplier has not filed GSTR-3B: if still unfiled on 30 Sep after the year you claimed it, reverse by 30 Nov","")</f>
        <v/>
      </c>
      <c r="V1047" s="16">
        <f>IF(AND(Q1047="In books, not in GSTR-2B",D1047&lt;&gt;"",D1047&gt;=DATE(2025,4,1),D1047&lt;=DATE(2026,3,31)),"FY 2025-26 document not in GSTR-2B: last date for the ITC is 30 Nov 2026","")</f>
        <v/>
      </c>
    </row>
    <row r="1048">
      <c r="A1048" s="10" t="n"/>
      <c r="B1048" s="10" t="n"/>
      <c r="C1048" s="10" t="n"/>
      <c r="D1048" s="9" t="n"/>
      <c r="E1048" s="10" t="n"/>
      <c r="F1048" s="8" t="n"/>
      <c r="G1048" s="8" t="n"/>
      <c r="H1048" s="8" t="n"/>
      <c r="I1048" s="8" t="n"/>
      <c r="J1048" s="8" t="n"/>
      <c r="K1048" s="15">
        <f>IF(A1048="","",SUM(G1048:J1048))</f>
        <v/>
      </c>
      <c r="L1048" s="9" t="n"/>
      <c r="M1048" s="10" t="n"/>
      <c r="N1048" s="10" t="n"/>
      <c r="O1048" s="16">
        <f>IF(A1048="","",UPPER(TRIM(A1048))&amp;"|"&amp;UPPER(SUBSTITUTE(SUBSTITUTE(SUBSTITUTE(TRIM(C1048),"/",""),"-","")," ","")))</f>
        <v/>
      </c>
      <c r="P1048" s="16">
        <f>IF(A1048="","",UPPER(SUBSTITUTE(SUBSTITUTE(SUBSTITUTE(TRIM(C1048),"/",""),"-","")," ","")))</f>
        <v/>
      </c>
      <c r="Q1048" s="16">
        <f>IF(A1048="","",IF(COUNTIF('GSTR-2B'!$P$6:$P$2005,O1048)&gt;0,IF(ABS(S1048)&lt;=Settings!$B$4,"Matched","Amount differs"),IF(COUNTIF('GSTR-2B'!$Q$6:$Q$2005,P1048)&gt;0,"Invoice no matches, GSTIN differs","In books, not in GSTR-2B")))</f>
        <v/>
      </c>
      <c r="R1048" s="15">
        <f>IF(A1048="","",SUMIF('GSTR-2B'!$P$6:$P$2005,O1048,'GSTR-2B'!$N$6:$N$2005))</f>
        <v/>
      </c>
      <c r="S1048" s="15">
        <f>IF(A1048="","",K1048-R1048)</f>
        <v/>
      </c>
      <c r="T1048" s="16">
        <f>IF(OR(A1048="",D1048="",L1048&lt;&gt;"",E1048="Credit note"),"",IF(Settings!$B$5-D1048&gt;180,"Unpaid over 180 days: reverse proportionate ITC with interest",""))</f>
        <v/>
      </c>
      <c r="U1048" s="16">
        <f>IF(M1048="No","Supplier has not filed GSTR-3B: if still unfiled on 30 Sep after the year you claimed it, reverse by 30 Nov","")</f>
        <v/>
      </c>
      <c r="V1048" s="16">
        <f>IF(AND(Q1048="In books, not in GSTR-2B",D1048&lt;&gt;"",D1048&gt;=DATE(2025,4,1),D1048&lt;=DATE(2026,3,31)),"FY 2025-26 document not in GSTR-2B: last date for the ITC is 30 Nov 2026","")</f>
        <v/>
      </c>
    </row>
    <row r="1049">
      <c r="A1049" s="10" t="n"/>
      <c r="B1049" s="10" t="n"/>
      <c r="C1049" s="10" t="n"/>
      <c r="D1049" s="9" t="n"/>
      <c r="E1049" s="10" t="n"/>
      <c r="F1049" s="8" t="n"/>
      <c r="G1049" s="8" t="n"/>
      <c r="H1049" s="8" t="n"/>
      <c r="I1049" s="8" t="n"/>
      <c r="J1049" s="8" t="n"/>
      <c r="K1049" s="15">
        <f>IF(A1049="","",SUM(G1049:J1049))</f>
        <v/>
      </c>
      <c r="L1049" s="9" t="n"/>
      <c r="M1049" s="10" t="n"/>
      <c r="N1049" s="10" t="n"/>
      <c r="O1049" s="16">
        <f>IF(A1049="","",UPPER(TRIM(A1049))&amp;"|"&amp;UPPER(SUBSTITUTE(SUBSTITUTE(SUBSTITUTE(TRIM(C1049),"/",""),"-","")," ","")))</f>
        <v/>
      </c>
      <c r="P1049" s="16">
        <f>IF(A1049="","",UPPER(SUBSTITUTE(SUBSTITUTE(SUBSTITUTE(TRIM(C1049),"/",""),"-","")," ","")))</f>
        <v/>
      </c>
      <c r="Q1049" s="16">
        <f>IF(A1049="","",IF(COUNTIF('GSTR-2B'!$P$6:$P$2005,O1049)&gt;0,IF(ABS(S1049)&lt;=Settings!$B$4,"Matched","Amount differs"),IF(COUNTIF('GSTR-2B'!$Q$6:$Q$2005,P1049)&gt;0,"Invoice no matches, GSTIN differs","In books, not in GSTR-2B")))</f>
        <v/>
      </c>
      <c r="R1049" s="15">
        <f>IF(A1049="","",SUMIF('GSTR-2B'!$P$6:$P$2005,O1049,'GSTR-2B'!$N$6:$N$2005))</f>
        <v/>
      </c>
      <c r="S1049" s="15">
        <f>IF(A1049="","",K1049-R1049)</f>
        <v/>
      </c>
      <c r="T1049" s="16">
        <f>IF(OR(A1049="",D1049="",L1049&lt;&gt;"",E1049="Credit note"),"",IF(Settings!$B$5-D1049&gt;180,"Unpaid over 180 days: reverse proportionate ITC with interest",""))</f>
        <v/>
      </c>
      <c r="U1049" s="16">
        <f>IF(M1049="No","Supplier has not filed GSTR-3B: if still unfiled on 30 Sep after the year you claimed it, reverse by 30 Nov","")</f>
        <v/>
      </c>
      <c r="V1049" s="16">
        <f>IF(AND(Q1049="In books, not in GSTR-2B",D1049&lt;&gt;"",D1049&gt;=DATE(2025,4,1),D1049&lt;=DATE(2026,3,31)),"FY 2025-26 document not in GSTR-2B: last date for the ITC is 30 Nov 2026","")</f>
        <v/>
      </c>
    </row>
    <row r="1050">
      <c r="A1050" s="10" t="n"/>
      <c r="B1050" s="10" t="n"/>
      <c r="C1050" s="10" t="n"/>
      <c r="D1050" s="9" t="n"/>
      <c r="E1050" s="10" t="n"/>
      <c r="F1050" s="8" t="n"/>
      <c r="G1050" s="8" t="n"/>
      <c r="H1050" s="8" t="n"/>
      <c r="I1050" s="8" t="n"/>
      <c r="J1050" s="8" t="n"/>
      <c r="K1050" s="15">
        <f>IF(A1050="","",SUM(G1050:J1050))</f>
        <v/>
      </c>
      <c r="L1050" s="9" t="n"/>
      <c r="M1050" s="10" t="n"/>
      <c r="N1050" s="10" t="n"/>
      <c r="O1050" s="16">
        <f>IF(A1050="","",UPPER(TRIM(A1050))&amp;"|"&amp;UPPER(SUBSTITUTE(SUBSTITUTE(SUBSTITUTE(TRIM(C1050),"/",""),"-","")," ","")))</f>
        <v/>
      </c>
      <c r="P1050" s="16">
        <f>IF(A1050="","",UPPER(SUBSTITUTE(SUBSTITUTE(SUBSTITUTE(TRIM(C1050),"/",""),"-","")," ","")))</f>
        <v/>
      </c>
      <c r="Q1050" s="16">
        <f>IF(A1050="","",IF(COUNTIF('GSTR-2B'!$P$6:$P$2005,O1050)&gt;0,IF(ABS(S1050)&lt;=Settings!$B$4,"Matched","Amount differs"),IF(COUNTIF('GSTR-2B'!$Q$6:$Q$2005,P1050)&gt;0,"Invoice no matches, GSTIN differs","In books, not in GSTR-2B")))</f>
        <v/>
      </c>
      <c r="R1050" s="15">
        <f>IF(A1050="","",SUMIF('GSTR-2B'!$P$6:$P$2005,O1050,'GSTR-2B'!$N$6:$N$2005))</f>
        <v/>
      </c>
      <c r="S1050" s="15">
        <f>IF(A1050="","",K1050-R1050)</f>
        <v/>
      </c>
      <c r="T1050" s="16">
        <f>IF(OR(A1050="",D1050="",L1050&lt;&gt;"",E1050="Credit note"),"",IF(Settings!$B$5-D1050&gt;180,"Unpaid over 180 days: reverse proportionate ITC with interest",""))</f>
        <v/>
      </c>
      <c r="U1050" s="16">
        <f>IF(M1050="No","Supplier has not filed GSTR-3B: if still unfiled on 30 Sep after the year you claimed it, reverse by 30 Nov","")</f>
        <v/>
      </c>
      <c r="V1050" s="16">
        <f>IF(AND(Q1050="In books, not in GSTR-2B",D1050&lt;&gt;"",D1050&gt;=DATE(2025,4,1),D1050&lt;=DATE(2026,3,31)),"FY 2025-26 document not in GSTR-2B: last date for the ITC is 30 Nov 2026","")</f>
        <v/>
      </c>
    </row>
    <row r="1051">
      <c r="A1051" s="10" t="n"/>
      <c r="B1051" s="10" t="n"/>
      <c r="C1051" s="10" t="n"/>
      <c r="D1051" s="9" t="n"/>
      <c r="E1051" s="10" t="n"/>
      <c r="F1051" s="8" t="n"/>
      <c r="G1051" s="8" t="n"/>
      <c r="H1051" s="8" t="n"/>
      <c r="I1051" s="8" t="n"/>
      <c r="J1051" s="8" t="n"/>
      <c r="K1051" s="15">
        <f>IF(A1051="","",SUM(G1051:J1051))</f>
        <v/>
      </c>
      <c r="L1051" s="9" t="n"/>
      <c r="M1051" s="10" t="n"/>
      <c r="N1051" s="10" t="n"/>
      <c r="O1051" s="16">
        <f>IF(A1051="","",UPPER(TRIM(A1051))&amp;"|"&amp;UPPER(SUBSTITUTE(SUBSTITUTE(SUBSTITUTE(TRIM(C1051),"/",""),"-","")," ","")))</f>
        <v/>
      </c>
      <c r="P1051" s="16">
        <f>IF(A1051="","",UPPER(SUBSTITUTE(SUBSTITUTE(SUBSTITUTE(TRIM(C1051),"/",""),"-","")," ","")))</f>
        <v/>
      </c>
      <c r="Q1051" s="16">
        <f>IF(A1051="","",IF(COUNTIF('GSTR-2B'!$P$6:$P$2005,O1051)&gt;0,IF(ABS(S1051)&lt;=Settings!$B$4,"Matched","Amount differs"),IF(COUNTIF('GSTR-2B'!$Q$6:$Q$2005,P1051)&gt;0,"Invoice no matches, GSTIN differs","In books, not in GSTR-2B")))</f>
        <v/>
      </c>
      <c r="R1051" s="15">
        <f>IF(A1051="","",SUMIF('GSTR-2B'!$P$6:$P$2005,O1051,'GSTR-2B'!$N$6:$N$2005))</f>
        <v/>
      </c>
      <c r="S1051" s="15">
        <f>IF(A1051="","",K1051-R1051)</f>
        <v/>
      </c>
      <c r="T1051" s="16">
        <f>IF(OR(A1051="",D1051="",L1051&lt;&gt;"",E1051="Credit note"),"",IF(Settings!$B$5-D1051&gt;180,"Unpaid over 180 days: reverse proportionate ITC with interest",""))</f>
        <v/>
      </c>
      <c r="U1051" s="16">
        <f>IF(M1051="No","Supplier has not filed GSTR-3B: if still unfiled on 30 Sep after the year you claimed it, reverse by 30 Nov","")</f>
        <v/>
      </c>
      <c r="V1051" s="16">
        <f>IF(AND(Q1051="In books, not in GSTR-2B",D1051&lt;&gt;"",D1051&gt;=DATE(2025,4,1),D1051&lt;=DATE(2026,3,31)),"FY 2025-26 document not in GSTR-2B: last date for the ITC is 30 Nov 2026","")</f>
        <v/>
      </c>
    </row>
    <row r="1052">
      <c r="A1052" s="10" t="n"/>
      <c r="B1052" s="10" t="n"/>
      <c r="C1052" s="10" t="n"/>
      <c r="D1052" s="9" t="n"/>
      <c r="E1052" s="10" t="n"/>
      <c r="F1052" s="8" t="n"/>
      <c r="G1052" s="8" t="n"/>
      <c r="H1052" s="8" t="n"/>
      <c r="I1052" s="8" t="n"/>
      <c r="J1052" s="8" t="n"/>
      <c r="K1052" s="15">
        <f>IF(A1052="","",SUM(G1052:J1052))</f>
        <v/>
      </c>
      <c r="L1052" s="9" t="n"/>
      <c r="M1052" s="10" t="n"/>
      <c r="N1052" s="10" t="n"/>
      <c r="O1052" s="16">
        <f>IF(A1052="","",UPPER(TRIM(A1052))&amp;"|"&amp;UPPER(SUBSTITUTE(SUBSTITUTE(SUBSTITUTE(TRIM(C1052),"/",""),"-","")," ","")))</f>
        <v/>
      </c>
      <c r="P1052" s="16">
        <f>IF(A1052="","",UPPER(SUBSTITUTE(SUBSTITUTE(SUBSTITUTE(TRIM(C1052),"/",""),"-","")," ","")))</f>
        <v/>
      </c>
      <c r="Q1052" s="16">
        <f>IF(A1052="","",IF(COUNTIF('GSTR-2B'!$P$6:$P$2005,O1052)&gt;0,IF(ABS(S1052)&lt;=Settings!$B$4,"Matched","Amount differs"),IF(COUNTIF('GSTR-2B'!$Q$6:$Q$2005,P1052)&gt;0,"Invoice no matches, GSTIN differs","In books, not in GSTR-2B")))</f>
        <v/>
      </c>
      <c r="R1052" s="15">
        <f>IF(A1052="","",SUMIF('GSTR-2B'!$P$6:$P$2005,O1052,'GSTR-2B'!$N$6:$N$2005))</f>
        <v/>
      </c>
      <c r="S1052" s="15">
        <f>IF(A1052="","",K1052-R1052)</f>
        <v/>
      </c>
      <c r="T1052" s="16">
        <f>IF(OR(A1052="",D1052="",L1052&lt;&gt;"",E1052="Credit note"),"",IF(Settings!$B$5-D1052&gt;180,"Unpaid over 180 days: reverse proportionate ITC with interest",""))</f>
        <v/>
      </c>
      <c r="U1052" s="16">
        <f>IF(M1052="No","Supplier has not filed GSTR-3B: if still unfiled on 30 Sep after the year you claimed it, reverse by 30 Nov","")</f>
        <v/>
      </c>
      <c r="V1052" s="16">
        <f>IF(AND(Q1052="In books, not in GSTR-2B",D1052&lt;&gt;"",D1052&gt;=DATE(2025,4,1),D1052&lt;=DATE(2026,3,31)),"FY 2025-26 document not in GSTR-2B: last date for the ITC is 30 Nov 2026","")</f>
        <v/>
      </c>
    </row>
    <row r="1053">
      <c r="A1053" s="10" t="n"/>
      <c r="B1053" s="10" t="n"/>
      <c r="C1053" s="10" t="n"/>
      <c r="D1053" s="9" t="n"/>
      <c r="E1053" s="10" t="n"/>
      <c r="F1053" s="8" t="n"/>
      <c r="G1053" s="8" t="n"/>
      <c r="H1053" s="8" t="n"/>
      <c r="I1053" s="8" t="n"/>
      <c r="J1053" s="8" t="n"/>
      <c r="K1053" s="15">
        <f>IF(A1053="","",SUM(G1053:J1053))</f>
        <v/>
      </c>
      <c r="L1053" s="9" t="n"/>
      <c r="M1053" s="10" t="n"/>
      <c r="N1053" s="10" t="n"/>
      <c r="O1053" s="16">
        <f>IF(A1053="","",UPPER(TRIM(A1053))&amp;"|"&amp;UPPER(SUBSTITUTE(SUBSTITUTE(SUBSTITUTE(TRIM(C1053),"/",""),"-","")," ","")))</f>
        <v/>
      </c>
      <c r="P1053" s="16">
        <f>IF(A1053="","",UPPER(SUBSTITUTE(SUBSTITUTE(SUBSTITUTE(TRIM(C1053),"/",""),"-","")," ","")))</f>
        <v/>
      </c>
      <c r="Q1053" s="16">
        <f>IF(A1053="","",IF(COUNTIF('GSTR-2B'!$P$6:$P$2005,O1053)&gt;0,IF(ABS(S1053)&lt;=Settings!$B$4,"Matched","Amount differs"),IF(COUNTIF('GSTR-2B'!$Q$6:$Q$2005,P1053)&gt;0,"Invoice no matches, GSTIN differs","In books, not in GSTR-2B")))</f>
        <v/>
      </c>
      <c r="R1053" s="15">
        <f>IF(A1053="","",SUMIF('GSTR-2B'!$P$6:$P$2005,O1053,'GSTR-2B'!$N$6:$N$2005))</f>
        <v/>
      </c>
      <c r="S1053" s="15">
        <f>IF(A1053="","",K1053-R1053)</f>
        <v/>
      </c>
      <c r="T1053" s="16">
        <f>IF(OR(A1053="",D1053="",L1053&lt;&gt;"",E1053="Credit note"),"",IF(Settings!$B$5-D1053&gt;180,"Unpaid over 180 days: reverse proportionate ITC with interest",""))</f>
        <v/>
      </c>
      <c r="U1053" s="16">
        <f>IF(M1053="No","Supplier has not filed GSTR-3B: if still unfiled on 30 Sep after the year you claimed it, reverse by 30 Nov","")</f>
        <v/>
      </c>
      <c r="V1053" s="16">
        <f>IF(AND(Q1053="In books, not in GSTR-2B",D1053&lt;&gt;"",D1053&gt;=DATE(2025,4,1),D1053&lt;=DATE(2026,3,31)),"FY 2025-26 document not in GSTR-2B: last date for the ITC is 30 Nov 2026","")</f>
        <v/>
      </c>
    </row>
    <row r="1054">
      <c r="A1054" s="10" t="n"/>
      <c r="B1054" s="10" t="n"/>
      <c r="C1054" s="10" t="n"/>
      <c r="D1054" s="9" t="n"/>
      <c r="E1054" s="10" t="n"/>
      <c r="F1054" s="8" t="n"/>
      <c r="G1054" s="8" t="n"/>
      <c r="H1054" s="8" t="n"/>
      <c r="I1054" s="8" t="n"/>
      <c r="J1054" s="8" t="n"/>
      <c r="K1054" s="15">
        <f>IF(A1054="","",SUM(G1054:J1054))</f>
        <v/>
      </c>
      <c r="L1054" s="9" t="n"/>
      <c r="M1054" s="10" t="n"/>
      <c r="N1054" s="10" t="n"/>
      <c r="O1054" s="16">
        <f>IF(A1054="","",UPPER(TRIM(A1054))&amp;"|"&amp;UPPER(SUBSTITUTE(SUBSTITUTE(SUBSTITUTE(TRIM(C1054),"/",""),"-","")," ","")))</f>
        <v/>
      </c>
      <c r="P1054" s="16">
        <f>IF(A1054="","",UPPER(SUBSTITUTE(SUBSTITUTE(SUBSTITUTE(TRIM(C1054),"/",""),"-","")," ","")))</f>
        <v/>
      </c>
      <c r="Q1054" s="16">
        <f>IF(A1054="","",IF(COUNTIF('GSTR-2B'!$P$6:$P$2005,O1054)&gt;0,IF(ABS(S1054)&lt;=Settings!$B$4,"Matched","Amount differs"),IF(COUNTIF('GSTR-2B'!$Q$6:$Q$2005,P1054)&gt;0,"Invoice no matches, GSTIN differs","In books, not in GSTR-2B")))</f>
        <v/>
      </c>
      <c r="R1054" s="15">
        <f>IF(A1054="","",SUMIF('GSTR-2B'!$P$6:$P$2005,O1054,'GSTR-2B'!$N$6:$N$2005))</f>
        <v/>
      </c>
      <c r="S1054" s="15">
        <f>IF(A1054="","",K1054-R1054)</f>
        <v/>
      </c>
      <c r="T1054" s="16">
        <f>IF(OR(A1054="",D1054="",L1054&lt;&gt;"",E1054="Credit note"),"",IF(Settings!$B$5-D1054&gt;180,"Unpaid over 180 days: reverse proportionate ITC with interest",""))</f>
        <v/>
      </c>
      <c r="U1054" s="16">
        <f>IF(M1054="No","Supplier has not filed GSTR-3B: if still unfiled on 30 Sep after the year you claimed it, reverse by 30 Nov","")</f>
        <v/>
      </c>
      <c r="V1054" s="16">
        <f>IF(AND(Q1054="In books, not in GSTR-2B",D1054&lt;&gt;"",D1054&gt;=DATE(2025,4,1),D1054&lt;=DATE(2026,3,31)),"FY 2025-26 document not in GSTR-2B: last date for the ITC is 30 Nov 2026","")</f>
        <v/>
      </c>
    </row>
    <row r="1055">
      <c r="A1055" s="10" t="n"/>
      <c r="B1055" s="10" t="n"/>
      <c r="C1055" s="10" t="n"/>
      <c r="D1055" s="9" t="n"/>
      <c r="E1055" s="10" t="n"/>
      <c r="F1055" s="8" t="n"/>
      <c r="G1055" s="8" t="n"/>
      <c r="H1055" s="8" t="n"/>
      <c r="I1055" s="8" t="n"/>
      <c r="J1055" s="8" t="n"/>
      <c r="K1055" s="15">
        <f>IF(A1055="","",SUM(G1055:J1055))</f>
        <v/>
      </c>
      <c r="L1055" s="9" t="n"/>
      <c r="M1055" s="10" t="n"/>
      <c r="N1055" s="10" t="n"/>
      <c r="O1055" s="16">
        <f>IF(A1055="","",UPPER(TRIM(A1055))&amp;"|"&amp;UPPER(SUBSTITUTE(SUBSTITUTE(SUBSTITUTE(TRIM(C1055),"/",""),"-","")," ","")))</f>
        <v/>
      </c>
      <c r="P1055" s="16">
        <f>IF(A1055="","",UPPER(SUBSTITUTE(SUBSTITUTE(SUBSTITUTE(TRIM(C1055),"/",""),"-","")," ","")))</f>
        <v/>
      </c>
      <c r="Q1055" s="16">
        <f>IF(A1055="","",IF(COUNTIF('GSTR-2B'!$P$6:$P$2005,O1055)&gt;0,IF(ABS(S1055)&lt;=Settings!$B$4,"Matched","Amount differs"),IF(COUNTIF('GSTR-2B'!$Q$6:$Q$2005,P1055)&gt;0,"Invoice no matches, GSTIN differs","In books, not in GSTR-2B")))</f>
        <v/>
      </c>
      <c r="R1055" s="15">
        <f>IF(A1055="","",SUMIF('GSTR-2B'!$P$6:$P$2005,O1055,'GSTR-2B'!$N$6:$N$2005))</f>
        <v/>
      </c>
      <c r="S1055" s="15">
        <f>IF(A1055="","",K1055-R1055)</f>
        <v/>
      </c>
      <c r="T1055" s="16">
        <f>IF(OR(A1055="",D1055="",L1055&lt;&gt;"",E1055="Credit note"),"",IF(Settings!$B$5-D1055&gt;180,"Unpaid over 180 days: reverse proportionate ITC with interest",""))</f>
        <v/>
      </c>
      <c r="U1055" s="16">
        <f>IF(M1055="No","Supplier has not filed GSTR-3B: if still unfiled on 30 Sep after the year you claimed it, reverse by 30 Nov","")</f>
        <v/>
      </c>
      <c r="V1055" s="16">
        <f>IF(AND(Q1055="In books, not in GSTR-2B",D1055&lt;&gt;"",D1055&gt;=DATE(2025,4,1),D1055&lt;=DATE(2026,3,31)),"FY 2025-26 document not in GSTR-2B: last date for the ITC is 30 Nov 2026","")</f>
        <v/>
      </c>
    </row>
    <row r="1056">
      <c r="A1056" s="10" t="n"/>
      <c r="B1056" s="10" t="n"/>
      <c r="C1056" s="10" t="n"/>
      <c r="D1056" s="9" t="n"/>
      <c r="E1056" s="10" t="n"/>
      <c r="F1056" s="8" t="n"/>
      <c r="G1056" s="8" t="n"/>
      <c r="H1056" s="8" t="n"/>
      <c r="I1056" s="8" t="n"/>
      <c r="J1056" s="8" t="n"/>
      <c r="K1056" s="15">
        <f>IF(A1056="","",SUM(G1056:J1056))</f>
        <v/>
      </c>
      <c r="L1056" s="9" t="n"/>
      <c r="M1056" s="10" t="n"/>
      <c r="N1056" s="10" t="n"/>
      <c r="O1056" s="16">
        <f>IF(A1056="","",UPPER(TRIM(A1056))&amp;"|"&amp;UPPER(SUBSTITUTE(SUBSTITUTE(SUBSTITUTE(TRIM(C1056),"/",""),"-","")," ","")))</f>
        <v/>
      </c>
      <c r="P1056" s="16">
        <f>IF(A1056="","",UPPER(SUBSTITUTE(SUBSTITUTE(SUBSTITUTE(TRIM(C1056),"/",""),"-","")," ","")))</f>
        <v/>
      </c>
      <c r="Q1056" s="16">
        <f>IF(A1056="","",IF(COUNTIF('GSTR-2B'!$P$6:$P$2005,O1056)&gt;0,IF(ABS(S1056)&lt;=Settings!$B$4,"Matched","Amount differs"),IF(COUNTIF('GSTR-2B'!$Q$6:$Q$2005,P1056)&gt;0,"Invoice no matches, GSTIN differs","In books, not in GSTR-2B")))</f>
        <v/>
      </c>
      <c r="R1056" s="15">
        <f>IF(A1056="","",SUMIF('GSTR-2B'!$P$6:$P$2005,O1056,'GSTR-2B'!$N$6:$N$2005))</f>
        <v/>
      </c>
      <c r="S1056" s="15">
        <f>IF(A1056="","",K1056-R1056)</f>
        <v/>
      </c>
      <c r="T1056" s="16">
        <f>IF(OR(A1056="",D1056="",L1056&lt;&gt;"",E1056="Credit note"),"",IF(Settings!$B$5-D1056&gt;180,"Unpaid over 180 days: reverse proportionate ITC with interest",""))</f>
        <v/>
      </c>
      <c r="U1056" s="16">
        <f>IF(M1056="No","Supplier has not filed GSTR-3B: if still unfiled on 30 Sep after the year you claimed it, reverse by 30 Nov","")</f>
        <v/>
      </c>
      <c r="V1056" s="16">
        <f>IF(AND(Q1056="In books, not in GSTR-2B",D1056&lt;&gt;"",D1056&gt;=DATE(2025,4,1),D1056&lt;=DATE(2026,3,31)),"FY 2025-26 document not in GSTR-2B: last date for the ITC is 30 Nov 2026","")</f>
        <v/>
      </c>
    </row>
    <row r="1057">
      <c r="A1057" s="10" t="n"/>
      <c r="B1057" s="10" t="n"/>
      <c r="C1057" s="10" t="n"/>
      <c r="D1057" s="9" t="n"/>
      <c r="E1057" s="10" t="n"/>
      <c r="F1057" s="8" t="n"/>
      <c r="G1057" s="8" t="n"/>
      <c r="H1057" s="8" t="n"/>
      <c r="I1057" s="8" t="n"/>
      <c r="J1057" s="8" t="n"/>
      <c r="K1057" s="15">
        <f>IF(A1057="","",SUM(G1057:J1057))</f>
        <v/>
      </c>
      <c r="L1057" s="9" t="n"/>
      <c r="M1057" s="10" t="n"/>
      <c r="N1057" s="10" t="n"/>
      <c r="O1057" s="16">
        <f>IF(A1057="","",UPPER(TRIM(A1057))&amp;"|"&amp;UPPER(SUBSTITUTE(SUBSTITUTE(SUBSTITUTE(TRIM(C1057),"/",""),"-","")," ","")))</f>
        <v/>
      </c>
      <c r="P1057" s="16">
        <f>IF(A1057="","",UPPER(SUBSTITUTE(SUBSTITUTE(SUBSTITUTE(TRIM(C1057),"/",""),"-","")," ","")))</f>
        <v/>
      </c>
      <c r="Q1057" s="16">
        <f>IF(A1057="","",IF(COUNTIF('GSTR-2B'!$P$6:$P$2005,O1057)&gt;0,IF(ABS(S1057)&lt;=Settings!$B$4,"Matched","Amount differs"),IF(COUNTIF('GSTR-2B'!$Q$6:$Q$2005,P1057)&gt;0,"Invoice no matches, GSTIN differs","In books, not in GSTR-2B")))</f>
        <v/>
      </c>
      <c r="R1057" s="15">
        <f>IF(A1057="","",SUMIF('GSTR-2B'!$P$6:$P$2005,O1057,'GSTR-2B'!$N$6:$N$2005))</f>
        <v/>
      </c>
      <c r="S1057" s="15">
        <f>IF(A1057="","",K1057-R1057)</f>
        <v/>
      </c>
      <c r="T1057" s="16">
        <f>IF(OR(A1057="",D1057="",L1057&lt;&gt;"",E1057="Credit note"),"",IF(Settings!$B$5-D1057&gt;180,"Unpaid over 180 days: reverse proportionate ITC with interest",""))</f>
        <v/>
      </c>
      <c r="U1057" s="16">
        <f>IF(M1057="No","Supplier has not filed GSTR-3B: if still unfiled on 30 Sep after the year you claimed it, reverse by 30 Nov","")</f>
        <v/>
      </c>
      <c r="V1057" s="16">
        <f>IF(AND(Q1057="In books, not in GSTR-2B",D1057&lt;&gt;"",D1057&gt;=DATE(2025,4,1),D1057&lt;=DATE(2026,3,31)),"FY 2025-26 document not in GSTR-2B: last date for the ITC is 30 Nov 2026","")</f>
        <v/>
      </c>
    </row>
    <row r="1058">
      <c r="A1058" s="10" t="n"/>
      <c r="B1058" s="10" t="n"/>
      <c r="C1058" s="10" t="n"/>
      <c r="D1058" s="9" t="n"/>
      <c r="E1058" s="10" t="n"/>
      <c r="F1058" s="8" t="n"/>
      <c r="G1058" s="8" t="n"/>
      <c r="H1058" s="8" t="n"/>
      <c r="I1058" s="8" t="n"/>
      <c r="J1058" s="8" t="n"/>
      <c r="K1058" s="15">
        <f>IF(A1058="","",SUM(G1058:J1058))</f>
        <v/>
      </c>
      <c r="L1058" s="9" t="n"/>
      <c r="M1058" s="10" t="n"/>
      <c r="N1058" s="10" t="n"/>
      <c r="O1058" s="16">
        <f>IF(A1058="","",UPPER(TRIM(A1058))&amp;"|"&amp;UPPER(SUBSTITUTE(SUBSTITUTE(SUBSTITUTE(TRIM(C1058),"/",""),"-","")," ","")))</f>
        <v/>
      </c>
      <c r="P1058" s="16">
        <f>IF(A1058="","",UPPER(SUBSTITUTE(SUBSTITUTE(SUBSTITUTE(TRIM(C1058),"/",""),"-","")," ","")))</f>
        <v/>
      </c>
      <c r="Q1058" s="16">
        <f>IF(A1058="","",IF(COUNTIF('GSTR-2B'!$P$6:$P$2005,O1058)&gt;0,IF(ABS(S1058)&lt;=Settings!$B$4,"Matched","Amount differs"),IF(COUNTIF('GSTR-2B'!$Q$6:$Q$2005,P1058)&gt;0,"Invoice no matches, GSTIN differs","In books, not in GSTR-2B")))</f>
        <v/>
      </c>
      <c r="R1058" s="15">
        <f>IF(A1058="","",SUMIF('GSTR-2B'!$P$6:$P$2005,O1058,'GSTR-2B'!$N$6:$N$2005))</f>
        <v/>
      </c>
      <c r="S1058" s="15">
        <f>IF(A1058="","",K1058-R1058)</f>
        <v/>
      </c>
      <c r="T1058" s="16">
        <f>IF(OR(A1058="",D1058="",L1058&lt;&gt;"",E1058="Credit note"),"",IF(Settings!$B$5-D1058&gt;180,"Unpaid over 180 days: reverse proportionate ITC with interest",""))</f>
        <v/>
      </c>
      <c r="U1058" s="16">
        <f>IF(M1058="No","Supplier has not filed GSTR-3B: if still unfiled on 30 Sep after the year you claimed it, reverse by 30 Nov","")</f>
        <v/>
      </c>
      <c r="V1058" s="16">
        <f>IF(AND(Q1058="In books, not in GSTR-2B",D1058&lt;&gt;"",D1058&gt;=DATE(2025,4,1),D1058&lt;=DATE(2026,3,31)),"FY 2025-26 document not in GSTR-2B: last date for the ITC is 30 Nov 2026","")</f>
        <v/>
      </c>
    </row>
    <row r="1059">
      <c r="A1059" s="10" t="n"/>
      <c r="B1059" s="10" t="n"/>
      <c r="C1059" s="10" t="n"/>
      <c r="D1059" s="9" t="n"/>
      <c r="E1059" s="10" t="n"/>
      <c r="F1059" s="8" t="n"/>
      <c r="G1059" s="8" t="n"/>
      <c r="H1059" s="8" t="n"/>
      <c r="I1059" s="8" t="n"/>
      <c r="J1059" s="8" t="n"/>
      <c r="K1059" s="15">
        <f>IF(A1059="","",SUM(G1059:J1059))</f>
        <v/>
      </c>
      <c r="L1059" s="9" t="n"/>
      <c r="M1059" s="10" t="n"/>
      <c r="N1059" s="10" t="n"/>
      <c r="O1059" s="16">
        <f>IF(A1059="","",UPPER(TRIM(A1059))&amp;"|"&amp;UPPER(SUBSTITUTE(SUBSTITUTE(SUBSTITUTE(TRIM(C1059),"/",""),"-","")," ","")))</f>
        <v/>
      </c>
      <c r="P1059" s="16">
        <f>IF(A1059="","",UPPER(SUBSTITUTE(SUBSTITUTE(SUBSTITUTE(TRIM(C1059),"/",""),"-","")," ","")))</f>
        <v/>
      </c>
      <c r="Q1059" s="16">
        <f>IF(A1059="","",IF(COUNTIF('GSTR-2B'!$P$6:$P$2005,O1059)&gt;0,IF(ABS(S1059)&lt;=Settings!$B$4,"Matched","Amount differs"),IF(COUNTIF('GSTR-2B'!$Q$6:$Q$2005,P1059)&gt;0,"Invoice no matches, GSTIN differs","In books, not in GSTR-2B")))</f>
        <v/>
      </c>
      <c r="R1059" s="15">
        <f>IF(A1059="","",SUMIF('GSTR-2B'!$P$6:$P$2005,O1059,'GSTR-2B'!$N$6:$N$2005))</f>
        <v/>
      </c>
      <c r="S1059" s="15">
        <f>IF(A1059="","",K1059-R1059)</f>
        <v/>
      </c>
      <c r="T1059" s="16">
        <f>IF(OR(A1059="",D1059="",L1059&lt;&gt;"",E1059="Credit note"),"",IF(Settings!$B$5-D1059&gt;180,"Unpaid over 180 days: reverse proportionate ITC with interest",""))</f>
        <v/>
      </c>
      <c r="U1059" s="16">
        <f>IF(M1059="No","Supplier has not filed GSTR-3B: if still unfiled on 30 Sep after the year you claimed it, reverse by 30 Nov","")</f>
        <v/>
      </c>
      <c r="V1059" s="16">
        <f>IF(AND(Q1059="In books, not in GSTR-2B",D1059&lt;&gt;"",D1059&gt;=DATE(2025,4,1),D1059&lt;=DATE(2026,3,31)),"FY 2025-26 document not in GSTR-2B: last date for the ITC is 30 Nov 2026","")</f>
        <v/>
      </c>
    </row>
    <row r="1060">
      <c r="A1060" s="10" t="n"/>
      <c r="B1060" s="10" t="n"/>
      <c r="C1060" s="10" t="n"/>
      <c r="D1060" s="9" t="n"/>
      <c r="E1060" s="10" t="n"/>
      <c r="F1060" s="8" t="n"/>
      <c r="G1060" s="8" t="n"/>
      <c r="H1060" s="8" t="n"/>
      <c r="I1060" s="8" t="n"/>
      <c r="J1060" s="8" t="n"/>
      <c r="K1060" s="15">
        <f>IF(A1060="","",SUM(G1060:J1060))</f>
        <v/>
      </c>
      <c r="L1060" s="9" t="n"/>
      <c r="M1060" s="10" t="n"/>
      <c r="N1060" s="10" t="n"/>
      <c r="O1060" s="16">
        <f>IF(A1060="","",UPPER(TRIM(A1060))&amp;"|"&amp;UPPER(SUBSTITUTE(SUBSTITUTE(SUBSTITUTE(TRIM(C1060),"/",""),"-","")," ","")))</f>
        <v/>
      </c>
      <c r="P1060" s="16">
        <f>IF(A1060="","",UPPER(SUBSTITUTE(SUBSTITUTE(SUBSTITUTE(TRIM(C1060),"/",""),"-","")," ","")))</f>
        <v/>
      </c>
      <c r="Q1060" s="16">
        <f>IF(A1060="","",IF(COUNTIF('GSTR-2B'!$P$6:$P$2005,O1060)&gt;0,IF(ABS(S1060)&lt;=Settings!$B$4,"Matched","Amount differs"),IF(COUNTIF('GSTR-2B'!$Q$6:$Q$2005,P1060)&gt;0,"Invoice no matches, GSTIN differs","In books, not in GSTR-2B")))</f>
        <v/>
      </c>
      <c r="R1060" s="15">
        <f>IF(A1060="","",SUMIF('GSTR-2B'!$P$6:$P$2005,O1060,'GSTR-2B'!$N$6:$N$2005))</f>
        <v/>
      </c>
      <c r="S1060" s="15">
        <f>IF(A1060="","",K1060-R1060)</f>
        <v/>
      </c>
      <c r="T1060" s="16">
        <f>IF(OR(A1060="",D1060="",L1060&lt;&gt;"",E1060="Credit note"),"",IF(Settings!$B$5-D1060&gt;180,"Unpaid over 180 days: reverse proportionate ITC with interest",""))</f>
        <v/>
      </c>
      <c r="U1060" s="16">
        <f>IF(M1060="No","Supplier has not filed GSTR-3B: if still unfiled on 30 Sep after the year you claimed it, reverse by 30 Nov","")</f>
        <v/>
      </c>
      <c r="V1060" s="16">
        <f>IF(AND(Q1060="In books, not in GSTR-2B",D1060&lt;&gt;"",D1060&gt;=DATE(2025,4,1),D1060&lt;=DATE(2026,3,31)),"FY 2025-26 document not in GSTR-2B: last date for the ITC is 30 Nov 2026","")</f>
        <v/>
      </c>
    </row>
    <row r="1061">
      <c r="A1061" s="10" t="n"/>
      <c r="B1061" s="10" t="n"/>
      <c r="C1061" s="10" t="n"/>
      <c r="D1061" s="9" t="n"/>
      <c r="E1061" s="10" t="n"/>
      <c r="F1061" s="8" t="n"/>
      <c r="G1061" s="8" t="n"/>
      <c r="H1061" s="8" t="n"/>
      <c r="I1061" s="8" t="n"/>
      <c r="J1061" s="8" t="n"/>
      <c r="K1061" s="15">
        <f>IF(A1061="","",SUM(G1061:J1061))</f>
        <v/>
      </c>
      <c r="L1061" s="9" t="n"/>
      <c r="M1061" s="10" t="n"/>
      <c r="N1061" s="10" t="n"/>
      <c r="O1061" s="16">
        <f>IF(A1061="","",UPPER(TRIM(A1061))&amp;"|"&amp;UPPER(SUBSTITUTE(SUBSTITUTE(SUBSTITUTE(TRIM(C1061),"/",""),"-","")," ","")))</f>
        <v/>
      </c>
      <c r="P1061" s="16">
        <f>IF(A1061="","",UPPER(SUBSTITUTE(SUBSTITUTE(SUBSTITUTE(TRIM(C1061),"/",""),"-","")," ","")))</f>
        <v/>
      </c>
      <c r="Q1061" s="16">
        <f>IF(A1061="","",IF(COUNTIF('GSTR-2B'!$P$6:$P$2005,O1061)&gt;0,IF(ABS(S1061)&lt;=Settings!$B$4,"Matched","Amount differs"),IF(COUNTIF('GSTR-2B'!$Q$6:$Q$2005,P1061)&gt;0,"Invoice no matches, GSTIN differs","In books, not in GSTR-2B")))</f>
        <v/>
      </c>
      <c r="R1061" s="15">
        <f>IF(A1061="","",SUMIF('GSTR-2B'!$P$6:$P$2005,O1061,'GSTR-2B'!$N$6:$N$2005))</f>
        <v/>
      </c>
      <c r="S1061" s="15">
        <f>IF(A1061="","",K1061-R1061)</f>
        <v/>
      </c>
      <c r="T1061" s="16">
        <f>IF(OR(A1061="",D1061="",L1061&lt;&gt;"",E1061="Credit note"),"",IF(Settings!$B$5-D1061&gt;180,"Unpaid over 180 days: reverse proportionate ITC with interest",""))</f>
        <v/>
      </c>
      <c r="U1061" s="16">
        <f>IF(M1061="No","Supplier has not filed GSTR-3B: if still unfiled on 30 Sep after the year you claimed it, reverse by 30 Nov","")</f>
        <v/>
      </c>
      <c r="V1061" s="16">
        <f>IF(AND(Q1061="In books, not in GSTR-2B",D1061&lt;&gt;"",D1061&gt;=DATE(2025,4,1),D1061&lt;=DATE(2026,3,31)),"FY 2025-26 document not in GSTR-2B: last date for the ITC is 30 Nov 2026","")</f>
        <v/>
      </c>
    </row>
    <row r="1062">
      <c r="A1062" s="10" t="n"/>
      <c r="B1062" s="10" t="n"/>
      <c r="C1062" s="10" t="n"/>
      <c r="D1062" s="9" t="n"/>
      <c r="E1062" s="10" t="n"/>
      <c r="F1062" s="8" t="n"/>
      <c r="G1062" s="8" t="n"/>
      <c r="H1062" s="8" t="n"/>
      <c r="I1062" s="8" t="n"/>
      <c r="J1062" s="8" t="n"/>
      <c r="K1062" s="15">
        <f>IF(A1062="","",SUM(G1062:J1062))</f>
        <v/>
      </c>
      <c r="L1062" s="9" t="n"/>
      <c r="M1062" s="10" t="n"/>
      <c r="N1062" s="10" t="n"/>
      <c r="O1062" s="16">
        <f>IF(A1062="","",UPPER(TRIM(A1062))&amp;"|"&amp;UPPER(SUBSTITUTE(SUBSTITUTE(SUBSTITUTE(TRIM(C1062),"/",""),"-","")," ","")))</f>
        <v/>
      </c>
      <c r="P1062" s="16">
        <f>IF(A1062="","",UPPER(SUBSTITUTE(SUBSTITUTE(SUBSTITUTE(TRIM(C1062),"/",""),"-","")," ","")))</f>
        <v/>
      </c>
      <c r="Q1062" s="16">
        <f>IF(A1062="","",IF(COUNTIF('GSTR-2B'!$P$6:$P$2005,O1062)&gt;0,IF(ABS(S1062)&lt;=Settings!$B$4,"Matched","Amount differs"),IF(COUNTIF('GSTR-2B'!$Q$6:$Q$2005,P1062)&gt;0,"Invoice no matches, GSTIN differs","In books, not in GSTR-2B")))</f>
        <v/>
      </c>
      <c r="R1062" s="15">
        <f>IF(A1062="","",SUMIF('GSTR-2B'!$P$6:$P$2005,O1062,'GSTR-2B'!$N$6:$N$2005))</f>
        <v/>
      </c>
      <c r="S1062" s="15">
        <f>IF(A1062="","",K1062-R1062)</f>
        <v/>
      </c>
      <c r="T1062" s="16">
        <f>IF(OR(A1062="",D1062="",L1062&lt;&gt;"",E1062="Credit note"),"",IF(Settings!$B$5-D1062&gt;180,"Unpaid over 180 days: reverse proportionate ITC with interest",""))</f>
        <v/>
      </c>
      <c r="U1062" s="16">
        <f>IF(M1062="No","Supplier has not filed GSTR-3B: if still unfiled on 30 Sep after the year you claimed it, reverse by 30 Nov","")</f>
        <v/>
      </c>
      <c r="V1062" s="16">
        <f>IF(AND(Q1062="In books, not in GSTR-2B",D1062&lt;&gt;"",D1062&gt;=DATE(2025,4,1),D1062&lt;=DATE(2026,3,31)),"FY 2025-26 document not in GSTR-2B: last date for the ITC is 30 Nov 2026","")</f>
        <v/>
      </c>
    </row>
    <row r="1063">
      <c r="A1063" s="10" t="n"/>
      <c r="B1063" s="10" t="n"/>
      <c r="C1063" s="10" t="n"/>
      <c r="D1063" s="9" t="n"/>
      <c r="E1063" s="10" t="n"/>
      <c r="F1063" s="8" t="n"/>
      <c r="G1063" s="8" t="n"/>
      <c r="H1063" s="8" t="n"/>
      <c r="I1063" s="8" t="n"/>
      <c r="J1063" s="8" t="n"/>
      <c r="K1063" s="15">
        <f>IF(A1063="","",SUM(G1063:J1063))</f>
        <v/>
      </c>
      <c r="L1063" s="9" t="n"/>
      <c r="M1063" s="10" t="n"/>
      <c r="N1063" s="10" t="n"/>
      <c r="O1063" s="16">
        <f>IF(A1063="","",UPPER(TRIM(A1063))&amp;"|"&amp;UPPER(SUBSTITUTE(SUBSTITUTE(SUBSTITUTE(TRIM(C1063),"/",""),"-","")," ","")))</f>
        <v/>
      </c>
      <c r="P1063" s="16">
        <f>IF(A1063="","",UPPER(SUBSTITUTE(SUBSTITUTE(SUBSTITUTE(TRIM(C1063),"/",""),"-","")," ","")))</f>
        <v/>
      </c>
      <c r="Q1063" s="16">
        <f>IF(A1063="","",IF(COUNTIF('GSTR-2B'!$P$6:$P$2005,O1063)&gt;0,IF(ABS(S1063)&lt;=Settings!$B$4,"Matched","Amount differs"),IF(COUNTIF('GSTR-2B'!$Q$6:$Q$2005,P1063)&gt;0,"Invoice no matches, GSTIN differs","In books, not in GSTR-2B")))</f>
        <v/>
      </c>
      <c r="R1063" s="15">
        <f>IF(A1063="","",SUMIF('GSTR-2B'!$P$6:$P$2005,O1063,'GSTR-2B'!$N$6:$N$2005))</f>
        <v/>
      </c>
      <c r="S1063" s="15">
        <f>IF(A1063="","",K1063-R1063)</f>
        <v/>
      </c>
      <c r="T1063" s="16">
        <f>IF(OR(A1063="",D1063="",L1063&lt;&gt;"",E1063="Credit note"),"",IF(Settings!$B$5-D1063&gt;180,"Unpaid over 180 days: reverse proportionate ITC with interest",""))</f>
        <v/>
      </c>
      <c r="U1063" s="16">
        <f>IF(M1063="No","Supplier has not filed GSTR-3B: if still unfiled on 30 Sep after the year you claimed it, reverse by 30 Nov","")</f>
        <v/>
      </c>
      <c r="V1063" s="16">
        <f>IF(AND(Q1063="In books, not in GSTR-2B",D1063&lt;&gt;"",D1063&gt;=DATE(2025,4,1),D1063&lt;=DATE(2026,3,31)),"FY 2025-26 document not in GSTR-2B: last date for the ITC is 30 Nov 2026","")</f>
        <v/>
      </c>
    </row>
    <row r="1064">
      <c r="A1064" s="10" t="n"/>
      <c r="B1064" s="10" t="n"/>
      <c r="C1064" s="10" t="n"/>
      <c r="D1064" s="9" t="n"/>
      <c r="E1064" s="10" t="n"/>
      <c r="F1064" s="8" t="n"/>
      <c r="G1064" s="8" t="n"/>
      <c r="H1064" s="8" t="n"/>
      <c r="I1064" s="8" t="n"/>
      <c r="J1064" s="8" t="n"/>
      <c r="K1064" s="15">
        <f>IF(A1064="","",SUM(G1064:J1064))</f>
        <v/>
      </c>
      <c r="L1064" s="9" t="n"/>
      <c r="M1064" s="10" t="n"/>
      <c r="N1064" s="10" t="n"/>
      <c r="O1064" s="16">
        <f>IF(A1064="","",UPPER(TRIM(A1064))&amp;"|"&amp;UPPER(SUBSTITUTE(SUBSTITUTE(SUBSTITUTE(TRIM(C1064),"/",""),"-","")," ","")))</f>
        <v/>
      </c>
      <c r="P1064" s="16">
        <f>IF(A1064="","",UPPER(SUBSTITUTE(SUBSTITUTE(SUBSTITUTE(TRIM(C1064),"/",""),"-","")," ","")))</f>
        <v/>
      </c>
      <c r="Q1064" s="16">
        <f>IF(A1064="","",IF(COUNTIF('GSTR-2B'!$P$6:$P$2005,O1064)&gt;0,IF(ABS(S1064)&lt;=Settings!$B$4,"Matched","Amount differs"),IF(COUNTIF('GSTR-2B'!$Q$6:$Q$2005,P1064)&gt;0,"Invoice no matches, GSTIN differs","In books, not in GSTR-2B")))</f>
        <v/>
      </c>
      <c r="R1064" s="15">
        <f>IF(A1064="","",SUMIF('GSTR-2B'!$P$6:$P$2005,O1064,'GSTR-2B'!$N$6:$N$2005))</f>
        <v/>
      </c>
      <c r="S1064" s="15">
        <f>IF(A1064="","",K1064-R1064)</f>
        <v/>
      </c>
      <c r="T1064" s="16">
        <f>IF(OR(A1064="",D1064="",L1064&lt;&gt;"",E1064="Credit note"),"",IF(Settings!$B$5-D1064&gt;180,"Unpaid over 180 days: reverse proportionate ITC with interest",""))</f>
        <v/>
      </c>
      <c r="U1064" s="16">
        <f>IF(M1064="No","Supplier has not filed GSTR-3B: if still unfiled on 30 Sep after the year you claimed it, reverse by 30 Nov","")</f>
        <v/>
      </c>
      <c r="V1064" s="16">
        <f>IF(AND(Q1064="In books, not in GSTR-2B",D1064&lt;&gt;"",D1064&gt;=DATE(2025,4,1),D1064&lt;=DATE(2026,3,31)),"FY 2025-26 document not in GSTR-2B: last date for the ITC is 30 Nov 2026","")</f>
        <v/>
      </c>
    </row>
    <row r="1065">
      <c r="A1065" s="10" t="n"/>
      <c r="B1065" s="10" t="n"/>
      <c r="C1065" s="10" t="n"/>
      <c r="D1065" s="9" t="n"/>
      <c r="E1065" s="10" t="n"/>
      <c r="F1065" s="8" t="n"/>
      <c r="G1065" s="8" t="n"/>
      <c r="H1065" s="8" t="n"/>
      <c r="I1065" s="8" t="n"/>
      <c r="J1065" s="8" t="n"/>
      <c r="K1065" s="15">
        <f>IF(A1065="","",SUM(G1065:J1065))</f>
        <v/>
      </c>
      <c r="L1065" s="9" t="n"/>
      <c r="M1065" s="10" t="n"/>
      <c r="N1065" s="10" t="n"/>
      <c r="O1065" s="16">
        <f>IF(A1065="","",UPPER(TRIM(A1065))&amp;"|"&amp;UPPER(SUBSTITUTE(SUBSTITUTE(SUBSTITUTE(TRIM(C1065),"/",""),"-","")," ","")))</f>
        <v/>
      </c>
      <c r="P1065" s="16">
        <f>IF(A1065="","",UPPER(SUBSTITUTE(SUBSTITUTE(SUBSTITUTE(TRIM(C1065),"/",""),"-","")," ","")))</f>
        <v/>
      </c>
      <c r="Q1065" s="16">
        <f>IF(A1065="","",IF(COUNTIF('GSTR-2B'!$P$6:$P$2005,O1065)&gt;0,IF(ABS(S1065)&lt;=Settings!$B$4,"Matched","Amount differs"),IF(COUNTIF('GSTR-2B'!$Q$6:$Q$2005,P1065)&gt;0,"Invoice no matches, GSTIN differs","In books, not in GSTR-2B")))</f>
        <v/>
      </c>
      <c r="R1065" s="15">
        <f>IF(A1065="","",SUMIF('GSTR-2B'!$P$6:$P$2005,O1065,'GSTR-2B'!$N$6:$N$2005))</f>
        <v/>
      </c>
      <c r="S1065" s="15">
        <f>IF(A1065="","",K1065-R1065)</f>
        <v/>
      </c>
      <c r="T1065" s="16">
        <f>IF(OR(A1065="",D1065="",L1065&lt;&gt;"",E1065="Credit note"),"",IF(Settings!$B$5-D1065&gt;180,"Unpaid over 180 days: reverse proportionate ITC with interest",""))</f>
        <v/>
      </c>
      <c r="U1065" s="16">
        <f>IF(M1065="No","Supplier has not filed GSTR-3B: if still unfiled on 30 Sep after the year you claimed it, reverse by 30 Nov","")</f>
        <v/>
      </c>
      <c r="V1065" s="16">
        <f>IF(AND(Q1065="In books, not in GSTR-2B",D1065&lt;&gt;"",D1065&gt;=DATE(2025,4,1),D1065&lt;=DATE(2026,3,31)),"FY 2025-26 document not in GSTR-2B: last date for the ITC is 30 Nov 2026","")</f>
        <v/>
      </c>
    </row>
    <row r="1066">
      <c r="A1066" s="10" t="n"/>
      <c r="B1066" s="10" t="n"/>
      <c r="C1066" s="10" t="n"/>
      <c r="D1066" s="9" t="n"/>
      <c r="E1066" s="10" t="n"/>
      <c r="F1066" s="8" t="n"/>
      <c r="G1066" s="8" t="n"/>
      <c r="H1066" s="8" t="n"/>
      <c r="I1066" s="8" t="n"/>
      <c r="J1066" s="8" t="n"/>
      <c r="K1066" s="15">
        <f>IF(A1066="","",SUM(G1066:J1066))</f>
        <v/>
      </c>
      <c r="L1066" s="9" t="n"/>
      <c r="M1066" s="10" t="n"/>
      <c r="N1066" s="10" t="n"/>
      <c r="O1066" s="16">
        <f>IF(A1066="","",UPPER(TRIM(A1066))&amp;"|"&amp;UPPER(SUBSTITUTE(SUBSTITUTE(SUBSTITUTE(TRIM(C1066),"/",""),"-","")," ","")))</f>
        <v/>
      </c>
      <c r="P1066" s="16">
        <f>IF(A1066="","",UPPER(SUBSTITUTE(SUBSTITUTE(SUBSTITUTE(TRIM(C1066),"/",""),"-","")," ","")))</f>
        <v/>
      </c>
      <c r="Q1066" s="16">
        <f>IF(A1066="","",IF(COUNTIF('GSTR-2B'!$P$6:$P$2005,O1066)&gt;0,IF(ABS(S1066)&lt;=Settings!$B$4,"Matched","Amount differs"),IF(COUNTIF('GSTR-2B'!$Q$6:$Q$2005,P1066)&gt;0,"Invoice no matches, GSTIN differs","In books, not in GSTR-2B")))</f>
        <v/>
      </c>
      <c r="R1066" s="15">
        <f>IF(A1066="","",SUMIF('GSTR-2B'!$P$6:$P$2005,O1066,'GSTR-2B'!$N$6:$N$2005))</f>
        <v/>
      </c>
      <c r="S1066" s="15">
        <f>IF(A1066="","",K1066-R1066)</f>
        <v/>
      </c>
      <c r="T1066" s="16">
        <f>IF(OR(A1066="",D1066="",L1066&lt;&gt;"",E1066="Credit note"),"",IF(Settings!$B$5-D1066&gt;180,"Unpaid over 180 days: reverse proportionate ITC with interest",""))</f>
        <v/>
      </c>
      <c r="U1066" s="16">
        <f>IF(M1066="No","Supplier has not filed GSTR-3B: if still unfiled on 30 Sep after the year you claimed it, reverse by 30 Nov","")</f>
        <v/>
      </c>
      <c r="V1066" s="16">
        <f>IF(AND(Q1066="In books, not in GSTR-2B",D1066&lt;&gt;"",D1066&gt;=DATE(2025,4,1),D1066&lt;=DATE(2026,3,31)),"FY 2025-26 document not in GSTR-2B: last date for the ITC is 30 Nov 2026","")</f>
        <v/>
      </c>
    </row>
    <row r="1067">
      <c r="A1067" s="10" t="n"/>
      <c r="B1067" s="10" t="n"/>
      <c r="C1067" s="10" t="n"/>
      <c r="D1067" s="9" t="n"/>
      <c r="E1067" s="10" t="n"/>
      <c r="F1067" s="8" t="n"/>
      <c r="G1067" s="8" t="n"/>
      <c r="H1067" s="8" t="n"/>
      <c r="I1067" s="8" t="n"/>
      <c r="J1067" s="8" t="n"/>
      <c r="K1067" s="15">
        <f>IF(A1067="","",SUM(G1067:J1067))</f>
        <v/>
      </c>
      <c r="L1067" s="9" t="n"/>
      <c r="M1067" s="10" t="n"/>
      <c r="N1067" s="10" t="n"/>
      <c r="O1067" s="16">
        <f>IF(A1067="","",UPPER(TRIM(A1067))&amp;"|"&amp;UPPER(SUBSTITUTE(SUBSTITUTE(SUBSTITUTE(TRIM(C1067),"/",""),"-","")," ","")))</f>
        <v/>
      </c>
      <c r="P1067" s="16">
        <f>IF(A1067="","",UPPER(SUBSTITUTE(SUBSTITUTE(SUBSTITUTE(TRIM(C1067),"/",""),"-","")," ","")))</f>
        <v/>
      </c>
      <c r="Q1067" s="16">
        <f>IF(A1067="","",IF(COUNTIF('GSTR-2B'!$P$6:$P$2005,O1067)&gt;0,IF(ABS(S1067)&lt;=Settings!$B$4,"Matched","Amount differs"),IF(COUNTIF('GSTR-2B'!$Q$6:$Q$2005,P1067)&gt;0,"Invoice no matches, GSTIN differs","In books, not in GSTR-2B")))</f>
        <v/>
      </c>
      <c r="R1067" s="15">
        <f>IF(A1067="","",SUMIF('GSTR-2B'!$P$6:$P$2005,O1067,'GSTR-2B'!$N$6:$N$2005))</f>
        <v/>
      </c>
      <c r="S1067" s="15">
        <f>IF(A1067="","",K1067-R1067)</f>
        <v/>
      </c>
      <c r="T1067" s="16">
        <f>IF(OR(A1067="",D1067="",L1067&lt;&gt;"",E1067="Credit note"),"",IF(Settings!$B$5-D1067&gt;180,"Unpaid over 180 days: reverse proportionate ITC with interest",""))</f>
        <v/>
      </c>
      <c r="U1067" s="16">
        <f>IF(M1067="No","Supplier has not filed GSTR-3B: if still unfiled on 30 Sep after the year you claimed it, reverse by 30 Nov","")</f>
        <v/>
      </c>
      <c r="V1067" s="16">
        <f>IF(AND(Q1067="In books, not in GSTR-2B",D1067&lt;&gt;"",D1067&gt;=DATE(2025,4,1),D1067&lt;=DATE(2026,3,31)),"FY 2025-26 document not in GSTR-2B: last date for the ITC is 30 Nov 2026","")</f>
        <v/>
      </c>
    </row>
    <row r="1068">
      <c r="A1068" s="10" t="n"/>
      <c r="B1068" s="10" t="n"/>
      <c r="C1068" s="10" t="n"/>
      <c r="D1068" s="9" t="n"/>
      <c r="E1068" s="10" t="n"/>
      <c r="F1068" s="8" t="n"/>
      <c r="G1068" s="8" t="n"/>
      <c r="H1068" s="8" t="n"/>
      <c r="I1068" s="8" t="n"/>
      <c r="J1068" s="8" t="n"/>
      <c r="K1068" s="15">
        <f>IF(A1068="","",SUM(G1068:J1068))</f>
        <v/>
      </c>
      <c r="L1068" s="9" t="n"/>
      <c r="M1068" s="10" t="n"/>
      <c r="N1068" s="10" t="n"/>
      <c r="O1068" s="16">
        <f>IF(A1068="","",UPPER(TRIM(A1068))&amp;"|"&amp;UPPER(SUBSTITUTE(SUBSTITUTE(SUBSTITUTE(TRIM(C1068),"/",""),"-","")," ","")))</f>
        <v/>
      </c>
      <c r="P1068" s="16">
        <f>IF(A1068="","",UPPER(SUBSTITUTE(SUBSTITUTE(SUBSTITUTE(TRIM(C1068),"/",""),"-","")," ","")))</f>
        <v/>
      </c>
      <c r="Q1068" s="16">
        <f>IF(A1068="","",IF(COUNTIF('GSTR-2B'!$P$6:$P$2005,O1068)&gt;0,IF(ABS(S1068)&lt;=Settings!$B$4,"Matched","Amount differs"),IF(COUNTIF('GSTR-2B'!$Q$6:$Q$2005,P1068)&gt;0,"Invoice no matches, GSTIN differs","In books, not in GSTR-2B")))</f>
        <v/>
      </c>
      <c r="R1068" s="15">
        <f>IF(A1068="","",SUMIF('GSTR-2B'!$P$6:$P$2005,O1068,'GSTR-2B'!$N$6:$N$2005))</f>
        <v/>
      </c>
      <c r="S1068" s="15">
        <f>IF(A1068="","",K1068-R1068)</f>
        <v/>
      </c>
      <c r="T1068" s="16">
        <f>IF(OR(A1068="",D1068="",L1068&lt;&gt;"",E1068="Credit note"),"",IF(Settings!$B$5-D1068&gt;180,"Unpaid over 180 days: reverse proportionate ITC with interest",""))</f>
        <v/>
      </c>
      <c r="U1068" s="16">
        <f>IF(M1068="No","Supplier has not filed GSTR-3B: if still unfiled on 30 Sep after the year you claimed it, reverse by 30 Nov","")</f>
        <v/>
      </c>
      <c r="V1068" s="16">
        <f>IF(AND(Q1068="In books, not in GSTR-2B",D1068&lt;&gt;"",D1068&gt;=DATE(2025,4,1),D1068&lt;=DATE(2026,3,31)),"FY 2025-26 document not in GSTR-2B: last date for the ITC is 30 Nov 2026","")</f>
        <v/>
      </c>
    </row>
    <row r="1069">
      <c r="A1069" s="10" t="n"/>
      <c r="B1069" s="10" t="n"/>
      <c r="C1069" s="10" t="n"/>
      <c r="D1069" s="9" t="n"/>
      <c r="E1069" s="10" t="n"/>
      <c r="F1069" s="8" t="n"/>
      <c r="G1069" s="8" t="n"/>
      <c r="H1069" s="8" t="n"/>
      <c r="I1069" s="8" t="n"/>
      <c r="J1069" s="8" t="n"/>
      <c r="K1069" s="15">
        <f>IF(A1069="","",SUM(G1069:J1069))</f>
        <v/>
      </c>
      <c r="L1069" s="9" t="n"/>
      <c r="M1069" s="10" t="n"/>
      <c r="N1069" s="10" t="n"/>
      <c r="O1069" s="16">
        <f>IF(A1069="","",UPPER(TRIM(A1069))&amp;"|"&amp;UPPER(SUBSTITUTE(SUBSTITUTE(SUBSTITUTE(TRIM(C1069),"/",""),"-","")," ","")))</f>
        <v/>
      </c>
      <c r="P1069" s="16">
        <f>IF(A1069="","",UPPER(SUBSTITUTE(SUBSTITUTE(SUBSTITUTE(TRIM(C1069),"/",""),"-","")," ","")))</f>
        <v/>
      </c>
      <c r="Q1069" s="16">
        <f>IF(A1069="","",IF(COUNTIF('GSTR-2B'!$P$6:$P$2005,O1069)&gt;0,IF(ABS(S1069)&lt;=Settings!$B$4,"Matched","Amount differs"),IF(COUNTIF('GSTR-2B'!$Q$6:$Q$2005,P1069)&gt;0,"Invoice no matches, GSTIN differs","In books, not in GSTR-2B")))</f>
        <v/>
      </c>
      <c r="R1069" s="15">
        <f>IF(A1069="","",SUMIF('GSTR-2B'!$P$6:$P$2005,O1069,'GSTR-2B'!$N$6:$N$2005))</f>
        <v/>
      </c>
      <c r="S1069" s="15">
        <f>IF(A1069="","",K1069-R1069)</f>
        <v/>
      </c>
      <c r="T1069" s="16">
        <f>IF(OR(A1069="",D1069="",L1069&lt;&gt;"",E1069="Credit note"),"",IF(Settings!$B$5-D1069&gt;180,"Unpaid over 180 days: reverse proportionate ITC with interest",""))</f>
        <v/>
      </c>
      <c r="U1069" s="16">
        <f>IF(M1069="No","Supplier has not filed GSTR-3B: if still unfiled on 30 Sep after the year you claimed it, reverse by 30 Nov","")</f>
        <v/>
      </c>
      <c r="V1069" s="16">
        <f>IF(AND(Q1069="In books, not in GSTR-2B",D1069&lt;&gt;"",D1069&gt;=DATE(2025,4,1),D1069&lt;=DATE(2026,3,31)),"FY 2025-26 document not in GSTR-2B: last date for the ITC is 30 Nov 2026","")</f>
        <v/>
      </c>
    </row>
    <row r="1070">
      <c r="A1070" s="10" t="n"/>
      <c r="B1070" s="10" t="n"/>
      <c r="C1070" s="10" t="n"/>
      <c r="D1070" s="9" t="n"/>
      <c r="E1070" s="10" t="n"/>
      <c r="F1070" s="8" t="n"/>
      <c r="G1070" s="8" t="n"/>
      <c r="H1070" s="8" t="n"/>
      <c r="I1070" s="8" t="n"/>
      <c r="J1070" s="8" t="n"/>
      <c r="K1070" s="15">
        <f>IF(A1070="","",SUM(G1070:J1070))</f>
        <v/>
      </c>
      <c r="L1070" s="9" t="n"/>
      <c r="M1070" s="10" t="n"/>
      <c r="N1070" s="10" t="n"/>
      <c r="O1070" s="16">
        <f>IF(A1070="","",UPPER(TRIM(A1070))&amp;"|"&amp;UPPER(SUBSTITUTE(SUBSTITUTE(SUBSTITUTE(TRIM(C1070),"/",""),"-","")," ","")))</f>
        <v/>
      </c>
      <c r="P1070" s="16">
        <f>IF(A1070="","",UPPER(SUBSTITUTE(SUBSTITUTE(SUBSTITUTE(TRIM(C1070),"/",""),"-","")," ","")))</f>
        <v/>
      </c>
      <c r="Q1070" s="16">
        <f>IF(A1070="","",IF(COUNTIF('GSTR-2B'!$P$6:$P$2005,O1070)&gt;0,IF(ABS(S1070)&lt;=Settings!$B$4,"Matched","Amount differs"),IF(COUNTIF('GSTR-2B'!$Q$6:$Q$2005,P1070)&gt;0,"Invoice no matches, GSTIN differs","In books, not in GSTR-2B")))</f>
        <v/>
      </c>
      <c r="R1070" s="15">
        <f>IF(A1070="","",SUMIF('GSTR-2B'!$P$6:$P$2005,O1070,'GSTR-2B'!$N$6:$N$2005))</f>
        <v/>
      </c>
      <c r="S1070" s="15">
        <f>IF(A1070="","",K1070-R1070)</f>
        <v/>
      </c>
      <c r="T1070" s="16">
        <f>IF(OR(A1070="",D1070="",L1070&lt;&gt;"",E1070="Credit note"),"",IF(Settings!$B$5-D1070&gt;180,"Unpaid over 180 days: reverse proportionate ITC with interest",""))</f>
        <v/>
      </c>
      <c r="U1070" s="16">
        <f>IF(M1070="No","Supplier has not filed GSTR-3B: if still unfiled on 30 Sep after the year you claimed it, reverse by 30 Nov","")</f>
        <v/>
      </c>
      <c r="V1070" s="16">
        <f>IF(AND(Q1070="In books, not in GSTR-2B",D1070&lt;&gt;"",D1070&gt;=DATE(2025,4,1),D1070&lt;=DATE(2026,3,31)),"FY 2025-26 document not in GSTR-2B: last date for the ITC is 30 Nov 2026","")</f>
        <v/>
      </c>
    </row>
    <row r="1071">
      <c r="A1071" s="10" t="n"/>
      <c r="B1071" s="10" t="n"/>
      <c r="C1071" s="10" t="n"/>
      <c r="D1071" s="9" t="n"/>
      <c r="E1071" s="10" t="n"/>
      <c r="F1071" s="8" t="n"/>
      <c r="G1071" s="8" t="n"/>
      <c r="H1071" s="8" t="n"/>
      <c r="I1071" s="8" t="n"/>
      <c r="J1071" s="8" t="n"/>
      <c r="K1071" s="15">
        <f>IF(A1071="","",SUM(G1071:J1071))</f>
        <v/>
      </c>
      <c r="L1071" s="9" t="n"/>
      <c r="M1071" s="10" t="n"/>
      <c r="N1071" s="10" t="n"/>
      <c r="O1071" s="16">
        <f>IF(A1071="","",UPPER(TRIM(A1071))&amp;"|"&amp;UPPER(SUBSTITUTE(SUBSTITUTE(SUBSTITUTE(TRIM(C1071),"/",""),"-","")," ","")))</f>
        <v/>
      </c>
      <c r="P1071" s="16">
        <f>IF(A1071="","",UPPER(SUBSTITUTE(SUBSTITUTE(SUBSTITUTE(TRIM(C1071),"/",""),"-","")," ","")))</f>
        <v/>
      </c>
      <c r="Q1071" s="16">
        <f>IF(A1071="","",IF(COUNTIF('GSTR-2B'!$P$6:$P$2005,O1071)&gt;0,IF(ABS(S1071)&lt;=Settings!$B$4,"Matched","Amount differs"),IF(COUNTIF('GSTR-2B'!$Q$6:$Q$2005,P1071)&gt;0,"Invoice no matches, GSTIN differs","In books, not in GSTR-2B")))</f>
        <v/>
      </c>
      <c r="R1071" s="15">
        <f>IF(A1071="","",SUMIF('GSTR-2B'!$P$6:$P$2005,O1071,'GSTR-2B'!$N$6:$N$2005))</f>
        <v/>
      </c>
      <c r="S1071" s="15">
        <f>IF(A1071="","",K1071-R1071)</f>
        <v/>
      </c>
      <c r="T1071" s="16">
        <f>IF(OR(A1071="",D1071="",L1071&lt;&gt;"",E1071="Credit note"),"",IF(Settings!$B$5-D1071&gt;180,"Unpaid over 180 days: reverse proportionate ITC with interest",""))</f>
        <v/>
      </c>
      <c r="U1071" s="16">
        <f>IF(M1071="No","Supplier has not filed GSTR-3B: if still unfiled on 30 Sep after the year you claimed it, reverse by 30 Nov","")</f>
        <v/>
      </c>
      <c r="V1071" s="16">
        <f>IF(AND(Q1071="In books, not in GSTR-2B",D1071&lt;&gt;"",D1071&gt;=DATE(2025,4,1),D1071&lt;=DATE(2026,3,31)),"FY 2025-26 document not in GSTR-2B: last date for the ITC is 30 Nov 2026","")</f>
        <v/>
      </c>
    </row>
    <row r="1072">
      <c r="A1072" s="10" t="n"/>
      <c r="B1072" s="10" t="n"/>
      <c r="C1072" s="10" t="n"/>
      <c r="D1072" s="9" t="n"/>
      <c r="E1072" s="10" t="n"/>
      <c r="F1072" s="8" t="n"/>
      <c r="G1072" s="8" t="n"/>
      <c r="H1072" s="8" t="n"/>
      <c r="I1072" s="8" t="n"/>
      <c r="J1072" s="8" t="n"/>
      <c r="K1072" s="15">
        <f>IF(A1072="","",SUM(G1072:J1072))</f>
        <v/>
      </c>
      <c r="L1072" s="9" t="n"/>
      <c r="M1072" s="10" t="n"/>
      <c r="N1072" s="10" t="n"/>
      <c r="O1072" s="16">
        <f>IF(A1072="","",UPPER(TRIM(A1072))&amp;"|"&amp;UPPER(SUBSTITUTE(SUBSTITUTE(SUBSTITUTE(TRIM(C1072),"/",""),"-","")," ","")))</f>
        <v/>
      </c>
      <c r="P1072" s="16">
        <f>IF(A1072="","",UPPER(SUBSTITUTE(SUBSTITUTE(SUBSTITUTE(TRIM(C1072),"/",""),"-","")," ","")))</f>
        <v/>
      </c>
      <c r="Q1072" s="16">
        <f>IF(A1072="","",IF(COUNTIF('GSTR-2B'!$P$6:$P$2005,O1072)&gt;0,IF(ABS(S1072)&lt;=Settings!$B$4,"Matched","Amount differs"),IF(COUNTIF('GSTR-2B'!$Q$6:$Q$2005,P1072)&gt;0,"Invoice no matches, GSTIN differs","In books, not in GSTR-2B")))</f>
        <v/>
      </c>
      <c r="R1072" s="15">
        <f>IF(A1072="","",SUMIF('GSTR-2B'!$P$6:$P$2005,O1072,'GSTR-2B'!$N$6:$N$2005))</f>
        <v/>
      </c>
      <c r="S1072" s="15">
        <f>IF(A1072="","",K1072-R1072)</f>
        <v/>
      </c>
      <c r="T1072" s="16">
        <f>IF(OR(A1072="",D1072="",L1072&lt;&gt;"",E1072="Credit note"),"",IF(Settings!$B$5-D1072&gt;180,"Unpaid over 180 days: reverse proportionate ITC with interest",""))</f>
        <v/>
      </c>
      <c r="U1072" s="16">
        <f>IF(M1072="No","Supplier has not filed GSTR-3B: if still unfiled on 30 Sep after the year you claimed it, reverse by 30 Nov","")</f>
        <v/>
      </c>
      <c r="V1072" s="16">
        <f>IF(AND(Q1072="In books, not in GSTR-2B",D1072&lt;&gt;"",D1072&gt;=DATE(2025,4,1),D1072&lt;=DATE(2026,3,31)),"FY 2025-26 document not in GSTR-2B: last date for the ITC is 30 Nov 2026","")</f>
        <v/>
      </c>
    </row>
    <row r="1073">
      <c r="A1073" s="10" t="n"/>
      <c r="B1073" s="10" t="n"/>
      <c r="C1073" s="10" t="n"/>
      <c r="D1073" s="9" t="n"/>
      <c r="E1073" s="10" t="n"/>
      <c r="F1073" s="8" t="n"/>
      <c r="G1073" s="8" t="n"/>
      <c r="H1073" s="8" t="n"/>
      <c r="I1073" s="8" t="n"/>
      <c r="J1073" s="8" t="n"/>
      <c r="K1073" s="15">
        <f>IF(A1073="","",SUM(G1073:J1073))</f>
        <v/>
      </c>
      <c r="L1073" s="9" t="n"/>
      <c r="M1073" s="10" t="n"/>
      <c r="N1073" s="10" t="n"/>
      <c r="O1073" s="16">
        <f>IF(A1073="","",UPPER(TRIM(A1073))&amp;"|"&amp;UPPER(SUBSTITUTE(SUBSTITUTE(SUBSTITUTE(TRIM(C1073),"/",""),"-","")," ","")))</f>
        <v/>
      </c>
      <c r="P1073" s="16">
        <f>IF(A1073="","",UPPER(SUBSTITUTE(SUBSTITUTE(SUBSTITUTE(TRIM(C1073),"/",""),"-","")," ","")))</f>
        <v/>
      </c>
      <c r="Q1073" s="16">
        <f>IF(A1073="","",IF(COUNTIF('GSTR-2B'!$P$6:$P$2005,O1073)&gt;0,IF(ABS(S1073)&lt;=Settings!$B$4,"Matched","Amount differs"),IF(COUNTIF('GSTR-2B'!$Q$6:$Q$2005,P1073)&gt;0,"Invoice no matches, GSTIN differs","In books, not in GSTR-2B")))</f>
        <v/>
      </c>
      <c r="R1073" s="15">
        <f>IF(A1073="","",SUMIF('GSTR-2B'!$P$6:$P$2005,O1073,'GSTR-2B'!$N$6:$N$2005))</f>
        <v/>
      </c>
      <c r="S1073" s="15">
        <f>IF(A1073="","",K1073-R1073)</f>
        <v/>
      </c>
      <c r="T1073" s="16">
        <f>IF(OR(A1073="",D1073="",L1073&lt;&gt;"",E1073="Credit note"),"",IF(Settings!$B$5-D1073&gt;180,"Unpaid over 180 days: reverse proportionate ITC with interest",""))</f>
        <v/>
      </c>
      <c r="U1073" s="16">
        <f>IF(M1073="No","Supplier has not filed GSTR-3B: if still unfiled on 30 Sep after the year you claimed it, reverse by 30 Nov","")</f>
        <v/>
      </c>
      <c r="V1073" s="16">
        <f>IF(AND(Q1073="In books, not in GSTR-2B",D1073&lt;&gt;"",D1073&gt;=DATE(2025,4,1),D1073&lt;=DATE(2026,3,31)),"FY 2025-26 document not in GSTR-2B: last date for the ITC is 30 Nov 2026","")</f>
        <v/>
      </c>
    </row>
    <row r="1074">
      <c r="A1074" s="10" t="n"/>
      <c r="B1074" s="10" t="n"/>
      <c r="C1074" s="10" t="n"/>
      <c r="D1074" s="9" t="n"/>
      <c r="E1074" s="10" t="n"/>
      <c r="F1074" s="8" t="n"/>
      <c r="G1074" s="8" t="n"/>
      <c r="H1074" s="8" t="n"/>
      <c r="I1074" s="8" t="n"/>
      <c r="J1074" s="8" t="n"/>
      <c r="K1074" s="15">
        <f>IF(A1074="","",SUM(G1074:J1074))</f>
        <v/>
      </c>
      <c r="L1074" s="9" t="n"/>
      <c r="M1074" s="10" t="n"/>
      <c r="N1074" s="10" t="n"/>
      <c r="O1074" s="16">
        <f>IF(A1074="","",UPPER(TRIM(A1074))&amp;"|"&amp;UPPER(SUBSTITUTE(SUBSTITUTE(SUBSTITUTE(TRIM(C1074),"/",""),"-","")," ","")))</f>
        <v/>
      </c>
      <c r="P1074" s="16">
        <f>IF(A1074="","",UPPER(SUBSTITUTE(SUBSTITUTE(SUBSTITUTE(TRIM(C1074),"/",""),"-","")," ","")))</f>
        <v/>
      </c>
      <c r="Q1074" s="16">
        <f>IF(A1074="","",IF(COUNTIF('GSTR-2B'!$P$6:$P$2005,O1074)&gt;0,IF(ABS(S1074)&lt;=Settings!$B$4,"Matched","Amount differs"),IF(COUNTIF('GSTR-2B'!$Q$6:$Q$2005,P1074)&gt;0,"Invoice no matches, GSTIN differs","In books, not in GSTR-2B")))</f>
        <v/>
      </c>
      <c r="R1074" s="15">
        <f>IF(A1074="","",SUMIF('GSTR-2B'!$P$6:$P$2005,O1074,'GSTR-2B'!$N$6:$N$2005))</f>
        <v/>
      </c>
      <c r="S1074" s="15">
        <f>IF(A1074="","",K1074-R1074)</f>
        <v/>
      </c>
      <c r="T1074" s="16">
        <f>IF(OR(A1074="",D1074="",L1074&lt;&gt;"",E1074="Credit note"),"",IF(Settings!$B$5-D1074&gt;180,"Unpaid over 180 days: reverse proportionate ITC with interest",""))</f>
        <v/>
      </c>
      <c r="U1074" s="16">
        <f>IF(M1074="No","Supplier has not filed GSTR-3B: if still unfiled on 30 Sep after the year you claimed it, reverse by 30 Nov","")</f>
        <v/>
      </c>
      <c r="V1074" s="16">
        <f>IF(AND(Q1074="In books, not in GSTR-2B",D1074&lt;&gt;"",D1074&gt;=DATE(2025,4,1),D1074&lt;=DATE(2026,3,31)),"FY 2025-26 document not in GSTR-2B: last date for the ITC is 30 Nov 2026","")</f>
        <v/>
      </c>
    </row>
    <row r="1075">
      <c r="A1075" s="10" t="n"/>
      <c r="B1075" s="10" t="n"/>
      <c r="C1075" s="10" t="n"/>
      <c r="D1075" s="9" t="n"/>
      <c r="E1075" s="10" t="n"/>
      <c r="F1075" s="8" t="n"/>
      <c r="G1075" s="8" t="n"/>
      <c r="H1075" s="8" t="n"/>
      <c r="I1075" s="8" t="n"/>
      <c r="J1075" s="8" t="n"/>
      <c r="K1075" s="15">
        <f>IF(A1075="","",SUM(G1075:J1075))</f>
        <v/>
      </c>
      <c r="L1075" s="9" t="n"/>
      <c r="M1075" s="10" t="n"/>
      <c r="N1075" s="10" t="n"/>
      <c r="O1075" s="16">
        <f>IF(A1075="","",UPPER(TRIM(A1075))&amp;"|"&amp;UPPER(SUBSTITUTE(SUBSTITUTE(SUBSTITUTE(TRIM(C1075),"/",""),"-","")," ","")))</f>
        <v/>
      </c>
      <c r="P1075" s="16">
        <f>IF(A1075="","",UPPER(SUBSTITUTE(SUBSTITUTE(SUBSTITUTE(TRIM(C1075),"/",""),"-","")," ","")))</f>
        <v/>
      </c>
      <c r="Q1075" s="16">
        <f>IF(A1075="","",IF(COUNTIF('GSTR-2B'!$P$6:$P$2005,O1075)&gt;0,IF(ABS(S1075)&lt;=Settings!$B$4,"Matched","Amount differs"),IF(COUNTIF('GSTR-2B'!$Q$6:$Q$2005,P1075)&gt;0,"Invoice no matches, GSTIN differs","In books, not in GSTR-2B")))</f>
        <v/>
      </c>
      <c r="R1075" s="15">
        <f>IF(A1075="","",SUMIF('GSTR-2B'!$P$6:$P$2005,O1075,'GSTR-2B'!$N$6:$N$2005))</f>
        <v/>
      </c>
      <c r="S1075" s="15">
        <f>IF(A1075="","",K1075-R1075)</f>
        <v/>
      </c>
      <c r="T1075" s="16">
        <f>IF(OR(A1075="",D1075="",L1075&lt;&gt;"",E1075="Credit note"),"",IF(Settings!$B$5-D1075&gt;180,"Unpaid over 180 days: reverse proportionate ITC with interest",""))</f>
        <v/>
      </c>
      <c r="U1075" s="16">
        <f>IF(M1075="No","Supplier has not filed GSTR-3B: if still unfiled on 30 Sep after the year you claimed it, reverse by 30 Nov","")</f>
        <v/>
      </c>
      <c r="V1075" s="16">
        <f>IF(AND(Q1075="In books, not in GSTR-2B",D1075&lt;&gt;"",D1075&gt;=DATE(2025,4,1),D1075&lt;=DATE(2026,3,31)),"FY 2025-26 document not in GSTR-2B: last date for the ITC is 30 Nov 2026","")</f>
        <v/>
      </c>
    </row>
    <row r="1076">
      <c r="A1076" s="10" t="n"/>
      <c r="B1076" s="10" t="n"/>
      <c r="C1076" s="10" t="n"/>
      <c r="D1076" s="9" t="n"/>
      <c r="E1076" s="10" t="n"/>
      <c r="F1076" s="8" t="n"/>
      <c r="G1076" s="8" t="n"/>
      <c r="H1076" s="8" t="n"/>
      <c r="I1076" s="8" t="n"/>
      <c r="J1076" s="8" t="n"/>
      <c r="K1076" s="15">
        <f>IF(A1076="","",SUM(G1076:J1076))</f>
        <v/>
      </c>
      <c r="L1076" s="9" t="n"/>
      <c r="M1076" s="10" t="n"/>
      <c r="N1076" s="10" t="n"/>
      <c r="O1076" s="16">
        <f>IF(A1076="","",UPPER(TRIM(A1076))&amp;"|"&amp;UPPER(SUBSTITUTE(SUBSTITUTE(SUBSTITUTE(TRIM(C1076),"/",""),"-","")," ","")))</f>
        <v/>
      </c>
      <c r="P1076" s="16">
        <f>IF(A1076="","",UPPER(SUBSTITUTE(SUBSTITUTE(SUBSTITUTE(TRIM(C1076),"/",""),"-","")," ","")))</f>
        <v/>
      </c>
      <c r="Q1076" s="16">
        <f>IF(A1076="","",IF(COUNTIF('GSTR-2B'!$P$6:$P$2005,O1076)&gt;0,IF(ABS(S1076)&lt;=Settings!$B$4,"Matched","Amount differs"),IF(COUNTIF('GSTR-2B'!$Q$6:$Q$2005,P1076)&gt;0,"Invoice no matches, GSTIN differs","In books, not in GSTR-2B")))</f>
        <v/>
      </c>
      <c r="R1076" s="15">
        <f>IF(A1076="","",SUMIF('GSTR-2B'!$P$6:$P$2005,O1076,'GSTR-2B'!$N$6:$N$2005))</f>
        <v/>
      </c>
      <c r="S1076" s="15">
        <f>IF(A1076="","",K1076-R1076)</f>
        <v/>
      </c>
      <c r="T1076" s="16">
        <f>IF(OR(A1076="",D1076="",L1076&lt;&gt;"",E1076="Credit note"),"",IF(Settings!$B$5-D1076&gt;180,"Unpaid over 180 days: reverse proportionate ITC with interest",""))</f>
        <v/>
      </c>
      <c r="U1076" s="16">
        <f>IF(M1076="No","Supplier has not filed GSTR-3B: if still unfiled on 30 Sep after the year you claimed it, reverse by 30 Nov","")</f>
        <v/>
      </c>
      <c r="V1076" s="16">
        <f>IF(AND(Q1076="In books, not in GSTR-2B",D1076&lt;&gt;"",D1076&gt;=DATE(2025,4,1),D1076&lt;=DATE(2026,3,31)),"FY 2025-26 document not in GSTR-2B: last date for the ITC is 30 Nov 2026","")</f>
        <v/>
      </c>
    </row>
    <row r="1077">
      <c r="A1077" s="10" t="n"/>
      <c r="B1077" s="10" t="n"/>
      <c r="C1077" s="10" t="n"/>
      <c r="D1077" s="9" t="n"/>
      <c r="E1077" s="10" t="n"/>
      <c r="F1077" s="8" t="n"/>
      <c r="G1077" s="8" t="n"/>
      <c r="H1077" s="8" t="n"/>
      <c r="I1077" s="8" t="n"/>
      <c r="J1077" s="8" t="n"/>
      <c r="K1077" s="15">
        <f>IF(A1077="","",SUM(G1077:J1077))</f>
        <v/>
      </c>
      <c r="L1077" s="9" t="n"/>
      <c r="M1077" s="10" t="n"/>
      <c r="N1077" s="10" t="n"/>
      <c r="O1077" s="16">
        <f>IF(A1077="","",UPPER(TRIM(A1077))&amp;"|"&amp;UPPER(SUBSTITUTE(SUBSTITUTE(SUBSTITUTE(TRIM(C1077),"/",""),"-","")," ","")))</f>
        <v/>
      </c>
      <c r="P1077" s="16">
        <f>IF(A1077="","",UPPER(SUBSTITUTE(SUBSTITUTE(SUBSTITUTE(TRIM(C1077),"/",""),"-","")," ","")))</f>
        <v/>
      </c>
      <c r="Q1077" s="16">
        <f>IF(A1077="","",IF(COUNTIF('GSTR-2B'!$P$6:$P$2005,O1077)&gt;0,IF(ABS(S1077)&lt;=Settings!$B$4,"Matched","Amount differs"),IF(COUNTIF('GSTR-2B'!$Q$6:$Q$2005,P1077)&gt;0,"Invoice no matches, GSTIN differs","In books, not in GSTR-2B")))</f>
        <v/>
      </c>
      <c r="R1077" s="15">
        <f>IF(A1077="","",SUMIF('GSTR-2B'!$P$6:$P$2005,O1077,'GSTR-2B'!$N$6:$N$2005))</f>
        <v/>
      </c>
      <c r="S1077" s="15">
        <f>IF(A1077="","",K1077-R1077)</f>
        <v/>
      </c>
      <c r="T1077" s="16">
        <f>IF(OR(A1077="",D1077="",L1077&lt;&gt;"",E1077="Credit note"),"",IF(Settings!$B$5-D1077&gt;180,"Unpaid over 180 days: reverse proportionate ITC with interest",""))</f>
        <v/>
      </c>
      <c r="U1077" s="16">
        <f>IF(M1077="No","Supplier has not filed GSTR-3B: if still unfiled on 30 Sep after the year you claimed it, reverse by 30 Nov","")</f>
        <v/>
      </c>
      <c r="V1077" s="16">
        <f>IF(AND(Q1077="In books, not in GSTR-2B",D1077&lt;&gt;"",D1077&gt;=DATE(2025,4,1),D1077&lt;=DATE(2026,3,31)),"FY 2025-26 document not in GSTR-2B: last date for the ITC is 30 Nov 2026","")</f>
        <v/>
      </c>
    </row>
    <row r="1078">
      <c r="A1078" s="10" t="n"/>
      <c r="B1078" s="10" t="n"/>
      <c r="C1078" s="10" t="n"/>
      <c r="D1078" s="9" t="n"/>
      <c r="E1078" s="10" t="n"/>
      <c r="F1078" s="8" t="n"/>
      <c r="G1078" s="8" t="n"/>
      <c r="H1078" s="8" t="n"/>
      <c r="I1078" s="8" t="n"/>
      <c r="J1078" s="8" t="n"/>
      <c r="K1078" s="15">
        <f>IF(A1078="","",SUM(G1078:J1078))</f>
        <v/>
      </c>
      <c r="L1078" s="9" t="n"/>
      <c r="M1078" s="10" t="n"/>
      <c r="N1078" s="10" t="n"/>
      <c r="O1078" s="16">
        <f>IF(A1078="","",UPPER(TRIM(A1078))&amp;"|"&amp;UPPER(SUBSTITUTE(SUBSTITUTE(SUBSTITUTE(TRIM(C1078),"/",""),"-","")," ","")))</f>
        <v/>
      </c>
      <c r="P1078" s="16">
        <f>IF(A1078="","",UPPER(SUBSTITUTE(SUBSTITUTE(SUBSTITUTE(TRIM(C1078),"/",""),"-","")," ","")))</f>
        <v/>
      </c>
      <c r="Q1078" s="16">
        <f>IF(A1078="","",IF(COUNTIF('GSTR-2B'!$P$6:$P$2005,O1078)&gt;0,IF(ABS(S1078)&lt;=Settings!$B$4,"Matched","Amount differs"),IF(COUNTIF('GSTR-2B'!$Q$6:$Q$2005,P1078)&gt;0,"Invoice no matches, GSTIN differs","In books, not in GSTR-2B")))</f>
        <v/>
      </c>
      <c r="R1078" s="15">
        <f>IF(A1078="","",SUMIF('GSTR-2B'!$P$6:$P$2005,O1078,'GSTR-2B'!$N$6:$N$2005))</f>
        <v/>
      </c>
      <c r="S1078" s="15">
        <f>IF(A1078="","",K1078-R1078)</f>
        <v/>
      </c>
      <c r="T1078" s="16">
        <f>IF(OR(A1078="",D1078="",L1078&lt;&gt;"",E1078="Credit note"),"",IF(Settings!$B$5-D1078&gt;180,"Unpaid over 180 days: reverse proportionate ITC with interest",""))</f>
        <v/>
      </c>
      <c r="U1078" s="16">
        <f>IF(M1078="No","Supplier has not filed GSTR-3B: if still unfiled on 30 Sep after the year you claimed it, reverse by 30 Nov","")</f>
        <v/>
      </c>
      <c r="V1078" s="16">
        <f>IF(AND(Q1078="In books, not in GSTR-2B",D1078&lt;&gt;"",D1078&gt;=DATE(2025,4,1),D1078&lt;=DATE(2026,3,31)),"FY 2025-26 document not in GSTR-2B: last date for the ITC is 30 Nov 2026","")</f>
        <v/>
      </c>
    </row>
    <row r="1079">
      <c r="A1079" s="10" t="n"/>
      <c r="B1079" s="10" t="n"/>
      <c r="C1079" s="10" t="n"/>
      <c r="D1079" s="9" t="n"/>
      <c r="E1079" s="10" t="n"/>
      <c r="F1079" s="8" t="n"/>
      <c r="G1079" s="8" t="n"/>
      <c r="H1079" s="8" t="n"/>
      <c r="I1079" s="8" t="n"/>
      <c r="J1079" s="8" t="n"/>
      <c r="K1079" s="15">
        <f>IF(A1079="","",SUM(G1079:J1079))</f>
        <v/>
      </c>
      <c r="L1079" s="9" t="n"/>
      <c r="M1079" s="10" t="n"/>
      <c r="N1079" s="10" t="n"/>
      <c r="O1079" s="16">
        <f>IF(A1079="","",UPPER(TRIM(A1079))&amp;"|"&amp;UPPER(SUBSTITUTE(SUBSTITUTE(SUBSTITUTE(TRIM(C1079),"/",""),"-","")," ","")))</f>
        <v/>
      </c>
      <c r="P1079" s="16">
        <f>IF(A1079="","",UPPER(SUBSTITUTE(SUBSTITUTE(SUBSTITUTE(TRIM(C1079),"/",""),"-","")," ","")))</f>
        <v/>
      </c>
      <c r="Q1079" s="16">
        <f>IF(A1079="","",IF(COUNTIF('GSTR-2B'!$P$6:$P$2005,O1079)&gt;0,IF(ABS(S1079)&lt;=Settings!$B$4,"Matched","Amount differs"),IF(COUNTIF('GSTR-2B'!$Q$6:$Q$2005,P1079)&gt;0,"Invoice no matches, GSTIN differs","In books, not in GSTR-2B")))</f>
        <v/>
      </c>
      <c r="R1079" s="15">
        <f>IF(A1079="","",SUMIF('GSTR-2B'!$P$6:$P$2005,O1079,'GSTR-2B'!$N$6:$N$2005))</f>
        <v/>
      </c>
      <c r="S1079" s="15">
        <f>IF(A1079="","",K1079-R1079)</f>
        <v/>
      </c>
      <c r="T1079" s="16">
        <f>IF(OR(A1079="",D1079="",L1079&lt;&gt;"",E1079="Credit note"),"",IF(Settings!$B$5-D1079&gt;180,"Unpaid over 180 days: reverse proportionate ITC with interest",""))</f>
        <v/>
      </c>
      <c r="U1079" s="16">
        <f>IF(M1079="No","Supplier has not filed GSTR-3B: if still unfiled on 30 Sep after the year you claimed it, reverse by 30 Nov","")</f>
        <v/>
      </c>
      <c r="V1079" s="16">
        <f>IF(AND(Q1079="In books, not in GSTR-2B",D1079&lt;&gt;"",D1079&gt;=DATE(2025,4,1),D1079&lt;=DATE(2026,3,31)),"FY 2025-26 document not in GSTR-2B: last date for the ITC is 30 Nov 2026","")</f>
        <v/>
      </c>
    </row>
    <row r="1080">
      <c r="A1080" s="10" t="n"/>
      <c r="B1080" s="10" t="n"/>
      <c r="C1080" s="10" t="n"/>
      <c r="D1080" s="9" t="n"/>
      <c r="E1080" s="10" t="n"/>
      <c r="F1080" s="8" t="n"/>
      <c r="G1080" s="8" t="n"/>
      <c r="H1080" s="8" t="n"/>
      <c r="I1080" s="8" t="n"/>
      <c r="J1080" s="8" t="n"/>
      <c r="K1080" s="15">
        <f>IF(A1080="","",SUM(G1080:J1080))</f>
        <v/>
      </c>
      <c r="L1080" s="9" t="n"/>
      <c r="M1080" s="10" t="n"/>
      <c r="N1080" s="10" t="n"/>
      <c r="O1080" s="16">
        <f>IF(A1080="","",UPPER(TRIM(A1080))&amp;"|"&amp;UPPER(SUBSTITUTE(SUBSTITUTE(SUBSTITUTE(TRIM(C1080),"/",""),"-","")," ","")))</f>
        <v/>
      </c>
      <c r="P1080" s="16">
        <f>IF(A1080="","",UPPER(SUBSTITUTE(SUBSTITUTE(SUBSTITUTE(TRIM(C1080),"/",""),"-","")," ","")))</f>
        <v/>
      </c>
      <c r="Q1080" s="16">
        <f>IF(A1080="","",IF(COUNTIF('GSTR-2B'!$P$6:$P$2005,O1080)&gt;0,IF(ABS(S1080)&lt;=Settings!$B$4,"Matched","Amount differs"),IF(COUNTIF('GSTR-2B'!$Q$6:$Q$2005,P1080)&gt;0,"Invoice no matches, GSTIN differs","In books, not in GSTR-2B")))</f>
        <v/>
      </c>
      <c r="R1080" s="15">
        <f>IF(A1080="","",SUMIF('GSTR-2B'!$P$6:$P$2005,O1080,'GSTR-2B'!$N$6:$N$2005))</f>
        <v/>
      </c>
      <c r="S1080" s="15">
        <f>IF(A1080="","",K1080-R1080)</f>
        <v/>
      </c>
      <c r="T1080" s="16">
        <f>IF(OR(A1080="",D1080="",L1080&lt;&gt;"",E1080="Credit note"),"",IF(Settings!$B$5-D1080&gt;180,"Unpaid over 180 days: reverse proportionate ITC with interest",""))</f>
        <v/>
      </c>
      <c r="U1080" s="16">
        <f>IF(M1080="No","Supplier has not filed GSTR-3B: if still unfiled on 30 Sep after the year you claimed it, reverse by 30 Nov","")</f>
        <v/>
      </c>
      <c r="V1080" s="16">
        <f>IF(AND(Q1080="In books, not in GSTR-2B",D1080&lt;&gt;"",D1080&gt;=DATE(2025,4,1),D1080&lt;=DATE(2026,3,31)),"FY 2025-26 document not in GSTR-2B: last date for the ITC is 30 Nov 2026","")</f>
        <v/>
      </c>
    </row>
    <row r="1081">
      <c r="A1081" s="10" t="n"/>
      <c r="B1081" s="10" t="n"/>
      <c r="C1081" s="10" t="n"/>
      <c r="D1081" s="9" t="n"/>
      <c r="E1081" s="10" t="n"/>
      <c r="F1081" s="8" t="n"/>
      <c r="G1081" s="8" t="n"/>
      <c r="H1081" s="8" t="n"/>
      <c r="I1081" s="8" t="n"/>
      <c r="J1081" s="8" t="n"/>
      <c r="K1081" s="15">
        <f>IF(A1081="","",SUM(G1081:J1081))</f>
        <v/>
      </c>
      <c r="L1081" s="9" t="n"/>
      <c r="M1081" s="10" t="n"/>
      <c r="N1081" s="10" t="n"/>
      <c r="O1081" s="16">
        <f>IF(A1081="","",UPPER(TRIM(A1081))&amp;"|"&amp;UPPER(SUBSTITUTE(SUBSTITUTE(SUBSTITUTE(TRIM(C1081),"/",""),"-","")," ","")))</f>
        <v/>
      </c>
      <c r="P1081" s="16">
        <f>IF(A1081="","",UPPER(SUBSTITUTE(SUBSTITUTE(SUBSTITUTE(TRIM(C1081),"/",""),"-","")," ","")))</f>
        <v/>
      </c>
      <c r="Q1081" s="16">
        <f>IF(A1081="","",IF(COUNTIF('GSTR-2B'!$P$6:$P$2005,O1081)&gt;0,IF(ABS(S1081)&lt;=Settings!$B$4,"Matched","Amount differs"),IF(COUNTIF('GSTR-2B'!$Q$6:$Q$2005,P1081)&gt;0,"Invoice no matches, GSTIN differs","In books, not in GSTR-2B")))</f>
        <v/>
      </c>
      <c r="R1081" s="15">
        <f>IF(A1081="","",SUMIF('GSTR-2B'!$P$6:$P$2005,O1081,'GSTR-2B'!$N$6:$N$2005))</f>
        <v/>
      </c>
      <c r="S1081" s="15">
        <f>IF(A1081="","",K1081-R1081)</f>
        <v/>
      </c>
      <c r="T1081" s="16">
        <f>IF(OR(A1081="",D1081="",L1081&lt;&gt;"",E1081="Credit note"),"",IF(Settings!$B$5-D1081&gt;180,"Unpaid over 180 days: reverse proportionate ITC with interest",""))</f>
        <v/>
      </c>
      <c r="U1081" s="16">
        <f>IF(M1081="No","Supplier has not filed GSTR-3B: if still unfiled on 30 Sep after the year you claimed it, reverse by 30 Nov","")</f>
        <v/>
      </c>
      <c r="V1081" s="16">
        <f>IF(AND(Q1081="In books, not in GSTR-2B",D1081&lt;&gt;"",D1081&gt;=DATE(2025,4,1),D1081&lt;=DATE(2026,3,31)),"FY 2025-26 document not in GSTR-2B: last date for the ITC is 30 Nov 2026","")</f>
        <v/>
      </c>
    </row>
    <row r="1082">
      <c r="A1082" s="10" t="n"/>
      <c r="B1082" s="10" t="n"/>
      <c r="C1082" s="10" t="n"/>
      <c r="D1082" s="9" t="n"/>
      <c r="E1082" s="10" t="n"/>
      <c r="F1082" s="8" t="n"/>
      <c r="G1082" s="8" t="n"/>
      <c r="H1082" s="8" t="n"/>
      <c r="I1082" s="8" t="n"/>
      <c r="J1082" s="8" t="n"/>
      <c r="K1082" s="15">
        <f>IF(A1082="","",SUM(G1082:J1082))</f>
        <v/>
      </c>
      <c r="L1082" s="9" t="n"/>
      <c r="M1082" s="10" t="n"/>
      <c r="N1082" s="10" t="n"/>
      <c r="O1082" s="16">
        <f>IF(A1082="","",UPPER(TRIM(A1082))&amp;"|"&amp;UPPER(SUBSTITUTE(SUBSTITUTE(SUBSTITUTE(TRIM(C1082),"/",""),"-","")," ","")))</f>
        <v/>
      </c>
      <c r="P1082" s="16">
        <f>IF(A1082="","",UPPER(SUBSTITUTE(SUBSTITUTE(SUBSTITUTE(TRIM(C1082),"/",""),"-","")," ","")))</f>
        <v/>
      </c>
      <c r="Q1082" s="16">
        <f>IF(A1082="","",IF(COUNTIF('GSTR-2B'!$P$6:$P$2005,O1082)&gt;0,IF(ABS(S1082)&lt;=Settings!$B$4,"Matched","Amount differs"),IF(COUNTIF('GSTR-2B'!$Q$6:$Q$2005,P1082)&gt;0,"Invoice no matches, GSTIN differs","In books, not in GSTR-2B")))</f>
        <v/>
      </c>
      <c r="R1082" s="15">
        <f>IF(A1082="","",SUMIF('GSTR-2B'!$P$6:$P$2005,O1082,'GSTR-2B'!$N$6:$N$2005))</f>
        <v/>
      </c>
      <c r="S1082" s="15">
        <f>IF(A1082="","",K1082-R1082)</f>
        <v/>
      </c>
      <c r="T1082" s="16">
        <f>IF(OR(A1082="",D1082="",L1082&lt;&gt;"",E1082="Credit note"),"",IF(Settings!$B$5-D1082&gt;180,"Unpaid over 180 days: reverse proportionate ITC with interest",""))</f>
        <v/>
      </c>
      <c r="U1082" s="16">
        <f>IF(M1082="No","Supplier has not filed GSTR-3B: if still unfiled on 30 Sep after the year you claimed it, reverse by 30 Nov","")</f>
        <v/>
      </c>
      <c r="V1082" s="16">
        <f>IF(AND(Q1082="In books, not in GSTR-2B",D1082&lt;&gt;"",D1082&gt;=DATE(2025,4,1),D1082&lt;=DATE(2026,3,31)),"FY 2025-26 document not in GSTR-2B: last date for the ITC is 30 Nov 2026","")</f>
        <v/>
      </c>
    </row>
    <row r="1083">
      <c r="A1083" s="10" t="n"/>
      <c r="B1083" s="10" t="n"/>
      <c r="C1083" s="10" t="n"/>
      <c r="D1083" s="9" t="n"/>
      <c r="E1083" s="10" t="n"/>
      <c r="F1083" s="8" t="n"/>
      <c r="G1083" s="8" t="n"/>
      <c r="H1083" s="8" t="n"/>
      <c r="I1083" s="8" t="n"/>
      <c r="J1083" s="8" t="n"/>
      <c r="K1083" s="15">
        <f>IF(A1083="","",SUM(G1083:J1083))</f>
        <v/>
      </c>
      <c r="L1083" s="9" t="n"/>
      <c r="M1083" s="10" t="n"/>
      <c r="N1083" s="10" t="n"/>
      <c r="O1083" s="16">
        <f>IF(A1083="","",UPPER(TRIM(A1083))&amp;"|"&amp;UPPER(SUBSTITUTE(SUBSTITUTE(SUBSTITUTE(TRIM(C1083),"/",""),"-","")," ","")))</f>
        <v/>
      </c>
      <c r="P1083" s="16">
        <f>IF(A1083="","",UPPER(SUBSTITUTE(SUBSTITUTE(SUBSTITUTE(TRIM(C1083),"/",""),"-","")," ","")))</f>
        <v/>
      </c>
      <c r="Q1083" s="16">
        <f>IF(A1083="","",IF(COUNTIF('GSTR-2B'!$P$6:$P$2005,O1083)&gt;0,IF(ABS(S1083)&lt;=Settings!$B$4,"Matched","Amount differs"),IF(COUNTIF('GSTR-2B'!$Q$6:$Q$2005,P1083)&gt;0,"Invoice no matches, GSTIN differs","In books, not in GSTR-2B")))</f>
        <v/>
      </c>
      <c r="R1083" s="15">
        <f>IF(A1083="","",SUMIF('GSTR-2B'!$P$6:$P$2005,O1083,'GSTR-2B'!$N$6:$N$2005))</f>
        <v/>
      </c>
      <c r="S1083" s="15">
        <f>IF(A1083="","",K1083-R1083)</f>
        <v/>
      </c>
      <c r="T1083" s="16">
        <f>IF(OR(A1083="",D1083="",L1083&lt;&gt;"",E1083="Credit note"),"",IF(Settings!$B$5-D1083&gt;180,"Unpaid over 180 days: reverse proportionate ITC with interest",""))</f>
        <v/>
      </c>
      <c r="U1083" s="16">
        <f>IF(M1083="No","Supplier has not filed GSTR-3B: if still unfiled on 30 Sep after the year you claimed it, reverse by 30 Nov","")</f>
        <v/>
      </c>
      <c r="V1083" s="16">
        <f>IF(AND(Q1083="In books, not in GSTR-2B",D1083&lt;&gt;"",D1083&gt;=DATE(2025,4,1),D1083&lt;=DATE(2026,3,31)),"FY 2025-26 document not in GSTR-2B: last date for the ITC is 30 Nov 2026","")</f>
        <v/>
      </c>
    </row>
    <row r="1084">
      <c r="A1084" s="10" t="n"/>
      <c r="B1084" s="10" t="n"/>
      <c r="C1084" s="10" t="n"/>
      <c r="D1084" s="9" t="n"/>
      <c r="E1084" s="10" t="n"/>
      <c r="F1084" s="8" t="n"/>
      <c r="G1084" s="8" t="n"/>
      <c r="H1084" s="8" t="n"/>
      <c r="I1084" s="8" t="n"/>
      <c r="J1084" s="8" t="n"/>
      <c r="K1084" s="15">
        <f>IF(A1084="","",SUM(G1084:J1084))</f>
        <v/>
      </c>
      <c r="L1084" s="9" t="n"/>
      <c r="M1084" s="10" t="n"/>
      <c r="N1084" s="10" t="n"/>
      <c r="O1084" s="16">
        <f>IF(A1084="","",UPPER(TRIM(A1084))&amp;"|"&amp;UPPER(SUBSTITUTE(SUBSTITUTE(SUBSTITUTE(TRIM(C1084),"/",""),"-","")," ","")))</f>
        <v/>
      </c>
      <c r="P1084" s="16">
        <f>IF(A1084="","",UPPER(SUBSTITUTE(SUBSTITUTE(SUBSTITUTE(TRIM(C1084),"/",""),"-","")," ","")))</f>
        <v/>
      </c>
      <c r="Q1084" s="16">
        <f>IF(A1084="","",IF(COUNTIF('GSTR-2B'!$P$6:$P$2005,O1084)&gt;0,IF(ABS(S1084)&lt;=Settings!$B$4,"Matched","Amount differs"),IF(COUNTIF('GSTR-2B'!$Q$6:$Q$2005,P1084)&gt;0,"Invoice no matches, GSTIN differs","In books, not in GSTR-2B")))</f>
        <v/>
      </c>
      <c r="R1084" s="15">
        <f>IF(A1084="","",SUMIF('GSTR-2B'!$P$6:$P$2005,O1084,'GSTR-2B'!$N$6:$N$2005))</f>
        <v/>
      </c>
      <c r="S1084" s="15">
        <f>IF(A1084="","",K1084-R1084)</f>
        <v/>
      </c>
      <c r="T1084" s="16">
        <f>IF(OR(A1084="",D1084="",L1084&lt;&gt;"",E1084="Credit note"),"",IF(Settings!$B$5-D1084&gt;180,"Unpaid over 180 days: reverse proportionate ITC with interest",""))</f>
        <v/>
      </c>
      <c r="U1084" s="16">
        <f>IF(M1084="No","Supplier has not filed GSTR-3B: if still unfiled on 30 Sep after the year you claimed it, reverse by 30 Nov","")</f>
        <v/>
      </c>
      <c r="V1084" s="16">
        <f>IF(AND(Q1084="In books, not in GSTR-2B",D1084&lt;&gt;"",D1084&gt;=DATE(2025,4,1),D1084&lt;=DATE(2026,3,31)),"FY 2025-26 document not in GSTR-2B: last date for the ITC is 30 Nov 2026","")</f>
        <v/>
      </c>
    </row>
    <row r="1085">
      <c r="A1085" s="10" t="n"/>
      <c r="B1085" s="10" t="n"/>
      <c r="C1085" s="10" t="n"/>
      <c r="D1085" s="9" t="n"/>
      <c r="E1085" s="10" t="n"/>
      <c r="F1085" s="8" t="n"/>
      <c r="G1085" s="8" t="n"/>
      <c r="H1085" s="8" t="n"/>
      <c r="I1085" s="8" t="n"/>
      <c r="J1085" s="8" t="n"/>
      <c r="K1085" s="15">
        <f>IF(A1085="","",SUM(G1085:J1085))</f>
        <v/>
      </c>
      <c r="L1085" s="9" t="n"/>
      <c r="M1085" s="10" t="n"/>
      <c r="N1085" s="10" t="n"/>
      <c r="O1085" s="16">
        <f>IF(A1085="","",UPPER(TRIM(A1085))&amp;"|"&amp;UPPER(SUBSTITUTE(SUBSTITUTE(SUBSTITUTE(TRIM(C1085),"/",""),"-","")," ","")))</f>
        <v/>
      </c>
      <c r="P1085" s="16">
        <f>IF(A1085="","",UPPER(SUBSTITUTE(SUBSTITUTE(SUBSTITUTE(TRIM(C1085),"/",""),"-","")," ","")))</f>
        <v/>
      </c>
      <c r="Q1085" s="16">
        <f>IF(A1085="","",IF(COUNTIF('GSTR-2B'!$P$6:$P$2005,O1085)&gt;0,IF(ABS(S1085)&lt;=Settings!$B$4,"Matched","Amount differs"),IF(COUNTIF('GSTR-2B'!$Q$6:$Q$2005,P1085)&gt;0,"Invoice no matches, GSTIN differs","In books, not in GSTR-2B")))</f>
        <v/>
      </c>
      <c r="R1085" s="15">
        <f>IF(A1085="","",SUMIF('GSTR-2B'!$P$6:$P$2005,O1085,'GSTR-2B'!$N$6:$N$2005))</f>
        <v/>
      </c>
      <c r="S1085" s="15">
        <f>IF(A1085="","",K1085-R1085)</f>
        <v/>
      </c>
      <c r="T1085" s="16">
        <f>IF(OR(A1085="",D1085="",L1085&lt;&gt;"",E1085="Credit note"),"",IF(Settings!$B$5-D1085&gt;180,"Unpaid over 180 days: reverse proportionate ITC with interest",""))</f>
        <v/>
      </c>
      <c r="U1085" s="16">
        <f>IF(M1085="No","Supplier has not filed GSTR-3B: if still unfiled on 30 Sep after the year you claimed it, reverse by 30 Nov","")</f>
        <v/>
      </c>
      <c r="V1085" s="16">
        <f>IF(AND(Q1085="In books, not in GSTR-2B",D1085&lt;&gt;"",D1085&gt;=DATE(2025,4,1),D1085&lt;=DATE(2026,3,31)),"FY 2025-26 document not in GSTR-2B: last date for the ITC is 30 Nov 2026","")</f>
        <v/>
      </c>
    </row>
    <row r="1086">
      <c r="A1086" s="10" t="n"/>
      <c r="B1086" s="10" t="n"/>
      <c r="C1086" s="10" t="n"/>
      <c r="D1086" s="9" t="n"/>
      <c r="E1086" s="10" t="n"/>
      <c r="F1086" s="8" t="n"/>
      <c r="G1086" s="8" t="n"/>
      <c r="H1086" s="8" t="n"/>
      <c r="I1086" s="8" t="n"/>
      <c r="J1086" s="8" t="n"/>
      <c r="K1086" s="15">
        <f>IF(A1086="","",SUM(G1086:J1086))</f>
        <v/>
      </c>
      <c r="L1086" s="9" t="n"/>
      <c r="M1086" s="10" t="n"/>
      <c r="N1086" s="10" t="n"/>
      <c r="O1086" s="16">
        <f>IF(A1086="","",UPPER(TRIM(A1086))&amp;"|"&amp;UPPER(SUBSTITUTE(SUBSTITUTE(SUBSTITUTE(TRIM(C1086),"/",""),"-","")," ","")))</f>
        <v/>
      </c>
      <c r="P1086" s="16">
        <f>IF(A1086="","",UPPER(SUBSTITUTE(SUBSTITUTE(SUBSTITUTE(TRIM(C1086),"/",""),"-","")," ","")))</f>
        <v/>
      </c>
      <c r="Q1086" s="16">
        <f>IF(A1086="","",IF(COUNTIF('GSTR-2B'!$P$6:$P$2005,O1086)&gt;0,IF(ABS(S1086)&lt;=Settings!$B$4,"Matched","Amount differs"),IF(COUNTIF('GSTR-2B'!$Q$6:$Q$2005,P1086)&gt;0,"Invoice no matches, GSTIN differs","In books, not in GSTR-2B")))</f>
        <v/>
      </c>
      <c r="R1086" s="15">
        <f>IF(A1086="","",SUMIF('GSTR-2B'!$P$6:$P$2005,O1086,'GSTR-2B'!$N$6:$N$2005))</f>
        <v/>
      </c>
      <c r="S1086" s="15">
        <f>IF(A1086="","",K1086-R1086)</f>
        <v/>
      </c>
      <c r="T1086" s="16">
        <f>IF(OR(A1086="",D1086="",L1086&lt;&gt;"",E1086="Credit note"),"",IF(Settings!$B$5-D1086&gt;180,"Unpaid over 180 days: reverse proportionate ITC with interest",""))</f>
        <v/>
      </c>
      <c r="U1086" s="16">
        <f>IF(M1086="No","Supplier has not filed GSTR-3B: if still unfiled on 30 Sep after the year you claimed it, reverse by 30 Nov","")</f>
        <v/>
      </c>
      <c r="V1086" s="16">
        <f>IF(AND(Q1086="In books, not in GSTR-2B",D1086&lt;&gt;"",D1086&gt;=DATE(2025,4,1),D1086&lt;=DATE(2026,3,31)),"FY 2025-26 document not in GSTR-2B: last date for the ITC is 30 Nov 2026","")</f>
        <v/>
      </c>
    </row>
    <row r="1087">
      <c r="A1087" s="10" t="n"/>
      <c r="B1087" s="10" t="n"/>
      <c r="C1087" s="10" t="n"/>
      <c r="D1087" s="9" t="n"/>
      <c r="E1087" s="10" t="n"/>
      <c r="F1087" s="8" t="n"/>
      <c r="G1087" s="8" t="n"/>
      <c r="H1087" s="8" t="n"/>
      <c r="I1087" s="8" t="n"/>
      <c r="J1087" s="8" t="n"/>
      <c r="K1087" s="15">
        <f>IF(A1087="","",SUM(G1087:J1087))</f>
        <v/>
      </c>
      <c r="L1087" s="9" t="n"/>
      <c r="M1087" s="10" t="n"/>
      <c r="N1087" s="10" t="n"/>
      <c r="O1087" s="16">
        <f>IF(A1087="","",UPPER(TRIM(A1087))&amp;"|"&amp;UPPER(SUBSTITUTE(SUBSTITUTE(SUBSTITUTE(TRIM(C1087),"/",""),"-","")," ","")))</f>
        <v/>
      </c>
      <c r="P1087" s="16">
        <f>IF(A1087="","",UPPER(SUBSTITUTE(SUBSTITUTE(SUBSTITUTE(TRIM(C1087),"/",""),"-","")," ","")))</f>
        <v/>
      </c>
      <c r="Q1087" s="16">
        <f>IF(A1087="","",IF(COUNTIF('GSTR-2B'!$P$6:$P$2005,O1087)&gt;0,IF(ABS(S1087)&lt;=Settings!$B$4,"Matched","Amount differs"),IF(COUNTIF('GSTR-2B'!$Q$6:$Q$2005,P1087)&gt;0,"Invoice no matches, GSTIN differs","In books, not in GSTR-2B")))</f>
        <v/>
      </c>
      <c r="R1087" s="15">
        <f>IF(A1087="","",SUMIF('GSTR-2B'!$P$6:$P$2005,O1087,'GSTR-2B'!$N$6:$N$2005))</f>
        <v/>
      </c>
      <c r="S1087" s="15">
        <f>IF(A1087="","",K1087-R1087)</f>
        <v/>
      </c>
      <c r="T1087" s="16">
        <f>IF(OR(A1087="",D1087="",L1087&lt;&gt;"",E1087="Credit note"),"",IF(Settings!$B$5-D1087&gt;180,"Unpaid over 180 days: reverse proportionate ITC with interest",""))</f>
        <v/>
      </c>
      <c r="U1087" s="16">
        <f>IF(M1087="No","Supplier has not filed GSTR-3B: if still unfiled on 30 Sep after the year you claimed it, reverse by 30 Nov","")</f>
        <v/>
      </c>
      <c r="V1087" s="16">
        <f>IF(AND(Q1087="In books, not in GSTR-2B",D1087&lt;&gt;"",D1087&gt;=DATE(2025,4,1),D1087&lt;=DATE(2026,3,31)),"FY 2025-26 document not in GSTR-2B: last date for the ITC is 30 Nov 2026","")</f>
        <v/>
      </c>
    </row>
    <row r="1088">
      <c r="A1088" s="10" t="n"/>
      <c r="B1088" s="10" t="n"/>
      <c r="C1088" s="10" t="n"/>
      <c r="D1088" s="9" t="n"/>
      <c r="E1088" s="10" t="n"/>
      <c r="F1088" s="8" t="n"/>
      <c r="G1088" s="8" t="n"/>
      <c r="H1088" s="8" t="n"/>
      <c r="I1088" s="8" t="n"/>
      <c r="J1088" s="8" t="n"/>
      <c r="K1088" s="15">
        <f>IF(A1088="","",SUM(G1088:J1088))</f>
        <v/>
      </c>
      <c r="L1088" s="9" t="n"/>
      <c r="M1088" s="10" t="n"/>
      <c r="N1088" s="10" t="n"/>
      <c r="O1088" s="16">
        <f>IF(A1088="","",UPPER(TRIM(A1088))&amp;"|"&amp;UPPER(SUBSTITUTE(SUBSTITUTE(SUBSTITUTE(TRIM(C1088),"/",""),"-","")," ","")))</f>
        <v/>
      </c>
      <c r="P1088" s="16">
        <f>IF(A1088="","",UPPER(SUBSTITUTE(SUBSTITUTE(SUBSTITUTE(TRIM(C1088),"/",""),"-","")," ","")))</f>
        <v/>
      </c>
      <c r="Q1088" s="16">
        <f>IF(A1088="","",IF(COUNTIF('GSTR-2B'!$P$6:$P$2005,O1088)&gt;0,IF(ABS(S1088)&lt;=Settings!$B$4,"Matched","Amount differs"),IF(COUNTIF('GSTR-2B'!$Q$6:$Q$2005,P1088)&gt;0,"Invoice no matches, GSTIN differs","In books, not in GSTR-2B")))</f>
        <v/>
      </c>
      <c r="R1088" s="15">
        <f>IF(A1088="","",SUMIF('GSTR-2B'!$P$6:$P$2005,O1088,'GSTR-2B'!$N$6:$N$2005))</f>
        <v/>
      </c>
      <c r="S1088" s="15">
        <f>IF(A1088="","",K1088-R1088)</f>
        <v/>
      </c>
      <c r="T1088" s="16">
        <f>IF(OR(A1088="",D1088="",L1088&lt;&gt;"",E1088="Credit note"),"",IF(Settings!$B$5-D1088&gt;180,"Unpaid over 180 days: reverse proportionate ITC with interest",""))</f>
        <v/>
      </c>
      <c r="U1088" s="16">
        <f>IF(M1088="No","Supplier has not filed GSTR-3B: if still unfiled on 30 Sep after the year you claimed it, reverse by 30 Nov","")</f>
        <v/>
      </c>
      <c r="V1088" s="16">
        <f>IF(AND(Q1088="In books, not in GSTR-2B",D1088&lt;&gt;"",D1088&gt;=DATE(2025,4,1),D1088&lt;=DATE(2026,3,31)),"FY 2025-26 document not in GSTR-2B: last date for the ITC is 30 Nov 2026","")</f>
        <v/>
      </c>
    </row>
    <row r="1089">
      <c r="A1089" s="10" t="n"/>
      <c r="B1089" s="10" t="n"/>
      <c r="C1089" s="10" t="n"/>
      <c r="D1089" s="9" t="n"/>
      <c r="E1089" s="10" t="n"/>
      <c r="F1089" s="8" t="n"/>
      <c r="G1089" s="8" t="n"/>
      <c r="H1089" s="8" t="n"/>
      <c r="I1089" s="8" t="n"/>
      <c r="J1089" s="8" t="n"/>
      <c r="K1089" s="15">
        <f>IF(A1089="","",SUM(G1089:J1089))</f>
        <v/>
      </c>
      <c r="L1089" s="9" t="n"/>
      <c r="M1089" s="10" t="n"/>
      <c r="N1089" s="10" t="n"/>
      <c r="O1089" s="16">
        <f>IF(A1089="","",UPPER(TRIM(A1089))&amp;"|"&amp;UPPER(SUBSTITUTE(SUBSTITUTE(SUBSTITUTE(TRIM(C1089),"/",""),"-","")," ","")))</f>
        <v/>
      </c>
      <c r="P1089" s="16">
        <f>IF(A1089="","",UPPER(SUBSTITUTE(SUBSTITUTE(SUBSTITUTE(TRIM(C1089),"/",""),"-","")," ","")))</f>
        <v/>
      </c>
      <c r="Q1089" s="16">
        <f>IF(A1089="","",IF(COUNTIF('GSTR-2B'!$P$6:$P$2005,O1089)&gt;0,IF(ABS(S1089)&lt;=Settings!$B$4,"Matched","Amount differs"),IF(COUNTIF('GSTR-2B'!$Q$6:$Q$2005,P1089)&gt;0,"Invoice no matches, GSTIN differs","In books, not in GSTR-2B")))</f>
        <v/>
      </c>
      <c r="R1089" s="15">
        <f>IF(A1089="","",SUMIF('GSTR-2B'!$P$6:$P$2005,O1089,'GSTR-2B'!$N$6:$N$2005))</f>
        <v/>
      </c>
      <c r="S1089" s="15">
        <f>IF(A1089="","",K1089-R1089)</f>
        <v/>
      </c>
      <c r="T1089" s="16">
        <f>IF(OR(A1089="",D1089="",L1089&lt;&gt;"",E1089="Credit note"),"",IF(Settings!$B$5-D1089&gt;180,"Unpaid over 180 days: reverse proportionate ITC with interest",""))</f>
        <v/>
      </c>
      <c r="U1089" s="16">
        <f>IF(M1089="No","Supplier has not filed GSTR-3B: if still unfiled on 30 Sep after the year you claimed it, reverse by 30 Nov","")</f>
        <v/>
      </c>
      <c r="V1089" s="16">
        <f>IF(AND(Q1089="In books, not in GSTR-2B",D1089&lt;&gt;"",D1089&gt;=DATE(2025,4,1),D1089&lt;=DATE(2026,3,31)),"FY 2025-26 document not in GSTR-2B: last date for the ITC is 30 Nov 2026","")</f>
        <v/>
      </c>
    </row>
    <row r="1090">
      <c r="A1090" s="10" t="n"/>
      <c r="B1090" s="10" t="n"/>
      <c r="C1090" s="10" t="n"/>
      <c r="D1090" s="9" t="n"/>
      <c r="E1090" s="10" t="n"/>
      <c r="F1090" s="8" t="n"/>
      <c r="G1090" s="8" t="n"/>
      <c r="H1090" s="8" t="n"/>
      <c r="I1090" s="8" t="n"/>
      <c r="J1090" s="8" t="n"/>
      <c r="K1090" s="15">
        <f>IF(A1090="","",SUM(G1090:J1090))</f>
        <v/>
      </c>
      <c r="L1090" s="9" t="n"/>
      <c r="M1090" s="10" t="n"/>
      <c r="N1090" s="10" t="n"/>
      <c r="O1090" s="16">
        <f>IF(A1090="","",UPPER(TRIM(A1090))&amp;"|"&amp;UPPER(SUBSTITUTE(SUBSTITUTE(SUBSTITUTE(TRIM(C1090),"/",""),"-","")," ","")))</f>
        <v/>
      </c>
      <c r="P1090" s="16">
        <f>IF(A1090="","",UPPER(SUBSTITUTE(SUBSTITUTE(SUBSTITUTE(TRIM(C1090),"/",""),"-","")," ","")))</f>
        <v/>
      </c>
      <c r="Q1090" s="16">
        <f>IF(A1090="","",IF(COUNTIF('GSTR-2B'!$P$6:$P$2005,O1090)&gt;0,IF(ABS(S1090)&lt;=Settings!$B$4,"Matched","Amount differs"),IF(COUNTIF('GSTR-2B'!$Q$6:$Q$2005,P1090)&gt;0,"Invoice no matches, GSTIN differs","In books, not in GSTR-2B")))</f>
        <v/>
      </c>
      <c r="R1090" s="15">
        <f>IF(A1090="","",SUMIF('GSTR-2B'!$P$6:$P$2005,O1090,'GSTR-2B'!$N$6:$N$2005))</f>
        <v/>
      </c>
      <c r="S1090" s="15">
        <f>IF(A1090="","",K1090-R1090)</f>
        <v/>
      </c>
      <c r="T1090" s="16">
        <f>IF(OR(A1090="",D1090="",L1090&lt;&gt;"",E1090="Credit note"),"",IF(Settings!$B$5-D1090&gt;180,"Unpaid over 180 days: reverse proportionate ITC with interest",""))</f>
        <v/>
      </c>
      <c r="U1090" s="16">
        <f>IF(M1090="No","Supplier has not filed GSTR-3B: if still unfiled on 30 Sep after the year you claimed it, reverse by 30 Nov","")</f>
        <v/>
      </c>
      <c r="V1090" s="16">
        <f>IF(AND(Q1090="In books, not in GSTR-2B",D1090&lt;&gt;"",D1090&gt;=DATE(2025,4,1),D1090&lt;=DATE(2026,3,31)),"FY 2025-26 document not in GSTR-2B: last date for the ITC is 30 Nov 2026","")</f>
        <v/>
      </c>
    </row>
    <row r="1091">
      <c r="A1091" s="10" t="n"/>
      <c r="B1091" s="10" t="n"/>
      <c r="C1091" s="10" t="n"/>
      <c r="D1091" s="9" t="n"/>
      <c r="E1091" s="10" t="n"/>
      <c r="F1091" s="8" t="n"/>
      <c r="G1091" s="8" t="n"/>
      <c r="H1091" s="8" t="n"/>
      <c r="I1091" s="8" t="n"/>
      <c r="J1091" s="8" t="n"/>
      <c r="K1091" s="15">
        <f>IF(A1091="","",SUM(G1091:J1091))</f>
        <v/>
      </c>
      <c r="L1091" s="9" t="n"/>
      <c r="M1091" s="10" t="n"/>
      <c r="N1091" s="10" t="n"/>
      <c r="O1091" s="16">
        <f>IF(A1091="","",UPPER(TRIM(A1091))&amp;"|"&amp;UPPER(SUBSTITUTE(SUBSTITUTE(SUBSTITUTE(TRIM(C1091),"/",""),"-","")," ","")))</f>
        <v/>
      </c>
      <c r="P1091" s="16">
        <f>IF(A1091="","",UPPER(SUBSTITUTE(SUBSTITUTE(SUBSTITUTE(TRIM(C1091),"/",""),"-","")," ","")))</f>
        <v/>
      </c>
      <c r="Q1091" s="16">
        <f>IF(A1091="","",IF(COUNTIF('GSTR-2B'!$P$6:$P$2005,O1091)&gt;0,IF(ABS(S1091)&lt;=Settings!$B$4,"Matched","Amount differs"),IF(COUNTIF('GSTR-2B'!$Q$6:$Q$2005,P1091)&gt;0,"Invoice no matches, GSTIN differs","In books, not in GSTR-2B")))</f>
        <v/>
      </c>
      <c r="R1091" s="15">
        <f>IF(A1091="","",SUMIF('GSTR-2B'!$P$6:$P$2005,O1091,'GSTR-2B'!$N$6:$N$2005))</f>
        <v/>
      </c>
      <c r="S1091" s="15">
        <f>IF(A1091="","",K1091-R1091)</f>
        <v/>
      </c>
      <c r="T1091" s="16">
        <f>IF(OR(A1091="",D1091="",L1091&lt;&gt;"",E1091="Credit note"),"",IF(Settings!$B$5-D1091&gt;180,"Unpaid over 180 days: reverse proportionate ITC with interest",""))</f>
        <v/>
      </c>
      <c r="U1091" s="16">
        <f>IF(M1091="No","Supplier has not filed GSTR-3B: if still unfiled on 30 Sep after the year you claimed it, reverse by 30 Nov","")</f>
        <v/>
      </c>
      <c r="V1091" s="16">
        <f>IF(AND(Q1091="In books, not in GSTR-2B",D1091&lt;&gt;"",D1091&gt;=DATE(2025,4,1),D1091&lt;=DATE(2026,3,31)),"FY 2025-26 document not in GSTR-2B: last date for the ITC is 30 Nov 2026","")</f>
        <v/>
      </c>
    </row>
    <row r="1092">
      <c r="A1092" s="10" t="n"/>
      <c r="B1092" s="10" t="n"/>
      <c r="C1092" s="10" t="n"/>
      <c r="D1092" s="9" t="n"/>
      <c r="E1092" s="10" t="n"/>
      <c r="F1092" s="8" t="n"/>
      <c r="G1092" s="8" t="n"/>
      <c r="H1092" s="8" t="n"/>
      <c r="I1092" s="8" t="n"/>
      <c r="J1092" s="8" t="n"/>
      <c r="K1092" s="15">
        <f>IF(A1092="","",SUM(G1092:J1092))</f>
        <v/>
      </c>
      <c r="L1092" s="9" t="n"/>
      <c r="M1092" s="10" t="n"/>
      <c r="N1092" s="10" t="n"/>
      <c r="O1092" s="16">
        <f>IF(A1092="","",UPPER(TRIM(A1092))&amp;"|"&amp;UPPER(SUBSTITUTE(SUBSTITUTE(SUBSTITUTE(TRIM(C1092),"/",""),"-","")," ","")))</f>
        <v/>
      </c>
      <c r="P1092" s="16">
        <f>IF(A1092="","",UPPER(SUBSTITUTE(SUBSTITUTE(SUBSTITUTE(TRIM(C1092),"/",""),"-","")," ","")))</f>
        <v/>
      </c>
      <c r="Q1092" s="16">
        <f>IF(A1092="","",IF(COUNTIF('GSTR-2B'!$P$6:$P$2005,O1092)&gt;0,IF(ABS(S1092)&lt;=Settings!$B$4,"Matched","Amount differs"),IF(COUNTIF('GSTR-2B'!$Q$6:$Q$2005,P1092)&gt;0,"Invoice no matches, GSTIN differs","In books, not in GSTR-2B")))</f>
        <v/>
      </c>
      <c r="R1092" s="15">
        <f>IF(A1092="","",SUMIF('GSTR-2B'!$P$6:$P$2005,O1092,'GSTR-2B'!$N$6:$N$2005))</f>
        <v/>
      </c>
      <c r="S1092" s="15">
        <f>IF(A1092="","",K1092-R1092)</f>
        <v/>
      </c>
      <c r="T1092" s="16">
        <f>IF(OR(A1092="",D1092="",L1092&lt;&gt;"",E1092="Credit note"),"",IF(Settings!$B$5-D1092&gt;180,"Unpaid over 180 days: reverse proportionate ITC with interest",""))</f>
        <v/>
      </c>
      <c r="U1092" s="16">
        <f>IF(M1092="No","Supplier has not filed GSTR-3B: if still unfiled on 30 Sep after the year you claimed it, reverse by 30 Nov","")</f>
        <v/>
      </c>
      <c r="V1092" s="16">
        <f>IF(AND(Q1092="In books, not in GSTR-2B",D1092&lt;&gt;"",D1092&gt;=DATE(2025,4,1),D1092&lt;=DATE(2026,3,31)),"FY 2025-26 document not in GSTR-2B: last date for the ITC is 30 Nov 2026","")</f>
        <v/>
      </c>
    </row>
    <row r="1093">
      <c r="A1093" s="10" t="n"/>
      <c r="B1093" s="10" t="n"/>
      <c r="C1093" s="10" t="n"/>
      <c r="D1093" s="9" t="n"/>
      <c r="E1093" s="10" t="n"/>
      <c r="F1093" s="8" t="n"/>
      <c r="G1093" s="8" t="n"/>
      <c r="H1093" s="8" t="n"/>
      <c r="I1093" s="8" t="n"/>
      <c r="J1093" s="8" t="n"/>
      <c r="K1093" s="15">
        <f>IF(A1093="","",SUM(G1093:J1093))</f>
        <v/>
      </c>
      <c r="L1093" s="9" t="n"/>
      <c r="M1093" s="10" t="n"/>
      <c r="N1093" s="10" t="n"/>
      <c r="O1093" s="16">
        <f>IF(A1093="","",UPPER(TRIM(A1093))&amp;"|"&amp;UPPER(SUBSTITUTE(SUBSTITUTE(SUBSTITUTE(TRIM(C1093),"/",""),"-","")," ","")))</f>
        <v/>
      </c>
      <c r="P1093" s="16">
        <f>IF(A1093="","",UPPER(SUBSTITUTE(SUBSTITUTE(SUBSTITUTE(TRIM(C1093),"/",""),"-","")," ","")))</f>
        <v/>
      </c>
      <c r="Q1093" s="16">
        <f>IF(A1093="","",IF(COUNTIF('GSTR-2B'!$P$6:$P$2005,O1093)&gt;0,IF(ABS(S1093)&lt;=Settings!$B$4,"Matched","Amount differs"),IF(COUNTIF('GSTR-2B'!$Q$6:$Q$2005,P1093)&gt;0,"Invoice no matches, GSTIN differs","In books, not in GSTR-2B")))</f>
        <v/>
      </c>
      <c r="R1093" s="15">
        <f>IF(A1093="","",SUMIF('GSTR-2B'!$P$6:$P$2005,O1093,'GSTR-2B'!$N$6:$N$2005))</f>
        <v/>
      </c>
      <c r="S1093" s="15">
        <f>IF(A1093="","",K1093-R1093)</f>
        <v/>
      </c>
      <c r="T1093" s="16">
        <f>IF(OR(A1093="",D1093="",L1093&lt;&gt;"",E1093="Credit note"),"",IF(Settings!$B$5-D1093&gt;180,"Unpaid over 180 days: reverse proportionate ITC with interest",""))</f>
        <v/>
      </c>
      <c r="U1093" s="16">
        <f>IF(M1093="No","Supplier has not filed GSTR-3B: if still unfiled on 30 Sep after the year you claimed it, reverse by 30 Nov","")</f>
        <v/>
      </c>
      <c r="V1093" s="16">
        <f>IF(AND(Q1093="In books, not in GSTR-2B",D1093&lt;&gt;"",D1093&gt;=DATE(2025,4,1),D1093&lt;=DATE(2026,3,31)),"FY 2025-26 document not in GSTR-2B: last date for the ITC is 30 Nov 2026","")</f>
        <v/>
      </c>
    </row>
    <row r="1094">
      <c r="A1094" s="10" t="n"/>
      <c r="B1094" s="10" t="n"/>
      <c r="C1094" s="10" t="n"/>
      <c r="D1094" s="9" t="n"/>
      <c r="E1094" s="10" t="n"/>
      <c r="F1094" s="8" t="n"/>
      <c r="G1094" s="8" t="n"/>
      <c r="H1094" s="8" t="n"/>
      <c r="I1094" s="8" t="n"/>
      <c r="J1094" s="8" t="n"/>
      <c r="K1094" s="15">
        <f>IF(A1094="","",SUM(G1094:J1094))</f>
        <v/>
      </c>
      <c r="L1094" s="9" t="n"/>
      <c r="M1094" s="10" t="n"/>
      <c r="N1094" s="10" t="n"/>
      <c r="O1094" s="16">
        <f>IF(A1094="","",UPPER(TRIM(A1094))&amp;"|"&amp;UPPER(SUBSTITUTE(SUBSTITUTE(SUBSTITUTE(TRIM(C1094),"/",""),"-","")," ","")))</f>
        <v/>
      </c>
      <c r="P1094" s="16">
        <f>IF(A1094="","",UPPER(SUBSTITUTE(SUBSTITUTE(SUBSTITUTE(TRIM(C1094),"/",""),"-","")," ","")))</f>
        <v/>
      </c>
      <c r="Q1094" s="16">
        <f>IF(A1094="","",IF(COUNTIF('GSTR-2B'!$P$6:$P$2005,O1094)&gt;0,IF(ABS(S1094)&lt;=Settings!$B$4,"Matched","Amount differs"),IF(COUNTIF('GSTR-2B'!$Q$6:$Q$2005,P1094)&gt;0,"Invoice no matches, GSTIN differs","In books, not in GSTR-2B")))</f>
        <v/>
      </c>
      <c r="R1094" s="15">
        <f>IF(A1094="","",SUMIF('GSTR-2B'!$P$6:$P$2005,O1094,'GSTR-2B'!$N$6:$N$2005))</f>
        <v/>
      </c>
      <c r="S1094" s="15">
        <f>IF(A1094="","",K1094-R1094)</f>
        <v/>
      </c>
      <c r="T1094" s="16">
        <f>IF(OR(A1094="",D1094="",L1094&lt;&gt;"",E1094="Credit note"),"",IF(Settings!$B$5-D1094&gt;180,"Unpaid over 180 days: reverse proportionate ITC with interest",""))</f>
        <v/>
      </c>
      <c r="U1094" s="16">
        <f>IF(M1094="No","Supplier has not filed GSTR-3B: if still unfiled on 30 Sep after the year you claimed it, reverse by 30 Nov","")</f>
        <v/>
      </c>
      <c r="V1094" s="16">
        <f>IF(AND(Q1094="In books, not in GSTR-2B",D1094&lt;&gt;"",D1094&gt;=DATE(2025,4,1),D1094&lt;=DATE(2026,3,31)),"FY 2025-26 document not in GSTR-2B: last date for the ITC is 30 Nov 2026","")</f>
        <v/>
      </c>
    </row>
    <row r="1095">
      <c r="A1095" s="10" t="n"/>
      <c r="B1095" s="10" t="n"/>
      <c r="C1095" s="10" t="n"/>
      <c r="D1095" s="9" t="n"/>
      <c r="E1095" s="10" t="n"/>
      <c r="F1095" s="8" t="n"/>
      <c r="G1095" s="8" t="n"/>
      <c r="H1095" s="8" t="n"/>
      <c r="I1095" s="8" t="n"/>
      <c r="J1095" s="8" t="n"/>
      <c r="K1095" s="15">
        <f>IF(A1095="","",SUM(G1095:J1095))</f>
        <v/>
      </c>
      <c r="L1095" s="9" t="n"/>
      <c r="M1095" s="10" t="n"/>
      <c r="N1095" s="10" t="n"/>
      <c r="O1095" s="16">
        <f>IF(A1095="","",UPPER(TRIM(A1095))&amp;"|"&amp;UPPER(SUBSTITUTE(SUBSTITUTE(SUBSTITUTE(TRIM(C1095),"/",""),"-","")," ","")))</f>
        <v/>
      </c>
      <c r="P1095" s="16">
        <f>IF(A1095="","",UPPER(SUBSTITUTE(SUBSTITUTE(SUBSTITUTE(TRIM(C1095),"/",""),"-","")," ","")))</f>
        <v/>
      </c>
      <c r="Q1095" s="16">
        <f>IF(A1095="","",IF(COUNTIF('GSTR-2B'!$P$6:$P$2005,O1095)&gt;0,IF(ABS(S1095)&lt;=Settings!$B$4,"Matched","Amount differs"),IF(COUNTIF('GSTR-2B'!$Q$6:$Q$2005,P1095)&gt;0,"Invoice no matches, GSTIN differs","In books, not in GSTR-2B")))</f>
        <v/>
      </c>
      <c r="R1095" s="15">
        <f>IF(A1095="","",SUMIF('GSTR-2B'!$P$6:$P$2005,O1095,'GSTR-2B'!$N$6:$N$2005))</f>
        <v/>
      </c>
      <c r="S1095" s="15">
        <f>IF(A1095="","",K1095-R1095)</f>
        <v/>
      </c>
      <c r="T1095" s="16">
        <f>IF(OR(A1095="",D1095="",L1095&lt;&gt;"",E1095="Credit note"),"",IF(Settings!$B$5-D1095&gt;180,"Unpaid over 180 days: reverse proportionate ITC with interest",""))</f>
        <v/>
      </c>
      <c r="U1095" s="16">
        <f>IF(M1095="No","Supplier has not filed GSTR-3B: if still unfiled on 30 Sep after the year you claimed it, reverse by 30 Nov","")</f>
        <v/>
      </c>
      <c r="V1095" s="16">
        <f>IF(AND(Q1095="In books, not in GSTR-2B",D1095&lt;&gt;"",D1095&gt;=DATE(2025,4,1),D1095&lt;=DATE(2026,3,31)),"FY 2025-26 document not in GSTR-2B: last date for the ITC is 30 Nov 2026","")</f>
        <v/>
      </c>
    </row>
    <row r="1096">
      <c r="A1096" s="10" t="n"/>
      <c r="B1096" s="10" t="n"/>
      <c r="C1096" s="10" t="n"/>
      <c r="D1096" s="9" t="n"/>
      <c r="E1096" s="10" t="n"/>
      <c r="F1096" s="8" t="n"/>
      <c r="G1096" s="8" t="n"/>
      <c r="H1096" s="8" t="n"/>
      <c r="I1096" s="8" t="n"/>
      <c r="J1096" s="8" t="n"/>
      <c r="K1096" s="15">
        <f>IF(A1096="","",SUM(G1096:J1096))</f>
        <v/>
      </c>
      <c r="L1096" s="9" t="n"/>
      <c r="M1096" s="10" t="n"/>
      <c r="N1096" s="10" t="n"/>
      <c r="O1096" s="16">
        <f>IF(A1096="","",UPPER(TRIM(A1096))&amp;"|"&amp;UPPER(SUBSTITUTE(SUBSTITUTE(SUBSTITUTE(TRIM(C1096),"/",""),"-","")," ","")))</f>
        <v/>
      </c>
      <c r="P1096" s="16">
        <f>IF(A1096="","",UPPER(SUBSTITUTE(SUBSTITUTE(SUBSTITUTE(TRIM(C1096),"/",""),"-","")," ","")))</f>
        <v/>
      </c>
      <c r="Q1096" s="16">
        <f>IF(A1096="","",IF(COUNTIF('GSTR-2B'!$P$6:$P$2005,O1096)&gt;0,IF(ABS(S1096)&lt;=Settings!$B$4,"Matched","Amount differs"),IF(COUNTIF('GSTR-2B'!$Q$6:$Q$2005,P1096)&gt;0,"Invoice no matches, GSTIN differs","In books, not in GSTR-2B")))</f>
        <v/>
      </c>
      <c r="R1096" s="15">
        <f>IF(A1096="","",SUMIF('GSTR-2B'!$P$6:$P$2005,O1096,'GSTR-2B'!$N$6:$N$2005))</f>
        <v/>
      </c>
      <c r="S1096" s="15">
        <f>IF(A1096="","",K1096-R1096)</f>
        <v/>
      </c>
      <c r="T1096" s="16">
        <f>IF(OR(A1096="",D1096="",L1096&lt;&gt;"",E1096="Credit note"),"",IF(Settings!$B$5-D1096&gt;180,"Unpaid over 180 days: reverse proportionate ITC with interest",""))</f>
        <v/>
      </c>
      <c r="U1096" s="16">
        <f>IF(M1096="No","Supplier has not filed GSTR-3B: if still unfiled on 30 Sep after the year you claimed it, reverse by 30 Nov","")</f>
        <v/>
      </c>
      <c r="V1096" s="16">
        <f>IF(AND(Q1096="In books, not in GSTR-2B",D1096&lt;&gt;"",D1096&gt;=DATE(2025,4,1),D1096&lt;=DATE(2026,3,31)),"FY 2025-26 document not in GSTR-2B: last date for the ITC is 30 Nov 2026","")</f>
        <v/>
      </c>
    </row>
    <row r="1097">
      <c r="A1097" s="10" t="n"/>
      <c r="B1097" s="10" t="n"/>
      <c r="C1097" s="10" t="n"/>
      <c r="D1097" s="9" t="n"/>
      <c r="E1097" s="10" t="n"/>
      <c r="F1097" s="8" t="n"/>
      <c r="G1097" s="8" t="n"/>
      <c r="H1097" s="8" t="n"/>
      <c r="I1097" s="8" t="n"/>
      <c r="J1097" s="8" t="n"/>
      <c r="K1097" s="15">
        <f>IF(A1097="","",SUM(G1097:J1097))</f>
        <v/>
      </c>
      <c r="L1097" s="9" t="n"/>
      <c r="M1097" s="10" t="n"/>
      <c r="N1097" s="10" t="n"/>
      <c r="O1097" s="16">
        <f>IF(A1097="","",UPPER(TRIM(A1097))&amp;"|"&amp;UPPER(SUBSTITUTE(SUBSTITUTE(SUBSTITUTE(TRIM(C1097),"/",""),"-","")," ","")))</f>
        <v/>
      </c>
      <c r="P1097" s="16">
        <f>IF(A1097="","",UPPER(SUBSTITUTE(SUBSTITUTE(SUBSTITUTE(TRIM(C1097),"/",""),"-","")," ","")))</f>
        <v/>
      </c>
      <c r="Q1097" s="16">
        <f>IF(A1097="","",IF(COUNTIF('GSTR-2B'!$P$6:$P$2005,O1097)&gt;0,IF(ABS(S1097)&lt;=Settings!$B$4,"Matched","Amount differs"),IF(COUNTIF('GSTR-2B'!$Q$6:$Q$2005,P1097)&gt;0,"Invoice no matches, GSTIN differs","In books, not in GSTR-2B")))</f>
        <v/>
      </c>
      <c r="R1097" s="15">
        <f>IF(A1097="","",SUMIF('GSTR-2B'!$P$6:$P$2005,O1097,'GSTR-2B'!$N$6:$N$2005))</f>
        <v/>
      </c>
      <c r="S1097" s="15">
        <f>IF(A1097="","",K1097-R1097)</f>
        <v/>
      </c>
      <c r="T1097" s="16">
        <f>IF(OR(A1097="",D1097="",L1097&lt;&gt;"",E1097="Credit note"),"",IF(Settings!$B$5-D1097&gt;180,"Unpaid over 180 days: reverse proportionate ITC with interest",""))</f>
        <v/>
      </c>
      <c r="U1097" s="16">
        <f>IF(M1097="No","Supplier has not filed GSTR-3B: if still unfiled on 30 Sep after the year you claimed it, reverse by 30 Nov","")</f>
        <v/>
      </c>
      <c r="V1097" s="16">
        <f>IF(AND(Q1097="In books, not in GSTR-2B",D1097&lt;&gt;"",D1097&gt;=DATE(2025,4,1),D1097&lt;=DATE(2026,3,31)),"FY 2025-26 document not in GSTR-2B: last date for the ITC is 30 Nov 2026","")</f>
        <v/>
      </c>
    </row>
    <row r="1098">
      <c r="A1098" s="10" t="n"/>
      <c r="B1098" s="10" t="n"/>
      <c r="C1098" s="10" t="n"/>
      <c r="D1098" s="9" t="n"/>
      <c r="E1098" s="10" t="n"/>
      <c r="F1098" s="8" t="n"/>
      <c r="G1098" s="8" t="n"/>
      <c r="H1098" s="8" t="n"/>
      <c r="I1098" s="8" t="n"/>
      <c r="J1098" s="8" t="n"/>
      <c r="K1098" s="15">
        <f>IF(A1098="","",SUM(G1098:J1098))</f>
        <v/>
      </c>
      <c r="L1098" s="9" t="n"/>
      <c r="M1098" s="10" t="n"/>
      <c r="N1098" s="10" t="n"/>
      <c r="O1098" s="16">
        <f>IF(A1098="","",UPPER(TRIM(A1098))&amp;"|"&amp;UPPER(SUBSTITUTE(SUBSTITUTE(SUBSTITUTE(TRIM(C1098),"/",""),"-","")," ","")))</f>
        <v/>
      </c>
      <c r="P1098" s="16">
        <f>IF(A1098="","",UPPER(SUBSTITUTE(SUBSTITUTE(SUBSTITUTE(TRIM(C1098),"/",""),"-","")," ","")))</f>
        <v/>
      </c>
      <c r="Q1098" s="16">
        <f>IF(A1098="","",IF(COUNTIF('GSTR-2B'!$P$6:$P$2005,O1098)&gt;0,IF(ABS(S1098)&lt;=Settings!$B$4,"Matched","Amount differs"),IF(COUNTIF('GSTR-2B'!$Q$6:$Q$2005,P1098)&gt;0,"Invoice no matches, GSTIN differs","In books, not in GSTR-2B")))</f>
        <v/>
      </c>
      <c r="R1098" s="15">
        <f>IF(A1098="","",SUMIF('GSTR-2B'!$P$6:$P$2005,O1098,'GSTR-2B'!$N$6:$N$2005))</f>
        <v/>
      </c>
      <c r="S1098" s="15">
        <f>IF(A1098="","",K1098-R1098)</f>
        <v/>
      </c>
      <c r="T1098" s="16">
        <f>IF(OR(A1098="",D1098="",L1098&lt;&gt;"",E1098="Credit note"),"",IF(Settings!$B$5-D1098&gt;180,"Unpaid over 180 days: reverse proportionate ITC with interest",""))</f>
        <v/>
      </c>
      <c r="U1098" s="16">
        <f>IF(M1098="No","Supplier has not filed GSTR-3B: if still unfiled on 30 Sep after the year you claimed it, reverse by 30 Nov","")</f>
        <v/>
      </c>
      <c r="V1098" s="16">
        <f>IF(AND(Q1098="In books, not in GSTR-2B",D1098&lt;&gt;"",D1098&gt;=DATE(2025,4,1),D1098&lt;=DATE(2026,3,31)),"FY 2025-26 document not in GSTR-2B: last date for the ITC is 30 Nov 2026","")</f>
        <v/>
      </c>
    </row>
    <row r="1099">
      <c r="A1099" s="10" t="n"/>
      <c r="B1099" s="10" t="n"/>
      <c r="C1099" s="10" t="n"/>
      <c r="D1099" s="9" t="n"/>
      <c r="E1099" s="10" t="n"/>
      <c r="F1099" s="8" t="n"/>
      <c r="G1099" s="8" t="n"/>
      <c r="H1099" s="8" t="n"/>
      <c r="I1099" s="8" t="n"/>
      <c r="J1099" s="8" t="n"/>
      <c r="K1099" s="15">
        <f>IF(A1099="","",SUM(G1099:J1099))</f>
        <v/>
      </c>
      <c r="L1099" s="9" t="n"/>
      <c r="M1099" s="10" t="n"/>
      <c r="N1099" s="10" t="n"/>
      <c r="O1099" s="16">
        <f>IF(A1099="","",UPPER(TRIM(A1099))&amp;"|"&amp;UPPER(SUBSTITUTE(SUBSTITUTE(SUBSTITUTE(TRIM(C1099),"/",""),"-","")," ","")))</f>
        <v/>
      </c>
      <c r="P1099" s="16">
        <f>IF(A1099="","",UPPER(SUBSTITUTE(SUBSTITUTE(SUBSTITUTE(TRIM(C1099),"/",""),"-","")," ","")))</f>
        <v/>
      </c>
      <c r="Q1099" s="16">
        <f>IF(A1099="","",IF(COUNTIF('GSTR-2B'!$P$6:$P$2005,O1099)&gt;0,IF(ABS(S1099)&lt;=Settings!$B$4,"Matched","Amount differs"),IF(COUNTIF('GSTR-2B'!$Q$6:$Q$2005,P1099)&gt;0,"Invoice no matches, GSTIN differs","In books, not in GSTR-2B")))</f>
        <v/>
      </c>
      <c r="R1099" s="15">
        <f>IF(A1099="","",SUMIF('GSTR-2B'!$P$6:$P$2005,O1099,'GSTR-2B'!$N$6:$N$2005))</f>
        <v/>
      </c>
      <c r="S1099" s="15">
        <f>IF(A1099="","",K1099-R1099)</f>
        <v/>
      </c>
      <c r="T1099" s="16">
        <f>IF(OR(A1099="",D1099="",L1099&lt;&gt;"",E1099="Credit note"),"",IF(Settings!$B$5-D1099&gt;180,"Unpaid over 180 days: reverse proportionate ITC with interest",""))</f>
        <v/>
      </c>
      <c r="U1099" s="16">
        <f>IF(M1099="No","Supplier has not filed GSTR-3B: if still unfiled on 30 Sep after the year you claimed it, reverse by 30 Nov","")</f>
        <v/>
      </c>
      <c r="V1099" s="16">
        <f>IF(AND(Q1099="In books, not in GSTR-2B",D1099&lt;&gt;"",D1099&gt;=DATE(2025,4,1),D1099&lt;=DATE(2026,3,31)),"FY 2025-26 document not in GSTR-2B: last date for the ITC is 30 Nov 2026","")</f>
        <v/>
      </c>
    </row>
    <row r="1100">
      <c r="A1100" s="10" t="n"/>
      <c r="B1100" s="10" t="n"/>
      <c r="C1100" s="10" t="n"/>
      <c r="D1100" s="9" t="n"/>
      <c r="E1100" s="10" t="n"/>
      <c r="F1100" s="8" t="n"/>
      <c r="G1100" s="8" t="n"/>
      <c r="H1100" s="8" t="n"/>
      <c r="I1100" s="8" t="n"/>
      <c r="J1100" s="8" t="n"/>
      <c r="K1100" s="15">
        <f>IF(A1100="","",SUM(G1100:J1100))</f>
        <v/>
      </c>
      <c r="L1100" s="9" t="n"/>
      <c r="M1100" s="10" t="n"/>
      <c r="N1100" s="10" t="n"/>
      <c r="O1100" s="16">
        <f>IF(A1100="","",UPPER(TRIM(A1100))&amp;"|"&amp;UPPER(SUBSTITUTE(SUBSTITUTE(SUBSTITUTE(TRIM(C1100),"/",""),"-","")," ","")))</f>
        <v/>
      </c>
      <c r="P1100" s="16">
        <f>IF(A1100="","",UPPER(SUBSTITUTE(SUBSTITUTE(SUBSTITUTE(TRIM(C1100),"/",""),"-","")," ","")))</f>
        <v/>
      </c>
      <c r="Q1100" s="16">
        <f>IF(A1100="","",IF(COUNTIF('GSTR-2B'!$P$6:$P$2005,O1100)&gt;0,IF(ABS(S1100)&lt;=Settings!$B$4,"Matched","Amount differs"),IF(COUNTIF('GSTR-2B'!$Q$6:$Q$2005,P1100)&gt;0,"Invoice no matches, GSTIN differs","In books, not in GSTR-2B")))</f>
        <v/>
      </c>
      <c r="R1100" s="15">
        <f>IF(A1100="","",SUMIF('GSTR-2B'!$P$6:$P$2005,O1100,'GSTR-2B'!$N$6:$N$2005))</f>
        <v/>
      </c>
      <c r="S1100" s="15">
        <f>IF(A1100="","",K1100-R1100)</f>
        <v/>
      </c>
      <c r="T1100" s="16">
        <f>IF(OR(A1100="",D1100="",L1100&lt;&gt;"",E1100="Credit note"),"",IF(Settings!$B$5-D1100&gt;180,"Unpaid over 180 days: reverse proportionate ITC with interest",""))</f>
        <v/>
      </c>
      <c r="U1100" s="16">
        <f>IF(M1100="No","Supplier has not filed GSTR-3B: if still unfiled on 30 Sep after the year you claimed it, reverse by 30 Nov","")</f>
        <v/>
      </c>
      <c r="V1100" s="16">
        <f>IF(AND(Q1100="In books, not in GSTR-2B",D1100&lt;&gt;"",D1100&gt;=DATE(2025,4,1),D1100&lt;=DATE(2026,3,31)),"FY 2025-26 document not in GSTR-2B: last date for the ITC is 30 Nov 2026","")</f>
        <v/>
      </c>
    </row>
    <row r="1101">
      <c r="A1101" s="10" t="n"/>
      <c r="B1101" s="10" t="n"/>
      <c r="C1101" s="10" t="n"/>
      <c r="D1101" s="9" t="n"/>
      <c r="E1101" s="10" t="n"/>
      <c r="F1101" s="8" t="n"/>
      <c r="G1101" s="8" t="n"/>
      <c r="H1101" s="8" t="n"/>
      <c r="I1101" s="8" t="n"/>
      <c r="J1101" s="8" t="n"/>
      <c r="K1101" s="15">
        <f>IF(A1101="","",SUM(G1101:J1101))</f>
        <v/>
      </c>
      <c r="L1101" s="9" t="n"/>
      <c r="M1101" s="10" t="n"/>
      <c r="N1101" s="10" t="n"/>
      <c r="O1101" s="16">
        <f>IF(A1101="","",UPPER(TRIM(A1101))&amp;"|"&amp;UPPER(SUBSTITUTE(SUBSTITUTE(SUBSTITUTE(TRIM(C1101),"/",""),"-","")," ","")))</f>
        <v/>
      </c>
      <c r="P1101" s="16">
        <f>IF(A1101="","",UPPER(SUBSTITUTE(SUBSTITUTE(SUBSTITUTE(TRIM(C1101),"/",""),"-","")," ","")))</f>
        <v/>
      </c>
      <c r="Q1101" s="16">
        <f>IF(A1101="","",IF(COUNTIF('GSTR-2B'!$P$6:$P$2005,O1101)&gt;0,IF(ABS(S1101)&lt;=Settings!$B$4,"Matched","Amount differs"),IF(COUNTIF('GSTR-2B'!$Q$6:$Q$2005,P1101)&gt;0,"Invoice no matches, GSTIN differs","In books, not in GSTR-2B")))</f>
        <v/>
      </c>
      <c r="R1101" s="15">
        <f>IF(A1101="","",SUMIF('GSTR-2B'!$P$6:$P$2005,O1101,'GSTR-2B'!$N$6:$N$2005))</f>
        <v/>
      </c>
      <c r="S1101" s="15">
        <f>IF(A1101="","",K1101-R1101)</f>
        <v/>
      </c>
      <c r="T1101" s="16">
        <f>IF(OR(A1101="",D1101="",L1101&lt;&gt;"",E1101="Credit note"),"",IF(Settings!$B$5-D1101&gt;180,"Unpaid over 180 days: reverse proportionate ITC with interest",""))</f>
        <v/>
      </c>
      <c r="U1101" s="16">
        <f>IF(M1101="No","Supplier has not filed GSTR-3B: if still unfiled on 30 Sep after the year you claimed it, reverse by 30 Nov","")</f>
        <v/>
      </c>
      <c r="V1101" s="16">
        <f>IF(AND(Q1101="In books, not in GSTR-2B",D1101&lt;&gt;"",D1101&gt;=DATE(2025,4,1),D1101&lt;=DATE(2026,3,31)),"FY 2025-26 document not in GSTR-2B: last date for the ITC is 30 Nov 2026","")</f>
        <v/>
      </c>
    </row>
    <row r="1102">
      <c r="A1102" s="10" t="n"/>
      <c r="B1102" s="10" t="n"/>
      <c r="C1102" s="10" t="n"/>
      <c r="D1102" s="9" t="n"/>
      <c r="E1102" s="10" t="n"/>
      <c r="F1102" s="8" t="n"/>
      <c r="G1102" s="8" t="n"/>
      <c r="H1102" s="8" t="n"/>
      <c r="I1102" s="8" t="n"/>
      <c r="J1102" s="8" t="n"/>
      <c r="K1102" s="15">
        <f>IF(A1102="","",SUM(G1102:J1102))</f>
        <v/>
      </c>
      <c r="L1102" s="9" t="n"/>
      <c r="M1102" s="10" t="n"/>
      <c r="N1102" s="10" t="n"/>
      <c r="O1102" s="16">
        <f>IF(A1102="","",UPPER(TRIM(A1102))&amp;"|"&amp;UPPER(SUBSTITUTE(SUBSTITUTE(SUBSTITUTE(TRIM(C1102),"/",""),"-","")," ","")))</f>
        <v/>
      </c>
      <c r="P1102" s="16">
        <f>IF(A1102="","",UPPER(SUBSTITUTE(SUBSTITUTE(SUBSTITUTE(TRIM(C1102),"/",""),"-","")," ","")))</f>
        <v/>
      </c>
      <c r="Q1102" s="16">
        <f>IF(A1102="","",IF(COUNTIF('GSTR-2B'!$P$6:$P$2005,O1102)&gt;0,IF(ABS(S1102)&lt;=Settings!$B$4,"Matched","Amount differs"),IF(COUNTIF('GSTR-2B'!$Q$6:$Q$2005,P1102)&gt;0,"Invoice no matches, GSTIN differs","In books, not in GSTR-2B")))</f>
        <v/>
      </c>
      <c r="R1102" s="15">
        <f>IF(A1102="","",SUMIF('GSTR-2B'!$P$6:$P$2005,O1102,'GSTR-2B'!$N$6:$N$2005))</f>
        <v/>
      </c>
      <c r="S1102" s="15">
        <f>IF(A1102="","",K1102-R1102)</f>
        <v/>
      </c>
      <c r="T1102" s="16">
        <f>IF(OR(A1102="",D1102="",L1102&lt;&gt;"",E1102="Credit note"),"",IF(Settings!$B$5-D1102&gt;180,"Unpaid over 180 days: reverse proportionate ITC with interest",""))</f>
        <v/>
      </c>
      <c r="U1102" s="16">
        <f>IF(M1102="No","Supplier has not filed GSTR-3B: if still unfiled on 30 Sep after the year you claimed it, reverse by 30 Nov","")</f>
        <v/>
      </c>
      <c r="V1102" s="16">
        <f>IF(AND(Q1102="In books, not in GSTR-2B",D1102&lt;&gt;"",D1102&gt;=DATE(2025,4,1),D1102&lt;=DATE(2026,3,31)),"FY 2025-26 document not in GSTR-2B: last date for the ITC is 30 Nov 2026","")</f>
        <v/>
      </c>
    </row>
    <row r="1103">
      <c r="A1103" s="10" t="n"/>
      <c r="B1103" s="10" t="n"/>
      <c r="C1103" s="10" t="n"/>
      <c r="D1103" s="9" t="n"/>
      <c r="E1103" s="10" t="n"/>
      <c r="F1103" s="8" t="n"/>
      <c r="G1103" s="8" t="n"/>
      <c r="H1103" s="8" t="n"/>
      <c r="I1103" s="8" t="n"/>
      <c r="J1103" s="8" t="n"/>
      <c r="K1103" s="15">
        <f>IF(A1103="","",SUM(G1103:J1103))</f>
        <v/>
      </c>
      <c r="L1103" s="9" t="n"/>
      <c r="M1103" s="10" t="n"/>
      <c r="N1103" s="10" t="n"/>
      <c r="O1103" s="16">
        <f>IF(A1103="","",UPPER(TRIM(A1103))&amp;"|"&amp;UPPER(SUBSTITUTE(SUBSTITUTE(SUBSTITUTE(TRIM(C1103),"/",""),"-","")," ","")))</f>
        <v/>
      </c>
      <c r="P1103" s="16">
        <f>IF(A1103="","",UPPER(SUBSTITUTE(SUBSTITUTE(SUBSTITUTE(TRIM(C1103),"/",""),"-","")," ","")))</f>
        <v/>
      </c>
      <c r="Q1103" s="16">
        <f>IF(A1103="","",IF(COUNTIF('GSTR-2B'!$P$6:$P$2005,O1103)&gt;0,IF(ABS(S1103)&lt;=Settings!$B$4,"Matched","Amount differs"),IF(COUNTIF('GSTR-2B'!$Q$6:$Q$2005,P1103)&gt;0,"Invoice no matches, GSTIN differs","In books, not in GSTR-2B")))</f>
        <v/>
      </c>
      <c r="R1103" s="15">
        <f>IF(A1103="","",SUMIF('GSTR-2B'!$P$6:$P$2005,O1103,'GSTR-2B'!$N$6:$N$2005))</f>
        <v/>
      </c>
      <c r="S1103" s="15">
        <f>IF(A1103="","",K1103-R1103)</f>
        <v/>
      </c>
      <c r="T1103" s="16">
        <f>IF(OR(A1103="",D1103="",L1103&lt;&gt;"",E1103="Credit note"),"",IF(Settings!$B$5-D1103&gt;180,"Unpaid over 180 days: reverse proportionate ITC with interest",""))</f>
        <v/>
      </c>
      <c r="U1103" s="16">
        <f>IF(M1103="No","Supplier has not filed GSTR-3B: if still unfiled on 30 Sep after the year you claimed it, reverse by 30 Nov","")</f>
        <v/>
      </c>
      <c r="V1103" s="16">
        <f>IF(AND(Q1103="In books, not in GSTR-2B",D1103&lt;&gt;"",D1103&gt;=DATE(2025,4,1),D1103&lt;=DATE(2026,3,31)),"FY 2025-26 document not in GSTR-2B: last date for the ITC is 30 Nov 2026","")</f>
        <v/>
      </c>
    </row>
    <row r="1104">
      <c r="A1104" s="10" t="n"/>
      <c r="B1104" s="10" t="n"/>
      <c r="C1104" s="10" t="n"/>
      <c r="D1104" s="9" t="n"/>
      <c r="E1104" s="10" t="n"/>
      <c r="F1104" s="8" t="n"/>
      <c r="G1104" s="8" t="n"/>
      <c r="H1104" s="8" t="n"/>
      <c r="I1104" s="8" t="n"/>
      <c r="J1104" s="8" t="n"/>
      <c r="K1104" s="15">
        <f>IF(A1104="","",SUM(G1104:J1104))</f>
        <v/>
      </c>
      <c r="L1104" s="9" t="n"/>
      <c r="M1104" s="10" t="n"/>
      <c r="N1104" s="10" t="n"/>
      <c r="O1104" s="16">
        <f>IF(A1104="","",UPPER(TRIM(A1104))&amp;"|"&amp;UPPER(SUBSTITUTE(SUBSTITUTE(SUBSTITUTE(TRIM(C1104),"/",""),"-","")," ","")))</f>
        <v/>
      </c>
      <c r="P1104" s="16">
        <f>IF(A1104="","",UPPER(SUBSTITUTE(SUBSTITUTE(SUBSTITUTE(TRIM(C1104),"/",""),"-","")," ","")))</f>
        <v/>
      </c>
      <c r="Q1104" s="16">
        <f>IF(A1104="","",IF(COUNTIF('GSTR-2B'!$P$6:$P$2005,O1104)&gt;0,IF(ABS(S1104)&lt;=Settings!$B$4,"Matched","Amount differs"),IF(COUNTIF('GSTR-2B'!$Q$6:$Q$2005,P1104)&gt;0,"Invoice no matches, GSTIN differs","In books, not in GSTR-2B")))</f>
        <v/>
      </c>
      <c r="R1104" s="15">
        <f>IF(A1104="","",SUMIF('GSTR-2B'!$P$6:$P$2005,O1104,'GSTR-2B'!$N$6:$N$2005))</f>
        <v/>
      </c>
      <c r="S1104" s="15">
        <f>IF(A1104="","",K1104-R1104)</f>
        <v/>
      </c>
      <c r="T1104" s="16">
        <f>IF(OR(A1104="",D1104="",L1104&lt;&gt;"",E1104="Credit note"),"",IF(Settings!$B$5-D1104&gt;180,"Unpaid over 180 days: reverse proportionate ITC with interest",""))</f>
        <v/>
      </c>
      <c r="U1104" s="16">
        <f>IF(M1104="No","Supplier has not filed GSTR-3B: if still unfiled on 30 Sep after the year you claimed it, reverse by 30 Nov","")</f>
        <v/>
      </c>
      <c r="V1104" s="16">
        <f>IF(AND(Q1104="In books, not in GSTR-2B",D1104&lt;&gt;"",D1104&gt;=DATE(2025,4,1),D1104&lt;=DATE(2026,3,31)),"FY 2025-26 document not in GSTR-2B: last date for the ITC is 30 Nov 2026","")</f>
        <v/>
      </c>
    </row>
    <row r="1105">
      <c r="A1105" s="10" t="n"/>
      <c r="B1105" s="10" t="n"/>
      <c r="C1105" s="10" t="n"/>
      <c r="D1105" s="9" t="n"/>
      <c r="E1105" s="10" t="n"/>
      <c r="F1105" s="8" t="n"/>
      <c r="G1105" s="8" t="n"/>
      <c r="H1105" s="8" t="n"/>
      <c r="I1105" s="8" t="n"/>
      <c r="J1105" s="8" t="n"/>
      <c r="K1105" s="15">
        <f>IF(A1105="","",SUM(G1105:J1105))</f>
        <v/>
      </c>
      <c r="L1105" s="9" t="n"/>
      <c r="M1105" s="10" t="n"/>
      <c r="N1105" s="10" t="n"/>
      <c r="O1105" s="16">
        <f>IF(A1105="","",UPPER(TRIM(A1105))&amp;"|"&amp;UPPER(SUBSTITUTE(SUBSTITUTE(SUBSTITUTE(TRIM(C1105),"/",""),"-","")," ","")))</f>
        <v/>
      </c>
      <c r="P1105" s="16">
        <f>IF(A1105="","",UPPER(SUBSTITUTE(SUBSTITUTE(SUBSTITUTE(TRIM(C1105),"/",""),"-","")," ","")))</f>
        <v/>
      </c>
      <c r="Q1105" s="16">
        <f>IF(A1105="","",IF(COUNTIF('GSTR-2B'!$P$6:$P$2005,O1105)&gt;0,IF(ABS(S1105)&lt;=Settings!$B$4,"Matched","Amount differs"),IF(COUNTIF('GSTR-2B'!$Q$6:$Q$2005,P1105)&gt;0,"Invoice no matches, GSTIN differs","In books, not in GSTR-2B")))</f>
        <v/>
      </c>
      <c r="R1105" s="15">
        <f>IF(A1105="","",SUMIF('GSTR-2B'!$P$6:$P$2005,O1105,'GSTR-2B'!$N$6:$N$2005))</f>
        <v/>
      </c>
      <c r="S1105" s="15">
        <f>IF(A1105="","",K1105-R1105)</f>
        <v/>
      </c>
      <c r="T1105" s="16">
        <f>IF(OR(A1105="",D1105="",L1105&lt;&gt;"",E1105="Credit note"),"",IF(Settings!$B$5-D1105&gt;180,"Unpaid over 180 days: reverse proportionate ITC with interest",""))</f>
        <v/>
      </c>
      <c r="U1105" s="16">
        <f>IF(M1105="No","Supplier has not filed GSTR-3B: if still unfiled on 30 Sep after the year you claimed it, reverse by 30 Nov","")</f>
        <v/>
      </c>
      <c r="V1105" s="16">
        <f>IF(AND(Q1105="In books, not in GSTR-2B",D1105&lt;&gt;"",D1105&gt;=DATE(2025,4,1),D1105&lt;=DATE(2026,3,31)),"FY 2025-26 document not in GSTR-2B: last date for the ITC is 30 Nov 2026","")</f>
        <v/>
      </c>
    </row>
    <row r="1106">
      <c r="A1106" s="10" t="n"/>
      <c r="B1106" s="10" t="n"/>
      <c r="C1106" s="10" t="n"/>
      <c r="D1106" s="9" t="n"/>
      <c r="E1106" s="10" t="n"/>
      <c r="F1106" s="8" t="n"/>
      <c r="G1106" s="8" t="n"/>
      <c r="H1106" s="8" t="n"/>
      <c r="I1106" s="8" t="n"/>
      <c r="J1106" s="8" t="n"/>
      <c r="K1106" s="15">
        <f>IF(A1106="","",SUM(G1106:J1106))</f>
        <v/>
      </c>
      <c r="L1106" s="9" t="n"/>
      <c r="M1106" s="10" t="n"/>
      <c r="N1106" s="10" t="n"/>
      <c r="O1106" s="16">
        <f>IF(A1106="","",UPPER(TRIM(A1106))&amp;"|"&amp;UPPER(SUBSTITUTE(SUBSTITUTE(SUBSTITUTE(TRIM(C1106),"/",""),"-","")," ","")))</f>
        <v/>
      </c>
      <c r="P1106" s="16">
        <f>IF(A1106="","",UPPER(SUBSTITUTE(SUBSTITUTE(SUBSTITUTE(TRIM(C1106),"/",""),"-","")," ","")))</f>
        <v/>
      </c>
      <c r="Q1106" s="16">
        <f>IF(A1106="","",IF(COUNTIF('GSTR-2B'!$P$6:$P$2005,O1106)&gt;0,IF(ABS(S1106)&lt;=Settings!$B$4,"Matched","Amount differs"),IF(COUNTIF('GSTR-2B'!$Q$6:$Q$2005,P1106)&gt;0,"Invoice no matches, GSTIN differs","In books, not in GSTR-2B")))</f>
        <v/>
      </c>
      <c r="R1106" s="15">
        <f>IF(A1106="","",SUMIF('GSTR-2B'!$P$6:$P$2005,O1106,'GSTR-2B'!$N$6:$N$2005))</f>
        <v/>
      </c>
      <c r="S1106" s="15">
        <f>IF(A1106="","",K1106-R1106)</f>
        <v/>
      </c>
      <c r="T1106" s="16">
        <f>IF(OR(A1106="",D1106="",L1106&lt;&gt;"",E1106="Credit note"),"",IF(Settings!$B$5-D1106&gt;180,"Unpaid over 180 days: reverse proportionate ITC with interest",""))</f>
        <v/>
      </c>
      <c r="U1106" s="16">
        <f>IF(M1106="No","Supplier has not filed GSTR-3B: if still unfiled on 30 Sep after the year you claimed it, reverse by 30 Nov","")</f>
        <v/>
      </c>
      <c r="V1106" s="16">
        <f>IF(AND(Q1106="In books, not in GSTR-2B",D1106&lt;&gt;"",D1106&gt;=DATE(2025,4,1),D1106&lt;=DATE(2026,3,31)),"FY 2025-26 document not in GSTR-2B: last date for the ITC is 30 Nov 2026","")</f>
        <v/>
      </c>
    </row>
    <row r="1107">
      <c r="A1107" s="10" t="n"/>
      <c r="B1107" s="10" t="n"/>
      <c r="C1107" s="10" t="n"/>
      <c r="D1107" s="9" t="n"/>
      <c r="E1107" s="10" t="n"/>
      <c r="F1107" s="8" t="n"/>
      <c r="G1107" s="8" t="n"/>
      <c r="H1107" s="8" t="n"/>
      <c r="I1107" s="8" t="n"/>
      <c r="J1107" s="8" t="n"/>
      <c r="K1107" s="15">
        <f>IF(A1107="","",SUM(G1107:J1107))</f>
        <v/>
      </c>
      <c r="L1107" s="9" t="n"/>
      <c r="M1107" s="10" t="n"/>
      <c r="N1107" s="10" t="n"/>
      <c r="O1107" s="16">
        <f>IF(A1107="","",UPPER(TRIM(A1107))&amp;"|"&amp;UPPER(SUBSTITUTE(SUBSTITUTE(SUBSTITUTE(TRIM(C1107),"/",""),"-","")," ","")))</f>
        <v/>
      </c>
      <c r="P1107" s="16">
        <f>IF(A1107="","",UPPER(SUBSTITUTE(SUBSTITUTE(SUBSTITUTE(TRIM(C1107),"/",""),"-","")," ","")))</f>
        <v/>
      </c>
      <c r="Q1107" s="16">
        <f>IF(A1107="","",IF(COUNTIF('GSTR-2B'!$P$6:$P$2005,O1107)&gt;0,IF(ABS(S1107)&lt;=Settings!$B$4,"Matched","Amount differs"),IF(COUNTIF('GSTR-2B'!$Q$6:$Q$2005,P1107)&gt;0,"Invoice no matches, GSTIN differs","In books, not in GSTR-2B")))</f>
        <v/>
      </c>
      <c r="R1107" s="15">
        <f>IF(A1107="","",SUMIF('GSTR-2B'!$P$6:$P$2005,O1107,'GSTR-2B'!$N$6:$N$2005))</f>
        <v/>
      </c>
      <c r="S1107" s="15">
        <f>IF(A1107="","",K1107-R1107)</f>
        <v/>
      </c>
      <c r="T1107" s="16">
        <f>IF(OR(A1107="",D1107="",L1107&lt;&gt;"",E1107="Credit note"),"",IF(Settings!$B$5-D1107&gt;180,"Unpaid over 180 days: reverse proportionate ITC with interest",""))</f>
        <v/>
      </c>
      <c r="U1107" s="16">
        <f>IF(M1107="No","Supplier has not filed GSTR-3B: if still unfiled on 30 Sep after the year you claimed it, reverse by 30 Nov","")</f>
        <v/>
      </c>
      <c r="V1107" s="16">
        <f>IF(AND(Q1107="In books, not in GSTR-2B",D1107&lt;&gt;"",D1107&gt;=DATE(2025,4,1),D1107&lt;=DATE(2026,3,31)),"FY 2025-26 document not in GSTR-2B: last date for the ITC is 30 Nov 2026","")</f>
        <v/>
      </c>
    </row>
    <row r="1108">
      <c r="A1108" s="10" t="n"/>
      <c r="B1108" s="10" t="n"/>
      <c r="C1108" s="10" t="n"/>
      <c r="D1108" s="9" t="n"/>
      <c r="E1108" s="10" t="n"/>
      <c r="F1108" s="8" t="n"/>
      <c r="G1108" s="8" t="n"/>
      <c r="H1108" s="8" t="n"/>
      <c r="I1108" s="8" t="n"/>
      <c r="J1108" s="8" t="n"/>
      <c r="K1108" s="15">
        <f>IF(A1108="","",SUM(G1108:J1108))</f>
        <v/>
      </c>
      <c r="L1108" s="9" t="n"/>
      <c r="M1108" s="10" t="n"/>
      <c r="N1108" s="10" t="n"/>
      <c r="O1108" s="16">
        <f>IF(A1108="","",UPPER(TRIM(A1108))&amp;"|"&amp;UPPER(SUBSTITUTE(SUBSTITUTE(SUBSTITUTE(TRIM(C1108),"/",""),"-","")," ","")))</f>
        <v/>
      </c>
      <c r="P1108" s="16">
        <f>IF(A1108="","",UPPER(SUBSTITUTE(SUBSTITUTE(SUBSTITUTE(TRIM(C1108),"/",""),"-","")," ","")))</f>
        <v/>
      </c>
      <c r="Q1108" s="16">
        <f>IF(A1108="","",IF(COUNTIF('GSTR-2B'!$P$6:$P$2005,O1108)&gt;0,IF(ABS(S1108)&lt;=Settings!$B$4,"Matched","Amount differs"),IF(COUNTIF('GSTR-2B'!$Q$6:$Q$2005,P1108)&gt;0,"Invoice no matches, GSTIN differs","In books, not in GSTR-2B")))</f>
        <v/>
      </c>
      <c r="R1108" s="15">
        <f>IF(A1108="","",SUMIF('GSTR-2B'!$P$6:$P$2005,O1108,'GSTR-2B'!$N$6:$N$2005))</f>
        <v/>
      </c>
      <c r="S1108" s="15">
        <f>IF(A1108="","",K1108-R1108)</f>
        <v/>
      </c>
      <c r="T1108" s="16">
        <f>IF(OR(A1108="",D1108="",L1108&lt;&gt;"",E1108="Credit note"),"",IF(Settings!$B$5-D1108&gt;180,"Unpaid over 180 days: reverse proportionate ITC with interest",""))</f>
        <v/>
      </c>
      <c r="U1108" s="16">
        <f>IF(M1108="No","Supplier has not filed GSTR-3B: if still unfiled on 30 Sep after the year you claimed it, reverse by 30 Nov","")</f>
        <v/>
      </c>
      <c r="V1108" s="16">
        <f>IF(AND(Q1108="In books, not in GSTR-2B",D1108&lt;&gt;"",D1108&gt;=DATE(2025,4,1),D1108&lt;=DATE(2026,3,31)),"FY 2025-26 document not in GSTR-2B: last date for the ITC is 30 Nov 2026","")</f>
        <v/>
      </c>
    </row>
    <row r="1109">
      <c r="A1109" s="10" t="n"/>
      <c r="B1109" s="10" t="n"/>
      <c r="C1109" s="10" t="n"/>
      <c r="D1109" s="9" t="n"/>
      <c r="E1109" s="10" t="n"/>
      <c r="F1109" s="8" t="n"/>
      <c r="G1109" s="8" t="n"/>
      <c r="H1109" s="8" t="n"/>
      <c r="I1109" s="8" t="n"/>
      <c r="J1109" s="8" t="n"/>
      <c r="K1109" s="15">
        <f>IF(A1109="","",SUM(G1109:J1109))</f>
        <v/>
      </c>
      <c r="L1109" s="9" t="n"/>
      <c r="M1109" s="10" t="n"/>
      <c r="N1109" s="10" t="n"/>
      <c r="O1109" s="16">
        <f>IF(A1109="","",UPPER(TRIM(A1109))&amp;"|"&amp;UPPER(SUBSTITUTE(SUBSTITUTE(SUBSTITUTE(TRIM(C1109),"/",""),"-","")," ","")))</f>
        <v/>
      </c>
      <c r="P1109" s="16">
        <f>IF(A1109="","",UPPER(SUBSTITUTE(SUBSTITUTE(SUBSTITUTE(TRIM(C1109),"/",""),"-","")," ","")))</f>
        <v/>
      </c>
      <c r="Q1109" s="16">
        <f>IF(A1109="","",IF(COUNTIF('GSTR-2B'!$P$6:$P$2005,O1109)&gt;0,IF(ABS(S1109)&lt;=Settings!$B$4,"Matched","Amount differs"),IF(COUNTIF('GSTR-2B'!$Q$6:$Q$2005,P1109)&gt;0,"Invoice no matches, GSTIN differs","In books, not in GSTR-2B")))</f>
        <v/>
      </c>
      <c r="R1109" s="15">
        <f>IF(A1109="","",SUMIF('GSTR-2B'!$P$6:$P$2005,O1109,'GSTR-2B'!$N$6:$N$2005))</f>
        <v/>
      </c>
      <c r="S1109" s="15">
        <f>IF(A1109="","",K1109-R1109)</f>
        <v/>
      </c>
      <c r="T1109" s="16">
        <f>IF(OR(A1109="",D1109="",L1109&lt;&gt;"",E1109="Credit note"),"",IF(Settings!$B$5-D1109&gt;180,"Unpaid over 180 days: reverse proportionate ITC with interest",""))</f>
        <v/>
      </c>
      <c r="U1109" s="16">
        <f>IF(M1109="No","Supplier has not filed GSTR-3B: if still unfiled on 30 Sep after the year you claimed it, reverse by 30 Nov","")</f>
        <v/>
      </c>
      <c r="V1109" s="16">
        <f>IF(AND(Q1109="In books, not in GSTR-2B",D1109&lt;&gt;"",D1109&gt;=DATE(2025,4,1),D1109&lt;=DATE(2026,3,31)),"FY 2025-26 document not in GSTR-2B: last date for the ITC is 30 Nov 2026","")</f>
        <v/>
      </c>
    </row>
    <row r="1110">
      <c r="A1110" s="10" t="n"/>
      <c r="B1110" s="10" t="n"/>
      <c r="C1110" s="10" t="n"/>
      <c r="D1110" s="9" t="n"/>
      <c r="E1110" s="10" t="n"/>
      <c r="F1110" s="8" t="n"/>
      <c r="G1110" s="8" t="n"/>
      <c r="H1110" s="8" t="n"/>
      <c r="I1110" s="8" t="n"/>
      <c r="J1110" s="8" t="n"/>
      <c r="K1110" s="15">
        <f>IF(A1110="","",SUM(G1110:J1110))</f>
        <v/>
      </c>
      <c r="L1110" s="9" t="n"/>
      <c r="M1110" s="10" t="n"/>
      <c r="N1110" s="10" t="n"/>
      <c r="O1110" s="16">
        <f>IF(A1110="","",UPPER(TRIM(A1110))&amp;"|"&amp;UPPER(SUBSTITUTE(SUBSTITUTE(SUBSTITUTE(TRIM(C1110),"/",""),"-","")," ","")))</f>
        <v/>
      </c>
      <c r="P1110" s="16">
        <f>IF(A1110="","",UPPER(SUBSTITUTE(SUBSTITUTE(SUBSTITUTE(TRIM(C1110),"/",""),"-","")," ","")))</f>
        <v/>
      </c>
      <c r="Q1110" s="16">
        <f>IF(A1110="","",IF(COUNTIF('GSTR-2B'!$P$6:$P$2005,O1110)&gt;0,IF(ABS(S1110)&lt;=Settings!$B$4,"Matched","Amount differs"),IF(COUNTIF('GSTR-2B'!$Q$6:$Q$2005,P1110)&gt;0,"Invoice no matches, GSTIN differs","In books, not in GSTR-2B")))</f>
        <v/>
      </c>
      <c r="R1110" s="15">
        <f>IF(A1110="","",SUMIF('GSTR-2B'!$P$6:$P$2005,O1110,'GSTR-2B'!$N$6:$N$2005))</f>
        <v/>
      </c>
      <c r="S1110" s="15">
        <f>IF(A1110="","",K1110-R1110)</f>
        <v/>
      </c>
      <c r="T1110" s="16">
        <f>IF(OR(A1110="",D1110="",L1110&lt;&gt;"",E1110="Credit note"),"",IF(Settings!$B$5-D1110&gt;180,"Unpaid over 180 days: reverse proportionate ITC with interest",""))</f>
        <v/>
      </c>
      <c r="U1110" s="16">
        <f>IF(M1110="No","Supplier has not filed GSTR-3B: if still unfiled on 30 Sep after the year you claimed it, reverse by 30 Nov","")</f>
        <v/>
      </c>
      <c r="V1110" s="16">
        <f>IF(AND(Q1110="In books, not in GSTR-2B",D1110&lt;&gt;"",D1110&gt;=DATE(2025,4,1),D1110&lt;=DATE(2026,3,31)),"FY 2025-26 document not in GSTR-2B: last date for the ITC is 30 Nov 2026","")</f>
        <v/>
      </c>
    </row>
    <row r="1111">
      <c r="A1111" s="10" t="n"/>
      <c r="B1111" s="10" t="n"/>
      <c r="C1111" s="10" t="n"/>
      <c r="D1111" s="9" t="n"/>
      <c r="E1111" s="10" t="n"/>
      <c r="F1111" s="8" t="n"/>
      <c r="G1111" s="8" t="n"/>
      <c r="H1111" s="8" t="n"/>
      <c r="I1111" s="8" t="n"/>
      <c r="J1111" s="8" t="n"/>
      <c r="K1111" s="15">
        <f>IF(A1111="","",SUM(G1111:J1111))</f>
        <v/>
      </c>
      <c r="L1111" s="9" t="n"/>
      <c r="M1111" s="10" t="n"/>
      <c r="N1111" s="10" t="n"/>
      <c r="O1111" s="16">
        <f>IF(A1111="","",UPPER(TRIM(A1111))&amp;"|"&amp;UPPER(SUBSTITUTE(SUBSTITUTE(SUBSTITUTE(TRIM(C1111),"/",""),"-","")," ","")))</f>
        <v/>
      </c>
      <c r="P1111" s="16">
        <f>IF(A1111="","",UPPER(SUBSTITUTE(SUBSTITUTE(SUBSTITUTE(TRIM(C1111),"/",""),"-","")," ","")))</f>
        <v/>
      </c>
      <c r="Q1111" s="16">
        <f>IF(A1111="","",IF(COUNTIF('GSTR-2B'!$P$6:$P$2005,O1111)&gt;0,IF(ABS(S1111)&lt;=Settings!$B$4,"Matched","Amount differs"),IF(COUNTIF('GSTR-2B'!$Q$6:$Q$2005,P1111)&gt;0,"Invoice no matches, GSTIN differs","In books, not in GSTR-2B")))</f>
        <v/>
      </c>
      <c r="R1111" s="15">
        <f>IF(A1111="","",SUMIF('GSTR-2B'!$P$6:$P$2005,O1111,'GSTR-2B'!$N$6:$N$2005))</f>
        <v/>
      </c>
      <c r="S1111" s="15">
        <f>IF(A1111="","",K1111-R1111)</f>
        <v/>
      </c>
      <c r="T1111" s="16">
        <f>IF(OR(A1111="",D1111="",L1111&lt;&gt;"",E1111="Credit note"),"",IF(Settings!$B$5-D1111&gt;180,"Unpaid over 180 days: reverse proportionate ITC with interest",""))</f>
        <v/>
      </c>
      <c r="U1111" s="16">
        <f>IF(M1111="No","Supplier has not filed GSTR-3B: if still unfiled on 30 Sep after the year you claimed it, reverse by 30 Nov","")</f>
        <v/>
      </c>
      <c r="V1111" s="16">
        <f>IF(AND(Q1111="In books, not in GSTR-2B",D1111&lt;&gt;"",D1111&gt;=DATE(2025,4,1),D1111&lt;=DATE(2026,3,31)),"FY 2025-26 document not in GSTR-2B: last date for the ITC is 30 Nov 2026","")</f>
        <v/>
      </c>
    </row>
    <row r="1112">
      <c r="A1112" s="10" t="n"/>
      <c r="B1112" s="10" t="n"/>
      <c r="C1112" s="10" t="n"/>
      <c r="D1112" s="9" t="n"/>
      <c r="E1112" s="10" t="n"/>
      <c r="F1112" s="8" t="n"/>
      <c r="G1112" s="8" t="n"/>
      <c r="H1112" s="8" t="n"/>
      <c r="I1112" s="8" t="n"/>
      <c r="J1112" s="8" t="n"/>
      <c r="K1112" s="15">
        <f>IF(A1112="","",SUM(G1112:J1112))</f>
        <v/>
      </c>
      <c r="L1112" s="9" t="n"/>
      <c r="M1112" s="10" t="n"/>
      <c r="N1112" s="10" t="n"/>
      <c r="O1112" s="16">
        <f>IF(A1112="","",UPPER(TRIM(A1112))&amp;"|"&amp;UPPER(SUBSTITUTE(SUBSTITUTE(SUBSTITUTE(TRIM(C1112),"/",""),"-","")," ","")))</f>
        <v/>
      </c>
      <c r="P1112" s="16">
        <f>IF(A1112="","",UPPER(SUBSTITUTE(SUBSTITUTE(SUBSTITUTE(TRIM(C1112),"/",""),"-","")," ","")))</f>
        <v/>
      </c>
      <c r="Q1112" s="16">
        <f>IF(A1112="","",IF(COUNTIF('GSTR-2B'!$P$6:$P$2005,O1112)&gt;0,IF(ABS(S1112)&lt;=Settings!$B$4,"Matched","Amount differs"),IF(COUNTIF('GSTR-2B'!$Q$6:$Q$2005,P1112)&gt;0,"Invoice no matches, GSTIN differs","In books, not in GSTR-2B")))</f>
        <v/>
      </c>
      <c r="R1112" s="15">
        <f>IF(A1112="","",SUMIF('GSTR-2B'!$P$6:$P$2005,O1112,'GSTR-2B'!$N$6:$N$2005))</f>
        <v/>
      </c>
      <c r="S1112" s="15">
        <f>IF(A1112="","",K1112-R1112)</f>
        <v/>
      </c>
      <c r="T1112" s="16">
        <f>IF(OR(A1112="",D1112="",L1112&lt;&gt;"",E1112="Credit note"),"",IF(Settings!$B$5-D1112&gt;180,"Unpaid over 180 days: reverse proportionate ITC with interest",""))</f>
        <v/>
      </c>
      <c r="U1112" s="16">
        <f>IF(M1112="No","Supplier has not filed GSTR-3B: if still unfiled on 30 Sep after the year you claimed it, reverse by 30 Nov","")</f>
        <v/>
      </c>
      <c r="V1112" s="16">
        <f>IF(AND(Q1112="In books, not in GSTR-2B",D1112&lt;&gt;"",D1112&gt;=DATE(2025,4,1),D1112&lt;=DATE(2026,3,31)),"FY 2025-26 document not in GSTR-2B: last date for the ITC is 30 Nov 2026","")</f>
        <v/>
      </c>
    </row>
    <row r="1113">
      <c r="A1113" s="10" t="n"/>
      <c r="B1113" s="10" t="n"/>
      <c r="C1113" s="10" t="n"/>
      <c r="D1113" s="9" t="n"/>
      <c r="E1113" s="10" t="n"/>
      <c r="F1113" s="8" t="n"/>
      <c r="G1113" s="8" t="n"/>
      <c r="H1113" s="8" t="n"/>
      <c r="I1113" s="8" t="n"/>
      <c r="J1113" s="8" t="n"/>
      <c r="K1113" s="15">
        <f>IF(A1113="","",SUM(G1113:J1113))</f>
        <v/>
      </c>
      <c r="L1113" s="9" t="n"/>
      <c r="M1113" s="10" t="n"/>
      <c r="N1113" s="10" t="n"/>
      <c r="O1113" s="16">
        <f>IF(A1113="","",UPPER(TRIM(A1113))&amp;"|"&amp;UPPER(SUBSTITUTE(SUBSTITUTE(SUBSTITUTE(TRIM(C1113),"/",""),"-","")," ","")))</f>
        <v/>
      </c>
      <c r="P1113" s="16">
        <f>IF(A1113="","",UPPER(SUBSTITUTE(SUBSTITUTE(SUBSTITUTE(TRIM(C1113),"/",""),"-","")," ","")))</f>
        <v/>
      </c>
      <c r="Q1113" s="16">
        <f>IF(A1113="","",IF(COUNTIF('GSTR-2B'!$P$6:$P$2005,O1113)&gt;0,IF(ABS(S1113)&lt;=Settings!$B$4,"Matched","Amount differs"),IF(COUNTIF('GSTR-2B'!$Q$6:$Q$2005,P1113)&gt;0,"Invoice no matches, GSTIN differs","In books, not in GSTR-2B")))</f>
        <v/>
      </c>
      <c r="R1113" s="15">
        <f>IF(A1113="","",SUMIF('GSTR-2B'!$P$6:$P$2005,O1113,'GSTR-2B'!$N$6:$N$2005))</f>
        <v/>
      </c>
      <c r="S1113" s="15">
        <f>IF(A1113="","",K1113-R1113)</f>
        <v/>
      </c>
      <c r="T1113" s="16">
        <f>IF(OR(A1113="",D1113="",L1113&lt;&gt;"",E1113="Credit note"),"",IF(Settings!$B$5-D1113&gt;180,"Unpaid over 180 days: reverse proportionate ITC with interest",""))</f>
        <v/>
      </c>
      <c r="U1113" s="16">
        <f>IF(M1113="No","Supplier has not filed GSTR-3B: if still unfiled on 30 Sep after the year you claimed it, reverse by 30 Nov","")</f>
        <v/>
      </c>
      <c r="V1113" s="16">
        <f>IF(AND(Q1113="In books, not in GSTR-2B",D1113&lt;&gt;"",D1113&gt;=DATE(2025,4,1),D1113&lt;=DATE(2026,3,31)),"FY 2025-26 document not in GSTR-2B: last date for the ITC is 30 Nov 2026","")</f>
        <v/>
      </c>
    </row>
    <row r="1114">
      <c r="A1114" s="10" t="n"/>
      <c r="B1114" s="10" t="n"/>
      <c r="C1114" s="10" t="n"/>
      <c r="D1114" s="9" t="n"/>
      <c r="E1114" s="10" t="n"/>
      <c r="F1114" s="8" t="n"/>
      <c r="G1114" s="8" t="n"/>
      <c r="H1114" s="8" t="n"/>
      <c r="I1114" s="8" t="n"/>
      <c r="J1114" s="8" t="n"/>
      <c r="K1114" s="15">
        <f>IF(A1114="","",SUM(G1114:J1114))</f>
        <v/>
      </c>
      <c r="L1114" s="9" t="n"/>
      <c r="M1114" s="10" t="n"/>
      <c r="N1114" s="10" t="n"/>
      <c r="O1114" s="16">
        <f>IF(A1114="","",UPPER(TRIM(A1114))&amp;"|"&amp;UPPER(SUBSTITUTE(SUBSTITUTE(SUBSTITUTE(TRIM(C1114),"/",""),"-","")," ","")))</f>
        <v/>
      </c>
      <c r="P1114" s="16">
        <f>IF(A1114="","",UPPER(SUBSTITUTE(SUBSTITUTE(SUBSTITUTE(TRIM(C1114),"/",""),"-","")," ","")))</f>
        <v/>
      </c>
      <c r="Q1114" s="16">
        <f>IF(A1114="","",IF(COUNTIF('GSTR-2B'!$P$6:$P$2005,O1114)&gt;0,IF(ABS(S1114)&lt;=Settings!$B$4,"Matched","Amount differs"),IF(COUNTIF('GSTR-2B'!$Q$6:$Q$2005,P1114)&gt;0,"Invoice no matches, GSTIN differs","In books, not in GSTR-2B")))</f>
        <v/>
      </c>
      <c r="R1114" s="15">
        <f>IF(A1114="","",SUMIF('GSTR-2B'!$P$6:$P$2005,O1114,'GSTR-2B'!$N$6:$N$2005))</f>
        <v/>
      </c>
      <c r="S1114" s="15">
        <f>IF(A1114="","",K1114-R1114)</f>
        <v/>
      </c>
      <c r="T1114" s="16">
        <f>IF(OR(A1114="",D1114="",L1114&lt;&gt;"",E1114="Credit note"),"",IF(Settings!$B$5-D1114&gt;180,"Unpaid over 180 days: reverse proportionate ITC with interest",""))</f>
        <v/>
      </c>
      <c r="U1114" s="16">
        <f>IF(M1114="No","Supplier has not filed GSTR-3B: if still unfiled on 30 Sep after the year you claimed it, reverse by 30 Nov","")</f>
        <v/>
      </c>
      <c r="V1114" s="16">
        <f>IF(AND(Q1114="In books, not in GSTR-2B",D1114&lt;&gt;"",D1114&gt;=DATE(2025,4,1),D1114&lt;=DATE(2026,3,31)),"FY 2025-26 document not in GSTR-2B: last date for the ITC is 30 Nov 2026","")</f>
        <v/>
      </c>
    </row>
    <row r="1115">
      <c r="A1115" s="10" t="n"/>
      <c r="B1115" s="10" t="n"/>
      <c r="C1115" s="10" t="n"/>
      <c r="D1115" s="9" t="n"/>
      <c r="E1115" s="10" t="n"/>
      <c r="F1115" s="8" t="n"/>
      <c r="G1115" s="8" t="n"/>
      <c r="H1115" s="8" t="n"/>
      <c r="I1115" s="8" t="n"/>
      <c r="J1115" s="8" t="n"/>
      <c r="K1115" s="15">
        <f>IF(A1115="","",SUM(G1115:J1115))</f>
        <v/>
      </c>
      <c r="L1115" s="9" t="n"/>
      <c r="M1115" s="10" t="n"/>
      <c r="N1115" s="10" t="n"/>
      <c r="O1115" s="16">
        <f>IF(A1115="","",UPPER(TRIM(A1115))&amp;"|"&amp;UPPER(SUBSTITUTE(SUBSTITUTE(SUBSTITUTE(TRIM(C1115),"/",""),"-","")," ","")))</f>
        <v/>
      </c>
      <c r="P1115" s="16">
        <f>IF(A1115="","",UPPER(SUBSTITUTE(SUBSTITUTE(SUBSTITUTE(TRIM(C1115),"/",""),"-","")," ","")))</f>
        <v/>
      </c>
      <c r="Q1115" s="16">
        <f>IF(A1115="","",IF(COUNTIF('GSTR-2B'!$P$6:$P$2005,O1115)&gt;0,IF(ABS(S1115)&lt;=Settings!$B$4,"Matched","Amount differs"),IF(COUNTIF('GSTR-2B'!$Q$6:$Q$2005,P1115)&gt;0,"Invoice no matches, GSTIN differs","In books, not in GSTR-2B")))</f>
        <v/>
      </c>
      <c r="R1115" s="15">
        <f>IF(A1115="","",SUMIF('GSTR-2B'!$P$6:$P$2005,O1115,'GSTR-2B'!$N$6:$N$2005))</f>
        <v/>
      </c>
      <c r="S1115" s="15">
        <f>IF(A1115="","",K1115-R1115)</f>
        <v/>
      </c>
      <c r="T1115" s="16">
        <f>IF(OR(A1115="",D1115="",L1115&lt;&gt;"",E1115="Credit note"),"",IF(Settings!$B$5-D1115&gt;180,"Unpaid over 180 days: reverse proportionate ITC with interest",""))</f>
        <v/>
      </c>
      <c r="U1115" s="16">
        <f>IF(M1115="No","Supplier has not filed GSTR-3B: if still unfiled on 30 Sep after the year you claimed it, reverse by 30 Nov","")</f>
        <v/>
      </c>
      <c r="V1115" s="16">
        <f>IF(AND(Q1115="In books, not in GSTR-2B",D1115&lt;&gt;"",D1115&gt;=DATE(2025,4,1),D1115&lt;=DATE(2026,3,31)),"FY 2025-26 document not in GSTR-2B: last date for the ITC is 30 Nov 2026","")</f>
        <v/>
      </c>
    </row>
    <row r="1116">
      <c r="A1116" s="10" t="n"/>
      <c r="B1116" s="10" t="n"/>
      <c r="C1116" s="10" t="n"/>
      <c r="D1116" s="9" t="n"/>
      <c r="E1116" s="10" t="n"/>
      <c r="F1116" s="8" t="n"/>
      <c r="G1116" s="8" t="n"/>
      <c r="H1116" s="8" t="n"/>
      <c r="I1116" s="8" t="n"/>
      <c r="J1116" s="8" t="n"/>
      <c r="K1116" s="15">
        <f>IF(A1116="","",SUM(G1116:J1116))</f>
        <v/>
      </c>
      <c r="L1116" s="9" t="n"/>
      <c r="M1116" s="10" t="n"/>
      <c r="N1116" s="10" t="n"/>
      <c r="O1116" s="16">
        <f>IF(A1116="","",UPPER(TRIM(A1116))&amp;"|"&amp;UPPER(SUBSTITUTE(SUBSTITUTE(SUBSTITUTE(TRIM(C1116),"/",""),"-","")," ","")))</f>
        <v/>
      </c>
      <c r="P1116" s="16">
        <f>IF(A1116="","",UPPER(SUBSTITUTE(SUBSTITUTE(SUBSTITUTE(TRIM(C1116),"/",""),"-","")," ","")))</f>
        <v/>
      </c>
      <c r="Q1116" s="16">
        <f>IF(A1116="","",IF(COUNTIF('GSTR-2B'!$P$6:$P$2005,O1116)&gt;0,IF(ABS(S1116)&lt;=Settings!$B$4,"Matched","Amount differs"),IF(COUNTIF('GSTR-2B'!$Q$6:$Q$2005,P1116)&gt;0,"Invoice no matches, GSTIN differs","In books, not in GSTR-2B")))</f>
        <v/>
      </c>
      <c r="R1116" s="15">
        <f>IF(A1116="","",SUMIF('GSTR-2B'!$P$6:$P$2005,O1116,'GSTR-2B'!$N$6:$N$2005))</f>
        <v/>
      </c>
      <c r="S1116" s="15">
        <f>IF(A1116="","",K1116-R1116)</f>
        <v/>
      </c>
      <c r="T1116" s="16">
        <f>IF(OR(A1116="",D1116="",L1116&lt;&gt;"",E1116="Credit note"),"",IF(Settings!$B$5-D1116&gt;180,"Unpaid over 180 days: reverse proportionate ITC with interest",""))</f>
        <v/>
      </c>
      <c r="U1116" s="16">
        <f>IF(M1116="No","Supplier has not filed GSTR-3B: if still unfiled on 30 Sep after the year you claimed it, reverse by 30 Nov","")</f>
        <v/>
      </c>
      <c r="V1116" s="16">
        <f>IF(AND(Q1116="In books, not in GSTR-2B",D1116&lt;&gt;"",D1116&gt;=DATE(2025,4,1),D1116&lt;=DATE(2026,3,31)),"FY 2025-26 document not in GSTR-2B: last date for the ITC is 30 Nov 2026","")</f>
        <v/>
      </c>
    </row>
    <row r="1117">
      <c r="A1117" s="10" t="n"/>
      <c r="B1117" s="10" t="n"/>
      <c r="C1117" s="10" t="n"/>
      <c r="D1117" s="9" t="n"/>
      <c r="E1117" s="10" t="n"/>
      <c r="F1117" s="8" t="n"/>
      <c r="G1117" s="8" t="n"/>
      <c r="H1117" s="8" t="n"/>
      <c r="I1117" s="8" t="n"/>
      <c r="J1117" s="8" t="n"/>
      <c r="K1117" s="15">
        <f>IF(A1117="","",SUM(G1117:J1117))</f>
        <v/>
      </c>
      <c r="L1117" s="9" t="n"/>
      <c r="M1117" s="10" t="n"/>
      <c r="N1117" s="10" t="n"/>
      <c r="O1117" s="16">
        <f>IF(A1117="","",UPPER(TRIM(A1117))&amp;"|"&amp;UPPER(SUBSTITUTE(SUBSTITUTE(SUBSTITUTE(TRIM(C1117),"/",""),"-","")," ","")))</f>
        <v/>
      </c>
      <c r="P1117" s="16">
        <f>IF(A1117="","",UPPER(SUBSTITUTE(SUBSTITUTE(SUBSTITUTE(TRIM(C1117),"/",""),"-","")," ","")))</f>
        <v/>
      </c>
      <c r="Q1117" s="16">
        <f>IF(A1117="","",IF(COUNTIF('GSTR-2B'!$P$6:$P$2005,O1117)&gt;0,IF(ABS(S1117)&lt;=Settings!$B$4,"Matched","Amount differs"),IF(COUNTIF('GSTR-2B'!$Q$6:$Q$2005,P1117)&gt;0,"Invoice no matches, GSTIN differs","In books, not in GSTR-2B")))</f>
        <v/>
      </c>
      <c r="R1117" s="15">
        <f>IF(A1117="","",SUMIF('GSTR-2B'!$P$6:$P$2005,O1117,'GSTR-2B'!$N$6:$N$2005))</f>
        <v/>
      </c>
      <c r="S1117" s="15">
        <f>IF(A1117="","",K1117-R1117)</f>
        <v/>
      </c>
      <c r="T1117" s="16">
        <f>IF(OR(A1117="",D1117="",L1117&lt;&gt;"",E1117="Credit note"),"",IF(Settings!$B$5-D1117&gt;180,"Unpaid over 180 days: reverse proportionate ITC with interest",""))</f>
        <v/>
      </c>
      <c r="U1117" s="16">
        <f>IF(M1117="No","Supplier has not filed GSTR-3B: if still unfiled on 30 Sep after the year you claimed it, reverse by 30 Nov","")</f>
        <v/>
      </c>
      <c r="V1117" s="16">
        <f>IF(AND(Q1117="In books, not in GSTR-2B",D1117&lt;&gt;"",D1117&gt;=DATE(2025,4,1),D1117&lt;=DATE(2026,3,31)),"FY 2025-26 document not in GSTR-2B: last date for the ITC is 30 Nov 2026","")</f>
        <v/>
      </c>
    </row>
    <row r="1118">
      <c r="A1118" s="10" t="n"/>
      <c r="B1118" s="10" t="n"/>
      <c r="C1118" s="10" t="n"/>
      <c r="D1118" s="9" t="n"/>
      <c r="E1118" s="10" t="n"/>
      <c r="F1118" s="8" t="n"/>
      <c r="G1118" s="8" t="n"/>
      <c r="H1118" s="8" t="n"/>
      <c r="I1118" s="8" t="n"/>
      <c r="J1118" s="8" t="n"/>
      <c r="K1118" s="15">
        <f>IF(A1118="","",SUM(G1118:J1118))</f>
        <v/>
      </c>
      <c r="L1118" s="9" t="n"/>
      <c r="M1118" s="10" t="n"/>
      <c r="N1118" s="10" t="n"/>
      <c r="O1118" s="16">
        <f>IF(A1118="","",UPPER(TRIM(A1118))&amp;"|"&amp;UPPER(SUBSTITUTE(SUBSTITUTE(SUBSTITUTE(TRIM(C1118),"/",""),"-","")," ","")))</f>
        <v/>
      </c>
      <c r="P1118" s="16">
        <f>IF(A1118="","",UPPER(SUBSTITUTE(SUBSTITUTE(SUBSTITUTE(TRIM(C1118),"/",""),"-","")," ","")))</f>
        <v/>
      </c>
      <c r="Q1118" s="16">
        <f>IF(A1118="","",IF(COUNTIF('GSTR-2B'!$P$6:$P$2005,O1118)&gt;0,IF(ABS(S1118)&lt;=Settings!$B$4,"Matched","Amount differs"),IF(COUNTIF('GSTR-2B'!$Q$6:$Q$2005,P1118)&gt;0,"Invoice no matches, GSTIN differs","In books, not in GSTR-2B")))</f>
        <v/>
      </c>
      <c r="R1118" s="15">
        <f>IF(A1118="","",SUMIF('GSTR-2B'!$P$6:$P$2005,O1118,'GSTR-2B'!$N$6:$N$2005))</f>
        <v/>
      </c>
      <c r="S1118" s="15">
        <f>IF(A1118="","",K1118-R1118)</f>
        <v/>
      </c>
      <c r="T1118" s="16">
        <f>IF(OR(A1118="",D1118="",L1118&lt;&gt;"",E1118="Credit note"),"",IF(Settings!$B$5-D1118&gt;180,"Unpaid over 180 days: reverse proportionate ITC with interest",""))</f>
        <v/>
      </c>
      <c r="U1118" s="16">
        <f>IF(M1118="No","Supplier has not filed GSTR-3B: if still unfiled on 30 Sep after the year you claimed it, reverse by 30 Nov","")</f>
        <v/>
      </c>
      <c r="V1118" s="16">
        <f>IF(AND(Q1118="In books, not in GSTR-2B",D1118&lt;&gt;"",D1118&gt;=DATE(2025,4,1),D1118&lt;=DATE(2026,3,31)),"FY 2025-26 document not in GSTR-2B: last date for the ITC is 30 Nov 2026","")</f>
        <v/>
      </c>
    </row>
    <row r="1119">
      <c r="A1119" s="10" t="n"/>
      <c r="B1119" s="10" t="n"/>
      <c r="C1119" s="10" t="n"/>
      <c r="D1119" s="9" t="n"/>
      <c r="E1119" s="10" t="n"/>
      <c r="F1119" s="8" t="n"/>
      <c r="G1119" s="8" t="n"/>
      <c r="H1119" s="8" t="n"/>
      <c r="I1119" s="8" t="n"/>
      <c r="J1119" s="8" t="n"/>
      <c r="K1119" s="15">
        <f>IF(A1119="","",SUM(G1119:J1119))</f>
        <v/>
      </c>
      <c r="L1119" s="9" t="n"/>
      <c r="M1119" s="10" t="n"/>
      <c r="N1119" s="10" t="n"/>
      <c r="O1119" s="16">
        <f>IF(A1119="","",UPPER(TRIM(A1119))&amp;"|"&amp;UPPER(SUBSTITUTE(SUBSTITUTE(SUBSTITUTE(TRIM(C1119),"/",""),"-","")," ","")))</f>
        <v/>
      </c>
      <c r="P1119" s="16">
        <f>IF(A1119="","",UPPER(SUBSTITUTE(SUBSTITUTE(SUBSTITUTE(TRIM(C1119),"/",""),"-","")," ","")))</f>
        <v/>
      </c>
      <c r="Q1119" s="16">
        <f>IF(A1119="","",IF(COUNTIF('GSTR-2B'!$P$6:$P$2005,O1119)&gt;0,IF(ABS(S1119)&lt;=Settings!$B$4,"Matched","Amount differs"),IF(COUNTIF('GSTR-2B'!$Q$6:$Q$2005,P1119)&gt;0,"Invoice no matches, GSTIN differs","In books, not in GSTR-2B")))</f>
        <v/>
      </c>
      <c r="R1119" s="15">
        <f>IF(A1119="","",SUMIF('GSTR-2B'!$P$6:$P$2005,O1119,'GSTR-2B'!$N$6:$N$2005))</f>
        <v/>
      </c>
      <c r="S1119" s="15">
        <f>IF(A1119="","",K1119-R1119)</f>
        <v/>
      </c>
      <c r="T1119" s="16">
        <f>IF(OR(A1119="",D1119="",L1119&lt;&gt;"",E1119="Credit note"),"",IF(Settings!$B$5-D1119&gt;180,"Unpaid over 180 days: reverse proportionate ITC with interest",""))</f>
        <v/>
      </c>
      <c r="U1119" s="16">
        <f>IF(M1119="No","Supplier has not filed GSTR-3B: if still unfiled on 30 Sep after the year you claimed it, reverse by 30 Nov","")</f>
        <v/>
      </c>
      <c r="V1119" s="16">
        <f>IF(AND(Q1119="In books, not in GSTR-2B",D1119&lt;&gt;"",D1119&gt;=DATE(2025,4,1),D1119&lt;=DATE(2026,3,31)),"FY 2025-26 document not in GSTR-2B: last date for the ITC is 30 Nov 2026","")</f>
        <v/>
      </c>
    </row>
    <row r="1120">
      <c r="A1120" s="10" t="n"/>
      <c r="B1120" s="10" t="n"/>
      <c r="C1120" s="10" t="n"/>
      <c r="D1120" s="9" t="n"/>
      <c r="E1120" s="10" t="n"/>
      <c r="F1120" s="8" t="n"/>
      <c r="G1120" s="8" t="n"/>
      <c r="H1120" s="8" t="n"/>
      <c r="I1120" s="8" t="n"/>
      <c r="J1120" s="8" t="n"/>
      <c r="K1120" s="15">
        <f>IF(A1120="","",SUM(G1120:J1120))</f>
        <v/>
      </c>
      <c r="L1120" s="9" t="n"/>
      <c r="M1120" s="10" t="n"/>
      <c r="N1120" s="10" t="n"/>
      <c r="O1120" s="16">
        <f>IF(A1120="","",UPPER(TRIM(A1120))&amp;"|"&amp;UPPER(SUBSTITUTE(SUBSTITUTE(SUBSTITUTE(TRIM(C1120),"/",""),"-","")," ","")))</f>
        <v/>
      </c>
      <c r="P1120" s="16">
        <f>IF(A1120="","",UPPER(SUBSTITUTE(SUBSTITUTE(SUBSTITUTE(TRIM(C1120),"/",""),"-","")," ","")))</f>
        <v/>
      </c>
      <c r="Q1120" s="16">
        <f>IF(A1120="","",IF(COUNTIF('GSTR-2B'!$P$6:$P$2005,O1120)&gt;0,IF(ABS(S1120)&lt;=Settings!$B$4,"Matched","Amount differs"),IF(COUNTIF('GSTR-2B'!$Q$6:$Q$2005,P1120)&gt;0,"Invoice no matches, GSTIN differs","In books, not in GSTR-2B")))</f>
        <v/>
      </c>
      <c r="R1120" s="15">
        <f>IF(A1120="","",SUMIF('GSTR-2B'!$P$6:$P$2005,O1120,'GSTR-2B'!$N$6:$N$2005))</f>
        <v/>
      </c>
      <c r="S1120" s="15">
        <f>IF(A1120="","",K1120-R1120)</f>
        <v/>
      </c>
      <c r="T1120" s="16">
        <f>IF(OR(A1120="",D1120="",L1120&lt;&gt;"",E1120="Credit note"),"",IF(Settings!$B$5-D1120&gt;180,"Unpaid over 180 days: reverse proportionate ITC with interest",""))</f>
        <v/>
      </c>
      <c r="U1120" s="16">
        <f>IF(M1120="No","Supplier has not filed GSTR-3B: if still unfiled on 30 Sep after the year you claimed it, reverse by 30 Nov","")</f>
        <v/>
      </c>
      <c r="V1120" s="16">
        <f>IF(AND(Q1120="In books, not in GSTR-2B",D1120&lt;&gt;"",D1120&gt;=DATE(2025,4,1),D1120&lt;=DATE(2026,3,31)),"FY 2025-26 document not in GSTR-2B: last date for the ITC is 30 Nov 2026","")</f>
        <v/>
      </c>
    </row>
    <row r="1121">
      <c r="A1121" s="10" t="n"/>
      <c r="B1121" s="10" t="n"/>
      <c r="C1121" s="10" t="n"/>
      <c r="D1121" s="9" t="n"/>
      <c r="E1121" s="10" t="n"/>
      <c r="F1121" s="8" t="n"/>
      <c r="G1121" s="8" t="n"/>
      <c r="H1121" s="8" t="n"/>
      <c r="I1121" s="8" t="n"/>
      <c r="J1121" s="8" t="n"/>
      <c r="K1121" s="15">
        <f>IF(A1121="","",SUM(G1121:J1121))</f>
        <v/>
      </c>
      <c r="L1121" s="9" t="n"/>
      <c r="M1121" s="10" t="n"/>
      <c r="N1121" s="10" t="n"/>
      <c r="O1121" s="16">
        <f>IF(A1121="","",UPPER(TRIM(A1121))&amp;"|"&amp;UPPER(SUBSTITUTE(SUBSTITUTE(SUBSTITUTE(TRIM(C1121),"/",""),"-","")," ","")))</f>
        <v/>
      </c>
      <c r="P1121" s="16">
        <f>IF(A1121="","",UPPER(SUBSTITUTE(SUBSTITUTE(SUBSTITUTE(TRIM(C1121),"/",""),"-","")," ","")))</f>
        <v/>
      </c>
      <c r="Q1121" s="16">
        <f>IF(A1121="","",IF(COUNTIF('GSTR-2B'!$P$6:$P$2005,O1121)&gt;0,IF(ABS(S1121)&lt;=Settings!$B$4,"Matched","Amount differs"),IF(COUNTIF('GSTR-2B'!$Q$6:$Q$2005,P1121)&gt;0,"Invoice no matches, GSTIN differs","In books, not in GSTR-2B")))</f>
        <v/>
      </c>
      <c r="R1121" s="15">
        <f>IF(A1121="","",SUMIF('GSTR-2B'!$P$6:$P$2005,O1121,'GSTR-2B'!$N$6:$N$2005))</f>
        <v/>
      </c>
      <c r="S1121" s="15">
        <f>IF(A1121="","",K1121-R1121)</f>
        <v/>
      </c>
      <c r="T1121" s="16">
        <f>IF(OR(A1121="",D1121="",L1121&lt;&gt;"",E1121="Credit note"),"",IF(Settings!$B$5-D1121&gt;180,"Unpaid over 180 days: reverse proportionate ITC with interest",""))</f>
        <v/>
      </c>
      <c r="U1121" s="16">
        <f>IF(M1121="No","Supplier has not filed GSTR-3B: if still unfiled on 30 Sep after the year you claimed it, reverse by 30 Nov","")</f>
        <v/>
      </c>
      <c r="V1121" s="16">
        <f>IF(AND(Q1121="In books, not in GSTR-2B",D1121&lt;&gt;"",D1121&gt;=DATE(2025,4,1),D1121&lt;=DATE(2026,3,31)),"FY 2025-26 document not in GSTR-2B: last date for the ITC is 30 Nov 2026","")</f>
        <v/>
      </c>
    </row>
    <row r="1122">
      <c r="A1122" s="10" t="n"/>
      <c r="B1122" s="10" t="n"/>
      <c r="C1122" s="10" t="n"/>
      <c r="D1122" s="9" t="n"/>
      <c r="E1122" s="10" t="n"/>
      <c r="F1122" s="8" t="n"/>
      <c r="G1122" s="8" t="n"/>
      <c r="H1122" s="8" t="n"/>
      <c r="I1122" s="8" t="n"/>
      <c r="J1122" s="8" t="n"/>
      <c r="K1122" s="15">
        <f>IF(A1122="","",SUM(G1122:J1122))</f>
        <v/>
      </c>
      <c r="L1122" s="9" t="n"/>
      <c r="M1122" s="10" t="n"/>
      <c r="N1122" s="10" t="n"/>
      <c r="O1122" s="16">
        <f>IF(A1122="","",UPPER(TRIM(A1122))&amp;"|"&amp;UPPER(SUBSTITUTE(SUBSTITUTE(SUBSTITUTE(TRIM(C1122),"/",""),"-","")," ","")))</f>
        <v/>
      </c>
      <c r="P1122" s="16">
        <f>IF(A1122="","",UPPER(SUBSTITUTE(SUBSTITUTE(SUBSTITUTE(TRIM(C1122),"/",""),"-","")," ","")))</f>
        <v/>
      </c>
      <c r="Q1122" s="16">
        <f>IF(A1122="","",IF(COUNTIF('GSTR-2B'!$P$6:$P$2005,O1122)&gt;0,IF(ABS(S1122)&lt;=Settings!$B$4,"Matched","Amount differs"),IF(COUNTIF('GSTR-2B'!$Q$6:$Q$2005,P1122)&gt;0,"Invoice no matches, GSTIN differs","In books, not in GSTR-2B")))</f>
        <v/>
      </c>
      <c r="R1122" s="15">
        <f>IF(A1122="","",SUMIF('GSTR-2B'!$P$6:$P$2005,O1122,'GSTR-2B'!$N$6:$N$2005))</f>
        <v/>
      </c>
      <c r="S1122" s="15">
        <f>IF(A1122="","",K1122-R1122)</f>
        <v/>
      </c>
      <c r="T1122" s="16">
        <f>IF(OR(A1122="",D1122="",L1122&lt;&gt;"",E1122="Credit note"),"",IF(Settings!$B$5-D1122&gt;180,"Unpaid over 180 days: reverse proportionate ITC with interest",""))</f>
        <v/>
      </c>
      <c r="U1122" s="16">
        <f>IF(M1122="No","Supplier has not filed GSTR-3B: if still unfiled on 30 Sep after the year you claimed it, reverse by 30 Nov","")</f>
        <v/>
      </c>
      <c r="V1122" s="16">
        <f>IF(AND(Q1122="In books, not in GSTR-2B",D1122&lt;&gt;"",D1122&gt;=DATE(2025,4,1),D1122&lt;=DATE(2026,3,31)),"FY 2025-26 document not in GSTR-2B: last date for the ITC is 30 Nov 2026","")</f>
        <v/>
      </c>
    </row>
    <row r="1123">
      <c r="A1123" s="10" t="n"/>
      <c r="B1123" s="10" t="n"/>
      <c r="C1123" s="10" t="n"/>
      <c r="D1123" s="9" t="n"/>
      <c r="E1123" s="10" t="n"/>
      <c r="F1123" s="8" t="n"/>
      <c r="G1123" s="8" t="n"/>
      <c r="H1123" s="8" t="n"/>
      <c r="I1123" s="8" t="n"/>
      <c r="J1123" s="8" t="n"/>
      <c r="K1123" s="15">
        <f>IF(A1123="","",SUM(G1123:J1123))</f>
        <v/>
      </c>
      <c r="L1123" s="9" t="n"/>
      <c r="M1123" s="10" t="n"/>
      <c r="N1123" s="10" t="n"/>
      <c r="O1123" s="16">
        <f>IF(A1123="","",UPPER(TRIM(A1123))&amp;"|"&amp;UPPER(SUBSTITUTE(SUBSTITUTE(SUBSTITUTE(TRIM(C1123),"/",""),"-","")," ","")))</f>
        <v/>
      </c>
      <c r="P1123" s="16">
        <f>IF(A1123="","",UPPER(SUBSTITUTE(SUBSTITUTE(SUBSTITUTE(TRIM(C1123),"/",""),"-","")," ","")))</f>
        <v/>
      </c>
      <c r="Q1123" s="16">
        <f>IF(A1123="","",IF(COUNTIF('GSTR-2B'!$P$6:$P$2005,O1123)&gt;0,IF(ABS(S1123)&lt;=Settings!$B$4,"Matched","Amount differs"),IF(COUNTIF('GSTR-2B'!$Q$6:$Q$2005,P1123)&gt;0,"Invoice no matches, GSTIN differs","In books, not in GSTR-2B")))</f>
        <v/>
      </c>
      <c r="R1123" s="15">
        <f>IF(A1123="","",SUMIF('GSTR-2B'!$P$6:$P$2005,O1123,'GSTR-2B'!$N$6:$N$2005))</f>
        <v/>
      </c>
      <c r="S1123" s="15">
        <f>IF(A1123="","",K1123-R1123)</f>
        <v/>
      </c>
      <c r="T1123" s="16">
        <f>IF(OR(A1123="",D1123="",L1123&lt;&gt;"",E1123="Credit note"),"",IF(Settings!$B$5-D1123&gt;180,"Unpaid over 180 days: reverse proportionate ITC with interest",""))</f>
        <v/>
      </c>
      <c r="U1123" s="16">
        <f>IF(M1123="No","Supplier has not filed GSTR-3B: if still unfiled on 30 Sep after the year you claimed it, reverse by 30 Nov","")</f>
        <v/>
      </c>
      <c r="V1123" s="16">
        <f>IF(AND(Q1123="In books, not in GSTR-2B",D1123&lt;&gt;"",D1123&gt;=DATE(2025,4,1),D1123&lt;=DATE(2026,3,31)),"FY 2025-26 document not in GSTR-2B: last date for the ITC is 30 Nov 2026","")</f>
        <v/>
      </c>
    </row>
    <row r="1124">
      <c r="A1124" s="10" t="n"/>
      <c r="B1124" s="10" t="n"/>
      <c r="C1124" s="10" t="n"/>
      <c r="D1124" s="9" t="n"/>
      <c r="E1124" s="10" t="n"/>
      <c r="F1124" s="8" t="n"/>
      <c r="G1124" s="8" t="n"/>
      <c r="H1124" s="8" t="n"/>
      <c r="I1124" s="8" t="n"/>
      <c r="J1124" s="8" t="n"/>
      <c r="K1124" s="15">
        <f>IF(A1124="","",SUM(G1124:J1124))</f>
        <v/>
      </c>
      <c r="L1124" s="9" t="n"/>
      <c r="M1124" s="10" t="n"/>
      <c r="N1124" s="10" t="n"/>
      <c r="O1124" s="16">
        <f>IF(A1124="","",UPPER(TRIM(A1124))&amp;"|"&amp;UPPER(SUBSTITUTE(SUBSTITUTE(SUBSTITUTE(TRIM(C1124),"/",""),"-","")," ","")))</f>
        <v/>
      </c>
      <c r="P1124" s="16">
        <f>IF(A1124="","",UPPER(SUBSTITUTE(SUBSTITUTE(SUBSTITUTE(TRIM(C1124),"/",""),"-","")," ","")))</f>
        <v/>
      </c>
      <c r="Q1124" s="16">
        <f>IF(A1124="","",IF(COUNTIF('GSTR-2B'!$P$6:$P$2005,O1124)&gt;0,IF(ABS(S1124)&lt;=Settings!$B$4,"Matched","Amount differs"),IF(COUNTIF('GSTR-2B'!$Q$6:$Q$2005,P1124)&gt;0,"Invoice no matches, GSTIN differs","In books, not in GSTR-2B")))</f>
        <v/>
      </c>
      <c r="R1124" s="15">
        <f>IF(A1124="","",SUMIF('GSTR-2B'!$P$6:$P$2005,O1124,'GSTR-2B'!$N$6:$N$2005))</f>
        <v/>
      </c>
      <c r="S1124" s="15">
        <f>IF(A1124="","",K1124-R1124)</f>
        <v/>
      </c>
      <c r="T1124" s="16">
        <f>IF(OR(A1124="",D1124="",L1124&lt;&gt;"",E1124="Credit note"),"",IF(Settings!$B$5-D1124&gt;180,"Unpaid over 180 days: reverse proportionate ITC with interest",""))</f>
        <v/>
      </c>
      <c r="U1124" s="16">
        <f>IF(M1124="No","Supplier has not filed GSTR-3B: if still unfiled on 30 Sep after the year you claimed it, reverse by 30 Nov","")</f>
        <v/>
      </c>
      <c r="V1124" s="16">
        <f>IF(AND(Q1124="In books, not in GSTR-2B",D1124&lt;&gt;"",D1124&gt;=DATE(2025,4,1),D1124&lt;=DATE(2026,3,31)),"FY 2025-26 document not in GSTR-2B: last date for the ITC is 30 Nov 2026","")</f>
        <v/>
      </c>
    </row>
    <row r="1125">
      <c r="A1125" s="10" t="n"/>
      <c r="B1125" s="10" t="n"/>
      <c r="C1125" s="10" t="n"/>
      <c r="D1125" s="9" t="n"/>
      <c r="E1125" s="10" t="n"/>
      <c r="F1125" s="8" t="n"/>
      <c r="G1125" s="8" t="n"/>
      <c r="H1125" s="8" t="n"/>
      <c r="I1125" s="8" t="n"/>
      <c r="J1125" s="8" t="n"/>
      <c r="K1125" s="15">
        <f>IF(A1125="","",SUM(G1125:J1125))</f>
        <v/>
      </c>
      <c r="L1125" s="9" t="n"/>
      <c r="M1125" s="10" t="n"/>
      <c r="N1125" s="10" t="n"/>
      <c r="O1125" s="16">
        <f>IF(A1125="","",UPPER(TRIM(A1125))&amp;"|"&amp;UPPER(SUBSTITUTE(SUBSTITUTE(SUBSTITUTE(TRIM(C1125),"/",""),"-","")," ","")))</f>
        <v/>
      </c>
      <c r="P1125" s="16">
        <f>IF(A1125="","",UPPER(SUBSTITUTE(SUBSTITUTE(SUBSTITUTE(TRIM(C1125),"/",""),"-","")," ","")))</f>
        <v/>
      </c>
      <c r="Q1125" s="16">
        <f>IF(A1125="","",IF(COUNTIF('GSTR-2B'!$P$6:$P$2005,O1125)&gt;0,IF(ABS(S1125)&lt;=Settings!$B$4,"Matched","Amount differs"),IF(COUNTIF('GSTR-2B'!$Q$6:$Q$2005,P1125)&gt;0,"Invoice no matches, GSTIN differs","In books, not in GSTR-2B")))</f>
        <v/>
      </c>
      <c r="R1125" s="15">
        <f>IF(A1125="","",SUMIF('GSTR-2B'!$P$6:$P$2005,O1125,'GSTR-2B'!$N$6:$N$2005))</f>
        <v/>
      </c>
      <c r="S1125" s="15">
        <f>IF(A1125="","",K1125-R1125)</f>
        <v/>
      </c>
      <c r="T1125" s="16">
        <f>IF(OR(A1125="",D1125="",L1125&lt;&gt;"",E1125="Credit note"),"",IF(Settings!$B$5-D1125&gt;180,"Unpaid over 180 days: reverse proportionate ITC with interest",""))</f>
        <v/>
      </c>
      <c r="U1125" s="16">
        <f>IF(M1125="No","Supplier has not filed GSTR-3B: if still unfiled on 30 Sep after the year you claimed it, reverse by 30 Nov","")</f>
        <v/>
      </c>
      <c r="V1125" s="16">
        <f>IF(AND(Q1125="In books, not in GSTR-2B",D1125&lt;&gt;"",D1125&gt;=DATE(2025,4,1),D1125&lt;=DATE(2026,3,31)),"FY 2025-26 document not in GSTR-2B: last date for the ITC is 30 Nov 2026","")</f>
        <v/>
      </c>
    </row>
    <row r="1126">
      <c r="A1126" s="10" t="n"/>
      <c r="B1126" s="10" t="n"/>
      <c r="C1126" s="10" t="n"/>
      <c r="D1126" s="9" t="n"/>
      <c r="E1126" s="10" t="n"/>
      <c r="F1126" s="8" t="n"/>
      <c r="G1126" s="8" t="n"/>
      <c r="H1126" s="8" t="n"/>
      <c r="I1126" s="8" t="n"/>
      <c r="J1126" s="8" t="n"/>
      <c r="K1126" s="15">
        <f>IF(A1126="","",SUM(G1126:J1126))</f>
        <v/>
      </c>
      <c r="L1126" s="9" t="n"/>
      <c r="M1126" s="10" t="n"/>
      <c r="N1126" s="10" t="n"/>
      <c r="O1126" s="16">
        <f>IF(A1126="","",UPPER(TRIM(A1126))&amp;"|"&amp;UPPER(SUBSTITUTE(SUBSTITUTE(SUBSTITUTE(TRIM(C1126),"/",""),"-","")," ","")))</f>
        <v/>
      </c>
      <c r="P1126" s="16">
        <f>IF(A1126="","",UPPER(SUBSTITUTE(SUBSTITUTE(SUBSTITUTE(TRIM(C1126),"/",""),"-","")," ","")))</f>
        <v/>
      </c>
      <c r="Q1126" s="16">
        <f>IF(A1126="","",IF(COUNTIF('GSTR-2B'!$P$6:$P$2005,O1126)&gt;0,IF(ABS(S1126)&lt;=Settings!$B$4,"Matched","Amount differs"),IF(COUNTIF('GSTR-2B'!$Q$6:$Q$2005,P1126)&gt;0,"Invoice no matches, GSTIN differs","In books, not in GSTR-2B")))</f>
        <v/>
      </c>
      <c r="R1126" s="15">
        <f>IF(A1126="","",SUMIF('GSTR-2B'!$P$6:$P$2005,O1126,'GSTR-2B'!$N$6:$N$2005))</f>
        <v/>
      </c>
      <c r="S1126" s="15">
        <f>IF(A1126="","",K1126-R1126)</f>
        <v/>
      </c>
      <c r="T1126" s="16">
        <f>IF(OR(A1126="",D1126="",L1126&lt;&gt;"",E1126="Credit note"),"",IF(Settings!$B$5-D1126&gt;180,"Unpaid over 180 days: reverse proportionate ITC with interest",""))</f>
        <v/>
      </c>
      <c r="U1126" s="16">
        <f>IF(M1126="No","Supplier has not filed GSTR-3B: if still unfiled on 30 Sep after the year you claimed it, reverse by 30 Nov","")</f>
        <v/>
      </c>
      <c r="V1126" s="16">
        <f>IF(AND(Q1126="In books, not in GSTR-2B",D1126&lt;&gt;"",D1126&gt;=DATE(2025,4,1),D1126&lt;=DATE(2026,3,31)),"FY 2025-26 document not in GSTR-2B: last date for the ITC is 30 Nov 2026","")</f>
        <v/>
      </c>
    </row>
    <row r="1127">
      <c r="A1127" s="10" t="n"/>
      <c r="B1127" s="10" t="n"/>
      <c r="C1127" s="10" t="n"/>
      <c r="D1127" s="9" t="n"/>
      <c r="E1127" s="10" t="n"/>
      <c r="F1127" s="8" t="n"/>
      <c r="G1127" s="8" t="n"/>
      <c r="H1127" s="8" t="n"/>
      <c r="I1127" s="8" t="n"/>
      <c r="J1127" s="8" t="n"/>
      <c r="K1127" s="15">
        <f>IF(A1127="","",SUM(G1127:J1127))</f>
        <v/>
      </c>
      <c r="L1127" s="9" t="n"/>
      <c r="M1127" s="10" t="n"/>
      <c r="N1127" s="10" t="n"/>
      <c r="O1127" s="16">
        <f>IF(A1127="","",UPPER(TRIM(A1127))&amp;"|"&amp;UPPER(SUBSTITUTE(SUBSTITUTE(SUBSTITUTE(TRIM(C1127),"/",""),"-","")," ","")))</f>
        <v/>
      </c>
      <c r="P1127" s="16">
        <f>IF(A1127="","",UPPER(SUBSTITUTE(SUBSTITUTE(SUBSTITUTE(TRIM(C1127),"/",""),"-","")," ","")))</f>
        <v/>
      </c>
      <c r="Q1127" s="16">
        <f>IF(A1127="","",IF(COUNTIF('GSTR-2B'!$P$6:$P$2005,O1127)&gt;0,IF(ABS(S1127)&lt;=Settings!$B$4,"Matched","Amount differs"),IF(COUNTIF('GSTR-2B'!$Q$6:$Q$2005,P1127)&gt;0,"Invoice no matches, GSTIN differs","In books, not in GSTR-2B")))</f>
        <v/>
      </c>
      <c r="R1127" s="15">
        <f>IF(A1127="","",SUMIF('GSTR-2B'!$P$6:$P$2005,O1127,'GSTR-2B'!$N$6:$N$2005))</f>
        <v/>
      </c>
      <c r="S1127" s="15">
        <f>IF(A1127="","",K1127-R1127)</f>
        <v/>
      </c>
      <c r="T1127" s="16">
        <f>IF(OR(A1127="",D1127="",L1127&lt;&gt;"",E1127="Credit note"),"",IF(Settings!$B$5-D1127&gt;180,"Unpaid over 180 days: reverse proportionate ITC with interest",""))</f>
        <v/>
      </c>
      <c r="U1127" s="16">
        <f>IF(M1127="No","Supplier has not filed GSTR-3B: if still unfiled on 30 Sep after the year you claimed it, reverse by 30 Nov","")</f>
        <v/>
      </c>
      <c r="V1127" s="16">
        <f>IF(AND(Q1127="In books, not in GSTR-2B",D1127&lt;&gt;"",D1127&gt;=DATE(2025,4,1),D1127&lt;=DATE(2026,3,31)),"FY 2025-26 document not in GSTR-2B: last date for the ITC is 30 Nov 2026","")</f>
        <v/>
      </c>
    </row>
    <row r="1128">
      <c r="A1128" s="10" t="n"/>
      <c r="B1128" s="10" t="n"/>
      <c r="C1128" s="10" t="n"/>
      <c r="D1128" s="9" t="n"/>
      <c r="E1128" s="10" t="n"/>
      <c r="F1128" s="8" t="n"/>
      <c r="G1128" s="8" t="n"/>
      <c r="H1128" s="8" t="n"/>
      <c r="I1128" s="8" t="n"/>
      <c r="J1128" s="8" t="n"/>
      <c r="K1128" s="15">
        <f>IF(A1128="","",SUM(G1128:J1128))</f>
        <v/>
      </c>
      <c r="L1128" s="9" t="n"/>
      <c r="M1128" s="10" t="n"/>
      <c r="N1128" s="10" t="n"/>
      <c r="O1128" s="16">
        <f>IF(A1128="","",UPPER(TRIM(A1128))&amp;"|"&amp;UPPER(SUBSTITUTE(SUBSTITUTE(SUBSTITUTE(TRIM(C1128),"/",""),"-","")," ","")))</f>
        <v/>
      </c>
      <c r="P1128" s="16">
        <f>IF(A1128="","",UPPER(SUBSTITUTE(SUBSTITUTE(SUBSTITUTE(TRIM(C1128),"/",""),"-","")," ","")))</f>
        <v/>
      </c>
      <c r="Q1128" s="16">
        <f>IF(A1128="","",IF(COUNTIF('GSTR-2B'!$P$6:$P$2005,O1128)&gt;0,IF(ABS(S1128)&lt;=Settings!$B$4,"Matched","Amount differs"),IF(COUNTIF('GSTR-2B'!$Q$6:$Q$2005,P1128)&gt;0,"Invoice no matches, GSTIN differs","In books, not in GSTR-2B")))</f>
        <v/>
      </c>
      <c r="R1128" s="15">
        <f>IF(A1128="","",SUMIF('GSTR-2B'!$P$6:$P$2005,O1128,'GSTR-2B'!$N$6:$N$2005))</f>
        <v/>
      </c>
      <c r="S1128" s="15">
        <f>IF(A1128="","",K1128-R1128)</f>
        <v/>
      </c>
      <c r="T1128" s="16">
        <f>IF(OR(A1128="",D1128="",L1128&lt;&gt;"",E1128="Credit note"),"",IF(Settings!$B$5-D1128&gt;180,"Unpaid over 180 days: reverse proportionate ITC with interest",""))</f>
        <v/>
      </c>
      <c r="U1128" s="16">
        <f>IF(M1128="No","Supplier has not filed GSTR-3B: if still unfiled on 30 Sep after the year you claimed it, reverse by 30 Nov","")</f>
        <v/>
      </c>
      <c r="V1128" s="16">
        <f>IF(AND(Q1128="In books, not in GSTR-2B",D1128&lt;&gt;"",D1128&gt;=DATE(2025,4,1),D1128&lt;=DATE(2026,3,31)),"FY 2025-26 document not in GSTR-2B: last date for the ITC is 30 Nov 2026","")</f>
        <v/>
      </c>
    </row>
    <row r="1129">
      <c r="A1129" s="10" t="n"/>
      <c r="B1129" s="10" t="n"/>
      <c r="C1129" s="10" t="n"/>
      <c r="D1129" s="9" t="n"/>
      <c r="E1129" s="10" t="n"/>
      <c r="F1129" s="8" t="n"/>
      <c r="G1129" s="8" t="n"/>
      <c r="H1129" s="8" t="n"/>
      <c r="I1129" s="8" t="n"/>
      <c r="J1129" s="8" t="n"/>
      <c r="K1129" s="15">
        <f>IF(A1129="","",SUM(G1129:J1129))</f>
        <v/>
      </c>
      <c r="L1129" s="9" t="n"/>
      <c r="M1129" s="10" t="n"/>
      <c r="N1129" s="10" t="n"/>
      <c r="O1129" s="16">
        <f>IF(A1129="","",UPPER(TRIM(A1129))&amp;"|"&amp;UPPER(SUBSTITUTE(SUBSTITUTE(SUBSTITUTE(TRIM(C1129),"/",""),"-","")," ","")))</f>
        <v/>
      </c>
      <c r="P1129" s="16">
        <f>IF(A1129="","",UPPER(SUBSTITUTE(SUBSTITUTE(SUBSTITUTE(TRIM(C1129),"/",""),"-","")," ","")))</f>
        <v/>
      </c>
      <c r="Q1129" s="16">
        <f>IF(A1129="","",IF(COUNTIF('GSTR-2B'!$P$6:$P$2005,O1129)&gt;0,IF(ABS(S1129)&lt;=Settings!$B$4,"Matched","Amount differs"),IF(COUNTIF('GSTR-2B'!$Q$6:$Q$2005,P1129)&gt;0,"Invoice no matches, GSTIN differs","In books, not in GSTR-2B")))</f>
        <v/>
      </c>
      <c r="R1129" s="15">
        <f>IF(A1129="","",SUMIF('GSTR-2B'!$P$6:$P$2005,O1129,'GSTR-2B'!$N$6:$N$2005))</f>
        <v/>
      </c>
      <c r="S1129" s="15">
        <f>IF(A1129="","",K1129-R1129)</f>
        <v/>
      </c>
      <c r="T1129" s="16">
        <f>IF(OR(A1129="",D1129="",L1129&lt;&gt;"",E1129="Credit note"),"",IF(Settings!$B$5-D1129&gt;180,"Unpaid over 180 days: reverse proportionate ITC with interest",""))</f>
        <v/>
      </c>
      <c r="U1129" s="16">
        <f>IF(M1129="No","Supplier has not filed GSTR-3B: if still unfiled on 30 Sep after the year you claimed it, reverse by 30 Nov","")</f>
        <v/>
      </c>
      <c r="V1129" s="16">
        <f>IF(AND(Q1129="In books, not in GSTR-2B",D1129&lt;&gt;"",D1129&gt;=DATE(2025,4,1),D1129&lt;=DATE(2026,3,31)),"FY 2025-26 document not in GSTR-2B: last date for the ITC is 30 Nov 2026","")</f>
        <v/>
      </c>
    </row>
    <row r="1130">
      <c r="A1130" s="10" t="n"/>
      <c r="B1130" s="10" t="n"/>
      <c r="C1130" s="10" t="n"/>
      <c r="D1130" s="9" t="n"/>
      <c r="E1130" s="10" t="n"/>
      <c r="F1130" s="8" t="n"/>
      <c r="G1130" s="8" t="n"/>
      <c r="H1130" s="8" t="n"/>
      <c r="I1130" s="8" t="n"/>
      <c r="J1130" s="8" t="n"/>
      <c r="K1130" s="15">
        <f>IF(A1130="","",SUM(G1130:J1130))</f>
        <v/>
      </c>
      <c r="L1130" s="9" t="n"/>
      <c r="M1130" s="10" t="n"/>
      <c r="N1130" s="10" t="n"/>
      <c r="O1130" s="16">
        <f>IF(A1130="","",UPPER(TRIM(A1130))&amp;"|"&amp;UPPER(SUBSTITUTE(SUBSTITUTE(SUBSTITUTE(TRIM(C1130),"/",""),"-","")," ","")))</f>
        <v/>
      </c>
      <c r="P1130" s="16">
        <f>IF(A1130="","",UPPER(SUBSTITUTE(SUBSTITUTE(SUBSTITUTE(TRIM(C1130),"/",""),"-","")," ","")))</f>
        <v/>
      </c>
      <c r="Q1130" s="16">
        <f>IF(A1130="","",IF(COUNTIF('GSTR-2B'!$P$6:$P$2005,O1130)&gt;0,IF(ABS(S1130)&lt;=Settings!$B$4,"Matched","Amount differs"),IF(COUNTIF('GSTR-2B'!$Q$6:$Q$2005,P1130)&gt;0,"Invoice no matches, GSTIN differs","In books, not in GSTR-2B")))</f>
        <v/>
      </c>
      <c r="R1130" s="15">
        <f>IF(A1130="","",SUMIF('GSTR-2B'!$P$6:$P$2005,O1130,'GSTR-2B'!$N$6:$N$2005))</f>
        <v/>
      </c>
      <c r="S1130" s="15">
        <f>IF(A1130="","",K1130-R1130)</f>
        <v/>
      </c>
      <c r="T1130" s="16">
        <f>IF(OR(A1130="",D1130="",L1130&lt;&gt;"",E1130="Credit note"),"",IF(Settings!$B$5-D1130&gt;180,"Unpaid over 180 days: reverse proportionate ITC with interest",""))</f>
        <v/>
      </c>
      <c r="U1130" s="16">
        <f>IF(M1130="No","Supplier has not filed GSTR-3B: if still unfiled on 30 Sep after the year you claimed it, reverse by 30 Nov","")</f>
        <v/>
      </c>
      <c r="V1130" s="16">
        <f>IF(AND(Q1130="In books, not in GSTR-2B",D1130&lt;&gt;"",D1130&gt;=DATE(2025,4,1),D1130&lt;=DATE(2026,3,31)),"FY 2025-26 document not in GSTR-2B: last date for the ITC is 30 Nov 2026","")</f>
        <v/>
      </c>
    </row>
    <row r="1131">
      <c r="A1131" s="10" t="n"/>
      <c r="B1131" s="10" t="n"/>
      <c r="C1131" s="10" t="n"/>
      <c r="D1131" s="9" t="n"/>
      <c r="E1131" s="10" t="n"/>
      <c r="F1131" s="8" t="n"/>
      <c r="G1131" s="8" t="n"/>
      <c r="H1131" s="8" t="n"/>
      <c r="I1131" s="8" t="n"/>
      <c r="J1131" s="8" t="n"/>
      <c r="K1131" s="15">
        <f>IF(A1131="","",SUM(G1131:J1131))</f>
        <v/>
      </c>
      <c r="L1131" s="9" t="n"/>
      <c r="M1131" s="10" t="n"/>
      <c r="N1131" s="10" t="n"/>
      <c r="O1131" s="16">
        <f>IF(A1131="","",UPPER(TRIM(A1131))&amp;"|"&amp;UPPER(SUBSTITUTE(SUBSTITUTE(SUBSTITUTE(TRIM(C1131),"/",""),"-","")," ","")))</f>
        <v/>
      </c>
      <c r="P1131" s="16">
        <f>IF(A1131="","",UPPER(SUBSTITUTE(SUBSTITUTE(SUBSTITUTE(TRIM(C1131),"/",""),"-","")," ","")))</f>
        <v/>
      </c>
      <c r="Q1131" s="16">
        <f>IF(A1131="","",IF(COUNTIF('GSTR-2B'!$P$6:$P$2005,O1131)&gt;0,IF(ABS(S1131)&lt;=Settings!$B$4,"Matched","Amount differs"),IF(COUNTIF('GSTR-2B'!$Q$6:$Q$2005,P1131)&gt;0,"Invoice no matches, GSTIN differs","In books, not in GSTR-2B")))</f>
        <v/>
      </c>
      <c r="R1131" s="15">
        <f>IF(A1131="","",SUMIF('GSTR-2B'!$P$6:$P$2005,O1131,'GSTR-2B'!$N$6:$N$2005))</f>
        <v/>
      </c>
      <c r="S1131" s="15">
        <f>IF(A1131="","",K1131-R1131)</f>
        <v/>
      </c>
      <c r="T1131" s="16">
        <f>IF(OR(A1131="",D1131="",L1131&lt;&gt;"",E1131="Credit note"),"",IF(Settings!$B$5-D1131&gt;180,"Unpaid over 180 days: reverse proportionate ITC with interest",""))</f>
        <v/>
      </c>
      <c r="U1131" s="16">
        <f>IF(M1131="No","Supplier has not filed GSTR-3B: if still unfiled on 30 Sep after the year you claimed it, reverse by 30 Nov","")</f>
        <v/>
      </c>
      <c r="V1131" s="16">
        <f>IF(AND(Q1131="In books, not in GSTR-2B",D1131&lt;&gt;"",D1131&gt;=DATE(2025,4,1),D1131&lt;=DATE(2026,3,31)),"FY 2025-26 document not in GSTR-2B: last date for the ITC is 30 Nov 2026","")</f>
        <v/>
      </c>
    </row>
    <row r="1132">
      <c r="A1132" s="10" t="n"/>
      <c r="B1132" s="10" t="n"/>
      <c r="C1132" s="10" t="n"/>
      <c r="D1132" s="9" t="n"/>
      <c r="E1132" s="10" t="n"/>
      <c r="F1132" s="8" t="n"/>
      <c r="G1132" s="8" t="n"/>
      <c r="H1132" s="8" t="n"/>
      <c r="I1132" s="8" t="n"/>
      <c r="J1132" s="8" t="n"/>
      <c r="K1132" s="15">
        <f>IF(A1132="","",SUM(G1132:J1132))</f>
        <v/>
      </c>
      <c r="L1132" s="9" t="n"/>
      <c r="M1132" s="10" t="n"/>
      <c r="N1132" s="10" t="n"/>
      <c r="O1132" s="16">
        <f>IF(A1132="","",UPPER(TRIM(A1132))&amp;"|"&amp;UPPER(SUBSTITUTE(SUBSTITUTE(SUBSTITUTE(TRIM(C1132),"/",""),"-","")," ","")))</f>
        <v/>
      </c>
      <c r="P1132" s="16">
        <f>IF(A1132="","",UPPER(SUBSTITUTE(SUBSTITUTE(SUBSTITUTE(TRIM(C1132),"/",""),"-","")," ","")))</f>
        <v/>
      </c>
      <c r="Q1132" s="16">
        <f>IF(A1132="","",IF(COUNTIF('GSTR-2B'!$P$6:$P$2005,O1132)&gt;0,IF(ABS(S1132)&lt;=Settings!$B$4,"Matched","Amount differs"),IF(COUNTIF('GSTR-2B'!$Q$6:$Q$2005,P1132)&gt;0,"Invoice no matches, GSTIN differs","In books, not in GSTR-2B")))</f>
        <v/>
      </c>
      <c r="R1132" s="15">
        <f>IF(A1132="","",SUMIF('GSTR-2B'!$P$6:$P$2005,O1132,'GSTR-2B'!$N$6:$N$2005))</f>
        <v/>
      </c>
      <c r="S1132" s="15">
        <f>IF(A1132="","",K1132-R1132)</f>
        <v/>
      </c>
      <c r="T1132" s="16">
        <f>IF(OR(A1132="",D1132="",L1132&lt;&gt;"",E1132="Credit note"),"",IF(Settings!$B$5-D1132&gt;180,"Unpaid over 180 days: reverse proportionate ITC with interest",""))</f>
        <v/>
      </c>
      <c r="U1132" s="16">
        <f>IF(M1132="No","Supplier has not filed GSTR-3B: if still unfiled on 30 Sep after the year you claimed it, reverse by 30 Nov","")</f>
        <v/>
      </c>
      <c r="V1132" s="16">
        <f>IF(AND(Q1132="In books, not in GSTR-2B",D1132&lt;&gt;"",D1132&gt;=DATE(2025,4,1),D1132&lt;=DATE(2026,3,31)),"FY 2025-26 document not in GSTR-2B: last date for the ITC is 30 Nov 2026","")</f>
        <v/>
      </c>
    </row>
    <row r="1133">
      <c r="A1133" s="10" t="n"/>
      <c r="B1133" s="10" t="n"/>
      <c r="C1133" s="10" t="n"/>
      <c r="D1133" s="9" t="n"/>
      <c r="E1133" s="10" t="n"/>
      <c r="F1133" s="8" t="n"/>
      <c r="G1133" s="8" t="n"/>
      <c r="H1133" s="8" t="n"/>
      <c r="I1133" s="8" t="n"/>
      <c r="J1133" s="8" t="n"/>
      <c r="K1133" s="15">
        <f>IF(A1133="","",SUM(G1133:J1133))</f>
        <v/>
      </c>
      <c r="L1133" s="9" t="n"/>
      <c r="M1133" s="10" t="n"/>
      <c r="N1133" s="10" t="n"/>
      <c r="O1133" s="16">
        <f>IF(A1133="","",UPPER(TRIM(A1133))&amp;"|"&amp;UPPER(SUBSTITUTE(SUBSTITUTE(SUBSTITUTE(TRIM(C1133),"/",""),"-","")," ","")))</f>
        <v/>
      </c>
      <c r="P1133" s="16">
        <f>IF(A1133="","",UPPER(SUBSTITUTE(SUBSTITUTE(SUBSTITUTE(TRIM(C1133),"/",""),"-","")," ","")))</f>
        <v/>
      </c>
      <c r="Q1133" s="16">
        <f>IF(A1133="","",IF(COUNTIF('GSTR-2B'!$P$6:$P$2005,O1133)&gt;0,IF(ABS(S1133)&lt;=Settings!$B$4,"Matched","Amount differs"),IF(COUNTIF('GSTR-2B'!$Q$6:$Q$2005,P1133)&gt;0,"Invoice no matches, GSTIN differs","In books, not in GSTR-2B")))</f>
        <v/>
      </c>
      <c r="R1133" s="15">
        <f>IF(A1133="","",SUMIF('GSTR-2B'!$P$6:$P$2005,O1133,'GSTR-2B'!$N$6:$N$2005))</f>
        <v/>
      </c>
      <c r="S1133" s="15">
        <f>IF(A1133="","",K1133-R1133)</f>
        <v/>
      </c>
      <c r="T1133" s="16">
        <f>IF(OR(A1133="",D1133="",L1133&lt;&gt;"",E1133="Credit note"),"",IF(Settings!$B$5-D1133&gt;180,"Unpaid over 180 days: reverse proportionate ITC with interest",""))</f>
        <v/>
      </c>
      <c r="U1133" s="16">
        <f>IF(M1133="No","Supplier has not filed GSTR-3B: if still unfiled on 30 Sep after the year you claimed it, reverse by 30 Nov","")</f>
        <v/>
      </c>
      <c r="V1133" s="16">
        <f>IF(AND(Q1133="In books, not in GSTR-2B",D1133&lt;&gt;"",D1133&gt;=DATE(2025,4,1),D1133&lt;=DATE(2026,3,31)),"FY 2025-26 document not in GSTR-2B: last date for the ITC is 30 Nov 2026","")</f>
        <v/>
      </c>
    </row>
    <row r="1134">
      <c r="A1134" s="10" t="n"/>
      <c r="B1134" s="10" t="n"/>
      <c r="C1134" s="10" t="n"/>
      <c r="D1134" s="9" t="n"/>
      <c r="E1134" s="10" t="n"/>
      <c r="F1134" s="8" t="n"/>
      <c r="G1134" s="8" t="n"/>
      <c r="H1134" s="8" t="n"/>
      <c r="I1134" s="8" t="n"/>
      <c r="J1134" s="8" t="n"/>
      <c r="K1134" s="15">
        <f>IF(A1134="","",SUM(G1134:J1134))</f>
        <v/>
      </c>
      <c r="L1134" s="9" t="n"/>
      <c r="M1134" s="10" t="n"/>
      <c r="N1134" s="10" t="n"/>
      <c r="O1134" s="16">
        <f>IF(A1134="","",UPPER(TRIM(A1134))&amp;"|"&amp;UPPER(SUBSTITUTE(SUBSTITUTE(SUBSTITUTE(TRIM(C1134),"/",""),"-","")," ","")))</f>
        <v/>
      </c>
      <c r="P1134" s="16">
        <f>IF(A1134="","",UPPER(SUBSTITUTE(SUBSTITUTE(SUBSTITUTE(TRIM(C1134),"/",""),"-","")," ","")))</f>
        <v/>
      </c>
      <c r="Q1134" s="16">
        <f>IF(A1134="","",IF(COUNTIF('GSTR-2B'!$P$6:$P$2005,O1134)&gt;0,IF(ABS(S1134)&lt;=Settings!$B$4,"Matched","Amount differs"),IF(COUNTIF('GSTR-2B'!$Q$6:$Q$2005,P1134)&gt;0,"Invoice no matches, GSTIN differs","In books, not in GSTR-2B")))</f>
        <v/>
      </c>
      <c r="R1134" s="15">
        <f>IF(A1134="","",SUMIF('GSTR-2B'!$P$6:$P$2005,O1134,'GSTR-2B'!$N$6:$N$2005))</f>
        <v/>
      </c>
      <c r="S1134" s="15">
        <f>IF(A1134="","",K1134-R1134)</f>
        <v/>
      </c>
      <c r="T1134" s="16">
        <f>IF(OR(A1134="",D1134="",L1134&lt;&gt;"",E1134="Credit note"),"",IF(Settings!$B$5-D1134&gt;180,"Unpaid over 180 days: reverse proportionate ITC with interest",""))</f>
        <v/>
      </c>
      <c r="U1134" s="16">
        <f>IF(M1134="No","Supplier has not filed GSTR-3B: if still unfiled on 30 Sep after the year you claimed it, reverse by 30 Nov","")</f>
        <v/>
      </c>
      <c r="V1134" s="16">
        <f>IF(AND(Q1134="In books, not in GSTR-2B",D1134&lt;&gt;"",D1134&gt;=DATE(2025,4,1),D1134&lt;=DATE(2026,3,31)),"FY 2025-26 document not in GSTR-2B: last date for the ITC is 30 Nov 2026","")</f>
        <v/>
      </c>
    </row>
    <row r="1135">
      <c r="A1135" s="10" t="n"/>
      <c r="B1135" s="10" t="n"/>
      <c r="C1135" s="10" t="n"/>
      <c r="D1135" s="9" t="n"/>
      <c r="E1135" s="10" t="n"/>
      <c r="F1135" s="8" t="n"/>
      <c r="G1135" s="8" t="n"/>
      <c r="H1135" s="8" t="n"/>
      <c r="I1135" s="8" t="n"/>
      <c r="J1135" s="8" t="n"/>
      <c r="K1135" s="15">
        <f>IF(A1135="","",SUM(G1135:J1135))</f>
        <v/>
      </c>
      <c r="L1135" s="9" t="n"/>
      <c r="M1135" s="10" t="n"/>
      <c r="N1135" s="10" t="n"/>
      <c r="O1135" s="16">
        <f>IF(A1135="","",UPPER(TRIM(A1135))&amp;"|"&amp;UPPER(SUBSTITUTE(SUBSTITUTE(SUBSTITUTE(TRIM(C1135),"/",""),"-","")," ","")))</f>
        <v/>
      </c>
      <c r="P1135" s="16">
        <f>IF(A1135="","",UPPER(SUBSTITUTE(SUBSTITUTE(SUBSTITUTE(TRIM(C1135),"/",""),"-","")," ","")))</f>
        <v/>
      </c>
      <c r="Q1135" s="16">
        <f>IF(A1135="","",IF(COUNTIF('GSTR-2B'!$P$6:$P$2005,O1135)&gt;0,IF(ABS(S1135)&lt;=Settings!$B$4,"Matched","Amount differs"),IF(COUNTIF('GSTR-2B'!$Q$6:$Q$2005,P1135)&gt;0,"Invoice no matches, GSTIN differs","In books, not in GSTR-2B")))</f>
        <v/>
      </c>
      <c r="R1135" s="15">
        <f>IF(A1135="","",SUMIF('GSTR-2B'!$P$6:$P$2005,O1135,'GSTR-2B'!$N$6:$N$2005))</f>
        <v/>
      </c>
      <c r="S1135" s="15">
        <f>IF(A1135="","",K1135-R1135)</f>
        <v/>
      </c>
      <c r="T1135" s="16">
        <f>IF(OR(A1135="",D1135="",L1135&lt;&gt;"",E1135="Credit note"),"",IF(Settings!$B$5-D1135&gt;180,"Unpaid over 180 days: reverse proportionate ITC with interest",""))</f>
        <v/>
      </c>
      <c r="U1135" s="16">
        <f>IF(M1135="No","Supplier has not filed GSTR-3B: if still unfiled on 30 Sep after the year you claimed it, reverse by 30 Nov","")</f>
        <v/>
      </c>
      <c r="V1135" s="16">
        <f>IF(AND(Q1135="In books, not in GSTR-2B",D1135&lt;&gt;"",D1135&gt;=DATE(2025,4,1),D1135&lt;=DATE(2026,3,31)),"FY 2025-26 document not in GSTR-2B: last date for the ITC is 30 Nov 2026","")</f>
        <v/>
      </c>
    </row>
    <row r="1136">
      <c r="A1136" s="10" t="n"/>
      <c r="B1136" s="10" t="n"/>
      <c r="C1136" s="10" t="n"/>
      <c r="D1136" s="9" t="n"/>
      <c r="E1136" s="10" t="n"/>
      <c r="F1136" s="8" t="n"/>
      <c r="G1136" s="8" t="n"/>
      <c r="H1136" s="8" t="n"/>
      <c r="I1136" s="8" t="n"/>
      <c r="J1136" s="8" t="n"/>
      <c r="K1136" s="15">
        <f>IF(A1136="","",SUM(G1136:J1136))</f>
        <v/>
      </c>
      <c r="L1136" s="9" t="n"/>
      <c r="M1136" s="10" t="n"/>
      <c r="N1136" s="10" t="n"/>
      <c r="O1136" s="16">
        <f>IF(A1136="","",UPPER(TRIM(A1136))&amp;"|"&amp;UPPER(SUBSTITUTE(SUBSTITUTE(SUBSTITUTE(TRIM(C1136),"/",""),"-","")," ","")))</f>
        <v/>
      </c>
      <c r="P1136" s="16">
        <f>IF(A1136="","",UPPER(SUBSTITUTE(SUBSTITUTE(SUBSTITUTE(TRIM(C1136),"/",""),"-","")," ","")))</f>
        <v/>
      </c>
      <c r="Q1136" s="16">
        <f>IF(A1136="","",IF(COUNTIF('GSTR-2B'!$P$6:$P$2005,O1136)&gt;0,IF(ABS(S1136)&lt;=Settings!$B$4,"Matched","Amount differs"),IF(COUNTIF('GSTR-2B'!$Q$6:$Q$2005,P1136)&gt;0,"Invoice no matches, GSTIN differs","In books, not in GSTR-2B")))</f>
        <v/>
      </c>
      <c r="R1136" s="15">
        <f>IF(A1136="","",SUMIF('GSTR-2B'!$P$6:$P$2005,O1136,'GSTR-2B'!$N$6:$N$2005))</f>
        <v/>
      </c>
      <c r="S1136" s="15">
        <f>IF(A1136="","",K1136-R1136)</f>
        <v/>
      </c>
      <c r="T1136" s="16">
        <f>IF(OR(A1136="",D1136="",L1136&lt;&gt;"",E1136="Credit note"),"",IF(Settings!$B$5-D1136&gt;180,"Unpaid over 180 days: reverse proportionate ITC with interest",""))</f>
        <v/>
      </c>
      <c r="U1136" s="16">
        <f>IF(M1136="No","Supplier has not filed GSTR-3B: if still unfiled on 30 Sep after the year you claimed it, reverse by 30 Nov","")</f>
        <v/>
      </c>
      <c r="V1136" s="16">
        <f>IF(AND(Q1136="In books, not in GSTR-2B",D1136&lt;&gt;"",D1136&gt;=DATE(2025,4,1),D1136&lt;=DATE(2026,3,31)),"FY 2025-26 document not in GSTR-2B: last date for the ITC is 30 Nov 2026","")</f>
        <v/>
      </c>
    </row>
    <row r="1137">
      <c r="A1137" s="10" t="n"/>
      <c r="B1137" s="10" t="n"/>
      <c r="C1137" s="10" t="n"/>
      <c r="D1137" s="9" t="n"/>
      <c r="E1137" s="10" t="n"/>
      <c r="F1137" s="8" t="n"/>
      <c r="G1137" s="8" t="n"/>
      <c r="H1137" s="8" t="n"/>
      <c r="I1137" s="8" t="n"/>
      <c r="J1137" s="8" t="n"/>
      <c r="K1137" s="15">
        <f>IF(A1137="","",SUM(G1137:J1137))</f>
        <v/>
      </c>
      <c r="L1137" s="9" t="n"/>
      <c r="M1137" s="10" t="n"/>
      <c r="N1137" s="10" t="n"/>
      <c r="O1137" s="16">
        <f>IF(A1137="","",UPPER(TRIM(A1137))&amp;"|"&amp;UPPER(SUBSTITUTE(SUBSTITUTE(SUBSTITUTE(TRIM(C1137),"/",""),"-","")," ","")))</f>
        <v/>
      </c>
      <c r="P1137" s="16">
        <f>IF(A1137="","",UPPER(SUBSTITUTE(SUBSTITUTE(SUBSTITUTE(TRIM(C1137),"/",""),"-","")," ","")))</f>
        <v/>
      </c>
      <c r="Q1137" s="16">
        <f>IF(A1137="","",IF(COUNTIF('GSTR-2B'!$P$6:$P$2005,O1137)&gt;0,IF(ABS(S1137)&lt;=Settings!$B$4,"Matched","Amount differs"),IF(COUNTIF('GSTR-2B'!$Q$6:$Q$2005,P1137)&gt;0,"Invoice no matches, GSTIN differs","In books, not in GSTR-2B")))</f>
        <v/>
      </c>
      <c r="R1137" s="15">
        <f>IF(A1137="","",SUMIF('GSTR-2B'!$P$6:$P$2005,O1137,'GSTR-2B'!$N$6:$N$2005))</f>
        <v/>
      </c>
      <c r="S1137" s="15">
        <f>IF(A1137="","",K1137-R1137)</f>
        <v/>
      </c>
      <c r="T1137" s="16">
        <f>IF(OR(A1137="",D1137="",L1137&lt;&gt;"",E1137="Credit note"),"",IF(Settings!$B$5-D1137&gt;180,"Unpaid over 180 days: reverse proportionate ITC with interest",""))</f>
        <v/>
      </c>
      <c r="U1137" s="16">
        <f>IF(M1137="No","Supplier has not filed GSTR-3B: if still unfiled on 30 Sep after the year you claimed it, reverse by 30 Nov","")</f>
        <v/>
      </c>
      <c r="V1137" s="16">
        <f>IF(AND(Q1137="In books, not in GSTR-2B",D1137&lt;&gt;"",D1137&gt;=DATE(2025,4,1),D1137&lt;=DATE(2026,3,31)),"FY 2025-26 document not in GSTR-2B: last date for the ITC is 30 Nov 2026","")</f>
        <v/>
      </c>
    </row>
    <row r="1138">
      <c r="A1138" s="10" t="n"/>
      <c r="B1138" s="10" t="n"/>
      <c r="C1138" s="10" t="n"/>
      <c r="D1138" s="9" t="n"/>
      <c r="E1138" s="10" t="n"/>
      <c r="F1138" s="8" t="n"/>
      <c r="G1138" s="8" t="n"/>
      <c r="H1138" s="8" t="n"/>
      <c r="I1138" s="8" t="n"/>
      <c r="J1138" s="8" t="n"/>
      <c r="K1138" s="15">
        <f>IF(A1138="","",SUM(G1138:J1138))</f>
        <v/>
      </c>
      <c r="L1138" s="9" t="n"/>
      <c r="M1138" s="10" t="n"/>
      <c r="N1138" s="10" t="n"/>
      <c r="O1138" s="16">
        <f>IF(A1138="","",UPPER(TRIM(A1138))&amp;"|"&amp;UPPER(SUBSTITUTE(SUBSTITUTE(SUBSTITUTE(TRIM(C1138),"/",""),"-","")," ","")))</f>
        <v/>
      </c>
      <c r="P1138" s="16">
        <f>IF(A1138="","",UPPER(SUBSTITUTE(SUBSTITUTE(SUBSTITUTE(TRIM(C1138),"/",""),"-","")," ","")))</f>
        <v/>
      </c>
      <c r="Q1138" s="16">
        <f>IF(A1138="","",IF(COUNTIF('GSTR-2B'!$P$6:$P$2005,O1138)&gt;0,IF(ABS(S1138)&lt;=Settings!$B$4,"Matched","Amount differs"),IF(COUNTIF('GSTR-2B'!$Q$6:$Q$2005,P1138)&gt;0,"Invoice no matches, GSTIN differs","In books, not in GSTR-2B")))</f>
        <v/>
      </c>
      <c r="R1138" s="15">
        <f>IF(A1138="","",SUMIF('GSTR-2B'!$P$6:$P$2005,O1138,'GSTR-2B'!$N$6:$N$2005))</f>
        <v/>
      </c>
      <c r="S1138" s="15">
        <f>IF(A1138="","",K1138-R1138)</f>
        <v/>
      </c>
      <c r="T1138" s="16">
        <f>IF(OR(A1138="",D1138="",L1138&lt;&gt;"",E1138="Credit note"),"",IF(Settings!$B$5-D1138&gt;180,"Unpaid over 180 days: reverse proportionate ITC with interest",""))</f>
        <v/>
      </c>
      <c r="U1138" s="16">
        <f>IF(M1138="No","Supplier has not filed GSTR-3B: if still unfiled on 30 Sep after the year you claimed it, reverse by 30 Nov","")</f>
        <v/>
      </c>
      <c r="V1138" s="16">
        <f>IF(AND(Q1138="In books, not in GSTR-2B",D1138&lt;&gt;"",D1138&gt;=DATE(2025,4,1),D1138&lt;=DATE(2026,3,31)),"FY 2025-26 document not in GSTR-2B: last date for the ITC is 30 Nov 2026","")</f>
        <v/>
      </c>
    </row>
    <row r="1139">
      <c r="A1139" s="10" t="n"/>
      <c r="B1139" s="10" t="n"/>
      <c r="C1139" s="10" t="n"/>
      <c r="D1139" s="9" t="n"/>
      <c r="E1139" s="10" t="n"/>
      <c r="F1139" s="8" t="n"/>
      <c r="G1139" s="8" t="n"/>
      <c r="H1139" s="8" t="n"/>
      <c r="I1139" s="8" t="n"/>
      <c r="J1139" s="8" t="n"/>
      <c r="K1139" s="15">
        <f>IF(A1139="","",SUM(G1139:J1139))</f>
        <v/>
      </c>
      <c r="L1139" s="9" t="n"/>
      <c r="M1139" s="10" t="n"/>
      <c r="N1139" s="10" t="n"/>
      <c r="O1139" s="16">
        <f>IF(A1139="","",UPPER(TRIM(A1139))&amp;"|"&amp;UPPER(SUBSTITUTE(SUBSTITUTE(SUBSTITUTE(TRIM(C1139),"/",""),"-","")," ","")))</f>
        <v/>
      </c>
      <c r="P1139" s="16">
        <f>IF(A1139="","",UPPER(SUBSTITUTE(SUBSTITUTE(SUBSTITUTE(TRIM(C1139),"/",""),"-","")," ","")))</f>
        <v/>
      </c>
      <c r="Q1139" s="16">
        <f>IF(A1139="","",IF(COUNTIF('GSTR-2B'!$P$6:$P$2005,O1139)&gt;0,IF(ABS(S1139)&lt;=Settings!$B$4,"Matched","Amount differs"),IF(COUNTIF('GSTR-2B'!$Q$6:$Q$2005,P1139)&gt;0,"Invoice no matches, GSTIN differs","In books, not in GSTR-2B")))</f>
        <v/>
      </c>
      <c r="R1139" s="15">
        <f>IF(A1139="","",SUMIF('GSTR-2B'!$P$6:$P$2005,O1139,'GSTR-2B'!$N$6:$N$2005))</f>
        <v/>
      </c>
      <c r="S1139" s="15">
        <f>IF(A1139="","",K1139-R1139)</f>
        <v/>
      </c>
      <c r="T1139" s="16">
        <f>IF(OR(A1139="",D1139="",L1139&lt;&gt;"",E1139="Credit note"),"",IF(Settings!$B$5-D1139&gt;180,"Unpaid over 180 days: reverse proportionate ITC with interest",""))</f>
        <v/>
      </c>
      <c r="U1139" s="16">
        <f>IF(M1139="No","Supplier has not filed GSTR-3B: if still unfiled on 30 Sep after the year you claimed it, reverse by 30 Nov","")</f>
        <v/>
      </c>
      <c r="V1139" s="16">
        <f>IF(AND(Q1139="In books, not in GSTR-2B",D1139&lt;&gt;"",D1139&gt;=DATE(2025,4,1),D1139&lt;=DATE(2026,3,31)),"FY 2025-26 document not in GSTR-2B: last date for the ITC is 30 Nov 2026","")</f>
        <v/>
      </c>
    </row>
    <row r="1140">
      <c r="A1140" s="10" t="n"/>
      <c r="B1140" s="10" t="n"/>
      <c r="C1140" s="10" t="n"/>
      <c r="D1140" s="9" t="n"/>
      <c r="E1140" s="10" t="n"/>
      <c r="F1140" s="8" t="n"/>
      <c r="G1140" s="8" t="n"/>
      <c r="H1140" s="8" t="n"/>
      <c r="I1140" s="8" t="n"/>
      <c r="J1140" s="8" t="n"/>
      <c r="K1140" s="15">
        <f>IF(A1140="","",SUM(G1140:J1140))</f>
        <v/>
      </c>
      <c r="L1140" s="9" t="n"/>
      <c r="M1140" s="10" t="n"/>
      <c r="N1140" s="10" t="n"/>
      <c r="O1140" s="16">
        <f>IF(A1140="","",UPPER(TRIM(A1140))&amp;"|"&amp;UPPER(SUBSTITUTE(SUBSTITUTE(SUBSTITUTE(TRIM(C1140),"/",""),"-","")," ","")))</f>
        <v/>
      </c>
      <c r="P1140" s="16">
        <f>IF(A1140="","",UPPER(SUBSTITUTE(SUBSTITUTE(SUBSTITUTE(TRIM(C1140),"/",""),"-","")," ","")))</f>
        <v/>
      </c>
      <c r="Q1140" s="16">
        <f>IF(A1140="","",IF(COUNTIF('GSTR-2B'!$P$6:$P$2005,O1140)&gt;0,IF(ABS(S1140)&lt;=Settings!$B$4,"Matched","Amount differs"),IF(COUNTIF('GSTR-2B'!$Q$6:$Q$2005,P1140)&gt;0,"Invoice no matches, GSTIN differs","In books, not in GSTR-2B")))</f>
        <v/>
      </c>
      <c r="R1140" s="15">
        <f>IF(A1140="","",SUMIF('GSTR-2B'!$P$6:$P$2005,O1140,'GSTR-2B'!$N$6:$N$2005))</f>
        <v/>
      </c>
      <c r="S1140" s="15">
        <f>IF(A1140="","",K1140-R1140)</f>
        <v/>
      </c>
      <c r="T1140" s="16">
        <f>IF(OR(A1140="",D1140="",L1140&lt;&gt;"",E1140="Credit note"),"",IF(Settings!$B$5-D1140&gt;180,"Unpaid over 180 days: reverse proportionate ITC with interest",""))</f>
        <v/>
      </c>
      <c r="U1140" s="16">
        <f>IF(M1140="No","Supplier has not filed GSTR-3B: if still unfiled on 30 Sep after the year you claimed it, reverse by 30 Nov","")</f>
        <v/>
      </c>
      <c r="V1140" s="16">
        <f>IF(AND(Q1140="In books, not in GSTR-2B",D1140&lt;&gt;"",D1140&gt;=DATE(2025,4,1),D1140&lt;=DATE(2026,3,31)),"FY 2025-26 document not in GSTR-2B: last date for the ITC is 30 Nov 2026","")</f>
        <v/>
      </c>
    </row>
    <row r="1141">
      <c r="A1141" s="10" t="n"/>
      <c r="B1141" s="10" t="n"/>
      <c r="C1141" s="10" t="n"/>
      <c r="D1141" s="9" t="n"/>
      <c r="E1141" s="10" t="n"/>
      <c r="F1141" s="8" t="n"/>
      <c r="G1141" s="8" t="n"/>
      <c r="H1141" s="8" t="n"/>
      <c r="I1141" s="8" t="n"/>
      <c r="J1141" s="8" t="n"/>
      <c r="K1141" s="15">
        <f>IF(A1141="","",SUM(G1141:J1141))</f>
        <v/>
      </c>
      <c r="L1141" s="9" t="n"/>
      <c r="M1141" s="10" t="n"/>
      <c r="N1141" s="10" t="n"/>
      <c r="O1141" s="16">
        <f>IF(A1141="","",UPPER(TRIM(A1141))&amp;"|"&amp;UPPER(SUBSTITUTE(SUBSTITUTE(SUBSTITUTE(TRIM(C1141),"/",""),"-","")," ","")))</f>
        <v/>
      </c>
      <c r="P1141" s="16">
        <f>IF(A1141="","",UPPER(SUBSTITUTE(SUBSTITUTE(SUBSTITUTE(TRIM(C1141),"/",""),"-","")," ","")))</f>
        <v/>
      </c>
      <c r="Q1141" s="16">
        <f>IF(A1141="","",IF(COUNTIF('GSTR-2B'!$P$6:$P$2005,O1141)&gt;0,IF(ABS(S1141)&lt;=Settings!$B$4,"Matched","Amount differs"),IF(COUNTIF('GSTR-2B'!$Q$6:$Q$2005,P1141)&gt;0,"Invoice no matches, GSTIN differs","In books, not in GSTR-2B")))</f>
        <v/>
      </c>
      <c r="R1141" s="15">
        <f>IF(A1141="","",SUMIF('GSTR-2B'!$P$6:$P$2005,O1141,'GSTR-2B'!$N$6:$N$2005))</f>
        <v/>
      </c>
      <c r="S1141" s="15">
        <f>IF(A1141="","",K1141-R1141)</f>
        <v/>
      </c>
      <c r="T1141" s="16">
        <f>IF(OR(A1141="",D1141="",L1141&lt;&gt;"",E1141="Credit note"),"",IF(Settings!$B$5-D1141&gt;180,"Unpaid over 180 days: reverse proportionate ITC with interest",""))</f>
        <v/>
      </c>
      <c r="U1141" s="16">
        <f>IF(M1141="No","Supplier has not filed GSTR-3B: if still unfiled on 30 Sep after the year you claimed it, reverse by 30 Nov","")</f>
        <v/>
      </c>
      <c r="V1141" s="16">
        <f>IF(AND(Q1141="In books, not in GSTR-2B",D1141&lt;&gt;"",D1141&gt;=DATE(2025,4,1),D1141&lt;=DATE(2026,3,31)),"FY 2025-26 document not in GSTR-2B: last date for the ITC is 30 Nov 2026","")</f>
        <v/>
      </c>
    </row>
    <row r="1142">
      <c r="A1142" s="10" t="n"/>
      <c r="B1142" s="10" t="n"/>
      <c r="C1142" s="10" t="n"/>
      <c r="D1142" s="9" t="n"/>
      <c r="E1142" s="10" t="n"/>
      <c r="F1142" s="8" t="n"/>
      <c r="G1142" s="8" t="n"/>
      <c r="H1142" s="8" t="n"/>
      <c r="I1142" s="8" t="n"/>
      <c r="J1142" s="8" t="n"/>
      <c r="K1142" s="15">
        <f>IF(A1142="","",SUM(G1142:J1142))</f>
        <v/>
      </c>
      <c r="L1142" s="9" t="n"/>
      <c r="M1142" s="10" t="n"/>
      <c r="N1142" s="10" t="n"/>
      <c r="O1142" s="16">
        <f>IF(A1142="","",UPPER(TRIM(A1142))&amp;"|"&amp;UPPER(SUBSTITUTE(SUBSTITUTE(SUBSTITUTE(TRIM(C1142),"/",""),"-","")," ","")))</f>
        <v/>
      </c>
      <c r="P1142" s="16">
        <f>IF(A1142="","",UPPER(SUBSTITUTE(SUBSTITUTE(SUBSTITUTE(TRIM(C1142),"/",""),"-","")," ","")))</f>
        <v/>
      </c>
      <c r="Q1142" s="16">
        <f>IF(A1142="","",IF(COUNTIF('GSTR-2B'!$P$6:$P$2005,O1142)&gt;0,IF(ABS(S1142)&lt;=Settings!$B$4,"Matched","Amount differs"),IF(COUNTIF('GSTR-2B'!$Q$6:$Q$2005,P1142)&gt;0,"Invoice no matches, GSTIN differs","In books, not in GSTR-2B")))</f>
        <v/>
      </c>
      <c r="R1142" s="15">
        <f>IF(A1142="","",SUMIF('GSTR-2B'!$P$6:$P$2005,O1142,'GSTR-2B'!$N$6:$N$2005))</f>
        <v/>
      </c>
      <c r="S1142" s="15">
        <f>IF(A1142="","",K1142-R1142)</f>
        <v/>
      </c>
      <c r="T1142" s="16">
        <f>IF(OR(A1142="",D1142="",L1142&lt;&gt;"",E1142="Credit note"),"",IF(Settings!$B$5-D1142&gt;180,"Unpaid over 180 days: reverse proportionate ITC with interest",""))</f>
        <v/>
      </c>
      <c r="U1142" s="16">
        <f>IF(M1142="No","Supplier has not filed GSTR-3B: if still unfiled on 30 Sep after the year you claimed it, reverse by 30 Nov","")</f>
        <v/>
      </c>
      <c r="V1142" s="16">
        <f>IF(AND(Q1142="In books, not in GSTR-2B",D1142&lt;&gt;"",D1142&gt;=DATE(2025,4,1),D1142&lt;=DATE(2026,3,31)),"FY 2025-26 document not in GSTR-2B: last date for the ITC is 30 Nov 2026","")</f>
        <v/>
      </c>
    </row>
    <row r="1143">
      <c r="A1143" s="10" t="n"/>
      <c r="B1143" s="10" t="n"/>
      <c r="C1143" s="10" t="n"/>
      <c r="D1143" s="9" t="n"/>
      <c r="E1143" s="10" t="n"/>
      <c r="F1143" s="8" t="n"/>
      <c r="G1143" s="8" t="n"/>
      <c r="H1143" s="8" t="n"/>
      <c r="I1143" s="8" t="n"/>
      <c r="J1143" s="8" t="n"/>
      <c r="K1143" s="15">
        <f>IF(A1143="","",SUM(G1143:J1143))</f>
        <v/>
      </c>
      <c r="L1143" s="9" t="n"/>
      <c r="M1143" s="10" t="n"/>
      <c r="N1143" s="10" t="n"/>
      <c r="O1143" s="16">
        <f>IF(A1143="","",UPPER(TRIM(A1143))&amp;"|"&amp;UPPER(SUBSTITUTE(SUBSTITUTE(SUBSTITUTE(TRIM(C1143),"/",""),"-","")," ","")))</f>
        <v/>
      </c>
      <c r="P1143" s="16">
        <f>IF(A1143="","",UPPER(SUBSTITUTE(SUBSTITUTE(SUBSTITUTE(TRIM(C1143),"/",""),"-","")," ","")))</f>
        <v/>
      </c>
      <c r="Q1143" s="16">
        <f>IF(A1143="","",IF(COUNTIF('GSTR-2B'!$P$6:$P$2005,O1143)&gt;0,IF(ABS(S1143)&lt;=Settings!$B$4,"Matched","Amount differs"),IF(COUNTIF('GSTR-2B'!$Q$6:$Q$2005,P1143)&gt;0,"Invoice no matches, GSTIN differs","In books, not in GSTR-2B")))</f>
        <v/>
      </c>
      <c r="R1143" s="15">
        <f>IF(A1143="","",SUMIF('GSTR-2B'!$P$6:$P$2005,O1143,'GSTR-2B'!$N$6:$N$2005))</f>
        <v/>
      </c>
      <c r="S1143" s="15">
        <f>IF(A1143="","",K1143-R1143)</f>
        <v/>
      </c>
      <c r="T1143" s="16">
        <f>IF(OR(A1143="",D1143="",L1143&lt;&gt;"",E1143="Credit note"),"",IF(Settings!$B$5-D1143&gt;180,"Unpaid over 180 days: reverse proportionate ITC with interest",""))</f>
        <v/>
      </c>
      <c r="U1143" s="16">
        <f>IF(M1143="No","Supplier has not filed GSTR-3B: if still unfiled on 30 Sep after the year you claimed it, reverse by 30 Nov","")</f>
        <v/>
      </c>
      <c r="V1143" s="16">
        <f>IF(AND(Q1143="In books, not in GSTR-2B",D1143&lt;&gt;"",D1143&gt;=DATE(2025,4,1),D1143&lt;=DATE(2026,3,31)),"FY 2025-26 document not in GSTR-2B: last date for the ITC is 30 Nov 2026","")</f>
        <v/>
      </c>
    </row>
    <row r="1144">
      <c r="A1144" s="10" t="n"/>
      <c r="B1144" s="10" t="n"/>
      <c r="C1144" s="10" t="n"/>
      <c r="D1144" s="9" t="n"/>
      <c r="E1144" s="10" t="n"/>
      <c r="F1144" s="8" t="n"/>
      <c r="G1144" s="8" t="n"/>
      <c r="H1144" s="8" t="n"/>
      <c r="I1144" s="8" t="n"/>
      <c r="J1144" s="8" t="n"/>
      <c r="K1144" s="15">
        <f>IF(A1144="","",SUM(G1144:J1144))</f>
        <v/>
      </c>
      <c r="L1144" s="9" t="n"/>
      <c r="M1144" s="10" t="n"/>
      <c r="N1144" s="10" t="n"/>
      <c r="O1144" s="16">
        <f>IF(A1144="","",UPPER(TRIM(A1144))&amp;"|"&amp;UPPER(SUBSTITUTE(SUBSTITUTE(SUBSTITUTE(TRIM(C1144),"/",""),"-","")," ","")))</f>
        <v/>
      </c>
      <c r="P1144" s="16">
        <f>IF(A1144="","",UPPER(SUBSTITUTE(SUBSTITUTE(SUBSTITUTE(TRIM(C1144),"/",""),"-","")," ","")))</f>
        <v/>
      </c>
      <c r="Q1144" s="16">
        <f>IF(A1144="","",IF(COUNTIF('GSTR-2B'!$P$6:$P$2005,O1144)&gt;0,IF(ABS(S1144)&lt;=Settings!$B$4,"Matched","Amount differs"),IF(COUNTIF('GSTR-2B'!$Q$6:$Q$2005,P1144)&gt;0,"Invoice no matches, GSTIN differs","In books, not in GSTR-2B")))</f>
        <v/>
      </c>
      <c r="R1144" s="15">
        <f>IF(A1144="","",SUMIF('GSTR-2B'!$P$6:$P$2005,O1144,'GSTR-2B'!$N$6:$N$2005))</f>
        <v/>
      </c>
      <c r="S1144" s="15">
        <f>IF(A1144="","",K1144-R1144)</f>
        <v/>
      </c>
      <c r="T1144" s="16">
        <f>IF(OR(A1144="",D1144="",L1144&lt;&gt;"",E1144="Credit note"),"",IF(Settings!$B$5-D1144&gt;180,"Unpaid over 180 days: reverse proportionate ITC with interest",""))</f>
        <v/>
      </c>
      <c r="U1144" s="16">
        <f>IF(M1144="No","Supplier has not filed GSTR-3B: if still unfiled on 30 Sep after the year you claimed it, reverse by 30 Nov","")</f>
        <v/>
      </c>
      <c r="V1144" s="16">
        <f>IF(AND(Q1144="In books, not in GSTR-2B",D1144&lt;&gt;"",D1144&gt;=DATE(2025,4,1),D1144&lt;=DATE(2026,3,31)),"FY 2025-26 document not in GSTR-2B: last date for the ITC is 30 Nov 2026","")</f>
        <v/>
      </c>
    </row>
    <row r="1145">
      <c r="A1145" s="10" t="n"/>
      <c r="B1145" s="10" t="n"/>
      <c r="C1145" s="10" t="n"/>
      <c r="D1145" s="9" t="n"/>
      <c r="E1145" s="10" t="n"/>
      <c r="F1145" s="8" t="n"/>
      <c r="G1145" s="8" t="n"/>
      <c r="H1145" s="8" t="n"/>
      <c r="I1145" s="8" t="n"/>
      <c r="J1145" s="8" t="n"/>
      <c r="K1145" s="15">
        <f>IF(A1145="","",SUM(G1145:J1145))</f>
        <v/>
      </c>
      <c r="L1145" s="9" t="n"/>
      <c r="M1145" s="10" t="n"/>
      <c r="N1145" s="10" t="n"/>
      <c r="O1145" s="16">
        <f>IF(A1145="","",UPPER(TRIM(A1145))&amp;"|"&amp;UPPER(SUBSTITUTE(SUBSTITUTE(SUBSTITUTE(TRIM(C1145),"/",""),"-","")," ","")))</f>
        <v/>
      </c>
      <c r="P1145" s="16">
        <f>IF(A1145="","",UPPER(SUBSTITUTE(SUBSTITUTE(SUBSTITUTE(TRIM(C1145),"/",""),"-","")," ","")))</f>
        <v/>
      </c>
      <c r="Q1145" s="16">
        <f>IF(A1145="","",IF(COUNTIF('GSTR-2B'!$P$6:$P$2005,O1145)&gt;0,IF(ABS(S1145)&lt;=Settings!$B$4,"Matched","Amount differs"),IF(COUNTIF('GSTR-2B'!$Q$6:$Q$2005,P1145)&gt;0,"Invoice no matches, GSTIN differs","In books, not in GSTR-2B")))</f>
        <v/>
      </c>
      <c r="R1145" s="15">
        <f>IF(A1145="","",SUMIF('GSTR-2B'!$P$6:$P$2005,O1145,'GSTR-2B'!$N$6:$N$2005))</f>
        <v/>
      </c>
      <c r="S1145" s="15">
        <f>IF(A1145="","",K1145-R1145)</f>
        <v/>
      </c>
      <c r="T1145" s="16">
        <f>IF(OR(A1145="",D1145="",L1145&lt;&gt;"",E1145="Credit note"),"",IF(Settings!$B$5-D1145&gt;180,"Unpaid over 180 days: reverse proportionate ITC with interest",""))</f>
        <v/>
      </c>
      <c r="U1145" s="16">
        <f>IF(M1145="No","Supplier has not filed GSTR-3B: if still unfiled on 30 Sep after the year you claimed it, reverse by 30 Nov","")</f>
        <v/>
      </c>
      <c r="V1145" s="16">
        <f>IF(AND(Q1145="In books, not in GSTR-2B",D1145&lt;&gt;"",D1145&gt;=DATE(2025,4,1),D1145&lt;=DATE(2026,3,31)),"FY 2025-26 document not in GSTR-2B: last date for the ITC is 30 Nov 2026","")</f>
        <v/>
      </c>
    </row>
    <row r="1146">
      <c r="A1146" s="10" t="n"/>
      <c r="B1146" s="10" t="n"/>
      <c r="C1146" s="10" t="n"/>
      <c r="D1146" s="9" t="n"/>
      <c r="E1146" s="10" t="n"/>
      <c r="F1146" s="8" t="n"/>
      <c r="G1146" s="8" t="n"/>
      <c r="H1146" s="8" t="n"/>
      <c r="I1146" s="8" t="n"/>
      <c r="J1146" s="8" t="n"/>
      <c r="K1146" s="15">
        <f>IF(A1146="","",SUM(G1146:J1146))</f>
        <v/>
      </c>
      <c r="L1146" s="9" t="n"/>
      <c r="M1146" s="10" t="n"/>
      <c r="N1146" s="10" t="n"/>
      <c r="O1146" s="16">
        <f>IF(A1146="","",UPPER(TRIM(A1146))&amp;"|"&amp;UPPER(SUBSTITUTE(SUBSTITUTE(SUBSTITUTE(TRIM(C1146),"/",""),"-","")," ","")))</f>
        <v/>
      </c>
      <c r="P1146" s="16">
        <f>IF(A1146="","",UPPER(SUBSTITUTE(SUBSTITUTE(SUBSTITUTE(TRIM(C1146),"/",""),"-","")," ","")))</f>
        <v/>
      </c>
      <c r="Q1146" s="16">
        <f>IF(A1146="","",IF(COUNTIF('GSTR-2B'!$P$6:$P$2005,O1146)&gt;0,IF(ABS(S1146)&lt;=Settings!$B$4,"Matched","Amount differs"),IF(COUNTIF('GSTR-2B'!$Q$6:$Q$2005,P1146)&gt;0,"Invoice no matches, GSTIN differs","In books, not in GSTR-2B")))</f>
        <v/>
      </c>
      <c r="R1146" s="15">
        <f>IF(A1146="","",SUMIF('GSTR-2B'!$P$6:$P$2005,O1146,'GSTR-2B'!$N$6:$N$2005))</f>
        <v/>
      </c>
      <c r="S1146" s="15">
        <f>IF(A1146="","",K1146-R1146)</f>
        <v/>
      </c>
      <c r="T1146" s="16">
        <f>IF(OR(A1146="",D1146="",L1146&lt;&gt;"",E1146="Credit note"),"",IF(Settings!$B$5-D1146&gt;180,"Unpaid over 180 days: reverse proportionate ITC with interest",""))</f>
        <v/>
      </c>
      <c r="U1146" s="16">
        <f>IF(M1146="No","Supplier has not filed GSTR-3B: if still unfiled on 30 Sep after the year you claimed it, reverse by 30 Nov","")</f>
        <v/>
      </c>
      <c r="V1146" s="16">
        <f>IF(AND(Q1146="In books, not in GSTR-2B",D1146&lt;&gt;"",D1146&gt;=DATE(2025,4,1),D1146&lt;=DATE(2026,3,31)),"FY 2025-26 document not in GSTR-2B: last date for the ITC is 30 Nov 2026","")</f>
        <v/>
      </c>
    </row>
    <row r="1147">
      <c r="A1147" s="10" t="n"/>
      <c r="B1147" s="10" t="n"/>
      <c r="C1147" s="10" t="n"/>
      <c r="D1147" s="9" t="n"/>
      <c r="E1147" s="10" t="n"/>
      <c r="F1147" s="8" t="n"/>
      <c r="G1147" s="8" t="n"/>
      <c r="H1147" s="8" t="n"/>
      <c r="I1147" s="8" t="n"/>
      <c r="J1147" s="8" t="n"/>
      <c r="K1147" s="15">
        <f>IF(A1147="","",SUM(G1147:J1147))</f>
        <v/>
      </c>
      <c r="L1147" s="9" t="n"/>
      <c r="M1147" s="10" t="n"/>
      <c r="N1147" s="10" t="n"/>
      <c r="O1147" s="16">
        <f>IF(A1147="","",UPPER(TRIM(A1147))&amp;"|"&amp;UPPER(SUBSTITUTE(SUBSTITUTE(SUBSTITUTE(TRIM(C1147),"/",""),"-","")," ","")))</f>
        <v/>
      </c>
      <c r="P1147" s="16">
        <f>IF(A1147="","",UPPER(SUBSTITUTE(SUBSTITUTE(SUBSTITUTE(TRIM(C1147),"/",""),"-","")," ","")))</f>
        <v/>
      </c>
      <c r="Q1147" s="16">
        <f>IF(A1147="","",IF(COUNTIF('GSTR-2B'!$P$6:$P$2005,O1147)&gt;0,IF(ABS(S1147)&lt;=Settings!$B$4,"Matched","Amount differs"),IF(COUNTIF('GSTR-2B'!$Q$6:$Q$2005,P1147)&gt;0,"Invoice no matches, GSTIN differs","In books, not in GSTR-2B")))</f>
        <v/>
      </c>
      <c r="R1147" s="15">
        <f>IF(A1147="","",SUMIF('GSTR-2B'!$P$6:$P$2005,O1147,'GSTR-2B'!$N$6:$N$2005))</f>
        <v/>
      </c>
      <c r="S1147" s="15">
        <f>IF(A1147="","",K1147-R1147)</f>
        <v/>
      </c>
      <c r="T1147" s="16">
        <f>IF(OR(A1147="",D1147="",L1147&lt;&gt;"",E1147="Credit note"),"",IF(Settings!$B$5-D1147&gt;180,"Unpaid over 180 days: reverse proportionate ITC with interest",""))</f>
        <v/>
      </c>
      <c r="U1147" s="16">
        <f>IF(M1147="No","Supplier has not filed GSTR-3B: if still unfiled on 30 Sep after the year you claimed it, reverse by 30 Nov","")</f>
        <v/>
      </c>
      <c r="V1147" s="16">
        <f>IF(AND(Q1147="In books, not in GSTR-2B",D1147&lt;&gt;"",D1147&gt;=DATE(2025,4,1),D1147&lt;=DATE(2026,3,31)),"FY 2025-26 document not in GSTR-2B: last date for the ITC is 30 Nov 2026","")</f>
        <v/>
      </c>
    </row>
    <row r="1148">
      <c r="A1148" s="10" t="n"/>
      <c r="B1148" s="10" t="n"/>
      <c r="C1148" s="10" t="n"/>
      <c r="D1148" s="9" t="n"/>
      <c r="E1148" s="10" t="n"/>
      <c r="F1148" s="8" t="n"/>
      <c r="G1148" s="8" t="n"/>
      <c r="H1148" s="8" t="n"/>
      <c r="I1148" s="8" t="n"/>
      <c r="J1148" s="8" t="n"/>
      <c r="K1148" s="15">
        <f>IF(A1148="","",SUM(G1148:J1148))</f>
        <v/>
      </c>
      <c r="L1148" s="9" t="n"/>
      <c r="M1148" s="10" t="n"/>
      <c r="N1148" s="10" t="n"/>
      <c r="O1148" s="16">
        <f>IF(A1148="","",UPPER(TRIM(A1148))&amp;"|"&amp;UPPER(SUBSTITUTE(SUBSTITUTE(SUBSTITUTE(TRIM(C1148),"/",""),"-","")," ","")))</f>
        <v/>
      </c>
      <c r="P1148" s="16">
        <f>IF(A1148="","",UPPER(SUBSTITUTE(SUBSTITUTE(SUBSTITUTE(TRIM(C1148),"/",""),"-","")," ","")))</f>
        <v/>
      </c>
      <c r="Q1148" s="16">
        <f>IF(A1148="","",IF(COUNTIF('GSTR-2B'!$P$6:$P$2005,O1148)&gt;0,IF(ABS(S1148)&lt;=Settings!$B$4,"Matched","Amount differs"),IF(COUNTIF('GSTR-2B'!$Q$6:$Q$2005,P1148)&gt;0,"Invoice no matches, GSTIN differs","In books, not in GSTR-2B")))</f>
        <v/>
      </c>
      <c r="R1148" s="15">
        <f>IF(A1148="","",SUMIF('GSTR-2B'!$P$6:$P$2005,O1148,'GSTR-2B'!$N$6:$N$2005))</f>
        <v/>
      </c>
      <c r="S1148" s="15">
        <f>IF(A1148="","",K1148-R1148)</f>
        <v/>
      </c>
      <c r="T1148" s="16">
        <f>IF(OR(A1148="",D1148="",L1148&lt;&gt;"",E1148="Credit note"),"",IF(Settings!$B$5-D1148&gt;180,"Unpaid over 180 days: reverse proportionate ITC with interest",""))</f>
        <v/>
      </c>
      <c r="U1148" s="16">
        <f>IF(M1148="No","Supplier has not filed GSTR-3B: if still unfiled on 30 Sep after the year you claimed it, reverse by 30 Nov","")</f>
        <v/>
      </c>
      <c r="V1148" s="16">
        <f>IF(AND(Q1148="In books, not in GSTR-2B",D1148&lt;&gt;"",D1148&gt;=DATE(2025,4,1),D1148&lt;=DATE(2026,3,31)),"FY 2025-26 document not in GSTR-2B: last date for the ITC is 30 Nov 2026","")</f>
        <v/>
      </c>
    </row>
    <row r="1149">
      <c r="A1149" s="10" t="n"/>
      <c r="B1149" s="10" t="n"/>
      <c r="C1149" s="10" t="n"/>
      <c r="D1149" s="9" t="n"/>
      <c r="E1149" s="10" t="n"/>
      <c r="F1149" s="8" t="n"/>
      <c r="G1149" s="8" t="n"/>
      <c r="H1149" s="8" t="n"/>
      <c r="I1149" s="8" t="n"/>
      <c r="J1149" s="8" t="n"/>
      <c r="K1149" s="15">
        <f>IF(A1149="","",SUM(G1149:J1149))</f>
        <v/>
      </c>
      <c r="L1149" s="9" t="n"/>
      <c r="M1149" s="10" t="n"/>
      <c r="N1149" s="10" t="n"/>
      <c r="O1149" s="16">
        <f>IF(A1149="","",UPPER(TRIM(A1149))&amp;"|"&amp;UPPER(SUBSTITUTE(SUBSTITUTE(SUBSTITUTE(TRIM(C1149),"/",""),"-","")," ","")))</f>
        <v/>
      </c>
      <c r="P1149" s="16">
        <f>IF(A1149="","",UPPER(SUBSTITUTE(SUBSTITUTE(SUBSTITUTE(TRIM(C1149),"/",""),"-","")," ","")))</f>
        <v/>
      </c>
      <c r="Q1149" s="16">
        <f>IF(A1149="","",IF(COUNTIF('GSTR-2B'!$P$6:$P$2005,O1149)&gt;0,IF(ABS(S1149)&lt;=Settings!$B$4,"Matched","Amount differs"),IF(COUNTIF('GSTR-2B'!$Q$6:$Q$2005,P1149)&gt;0,"Invoice no matches, GSTIN differs","In books, not in GSTR-2B")))</f>
        <v/>
      </c>
      <c r="R1149" s="15">
        <f>IF(A1149="","",SUMIF('GSTR-2B'!$P$6:$P$2005,O1149,'GSTR-2B'!$N$6:$N$2005))</f>
        <v/>
      </c>
      <c r="S1149" s="15">
        <f>IF(A1149="","",K1149-R1149)</f>
        <v/>
      </c>
      <c r="T1149" s="16">
        <f>IF(OR(A1149="",D1149="",L1149&lt;&gt;"",E1149="Credit note"),"",IF(Settings!$B$5-D1149&gt;180,"Unpaid over 180 days: reverse proportionate ITC with interest",""))</f>
        <v/>
      </c>
      <c r="U1149" s="16">
        <f>IF(M1149="No","Supplier has not filed GSTR-3B: if still unfiled on 30 Sep after the year you claimed it, reverse by 30 Nov","")</f>
        <v/>
      </c>
      <c r="V1149" s="16">
        <f>IF(AND(Q1149="In books, not in GSTR-2B",D1149&lt;&gt;"",D1149&gt;=DATE(2025,4,1),D1149&lt;=DATE(2026,3,31)),"FY 2025-26 document not in GSTR-2B: last date for the ITC is 30 Nov 2026","")</f>
        <v/>
      </c>
    </row>
    <row r="1150">
      <c r="A1150" s="10" t="n"/>
      <c r="B1150" s="10" t="n"/>
      <c r="C1150" s="10" t="n"/>
      <c r="D1150" s="9" t="n"/>
      <c r="E1150" s="10" t="n"/>
      <c r="F1150" s="8" t="n"/>
      <c r="G1150" s="8" t="n"/>
      <c r="H1150" s="8" t="n"/>
      <c r="I1150" s="8" t="n"/>
      <c r="J1150" s="8" t="n"/>
      <c r="K1150" s="15">
        <f>IF(A1150="","",SUM(G1150:J1150))</f>
        <v/>
      </c>
      <c r="L1150" s="9" t="n"/>
      <c r="M1150" s="10" t="n"/>
      <c r="N1150" s="10" t="n"/>
      <c r="O1150" s="16">
        <f>IF(A1150="","",UPPER(TRIM(A1150))&amp;"|"&amp;UPPER(SUBSTITUTE(SUBSTITUTE(SUBSTITUTE(TRIM(C1150),"/",""),"-","")," ","")))</f>
        <v/>
      </c>
      <c r="P1150" s="16">
        <f>IF(A1150="","",UPPER(SUBSTITUTE(SUBSTITUTE(SUBSTITUTE(TRIM(C1150),"/",""),"-","")," ","")))</f>
        <v/>
      </c>
      <c r="Q1150" s="16">
        <f>IF(A1150="","",IF(COUNTIF('GSTR-2B'!$P$6:$P$2005,O1150)&gt;0,IF(ABS(S1150)&lt;=Settings!$B$4,"Matched","Amount differs"),IF(COUNTIF('GSTR-2B'!$Q$6:$Q$2005,P1150)&gt;0,"Invoice no matches, GSTIN differs","In books, not in GSTR-2B")))</f>
        <v/>
      </c>
      <c r="R1150" s="15">
        <f>IF(A1150="","",SUMIF('GSTR-2B'!$P$6:$P$2005,O1150,'GSTR-2B'!$N$6:$N$2005))</f>
        <v/>
      </c>
      <c r="S1150" s="15">
        <f>IF(A1150="","",K1150-R1150)</f>
        <v/>
      </c>
      <c r="T1150" s="16">
        <f>IF(OR(A1150="",D1150="",L1150&lt;&gt;"",E1150="Credit note"),"",IF(Settings!$B$5-D1150&gt;180,"Unpaid over 180 days: reverse proportionate ITC with interest",""))</f>
        <v/>
      </c>
      <c r="U1150" s="16">
        <f>IF(M1150="No","Supplier has not filed GSTR-3B: if still unfiled on 30 Sep after the year you claimed it, reverse by 30 Nov","")</f>
        <v/>
      </c>
      <c r="V1150" s="16">
        <f>IF(AND(Q1150="In books, not in GSTR-2B",D1150&lt;&gt;"",D1150&gt;=DATE(2025,4,1),D1150&lt;=DATE(2026,3,31)),"FY 2025-26 document not in GSTR-2B: last date for the ITC is 30 Nov 2026","")</f>
        <v/>
      </c>
    </row>
    <row r="1151">
      <c r="A1151" s="10" t="n"/>
      <c r="B1151" s="10" t="n"/>
      <c r="C1151" s="10" t="n"/>
      <c r="D1151" s="9" t="n"/>
      <c r="E1151" s="10" t="n"/>
      <c r="F1151" s="8" t="n"/>
      <c r="G1151" s="8" t="n"/>
      <c r="H1151" s="8" t="n"/>
      <c r="I1151" s="8" t="n"/>
      <c r="J1151" s="8" t="n"/>
      <c r="K1151" s="15">
        <f>IF(A1151="","",SUM(G1151:J1151))</f>
        <v/>
      </c>
      <c r="L1151" s="9" t="n"/>
      <c r="M1151" s="10" t="n"/>
      <c r="N1151" s="10" t="n"/>
      <c r="O1151" s="16">
        <f>IF(A1151="","",UPPER(TRIM(A1151))&amp;"|"&amp;UPPER(SUBSTITUTE(SUBSTITUTE(SUBSTITUTE(TRIM(C1151),"/",""),"-","")," ","")))</f>
        <v/>
      </c>
      <c r="P1151" s="16">
        <f>IF(A1151="","",UPPER(SUBSTITUTE(SUBSTITUTE(SUBSTITUTE(TRIM(C1151),"/",""),"-","")," ","")))</f>
        <v/>
      </c>
      <c r="Q1151" s="16">
        <f>IF(A1151="","",IF(COUNTIF('GSTR-2B'!$P$6:$P$2005,O1151)&gt;0,IF(ABS(S1151)&lt;=Settings!$B$4,"Matched","Amount differs"),IF(COUNTIF('GSTR-2B'!$Q$6:$Q$2005,P1151)&gt;0,"Invoice no matches, GSTIN differs","In books, not in GSTR-2B")))</f>
        <v/>
      </c>
      <c r="R1151" s="15">
        <f>IF(A1151="","",SUMIF('GSTR-2B'!$P$6:$P$2005,O1151,'GSTR-2B'!$N$6:$N$2005))</f>
        <v/>
      </c>
      <c r="S1151" s="15">
        <f>IF(A1151="","",K1151-R1151)</f>
        <v/>
      </c>
      <c r="T1151" s="16">
        <f>IF(OR(A1151="",D1151="",L1151&lt;&gt;"",E1151="Credit note"),"",IF(Settings!$B$5-D1151&gt;180,"Unpaid over 180 days: reverse proportionate ITC with interest",""))</f>
        <v/>
      </c>
      <c r="U1151" s="16">
        <f>IF(M1151="No","Supplier has not filed GSTR-3B: if still unfiled on 30 Sep after the year you claimed it, reverse by 30 Nov","")</f>
        <v/>
      </c>
      <c r="V1151" s="16">
        <f>IF(AND(Q1151="In books, not in GSTR-2B",D1151&lt;&gt;"",D1151&gt;=DATE(2025,4,1),D1151&lt;=DATE(2026,3,31)),"FY 2025-26 document not in GSTR-2B: last date for the ITC is 30 Nov 2026","")</f>
        <v/>
      </c>
    </row>
    <row r="1152">
      <c r="A1152" s="10" t="n"/>
      <c r="B1152" s="10" t="n"/>
      <c r="C1152" s="10" t="n"/>
      <c r="D1152" s="9" t="n"/>
      <c r="E1152" s="10" t="n"/>
      <c r="F1152" s="8" t="n"/>
      <c r="G1152" s="8" t="n"/>
      <c r="H1152" s="8" t="n"/>
      <c r="I1152" s="8" t="n"/>
      <c r="J1152" s="8" t="n"/>
      <c r="K1152" s="15">
        <f>IF(A1152="","",SUM(G1152:J1152))</f>
        <v/>
      </c>
      <c r="L1152" s="9" t="n"/>
      <c r="M1152" s="10" t="n"/>
      <c r="N1152" s="10" t="n"/>
      <c r="O1152" s="16">
        <f>IF(A1152="","",UPPER(TRIM(A1152))&amp;"|"&amp;UPPER(SUBSTITUTE(SUBSTITUTE(SUBSTITUTE(TRIM(C1152),"/",""),"-","")," ","")))</f>
        <v/>
      </c>
      <c r="P1152" s="16">
        <f>IF(A1152="","",UPPER(SUBSTITUTE(SUBSTITUTE(SUBSTITUTE(TRIM(C1152),"/",""),"-","")," ","")))</f>
        <v/>
      </c>
      <c r="Q1152" s="16">
        <f>IF(A1152="","",IF(COUNTIF('GSTR-2B'!$P$6:$P$2005,O1152)&gt;0,IF(ABS(S1152)&lt;=Settings!$B$4,"Matched","Amount differs"),IF(COUNTIF('GSTR-2B'!$Q$6:$Q$2005,P1152)&gt;0,"Invoice no matches, GSTIN differs","In books, not in GSTR-2B")))</f>
        <v/>
      </c>
      <c r="R1152" s="15">
        <f>IF(A1152="","",SUMIF('GSTR-2B'!$P$6:$P$2005,O1152,'GSTR-2B'!$N$6:$N$2005))</f>
        <v/>
      </c>
      <c r="S1152" s="15">
        <f>IF(A1152="","",K1152-R1152)</f>
        <v/>
      </c>
      <c r="T1152" s="16">
        <f>IF(OR(A1152="",D1152="",L1152&lt;&gt;"",E1152="Credit note"),"",IF(Settings!$B$5-D1152&gt;180,"Unpaid over 180 days: reverse proportionate ITC with interest",""))</f>
        <v/>
      </c>
      <c r="U1152" s="16">
        <f>IF(M1152="No","Supplier has not filed GSTR-3B: if still unfiled on 30 Sep after the year you claimed it, reverse by 30 Nov","")</f>
        <v/>
      </c>
      <c r="V1152" s="16">
        <f>IF(AND(Q1152="In books, not in GSTR-2B",D1152&lt;&gt;"",D1152&gt;=DATE(2025,4,1),D1152&lt;=DATE(2026,3,31)),"FY 2025-26 document not in GSTR-2B: last date for the ITC is 30 Nov 2026","")</f>
        <v/>
      </c>
    </row>
    <row r="1153">
      <c r="A1153" s="10" t="n"/>
      <c r="B1153" s="10" t="n"/>
      <c r="C1153" s="10" t="n"/>
      <c r="D1153" s="9" t="n"/>
      <c r="E1153" s="10" t="n"/>
      <c r="F1153" s="8" t="n"/>
      <c r="G1153" s="8" t="n"/>
      <c r="H1153" s="8" t="n"/>
      <c r="I1153" s="8" t="n"/>
      <c r="J1153" s="8" t="n"/>
      <c r="K1153" s="15">
        <f>IF(A1153="","",SUM(G1153:J1153))</f>
        <v/>
      </c>
      <c r="L1153" s="9" t="n"/>
      <c r="M1153" s="10" t="n"/>
      <c r="N1153" s="10" t="n"/>
      <c r="O1153" s="16">
        <f>IF(A1153="","",UPPER(TRIM(A1153))&amp;"|"&amp;UPPER(SUBSTITUTE(SUBSTITUTE(SUBSTITUTE(TRIM(C1153),"/",""),"-","")," ","")))</f>
        <v/>
      </c>
      <c r="P1153" s="16">
        <f>IF(A1153="","",UPPER(SUBSTITUTE(SUBSTITUTE(SUBSTITUTE(TRIM(C1153),"/",""),"-","")," ","")))</f>
        <v/>
      </c>
      <c r="Q1153" s="16">
        <f>IF(A1153="","",IF(COUNTIF('GSTR-2B'!$P$6:$P$2005,O1153)&gt;0,IF(ABS(S1153)&lt;=Settings!$B$4,"Matched","Amount differs"),IF(COUNTIF('GSTR-2B'!$Q$6:$Q$2005,P1153)&gt;0,"Invoice no matches, GSTIN differs","In books, not in GSTR-2B")))</f>
        <v/>
      </c>
      <c r="R1153" s="15">
        <f>IF(A1153="","",SUMIF('GSTR-2B'!$P$6:$P$2005,O1153,'GSTR-2B'!$N$6:$N$2005))</f>
        <v/>
      </c>
      <c r="S1153" s="15">
        <f>IF(A1153="","",K1153-R1153)</f>
        <v/>
      </c>
      <c r="T1153" s="16">
        <f>IF(OR(A1153="",D1153="",L1153&lt;&gt;"",E1153="Credit note"),"",IF(Settings!$B$5-D1153&gt;180,"Unpaid over 180 days: reverse proportionate ITC with interest",""))</f>
        <v/>
      </c>
      <c r="U1153" s="16">
        <f>IF(M1153="No","Supplier has not filed GSTR-3B: if still unfiled on 30 Sep after the year you claimed it, reverse by 30 Nov","")</f>
        <v/>
      </c>
      <c r="V1153" s="16">
        <f>IF(AND(Q1153="In books, not in GSTR-2B",D1153&lt;&gt;"",D1153&gt;=DATE(2025,4,1),D1153&lt;=DATE(2026,3,31)),"FY 2025-26 document not in GSTR-2B: last date for the ITC is 30 Nov 2026","")</f>
        <v/>
      </c>
    </row>
    <row r="1154">
      <c r="A1154" s="10" t="n"/>
      <c r="B1154" s="10" t="n"/>
      <c r="C1154" s="10" t="n"/>
      <c r="D1154" s="9" t="n"/>
      <c r="E1154" s="10" t="n"/>
      <c r="F1154" s="8" t="n"/>
      <c r="G1154" s="8" t="n"/>
      <c r="H1154" s="8" t="n"/>
      <c r="I1154" s="8" t="n"/>
      <c r="J1154" s="8" t="n"/>
      <c r="K1154" s="15">
        <f>IF(A1154="","",SUM(G1154:J1154))</f>
        <v/>
      </c>
      <c r="L1154" s="9" t="n"/>
      <c r="M1154" s="10" t="n"/>
      <c r="N1154" s="10" t="n"/>
      <c r="O1154" s="16">
        <f>IF(A1154="","",UPPER(TRIM(A1154))&amp;"|"&amp;UPPER(SUBSTITUTE(SUBSTITUTE(SUBSTITUTE(TRIM(C1154),"/",""),"-","")," ","")))</f>
        <v/>
      </c>
      <c r="P1154" s="16">
        <f>IF(A1154="","",UPPER(SUBSTITUTE(SUBSTITUTE(SUBSTITUTE(TRIM(C1154),"/",""),"-","")," ","")))</f>
        <v/>
      </c>
      <c r="Q1154" s="16">
        <f>IF(A1154="","",IF(COUNTIF('GSTR-2B'!$P$6:$P$2005,O1154)&gt;0,IF(ABS(S1154)&lt;=Settings!$B$4,"Matched","Amount differs"),IF(COUNTIF('GSTR-2B'!$Q$6:$Q$2005,P1154)&gt;0,"Invoice no matches, GSTIN differs","In books, not in GSTR-2B")))</f>
        <v/>
      </c>
      <c r="R1154" s="15">
        <f>IF(A1154="","",SUMIF('GSTR-2B'!$P$6:$P$2005,O1154,'GSTR-2B'!$N$6:$N$2005))</f>
        <v/>
      </c>
      <c r="S1154" s="15">
        <f>IF(A1154="","",K1154-R1154)</f>
        <v/>
      </c>
      <c r="T1154" s="16">
        <f>IF(OR(A1154="",D1154="",L1154&lt;&gt;"",E1154="Credit note"),"",IF(Settings!$B$5-D1154&gt;180,"Unpaid over 180 days: reverse proportionate ITC with interest",""))</f>
        <v/>
      </c>
      <c r="U1154" s="16">
        <f>IF(M1154="No","Supplier has not filed GSTR-3B: if still unfiled on 30 Sep after the year you claimed it, reverse by 30 Nov","")</f>
        <v/>
      </c>
      <c r="V1154" s="16">
        <f>IF(AND(Q1154="In books, not in GSTR-2B",D1154&lt;&gt;"",D1154&gt;=DATE(2025,4,1),D1154&lt;=DATE(2026,3,31)),"FY 2025-26 document not in GSTR-2B: last date for the ITC is 30 Nov 2026","")</f>
        <v/>
      </c>
    </row>
    <row r="1155">
      <c r="A1155" s="10" t="n"/>
      <c r="B1155" s="10" t="n"/>
      <c r="C1155" s="10" t="n"/>
      <c r="D1155" s="9" t="n"/>
      <c r="E1155" s="10" t="n"/>
      <c r="F1155" s="8" t="n"/>
      <c r="G1155" s="8" t="n"/>
      <c r="H1155" s="8" t="n"/>
      <c r="I1155" s="8" t="n"/>
      <c r="J1155" s="8" t="n"/>
      <c r="K1155" s="15">
        <f>IF(A1155="","",SUM(G1155:J1155))</f>
        <v/>
      </c>
      <c r="L1155" s="9" t="n"/>
      <c r="M1155" s="10" t="n"/>
      <c r="N1155" s="10" t="n"/>
      <c r="O1155" s="16">
        <f>IF(A1155="","",UPPER(TRIM(A1155))&amp;"|"&amp;UPPER(SUBSTITUTE(SUBSTITUTE(SUBSTITUTE(TRIM(C1155),"/",""),"-","")," ","")))</f>
        <v/>
      </c>
      <c r="P1155" s="16">
        <f>IF(A1155="","",UPPER(SUBSTITUTE(SUBSTITUTE(SUBSTITUTE(TRIM(C1155),"/",""),"-","")," ","")))</f>
        <v/>
      </c>
      <c r="Q1155" s="16">
        <f>IF(A1155="","",IF(COUNTIF('GSTR-2B'!$P$6:$P$2005,O1155)&gt;0,IF(ABS(S1155)&lt;=Settings!$B$4,"Matched","Amount differs"),IF(COUNTIF('GSTR-2B'!$Q$6:$Q$2005,P1155)&gt;0,"Invoice no matches, GSTIN differs","In books, not in GSTR-2B")))</f>
        <v/>
      </c>
      <c r="R1155" s="15">
        <f>IF(A1155="","",SUMIF('GSTR-2B'!$P$6:$P$2005,O1155,'GSTR-2B'!$N$6:$N$2005))</f>
        <v/>
      </c>
      <c r="S1155" s="15">
        <f>IF(A1155="","",K1155-R1155)</f>
        <v/>
      </c>
      <c r="T1155" s="16">
        <f>IF(OR(A1155="",D1155="",L1155&lt;&gt;"",E1155="Credit note"),"",IF(Settings!$B$5-D1155&gt;180,"Unpaid over 180 days: reverse proportionate ITC with interest",""))</f>
        <v/>
      </c>
      <c r="U1155" s="16">
        <f>IF(M1155="No","Supplier has not filed GSTR-3B: if still unfiled on 30 Sep after the year you claimed it, reverse by 30 Nov","")</f>
        <v/>
      </c>
      <c r="V1155" s="16">
        <f>IF(AND(Q1155="In books, not in GSTR-2B",D1155&lt;&gt;"",D1155&gt;=DATE(2025,4,1),D1155&lt;=DATE(2026,3,31)),"FY 2025-26 document not in GSTR-2B: last date for the ITC is 30 Nov 2026","")</f>
        <v/>
      </c>
    </row>
    <row r="1156">
      <c r="A1156" s="10" t="n"/>
      <c r="B1156" s="10" t="n"/>
      <c r="C1156" s="10" t="n"/>
      <c r="D1156" s="9" t="n"/>
      <c r="E1156" s="10" t="n"/>
      <c r="F1156" s="8" t="n"/>
      <c r="G1156" s="8" t="n"/>
      <c r="H1156" s="8" t="n"/>
      <c r="I1156" s="8" t="n"/>
      <c r="J1156" s="8" t="n"/>
      <c r="K1156" s="15">
        <f>IF(A1156="","",SUM(G1156:J1156))</f>
        <v/>
      </c>
      <c r="L1156" s="9" t="n"/>
      <c r="M1156" s="10" t="n"/>
      <c r="N1156" s="10" t="n"/>
      <c r="O1156" s="16">
        <f>IF(A1156="","",UPPER(TRIM(A1156))&amp;"|"&amp;UPPER(SUBSTITUTE(SUBSTITUTE(SUBSTITUTE(TRIM(C1156),"/",""),"-","")," ","")))</f>
        <v/>
      </c>
      <c r="P1156" s="16">
        <f>IF(A1156="","",UPPER(SUBSTITUTE(SUBSTITUTE(SUBSTITUTE(TRIM(C1156),"/",""),"-","")," ","")))</f>
        <v/>
      </c>
      <c r="Q1156" s="16">
        <f>IF(A1156="","",IF(COUNTIF('GSTR-2B'!$P$6:$P$2005,O1156)&gt;0,IF(ABS(S1156)&lt;=Settings!$B$4,"Matched","Amount differs"),IF(COUNTIF('GSTR-2B'!$Q$6:$Q$2005,P1156)&gt;0,"Invoice no matches, GSTIN differs","In books, not in GSTR-2B")))</f>
        <v/>
      </c>
      <c r="R1156" s="15">
        <f>IF(A1156="","",SUMIF('GSTR-2B'!$P$6:$P$2005,O1156,'GSTR-2B'!$N$6:$N$2005))</f>
        <v/>
      </c>
      <c r="S1156" s="15">
        <f>IF(A1156="","",K1156-R1156)</f>
        <v/>
      </c>
      <c r="T1156" s="16">
        <f>IF(OR(A1156="",D1156="",L1156&lt;&gt;"",E1156="Credit note"),"",IF(Settings!$B$5-D1156&gt;180,"Unpaid over 180 days: reverse proportionate ITC with interest",""))</f>
        <v/>
      </c>
      <c r="U1156" s="16">
        <f>IF(M1156="No","Supplier has not filed GSTR-3B: if still unfiled on 30 Sep after the year you claimed it, reverse by 30 Nov","")</f>
        <v/>
      </c>
      <c r="V1156" s="16">
        <f>IF(AND(Q1156="In books, not in GSTR-2B",D1156&lt;&gt;"",D1156&gt;=DATE(2025,4,1),D1156&lt;=DATE(2026,3,31)),"FY 2025-26 document not in GSTR-2B: last date for the ITC is 30 Nov 2026","")</f>
        <v/>
      </c>
    </row>
    <row r="1157">
      <c r="A1157" s="10" t="n"/>
      <c r="B1157" s="10" t="n"/>
      <c r="C1157" s="10" t="n"/>
      <c r="D1157" s="9" t="n"/>
      <c r="E1157" s="10" t="n"/>
      <c r="F1157" s="8" t="n"/>
      <c r="G1157" s="8" t="n"/>
      <c r="H1157" s="8" t="n"/>
      <c r="I1157" s="8" t="n"/>
      <c r="J1157" s="8" t="n"/>
      <c r="K1157" s="15">
        <f>IF(A1157="","",SUM(G1157:J1157))</f>
        <v/>
      </c>
      <c r="L1157" s="9" t="n"/>
      <c r="M1157" s="10" t="n"/>
      <c r="N1157" s="10" t="n"/>
      <c r="O1157" s="16">
        <f>IF(A1157="","",UPPER(TRIM(A1157))&amp;"|"&amp;UPPER(SUBSTITUTE(SUBSTITUTE(SUBSTITUTE(TRIM(C1157),"/",""),"-","")," ","")))</f>
        <v/>
      </c>
      <c r="P1157" s="16">
        <f>IF(A1157="","",UPPER(SUBSTITUTE(SUBSTITUTE(SUBSTITUTE(TRIM(C1157),"/",""),"-","")," ","")))</f>
        <v/>
      </c>
      <c r="Q1157" s="16">
        <f>IF(A1157="","",IF(COUNTIF('GSTR-2B'!$P$6:$P$2005,O1157)&gt;0,IF(ABS(S1157)&lt;=Settings!$B$4,"Matched","Amount differs"),IF(COUNTIF('GSTR-2B'!$Q$6:$Q$2005,P1157)&gt;0,"Invoice no matches, GSTIN differs","In books, not in GSTR-2B")))</f>
        <v/>
      </c>
      <c r="R1157" s="15">
        <f>IF(A1157="","",SUMIF('GSTR-2B'!$P$6:$P$2005,O1157,'GSTR-2B'!$N$6:$N$2005))</f>
        <v/>
      </c>
      <c r="S1157" s="15">
        <f>IF(A1157="","",K1157-R1157)</f>
        <v/>
      </c>
      <c r="T1157" s="16">
        <f>IF(OR(A1157="",D1157="",L1157&lt;&gt;"",E1157="Credit note"),"",IF(Settings!$B$5-D1157&gt;180,"Unpaid over 180 days: reverse proportionate ITC with interest",""))</f>
        <v/>
      </c>
      <c r="U1157" s="16">
        <f>IF(M1157="No","Supplier has not filed GSTR-3B: if still unfiled on 30 Sep after the year you claimed it, reverse by 30 Nov","")</f>
        <v/>
      </c>
      <c r="V1157" s="16">
        <f>IF(AND(Q1157="In books, not in GSTR-2B",D1157&lt;&gt;"",D1157&gt;=DATE(2025,4,1),D1157&lt;=DATE(2026,3,31)),"FY 2025-26 document not in GSTR-2B: last date for the ITC is 30 Nov 2026","")</f>
        <v/>
      </c>
    </row>
    <row r="1158">
      <c r="A1158" s="10" t="n"/>
      <c r="B1158" s="10" t="n"/>
      <c r="C1158" s="10" t="n"/>
      <c r="D1158" s="9" t="n"/>
      <c r="E1158" s="10" t="n"/>
      <c r="F1158" s="8" t="n"/>
      <c r="G1158" s="8" t="n"/>
      <c r="H1158" s="8" t="n"/>
      <c r="I1158" s="8" t="n"/>
      <c r="J1158" s="8" t="n"/>
      <c r="K1158" s="15">
        <f>IF(A1158="","",SUM(G1158:J1158))</f>
        <v/>
      </c>
      <c r="L1158" s="9" t="n"/>
      <c r="M1158" s="10" t="n"/>
      <c r="N1158" s="10" t="n"/>
      <c r="O1158" s="16">
        <f>IF(A1158="","",UPPER(TRIM(A1158))&amp;"|"&amp;UPPER(SUBSTITUTE(SUBSTITUTE(SUBSTITUTE(TRIM(C1158),"/",""),"-","")," ","")))</f>
        <v/>
      </c>
      <c r="P1158" s="16">
        <f>IF(A1158="","",UPPER(SUBSTITUTE(SUBSTITUTE(SUBSTITUTE(TRIM(C1158),"/",""),"-","")," ","")))</f>
        <v/>
      </c>
      <c r="Q1158" s="16">
        <f>IF(A1158="","",IF(COUNTIF('GSTR-2B'!$P$6:$P$2005,O1158)&gt;0,IF(ABS(S1158)&lt;=Settings!$B$4,"Matched","Amount differs"),IF(COUNTIF('GSTR-2B'!$Q$6:$Q$2005,P1158)&gt;0,"Invoice no matches, GSTIN differs","In books, not in GSTR-2B")))</f>
        <v/>
      </c>
      <c r="R1158" s="15">
        <f>IF(A1158="","",SUMIF('GSTR-2B'!$P$6:$P$2005,O1158,'GSTR-2B'!$N$6:$N$2005))</f>
        <v/>
      </c>
      <c r="S1158" s="15">
        <f>IF(A1158="","",K1158-R1158)</f>
        <v/>
      </c>
      <c r="T1158" s="16">
        <f>IF(OR(A1158="",D1158="",L1158&lt;&gt;"",E1158="Credit note"),"",IF(Settings!$B$5-D1158&gt;180,"Unpaid over 180 days: reverse proportionate ITC with interest",""))</f>
        <v/>
      </c>
      <c r="U1158" s="16">
        <f>IF(M1158="No","Supplier has not filed GSTR-3B: if still unfiled on 30 Sep after the year you claimed it, reverse by 30 Nov","")</f>
        <v/>
      </c>
      <c r="V1158" s="16">
        <f>IF(AND(Q1158="In books, not in GSTR-2B",D1158&lt;&gt;"",D1158&gt;=DATE(2025,4,1),D1158&lt;=DATE(2026,3,31)),"FY 2025-26 document not in GSTR-2B: last date for the ITC is 30 Nov 2026","")</f>
        <v/>
      </c>
    </row>
    <row r="1159">
      <c r="A1159" s="10" t="n"/>
      <c r="B1159" s="10" t="n"/>
      <c r="C1159" s="10" t="n"/>
      <c r="D1159" s="9" t="n"/>
      <c r="E1159" s="10" t="n"/>
      <c r="F1159" s="8" t="n"/>
      <c r="G1159" s="8" t="n"/>
      <c r="H1159" s="8" t="n"/>
      <c r="I1159" s="8" t="n"/>
      <c r="J1159" s="8" t="n"/>
      <c r="K1159" s="15">
        <f>IF(A1159="","",SUM(G1159:J1159))</f>
        <v/>
      </c>
      <c r="L1159" s="9" t="n"/>
      <c r="M1159" s="10" t="n"/>
      <c r="N1159" s="10" t="n"/>
      <c r="O1159" s="16">
        <f>IF(A1159="","",UPPER(TRIM(A1159))&amp;"|"&amp;UPPER(SUBSTITUTE(SUBSTITUTE(SUBSTITUTE(TRIM(C1159),"/",""),"-","")," ","")))</f>
        <v/>
      </c>
      <c r="P1159" s="16">
        <f>IF(A1159="","",UPPER(SUBSTITUTE(SUBSTITUTE(SUBSTITUTE(TRIM(C1159),"/",""),"-","")," ","")))</f>
        <v/>
      </c>
      <c r="Q1159" s="16">
        <f>IF(A1159="","",IF(COUNTIF('GSTR-2B'!$P$6:$P$2005,O1159)&gt;0,IF(ABS(S1159)&lt;=Settings!$B$4,"Matched","Amount differs"),IF(COUNTIF('GSTR-2B'!$Q$6:$Q$2005,P1159)&gt;0,"Invoice no matches, GSTIN differs","In books, not in GSTR-2B")))</f>
        <v/>
      </c>
      <c r="R1159" s="15">
        <f>IF(A1159="","",SUMIF('GSTR-2B'!$P$6:$P$2005,O1159,'GSTR-2B'!$N$6:$N$2005))</f>
        <v/>
      </c>
      <c r="S1159" s="15">
        <f>IF(A1159="","",K1159-R1159)</f>
        <v/>
      </c>
      <c r="T1159" s="16">
        <f>IF(OR(A1159="",D1159="",L1159&lt;&gt;"",E1159="Credit note"),"",IF(Settings!$B$5-D1159&gt;180,"Unpaid over 180 days: reverse proportionate ITC with interest",""))</f>
        <v/>
      </c>
      <c r="U1159" s="16">
        <f>IF(M1159="No","Supplier has not filed GSTR-3B: if still unfiled on 30 Sep after the year you claimed it, reverse by 30 Nov","")</f>
        <v/>
      </c>
      <c r="V1159" s="16">
        <f>IF(AND(Q1159="In books, not in GSTR-2B",D1159&lt;&gt;"",D1159&gt;=DATE(2025,4,1),D1159&lt;=DATE(2026,3,31)),"FY 2025-26 document not in GSTR-2B: last date for the ITC is 30 Nov 2026","")</f>
        <v/>
      </c>
    </row>
    <row r="1160">
      <c r="A1160" s="10" t="n"/>
      <c r="B1160" s="10" t="n"/>
      <c r="C1160" s="10" t="n"/>
      <c r="D1160" s="9" t="n"/>
      <c r="E1160" s="10" t="n"/>
      <c r="F1160" s="8" t="n"/>
      <c r="G1160" s="8" t="n"/>
      <c r="H1160" s="8" t="n"/>
      <c r="I1160" s="8" t="n"/>
      <c r="J1160" s="8" t="n"/>
      <c r="K1160" s="15">
        <f>IF(A1160="","",SUM(G1160:J1160))</f>
        <v/>
      </c>
      <c r="L1160" s="9" t="n"/>
      <c r="M1160" s="10" t="n"/>
      <c r="N1160" s="10" t="n"/>
      <c r="O1160" s="16">
        <f>IF(A1160="","",UPPER(TRIM(A1160))&amp;"|"&amp;UPPER(SUBSTITUTE(SUBSTITUTE(SUBSTITUTE(TRIM(C1160),"/",""),"-","")," ","")))</f>
        <v/>
      </c>
      <c r="P1160" s="16">
        <f>IF(A1160="","",UPPER(SUBSTITUTE(SUBSTITUTE(SUBSTITUTE(TRIM(C1160),"/",""),"-","")," ","")))</f>
        <v/>
      </c>
      <c r="Q1160" s="16">
        <f>IF(A1160="","",IF(COUNTIF('GSTR-2B'!$P$6:$P$2005,O1160)&gt;0,IF(ABS(S1160)&lt;=Settings!$B$4,"Matched","Amount differs"),IF(COUNTIF('GSTR-2B'!$Q$6:$Q$2005,P1160)&gt;0,"Invoice no matches, GSTIN differs","In books, not in GSTR-2B")))</f>
        <v/>
      </c>
      <c r="R1160" s="15">
        <f>IF(A1160="","",SUMIF('GSTR-2B'!$P$6:$P$2005,O1160,'GSTR-2B'!$N$6:$N$2005))</f>
        <v/>
      </c>
      <c r="S1160" s="15">
        <f>IF(A1160="","",K1160-R1160)</f>
        <v/>
      </c>
      <c r="T1160" s="16">
        <f>IF(OR(A1160="",D1160="",L1160&lt;&gt;"",E1160="Credit note"),"",IF(Settings!$B$5-D1160&gt;180,"Unpaid over 180 days: reverse proportionate ITC with interest",""))</f>
        <v/>
      </c>
      <c r="U1160" s="16">
        <f>IF(M1160="No","Supplier has not filed GSTR-3B: if still unfiled on 30 Sep after the year you claimed it, reverse by 30 Nov","")</f>
        <v/>
      </c>
      <c r="V1160" s="16">
        <f>IF(AND(Q1160="In books, not in GSTR-2B",D1160&lt;&gt;"",D1160&gt;=DATE(2025,4,1),D1160&lt;=DATE(2026,3,31)),"FY 2025-26 document not in GSTR-2B: last date for the ITC is 30 Nov 2026","")</f>
        <v/>
      </c>
    </row>
    <row r="1161">
      <c r="A1161" s="10" t="n"/>
      <c r="B1161" s="10" t="n"/>
      <c r="C1161" s="10" t="n"/>
      <c r="D1161" s="9" t="n"/>
      <c r="E1161" s="10" t="n"/>
      <c r="F1161" s="8" t="n"/>
      <c r="G1161" s="8" t="n"/>
      <c r="H1161" s="8" t="n"/>
      <c r="I1161" s="8" t="n"/>
      <c r="J1161" s="8" t="n"/>
      <c r="K1161" s="15">
        <f>IF(A1161="","",SUM(G1161:J1161))</f>
        <v/>
      </c>
      <c r="L1161" s="9" t="n"/>
      <c r="M1161" s="10" t="n"/>
      <c r="N1161" s="10" t="n"/>
      <c r="O1161" s="16">
        <f>IF(A1161="","",UPPER(TRIM(A1161))&amp;"|"&amp;UPPER(SUBSTITUTE(SUBSTITUTE(SUBSTITUTE(TRIM(C1161),"/",""),"-","")," ","")))</f>
        <v/>
      </c>
      <c r="P1161" s="16">
        <f>IF(A1161="","",UPPER(SUBSTITUTE(SUBSTITUTE(SUBSTITUTE(TRIM(C1161),"/",""),"-","")," ","")))</f>
        <v/>
      </c>
      <c r="Q1161" s="16">
        <f>IF(A1161="","",IF(COUNTIF('GSTR-2B'!$P$6:$P$2005,O1161)&gt;0,IF(ABS(S1161)&lt;=Settings!$B$4,"Matched","Amount differs"),IF(COUNTIF('GSTR-2B'!$Q$6:$Q$2005,P1161)&gt;0,"Invoice no matches, GSTIN differs","In books, not in GSTR-2B")))</f>
        <v/>
      </c>
      <c r="R1161" s="15">
        <f>IF(A1161="","",SUMIF('GSTR-2B'!$P$6:$P$2005,O1161,'GSTR-2B'!$N$6:$N$2005))</f>
        <v/>
      </c>
      <c r="S1161" s="15">
        <f>IF(A1161="","",K1161-R1161)</f>
        <v/>
      </c>
      <c r="T1161" s="16">
        <f>IF(OR(A1161="",D1161="",L1161&lt;&gt;"",E1161="Credit note"),"",IF(Settings!$B$5-D1161&gt;180,"Unpaid over 180 days: reverse proportionate ITC with interest",""))</f>
        <v/>
      </c>
      <c r="U1161" s="16">
        <f>IF(M1161="No","Supplier has not filed GSTR-3B: if still unfiled on 30 Sep after the year you claimed it, reverse by 30 Nov","")</f>
        <v/>
      </c>
      <c r="V1161" s="16">
        <f>IF(AND(Q1161="In books, not in GSTR-2B",D1161&lt;&gt;"",D1161&gt;=DATE(2025,4,1),D1161&lt;=DATE(2026,3,31)),"FY 2025-26 document not in GSTR-2B: last date for the ITC is 30 Nov 2026","")</f>
        <v/>
      </c>
    </row>
    <row r="1162">
      <c r="A1162" s="10" t="n"/>
      <c r="B1162" s="10" t="n"/>
      <c r="C1162" s="10" t="n"/>
      <c r="D1162" s="9" t="n"/>
      <c r="E1162" s="10" t="n"/>
      <c r="F1162" s="8" t="n"/>
      <c r="G1162" s="8" t="n"/>
      <c r="H1162" s="8" t="n"/>
      <c r="I1162" s="8" t="n"/>
      <c r="J1162" s="8" t="n"/>
      <c r="K1162" s="15">
        <f>IF(A1162="","",SUM(G1162:J1162))</f>
        <v/>
      </c>
      <c r="L1162" s="9" t="n"/>
      <c r="M1162" s="10" t="n"/>
      <c r="N1162" s="10" t="n"/>
      <c r="O1162" s="16">
        <f>IF(A1162="","",UPPER(TRIM(A1162))&amp;"|"&amp;UPPER(SUBSTITUTE(SUBSTITUTE(SUBSTITUTE(TRIM(C1162),"/",""),"-","")," ","")))</f>
        <v/>
      </c>
      <c r="P1162" s="16">
        <f>IF(A1162="","",UPPER(SUBSTITUTE(SUBSTITUTE(SUBSTITUTE(TRIM(C1162),"/",""),"-","")," ","")))</f>
        <v/>
      </c>
      <c r="Q1162" s="16">
        <f>IF(A1162="","",IF(COUNTIF('GSTR-2B'!$P$6:$P$2005,O1162)&gt;0,IF(ABS(S1162)&lt;=Settings!$B$4,"Matched","Amount differs"),IF(COUNTIF('GSTR-2B'!$Q$6:$Q$2005,P1162)&gt;0,"Invoice no matches, GSTIN differs","In books, not in GSTR-2B")))</f>
        <v/>
      </c>
      <c r="R1162" s="15">
        <f>IF(A1162="","",SUMIF('GSTR-2B'!$P$6:$P$2005,O1162,'GSTR-2B'!$N$6:$N$2005))</f>
        <v/>
      </c>
      <c r="S1162" s="15">
        <f>IF(A1162="","",K1162-R1162)</f>
        <v/>
      </c>
      <c r="T1162" s="16">
        <f>IF(OR(A1162="",D1162="",L1162&lt;&gt;"",E1162="Credit note"),"",IF(Settings!$B$5-D1162&gt;180,"Unpaid over 180 days: reverse proportionate ITC with interest",""))</f>
        <v/>
      </c>
      <c r="U1162" s="16">
        <f>IF(M1162="No","Supplier has not filed GSTR-3B: if still unfiled on 30 Sep after the year you claimed it, reverse by 30 Nov","")</f>
        <v/>
      </c>
      <c r="V1162" s="16">
        <f>IF(AND(Q1162="In books, not in GSTR-2B",D1162&lt;&gt;"",D1162&gt;=DATE(2025,4,1),D1162&lt;=DATE(2026,3,31)),"FY 2025-26 document not in GSTR-2B: last date for the ITC is 30 Nov 2026","")</f>
        <v/>
      </c>
    </row>
    <row r="1163">
      <c r="A1163" s="10" t="n"/>
      <c r="B1163" s="10" t="n"/>
      <c r="C1163" s="10" t="n"/>
      <c r="D1163" s="9" t="n"/>
      <c r="E1163" s="10" t="n"/>
      <c r="F1163" s="8" t="n"/>
      <c r="G1163" s="8" t="n"/>
      <c r="H1163" s="8" t="n"/>
      <c r="I1163" s="8" t="n"/>
      <c r="J1163" s="8" t="n"/>
      <c r="K1163" s="15">
        <f>IF(A1163="","",SUM(G1163:J1163))</f>
        <v/>
      </c>
      <c r="L1163" s="9" t="n"/>
      <c r="M1163" s="10" t="n"/>
      <c r="N1163" s="10" t="n"/>
      <c r="O1163" s="16">
        <f>IF(A1163="","",UPPER(TRIM(A1163))&amp;"|"&amp;UPPER(SUBSTITUTE(SUBSTITUTE(SUBSTITUTE(TRIM(C1163),"/",""),"-","")," ","")))</f>
        <v/>
      </c>
      <c r="P1163" s="16">
        <f>IF(A1163="","",UPPER(SUBSTITUTE(SUBSTITUTE(SUBSTITUTE(TRIM(C1163),"/",""),"-","")," ","")))</f>
        <v/>
      </c>
      <c r="Q1163" s="16">
        <f>IF(A1163="","",IF(COUNTIF('GSTR-2B'!$P$6:$P$2005,O1163)&gt;0,IF(ABS(S1163)&lt;=Settings!$B$4,"Matched","Amount differs"),IF(COUNTIF('GSTR-2B'!$Q$6:$Q$2005,P1163)&gt;0,"Invoice no matches, GSTIN differs","In books, not in GSTR-2B")))</f>
        <v/>
      </c>
      <c r="R1163" s="15">
        <f>IF(A1163="","",SUMIF('GSTR-2B'!$P$6:$P$2005,O1163,'GSTR-2B'!$N$6:$N$2005))</f>
        <v/>
      </c>
      <c r="S1163" s="15">
        <f>IF(A1163="","",K1163-R1163)</f>
        <v/>
      </c>
      <c r="T1163" s="16">
        <f>IF(OR(A1163="",D1163="",L1163&lt;&gt;"",E1163="Credit note"),"",IF(Settings!$B$5-D1163&gt;180,"Unpaid over 180 days: reverse proportionate ITC with interest",""))</f>
        <v/>
      </c>
      <c r="U1163" s="16">
        <f>IF(M1163="No","Supplier has not filed GSTR-3B: if still unfiled on 30 Sep after the year you claimed it, reverse by 30 Nov","")</f>
        <v/>
      </c>
      <c r="V1163" s="16">
        <f>IF(AND(Q1163="In books, not in GSTR-2B",D1163&lt;&gt;"",D1163&gt;=DATE(2025,4,1),D1163&lt;=DATE(2026,3,31)),"FY 2025-26 document not in GSTR-2B: last date for the ITC is 30 Nov 2026","")</f>
        <v/>
      </c>
    </row>
    <row r="1164">
      <c r="A1164" s="10" t="n"/>
      <c r="B1164" s="10" t="n"/>
      <c r="C1164" s="10" t="n"/>
      <c r="D1164" s="9" t="n"/>
      <c r="E1164" s="10" t="n"/>
      <c r="F1164" s="8" t="n"/>
      <c r="G1164" s="8" t="n"/>
      <c r="H1164" s="8" t="n"/>
      <c r="I1164" s="8" t="n"/>
      <c r="J1164" s="8" t="n"/>
      <c r="K1164" s="15">
        <f>IF(A1164="","",SUM(G1164:J1164))</f>
        <v/>
      </c>
      <c r="L1164" s="9" t="n"/>
      <c r="M1164" s="10" t="n"/>
      <c r="N1164" s="10" t="n"/>
      <c r="O1164" s="16">
        <f>IF(A1164="","",UPPER(TRIM(A1164))&amp;"|"&amp;UPPER(SUBSTITUTE(SUBSTITUTE(SUBSTITUTE(TRIM(C1164),"/",""),"-","")," ","")))</f>
        <v/>
      </c>
      <c r="P1164" s="16">
        <f>IF(A1164="","",UPPER(SUBSTITUTE(SUBSTITUTE(SUBSTITUTE(TRIM(C1164),"/",""),"-","")," ","")))</f>
        <v/>
      </c>
      <c r="Q1164" s="16">
        <f>IF(A1164="","",IF(COUNTIF('GSTR-2B'!$P$6:$P$2005,O1164)&gt;0,IF(ABS(S1164)&lt;=Settings!$B$4,"Matched","Amount differs"),IF(COUNTIF('GSTR-2B'!$Q$6:$Q$2005,P1164)&gt;0,"Invoice no matches, GSTIN differs","In books, not in GSTR-2B")))</f>
        <v/>
      </c>
      <c r="R1164" s="15">
        <f>IF(A1164="","",SUMIF('GSTR-2B'!$P$6:$P$2005,O1164,'GSTR-2B'!$N$6:$N$2005))</f>
        <v/>
      </c>
      <c r="S1164" s="15">
        <f>IF(A1164="","",K1164-R1164)</f>
        <v/>
      </c>
      <c r="T1164" s="16">
        <f>IF(OR(A1164="",D1164="",L1164&lt;&gt;"",E1164="Credit note"),"",IF(Settings!$B$5-D1164&gt;180,"Unpaid over 180 days: reverse proportionate ITC with interest",""))</f>
        <v/>
      </c>
      <c r="U1164" s="16">
        <f>IF(M1164="No","Supplier has not filed GSTR-3B: if still unfiled on 30 Sep after the year you claimed it, reverse by 30 Nov","")</f>
        <v/>
      </c>
      <c r="V1164" s="16">
        <f>IF(AND(Q1164="In books, not in GSTR-2B",D1164&lt;&gt;"",D1164&gt;=DATE(2025,4,1),D1164&lt;=DATE(2026,3,31)),"FY 2025-26 document not in GSTR-2B: last date for the ITC is 30 Nov 2026","")</f>
        <v/>
      </c>
    </row>
    <row r="1165">
      <c r="A1165" s="10" t="n"/>
      <c r="B1165" s="10" t="n"/>
      <c r="C1165" s="10" t="n"/>
      <c r="D1165" s="9" t="n"/>
      <c r="E1165" s="10" t="n"/>
      <c r="F1165" s="8" t="n"/>
      <c r="G1165" s="8" t="n"/>
      <c r="H1165" s="8" t="n"/>
      <c r="I1165" s="8" t="n"/>
      <c r="J1165" s="8" t="n"/>
      <c r="K1165" s="15">
        <f>IF(A1165="","",SUM(G1165:J1165))</f>
        <v/>
      </c>
      <c r="L1165" s="9" t="n"/>
      <c r="M1165" s="10" t="n"/>
      <c r="N1165" s="10" t="n"/>
      <c r="O1165" s="16">
        <f>IF(A1165="","",UPPER(TRIM(A1165))&amp;"|"&amp;UPPER(SUBSTITUTE(SUBSTITUTE(SUBSTITUTE(TRIM(C1165),"/",""),"-","")," ","")))</f>
        <v/>
      </c>
      <c r="P1165" s="16">
        <f>IF(A1165="","",UPPER(SUBSTITUTE(SUBSTITUTE(SUBSTITUTE(TRIM(C1165),"/",""),"-","")," ","")))</f>
        <v/>
      </c>
      <c r="Q1165" s="16">
        <f>IF(A1165="","",IF(COUNTIF('GSTR-2B'!$P$6:$P$2005,O1165)&gt;0,IF(ABS(S1165)&lt;=Settings!$B$4,"Matched","Amount differs"),IF(COUNTIF('GSTR-2B'!$Q$6:$Q$2005,P1165)&gt;0,"Invoice no matches, GSTIN differs","In books, not in GSTR-2B")))</f>
        <v/>
      </c>
      <c r="R1165" s="15">
        <f>IF(A1165="","",SUMIF('GSTR-2B'!$P$6:$P$2005,O1165,'GSTR-2B'!$N$6:$N$2005))</f>
        <v/>
      </c>
      <c r="S1165" s="15">
        <f>IF(A1165="","",K1165-R1165)</f>
        <v/>
      </c>
      <c r="T1165" s="16">
        <f>IF(OR(A1165="",D1165="",L1165&lt;&gt;"",E1165="Credit note"),"",IF(Settings!$B$5-D1165&gt;180,"Unpaid over 180 days: reverse proportionate ITC with interest",""))</f>
        <v/>
      </c>
      <c r="U1165" s="16">
        <f>IF(M1165="No","Supplier has not filed GSTR-3B: if still unfiled on 30 Sep after the year you claimed it, reverse by 30 Nov","")</f>
        <v/>
      </c>
      <c r="V1165" s="16">
        <f>IF(AND(Q1165="In books, not in GSTR-2B",D1165&lt;&gt;"",D1165&gt;=DATE(2025,4,1),D1165&lt;=DATE(2026,3,31)),"FY 2025-26 document not in GSTR-2B: last date for the ITC is 30 Nov 2026","")</f>
        <v/>
      </c>
    </row>
    <row r="1166">
      <c r="A1166" s="10" t="n"/>
      <c r="B1166" s="10" t="n"/>
      <c r="C1166" s="10" t="n"/>
      <c r="D1166" s="9" t="n"/>
      <c r="E1166" s="10" t="n"/>
      <c r="F1166" s="8" t="n"/>
      <c r="G1166" s="8" t="n"/>
      <c r="H1166" s="8" t="n"/>
      <c r="I1166" s="8" t="n"/>
      <c r="J1166" s="8" t="n"/>
      <c r="K1166" s="15">
        <f>IF(A1166="","",SUM(G1166:J1166))</f>
        <v/>
      </c>
      <c r="L1166" s="9" t="n"/>
      <c r="M1166" s="10" t="n"/>
      <c r="N1166" s="10" t="n"/>
      <c r="O1166" s="16">
        <f>IF(A1166="","",UPPER(TRIM(A1166))&amp;"|"&amp;UPPER(SUBSTITUTE(SUBSTITUTE(SUBSTITUTE(TRIM(C1166),"/",""),"-","")," ","")))</f>
        <v/>
      </c>
      <c r="P1166" s="16">
        <f>IF(A1166="","",UPPER(SUBSTITUTE(SUBSTITUTE(SUBSTITUTE(TRIM(C1166),"/",""),"-","")," ","")))</f>
        <v/>
      </c>
      <c r="Q1166" s="16">
        <f>IF(A1166="","",IF(COUNTIF('GSTR-2B'!$P$6:$P$2005,O1166)&gt;0,IF(ABS(S1166)&lt;=Settings!$B$4,"Matched","Amount differs"),IF(COUNTIF('GSTR-2B'!$Q$6:$Q$2005,P1166)&gt;0,"Invoice no matches, GSTIN differs","In books, not in GSTR-2B")))</f>
        <v/>
      </c>
      <c r="R1166" s="15">
        <f>IF(A1166="","",SUMIF('GSTR-2B'!$P$6:$P$2005,O1166,'GSTR-2B'!$N$6:$N$2005))</f>
        <v/>
      </c>
      <c r="S1166" s="15">
        <f>IF(A1166="","",K1166-R1166)</f>
        <v/>
      </c>
      <c r="T1166" s="16">
        <f>IF(OR(A1166="",D1166="",L1166&lt;&gt;"",E1166="Credit note"),"",IF(Settings!$B$5-D1166&gt;180,"Unpaid over 180 days: reverse proportionate ITC with interest",""))</f>
        <v/>
      </c>
      <c r="U1166" s="16">
        <f>IF(M1166="No","Supplier has not filed GSTR-3B: if still unfiled on 30 Sep after the year you claimed it, reverse by 30 Nov","")</f>
        <v/>
      </c>
      <c r="V1166" s="16">
        <f>IF(AND(Q1166="In books, not in GSTR-2B",D1166&lt;&gt;"",D1166&gt;=DATE(2025,4,1),D1166&lt;=DATE(2026,3,31)),"FY 2025-26 document not in GSTR-2B: last date for the ITC is 30 Nov 2026","")</f>
        <v/>
      </c>
    </row>
    <row r="1167">
      <c r="A1167" s="10" t="n"/>
      <c r="B1167" s="10" t="n"/>
      <c r="C1167" s="10" t="n"/>
      <c r="D1167" s="9" t="n"/>
      <c r="E1167" s="10" t="n"/>
      <c r="F1167" s="8" t="n"/>
      <c r="G1167" s="8" t="n"/>
      <c r="H1167" s="8" t="n"/>
      <c r="I1167" s="8" t="n"/>
      <c r="J1167" s="8" t="n"/>
      <c r="K1167" s="15">
        <f>IF(A1167="","",SUM(G1167:J1167))</f>
        <v/>
      </c>
      <c r="L1167" s="9" t="n"/>
      <c r="M1167" s="10" t="n"/>
      <c r="N1167" s="10" t="n"/>
      <c r="O1167" s="16">
        <f>IF(A1167="","",UPPER(TRIM(A1167))&amp;"|"&amp;UPPER(SUBSTITUTE(SUBSTITUTE(SUBSTITUTE(TRIM(C1167),"/",""),"-","")," ","")))</f>
        <v/>
      </c>
      <c r="P1167" s="16">
        <f>IF(A1167="","",UPPER(SUBSTITUTE(SUBSTITUTE(SUBSTITUTE(TRIM(C1167),"/",""),"-","")," ","")))</f>
        <v/>
      </c>
      <c r="Q1167" s="16">
        <f>IF(A1167="","",IF(COUNTIF('GSTR-2B'!$P$6:$P$2005,O1167)&gt;0,IF(ABS(S1167)&lt;=Settings!$B$4,"Matched","Amount differs"),IF(COUNTIF('GSTR-2B'!$Q$6:$Q$2005,P1167)&gt;0,"Invoice no matches, GSTIN differs","In books, not in GSTR-2B")))</f>
        <v/>
      </c>
      <c r="R1167" s="15">
        <f>IF(A1167="","",SUMIF('GSTR-2B'!$P$6:$P$2005,O1167,'GSTR-2B'!$N$6:$N$2005))</f>
        <v/>
      </c>
      <c r="S1167" s="15">
        <f>IF(A1167="","",K1167-R1167)</f>
        <v/>
      </c>
      <c r="T1167" s="16">
        <f>IF(OR(A1167="",D1167="",L1167&lt;&gt;"",E1167="Credit note"),"",IF(Settings!$B$5-D1167&gt;180,"Unpaid over 180 days: reverse proportionate ITC with interest",""))</f>
        <v/>
      </c>
      <c r="U1167" s="16">
        <f>IF(M1167="No","Supplier has not filed GSTR-3B: if still unfiled on 30 Sep after the year you claimed it, reverse by 30 Nov","")</f>
        <v/>
      </c>
      <c r="V1167" s="16">
        <f>IF(AND(Q1167="In books, not in GSTR-2B",D1167&lt;&gt;"",D1167&gt;=DATE(2025,4,1),D1167&lt;=DATE(2026,3,31)),"FY 2025-26 document not in GSTR-2B: last date for the ITC is 30 Nov 2026","")</f>
        <v/>
      </c>
    </row>
    <row r="1168">
      <c r="A1168" s="10" t="n"/>
      <c r="B1168" s="10" t="n"/>
      <c r="C1168" s="10" t="n"/>
      <c r="D1168" s="9" t="n"/>
      <c r="E1168" s="10" t="n"/>
      <c r="F1168" s="8" t="n"/>
      <c r="G1168" s="8" t="n"/>
      <c r="H1168" s="8" t="n"/>
      <c r="I1168" s="8" t="n"/>
      <c r="J1168" s="8" t="n"/>
      <c r="K1168" s="15">
        <f>IF(A1168="","",SUM(G1168:J1168))</f>
        <v/>
      </c>
      <c r="L1168" s="9" t="n"/>
      <c r="M1168" s="10" t="n"/>
      <c r="N1168" s="10" t="n"/>
      <c r="O1168" s="16">
        <f>IF(A1168="","",UPPER(TRIM(A1168))&amp;"|"&amp;UPPER(SUBSTITUTE(SUBSTITUTE(SUBSTITUTE(TRIM(C1168),"/",""),"-","")," ","")))</f>
        <v/>
      </c>
      <c r="P1168" s="16">
        <f>IF(A1168="","",UPPER(SUBSTITUTE(SUBSTITUTE(SUBSTITUTE(TRIM(C1168),"/",""),"-","")," ","")))</f>
        <v/>
      </c>
      <c r="Q1168" s="16">
        <f>IF(A1168="","",IF(COUNTIF('GSTR-2B'!$P$6:$P$2005,O1168)&gt;0,IF(ABS(S1168)&lt;=Settings!$B$4,"Matched","Amount differs"),IF(COUNTIF('GSTR-2B'!$Q$6:$Q$2005,P1168)&gt;0,"Invoice no matches, GSTIN differs","In books, not in GSTR-2B")))</f>
        <v/>
      </c>
      <c r="R1168" s="15">
        <f>IF(A1168="","",SUMIF('GSTR-2B'!$P$6:$P$2005,O1168,'GSTR-2B'!$N$6:$N$2005))</f>
        <v/>
      </c>
      <c r="S1168" s="15">
        <f>IF(A1168="","",K1168-R1168)</f>
        <v/>
      </c>
      <c r="T1168" s="16">
        <f>IF(OR(A1168="",D1168="",L1168&lt;&gt;"",E1168="Credit note"),"",IF(Settings!$B$5-D1168&gt;180,"Unpaid over 180 days: reverse proportionate ITC with interest",""))</f>
        <v/>
      </c>
      <c r="U1168" s="16">
        <f>IF(M1168="No","Supplier has not filed GSTR-3B: if still unfiled on 30 Sep after the year you claimed it, reverse by 30 Nov","")</f>
        <v/>
      </c>
      <c r="V1168" s="16">
        <f>IF(AND(Q1168="In books, not in GSTR-2B",D1168&lt;&gt;"",D1168&gt;=DATE(2025,4,1),D1168&lt;=DATE(2026,3,31)),"FY 2025-26 document not in GSTR-2B: last date for the ITC is 30 Nov 2026","")</f>
        <v/>
      </c>
    </row>
    <row r="1169">
      <c r="A1169" s="10" t="n"/>
      <c r="B1169" s="10" t="n"/>
      <c r="C1169" s="10" t="n"/>
      <c r="D1169" s="9" t="n"/>
      <c r="E1169" s="10" t="n"/>
      <c r="F1169" s="8" t="n"/>
      <c r="G1169" s="8" t="n"/>
      <c r="H1169" s="8" t="n"/>
      <c r="I1169" s="8" t="n"/>
      <c r="J1169" s="8" t="n"/>
      <c r="K1169" s="15">
        <f>IF(A1169="","",SUM(G1169:J1169))</f>
        <v/>
      </c>
      <c r="L1169" s="9" t="n"/>
      <c r="M1169" s="10" t="n"/>
      <c r="N1169" s="10" t="n"/>
      <c r="O1169" s="16">
        <f>IF(A1169="","",UPPER(TRIM(A1169))&amp;"|"&amp;UPPER(SUBSTITUTE(SUBSTITUTE(SUBSTITUTE(TRIM(C1169),"/",""),"-","")," ","")))</f>
        <v/>
      </c>
      <c r="P1169" s="16">
        <f>IF(A1169="","",UPPER(SUBSTITUTE(SUBSTITUTE(SUBSTITUTE(TRIM(C1169),"/",""),"-","")," ","")))</f>
        <v/>
      </c>
      <c r="Q1169" s="16">
        <f>IF(A1169="","",IF(COUNTIF('GSTR-2B'!$P$6:$P$2005,O1169)&gt;0,IF(ABS(S1169)&lt;=Settings!$B$4,"Matched","Amount differs"),IF(COUNTIF('GSTR-2B'!$Q$6:$Q$2005,P1169)&gt;0,"Invoice no matches, GSTIN differs","In books, not in GSTR-2B")))</f>
        <v/>
      </c>
      <c r="R1169" s="15">
        <f>IF(A1169="","",SUMIF('GSTR-2B'!$P$6:$P$2005,O1169,'GSTR-2B'!$N$6:$N$2005))</f>
        <v/>
      </c>
      <c r="S1169" s="15">
        <f>IF(A1169="","",K1169-R1169)</f>
        <v/>
      </c>
      <c r="T1169" s="16">
        <f>IF(OR(A1169="",D1169="",L1169&lt;&gt;"",E1169="Credit note"),"",IF(Settings!$B$5-D1169&gt;180,"Unpaid over 180 days: reverse proportionate ITC with interest",""))</f>
        <v/>
      </c>
      <c r="U1169" s="16">
        <f>IF(M1169="No","Supplier has not filed GSTR-3B: if still unfiled on 30 Sep after the year you claimed it, reverse by 30 Nov","")</f>
        <v/>
      </c>
      <c r="V1169" s="16">
        <f>IF(AND(Q1169="In books, not in GSTR-2B",D1169&lt;&gt;"",D1169&gt;=DATE(2025,4,1),D1169&lt;=DATE(2026,3,31)),"FY 2025-26 document not in GSTR-2B: last date for the ITC is 30 Nov 2026","")</f>
        <v/>
      </c>
    </row>
    <row r="1170">
      <c r="A1170" s="10" t="n"/>
      <c r="B1170" s="10" t="n"/>
      <c r="C1170" s="10" t="n"/>
      <c r="D1170" s="9" t="n"/>
      <c r="E1170" s="10" t="n"/>
      <c r="F1170" s="8" t="n"/>
      <c r="G1170" s="8" t="n"/>
      <c r="H1170" s="8" t="n"/>
      <c r="I1170" s="8" t="n"/>
      <c r="J1170" s="8" t="n"/>
      <c r="K1170" s="15">
        <f>IF(A1170="","",SUM(G1170:J1170))</f>
        <v/>
      </c>
      <c r="L1170" s="9" t="n"/>
      <c r="M1170" s="10" t="n"/>
      <c r="N1170" s="10" t="n"/>
      <c r="O1170" s="16">
        <f>IF(A1170="","",UPPER(TRIM(A1170))&amp;"|"&amp;UPPER(SUBSTITUTE(SUBSTITUTE(SUBSTITUTE(TRIM(C1170),"/",""),"-","")," ","")))</f>
        <v/>
      </c>
      <c r="P1170" s="16">
        <f>IF(A1170="","",UPPER(SUBSTITUTE(SUBSTITUTE(SUBSTITUTE(TRIM(C1170),"/",""),"-","")," ","")))</f>
        <v/>
      </c>
      <c r="Q1170" s="16">
        <f>IF(A1170="","",IF(COUNTIF('GSTR-2B'!$P$6:$P$2005,O1170)&gt;0,IF(ABS(S1170)&lt;=Settings!$B$4,"Matched","Amount differs"),IF(COUNTIF('GSTR-2B'!$Q$6:$Q$2005,P1170)&gt;0,"Invoice no matches, GSTIN differs","In books, not in GSTR-2B")))</f>
        <v/>
      </c>
      <c r="R1170" s="15">
        <f>IF(A1170="","",SUMIF('GSTR-2B'!$P$6:$P$2005,O1170,'GSTR-2B'!$N$6:$N$2005))</f>
        <v/>
      </c>
      <c r="S1170" s="15">
        <f>IF(A1170="","",K1170-R1170)</f>
        <v/>
      </c>
      <c r="T1170" s="16">
        <f>IF(OR(A1170="",D1170="",L1170&lt;&gt;"",E1170="Credit note"),"",IF(Settings!$B$5-D1170&gt;180,"Unpaid over 180 days: reverse proportionate ITC with interest",""))</f>
        <v/>
      </c>
      <c r="U1170" s="16">
        <f>IF(M1170="No","Supplier has not filed GSTR-3B: if still unfiled on 30 Sep after the year you claimed it, reverse by 30 Nov","")</f>
        <v/>
      </c>
      <c r="V1170" s="16">
        <f>IF(AND(Q1170="In books, not in GSTR-2B",D1170&lt;&gt;"",D1170&gt;=DATE(2025,4,1),D1170&lt;=DATE(2026,3,31)),"FY 2025-26 document not in GSTR-2B: last date for the ITC is 30 Nov 2026","")</f>
        <v/>
      </c>
    </row>
    <row r="1171">
      <c r="A1171" s="10" t="n"/>
      <c r="B1171" s="10" t="n"/>
      <c r="C1171" s="10" t="n"/>
      <c r="D1171" s="9" t="n"/>
      <c r="E1171" s="10" t="n"/>
      <c r="F1171" s="8" t="n"/>
      <c r="G1171" s="8" t="n"/>
      <c r="H1171" s="8" t="n"/>
      <c r="I1171" s="8" t="n"/>
      <c r="J1171" s="8" t="n"/>
      <c r="K1171" s="15">
        <f>IF(A1171="","",SUM(G1171:J1171))</f>
        <v/>
      </c>
      <c r="L1171" s="9" t="n"/>
      <c r="M1171" s="10" t="n"/>
      <c r="N1171" s="10" t="n"/>
      <c r="O1171" s="16">
        <f>IF(A1171="","",UPPER(TRIM(A1171))&amp;"|"&amp;UPPER(SUBSTITUTE(SUBSTITUTE(SUBSTITUTE(TRIM(C1171),"/",""),"-","")," ","")))</f>
        <v/>
      </c>
      <c r="P1171" s="16">
        <f>IF(A1171="","",UPPER(SUBSTITUTE(SUBSTITUTE(SUBSTITUTE(TRIM(C1171),"/",""),"-","")," ","")))</f>
        <v/>
      </c>
      <c r="Q1171" s="16">
        <f>IF(A1171="","",IF(COUNTIF('GSTR-2B'!$P$6:$P$2005,O1171)&gt;0,IF(ABS(S1171)&lt;=Settings!$B$4,"Matched","Amount differs"),IF(COUNTIF('GSTR-2B'!$Q$6:$Q$2005,P1171)&gt;0,"Invoice no matches, GSTIN differs","In books, not in GSTR-2B")))</f>
        <v/>
      </c>
      <c r="R1171" s="15">
        <f>IF(A1171="","",SUMIF('GSTR-2B'!$P$6:$P$2005,O1171,'GSTR-2B'!$N$6:$N$2005))</f>
        <v/>
      </c>
      <c r="S1171" s="15">
        <f>IF(A1171="","",K1171-R1171)</f>
        <v/>
      </c>
      <c r="T1171" s="16">
        <f>IF(OR(A1171="",D1171="",L1171&lt;&gt;"",E1171="Credit note"),"",IF(Settings!$B$5-D1171&gt;180,"Unpaid over 180 days: reverse proportionate ITC with interest",""))</f>
        <v/>
      </c>
      <c r="U1171" s="16">
        <f>IF(M1171="No","Supplier has not filed GSTR-3B: if still unfiled on 30 Sep after the year you claimed it, reverse by 30 Nov","")</f>
        <v/>
      </c>
      <c r="V1171" s="16">
        <f>IF(AND(Q1171="In books, not in GSTR-2B",D1171&lt;&gt;"",D1171&gt;=DATE(2025,4,1),D1171&lt;=DATE(2026,3,31)),"FY 2025-26 document not in GSTR-2B: last date for the ITC is 30 Nov 2026","")</f>
        <v/>
      </c>
    </row>
    <row r="1172">
      <c r="A1172" s="10" t="n"/>
      <c r="B1172" s="10" t="n"/>
      <c r="C1172" s="10" t="n"/>
      <c r="D1172" s="9" t="n"/>
      <c r="E1172" s="10" t="n"/>
      <c r="F1172" s="8" t="n"/>
      <c r="G1172" s="8" t="n"/>
      <c r="H1172" s="8" t="n"/>
      <c r="I1172" s="8" t="n"/>
      <c r="J1172" s="8" t="n"/>
      <c r="K1172" s="15">
        <f>IF(A1172="","",SUM(G1172:J1172))</f>
        <v/>
      </c>
      <c r="L1172" s="9" t="n"/>
      <c r="M1172" s="10" t="n"/>
      <c r="N1172" s="10" t="n"/>
      <c r="O1172" s="16">
        <f>IF(A1172="","",UPPER(TRIM(A1172))&amp;"|"&amp;UPPER(SUBSTITUTE(SUBSTITUTE(SUBSTITUTE(TRIM(C1172),"/",""),"-","")," ","")))</f>
        <v/>
      </c>
      <c r="P1172" s="16">
        <f>IF(A1172="","",UPPER(SUBSTITUTE(SUBSTITUTE(SUBSTITUTE(TRIM(C1172),"/",""),"-","")," ","")))</f>
        <v/>
      </c>
      <c r="Q1172" s="16">
        <f>IF(A1172="","",IF(COUNTIF('GSTR-2B'!$P$6:$P$2005,O1172)&gt;0,IF(ABS(S1172)&lt;=Settings!$B$4,"Matched","Amount differs"),IF(COUNTIF('GSTR-2B'!$Q$6:$Q$2005,P1172)&gt;0,"Invoice no matches, GSTIN differs","In books, not in GSTR-2B")))</f>
        <v/>
      </c>
      <c r="R1172" s="15">
        <f>IF(A1172="","",SUMIF('GSTR-2B'!$P$6:$P$2005,O1172,'GSTR-2B'!$N$6:$N$2005))</f>
        <v/>
      </c>
      <c r="S1172" s="15">
        <f>IF(A1172="","",K1172-R1172)</f>
        <v/>
      </c>
      <c r="T1172" s="16">
        <f>IF(OR(A1172="",D1172="",L1172&lt;&gt;"",E1172="Credit note"),"",IF(Settings!$B$5-D1172&gt;180,"Unpaid over 180 days: reverse proportionate ITC with interest",""))</f>
        <v/>
      </c>
      <c r="U1172" s="16">
        <f>IF(M1172="No","Supplier has not filed GSTR-3B: if still unfiled on 30 Sep after the year you claimed it, reverse by 30 Nov","")</f>
        <v/>
      </c>
      <c r="V1172" s="16">
        <f>IF(AND(Q1172="In books, not in GSTR-2B",D1172&lt;&gt;"",D1172&gt;=DATE(2025,4,1),D1172&lt;=DATE(2026,3,31)),"FY 2025-26 document not in GSTR-2B: last date for the ITC is 30 Nov 2026","")</f>
        <v/>
      </c>
    </row>
    <row r="1173">
      <c r="A1173" s="10" t="n"/>
      <c r="B1173" s="10" t="n"/>
      <c r="C1173" s="10" t="n"/>
      <c r="D1173" s="9" t="n"/>
      <c r="E1173" s="10" t="n"/>
      <c r="F1173" s="8" t="n"/>
      <c r="G1173" s="8" t="n"/>
      <c r="H1173" s="8" t="n"/>
      <c r="I1173" s="8" t="n"/>
      <c r="J1173" s="8" t="n"/>
      <c r="K1173" s="15">
        <f>IF(A1173="","",SUM(G1173:J1173))</f>
        <v/>
      </c>
      <c r="L1173" s="9" t="n"/>
      <c r="M1173" s="10" t="n"/>
      <c r="N1173" s="10" t="n"/>
      <c r="O1173" s="16">
        <f>IF(A1173="","",UPPER(TRIM(A1173))&amp;"|"&amp;UPPER(SUBSTITUTE(SUBSTITUTE(SUBSTITUTE(TRIM(C1173),"/",""),"-","")," ","")))</f>
        <v/>
      </c>
      <c r="P1173" s="16">
        <f>IF(A1173="","",UPPER(SUBSTITUTE(SUBSTITUTE(SUBSTITUTE(TRIM(C1173),"/",""),"-","")," ","")))</f>
        <v/>
      </c>
      <c r="Q1173" s="16">
        <f>IF(A1173="","",IF(COUNTIF('GSTR-2B'!$P$6:$P$2005,O1173)&gt;0,IF(ABS(S1173)&lt;=Settings!$B$4,"Matched","Amount differs"),IF(COUNTIF('GSTR-2B'!$Q$6:$Q$2005,P1173)&gt;0,"Invoice no matches, GSTIN differs","In books, not in GSTR-2B")))</f>
        <v/>
      </c>
      <c r="R1173" s="15">
        <f>IF(A1173="","",SUMIF('GSTR-2B'!$P$6:$P$2005,O1173,'GSTR-2B'!$N$6:$N$2005))</f>
        <v/>
      </c>
      <c r="S1173" s="15">
        <f>IF(A1173="","",K1173-R1173)</f>
        <v/>
      </c>
      <c r="T1173" s="16">
        <f>IF(OR(A1173="",D1173="",L1173&lt;&gt;"",E1173="Credit note"),"",IF(Settings!$B$5-D1173&gt;180,"Unpaid over 180 days: reverse proportionate ITC with interest",""))</f>
        <v/>
      </c>
      <c r="U1173" s="16">
        <f>IF(M1173="No","Supplier has not filed GSTR-3B: if still unfiled on 30 Sep after the year you claimed it, reverse by 30 Nov","")</f>
        <v/>
      </c>
      <c r="V1173" s="16">
        <f>IF(AND(Q1173="In books, not in GSTR-2B",D1173&lt;&gt;"",D1173&gt;=DATE(2025,4,1),D1173&lt;=DATE(2026,3,31)),"FY 2025-26 document not in GSTR-2B: last date for the ITC is 30 Nov 2026","")</f>
        <v/>
      </c>
    </row>
    <row r="1174">
      <c r="A1174" s="10" t="n"/>
      <c r="B1174" s="10" t="n"/>
      <c r="C1174" s="10" t="n"/>
      <c r="D1174" s="9" t="n"/>
      <c r="E1174" s="10" t="n"/>
      <c r="F1174" s="8" t="n"/>
      <c r="G1174" s="8" t="n"/>
      <c r="H1174" s="8" t="n"/>
      <c r="I1174" s="8" t="n"/>
      <c r="J1174" s="8" t="n"/>
      <c r="K1174" s="15">
        <f>IF(A1174="","",SUM(G1174:J1174))</f>
        <v/>
      </c>
      <c r="L1174" s="9" t="n"/>
      <c r="M1174" s="10" t="n"/>
      <c r="N1174" s="10" t="n"/>
      <c r="O1174" s="16">
        <f>IF(A1174="","",UPPER(TRIM(A1174))&amp;"|"&amp;UPPER(SUBSTITUTE(SUBSTITUTE(SUBSTITUTE(TRIM(C1174),"/",""),"-","")," ","")))</f>
        <v/>
      </c>
      <c r="P1174" s="16">
        <f>IF(A1174="","",UPPER(SUBSTITUTE(SUBSTITUTE(SUBSTITUTE(TRIM(C1174),"/",""),"-","")," ","")))</f>
        <v/>
      </c>
      <c r="Q1174" s="16">
        <f>IF(A1174="","",IF(COUNTIF('GSTR-2B'!$P$6:$P$2005,O1174)&gt;0,IF(ABS(S1174)&lt;=Settings!$B$4,"Matched","Amount differs"),IF(COUNTIF('GSTR-2B'!$Q$6:$Q$2005,P1174)&gt;0,"Invoice no matches, GSTIN differs","In books, not in GSTR-2B")))</f>
        <v/>
      </c>
      <c r="R1174" s="15">
        <f>IF(A1174="","",SUMIF('GSTR-2B'!$P$6:$P$2005,O1174,'GSTR-2B'!$N$6:$N$2005))</f>
        <v/>
      </c>
      <c r="S1174" s="15">
        <f>IF(A1174="","",K1174-R1174)</f>
        <v/>
      </c>
      <c r="T1174" s="16">
        <f>IF(OR(A1174="",D1174="",L1174&lt;&gt;"",E1174="Credit note"),"",IF(Settings!$B$5-D1174&gt;180,"Unpaid over 180 days: reverse proportionate ITC with interest",""))</f>
        <v/>
      </c>
      <c r="U1174" s="16">
        <f>IF(M1174="No","Supplier has not filed GSTR-3B: if still unfiled on 30 Sep after the year you claimed it, reverse by 30 Nov","")</f>
        <v/>
      </c>
      <c r="V1174" s="16">
        <f>IF(AND(Q1174="In books, not in GSTR-2B",D1174&lt;&gt;"",D1174&gt;=DATE(2025,4,1),D1174&lt;=DATE(2026,3,31)),"FY 2025-26 document not in GSTR-2B: last date for the ITC is 30 Nov 2026","")</f>
        <v/>
      </c>
    </row>
    <row r="1175">
      <c r="A1175" s="10" t="n"/>
      <c r="B1175" s="10" t="n"/>
      <c r="C1175" s="10" t="n"/>
      <c r="D1175" s="9" t="n"/>
      <c r="E1175" s="10" t="n"/>
      <c r="F1175" s="8" t="n"/>
      <c r="G1175" s="8" t="n"/>
      <c r="H1175" s="8" t="n"/>
      <c r="I1175" s="8" t="n"/>
      <c r="J1175" s="8" t="n"/>
      <c r="K1175" s="15">
        <f>IF(A1175="","",SUM(G1175:J1175))</f>
        <v/>
      </c>
      <c r="L1175" s="9" t="n"/>
      <c r="M1175" s="10" t="n"/>
      <c r="N1175" s="10" t="n"/>
      <c r="O1175" s="16">
        <f>IF(A1175="","",UPPER(TRIM(A1175))&amp;"|"&amp;UPPER(SUBSTITUTE(SUBSTITUTE(SUBSTITUTE(TRIM(C1175),"/",""),"-","")," ","")))</f>
        <v/>
      </c>
      <c r="P1175" s="16">
        <f>IF(A1175="","",UPPER(SUBSTITUTE(SUBSTITUTE(SUBSTITUTE(TRIM(C1175),"/",""),"-","")," ","")))</f>
        <v/>
      </c>
      <c r="Q1175" s="16">
        <f>IF(A1175="","",IF(COUNTIF('GSTR-2B'!$P$6:$P$2005,O1175)&gt;0,IF(ABS(S1175)&lt;=Settings!$B$4,"Matched","Amount differs"),IF(COUNTIF('GSTR-2B'!$Q$6:$Q$2005,P1175)&gt;0,"Invoice no matches, GSTIN differs","In books, not in GSTR-2B")))</f>
        <v/>
      </c>
      <c r="R1175" s="15">
        <f>IF(A1175="","",SUMIF('GSTR-2B'!$P$6:$P$2005,O1175,'GSTR-2B'!$N$6:$N$2005))</f>
        <v/>
      </c>
      <c r="S1175" s="15">
        <f>IF(A1175="","",K1175-R1175)</f>
        <v/>
      </c>
      <c r="T1175" s="16">
        <f>IF(OR(A1175="",D1175="",L1175&lt;&gt;"",E1175="Credit note"),"",IF(Settings!$B$5-D1175&gt;180,"Unpaid over 180 days: reverse proportionate ITC with interest",""))</f>
        <v/>
      </c>
      <c r="U1175" s="16">
        <f>IF(M1175="No","Supplier has not filed GSTR-3B: if still unfiled on 30 Sep after the year you claimed it, reverse by 30 Nov","")</f>
        <v/>
      </c>
      <c r="V1175" s="16">
        <f>IF(AND(Q1175="In books, not in GSTR-2B",D1175&lt;&gt;"",D1175&gt;=DATE(2025,4,1),D1175&lt;=DATE(2026,3,31)),"FY 2025-26 document not in GSTR-2B: last date for the ITC is 30 Nov 2026","")</f>
        <v/>
      </c>
    </row>
    <row r="1176">
      <c r="A1176" s="10" t="n"/>
      <c r="B1176" s="10" t="n"/>
      <c r="C1176" s="10" t="n"/>
      <c r="D1176" s="9" t="n"/>
      <c r="E1176" s="10" t="n"/>
      <c r="F1176" s="8" t="n"/>
      <c r="G1176" s="8" t="n"/>
      <c r="H1176" s="8" t="n"/>
      <c r="I1176" s="8" t="n"/>
      <c r="J1176" s="8" t="n"/>
      <c r="K1176" s="15">
        <f>IF(A1176="","",SUM(G1176:J1176))</f>
        <v/>
      </c>
      <c r="L1176" s="9" t="n"/>
      <c r="M1176" s="10" t="n"/>
      <c r="N1176" s="10" t="n"/>
      <c r="O1176" s="16">
        <f>IF(A1176="","",UPPER(TRIM(A1176))&amp;"|"&amp;UPPER(SUBSTITUTE(SUBSTITUTE(SUBSTITUTE(TRIM(C1176),"/",""),"-","")," ","")))</f>
        <v/>
      </c>
      <c r="P1176" s="16">
        <f>IF(A1176="","",UPPER(SUBSTITUTE(SUBSTITUTE(SUBSTITUTE(TRIM(C1176),"/",""),"-","")," ","")))</f>
        <v/>
      </c>
      <c r="Q1176" s="16">
        <f>IF(A1176="","",IF(COUNTIF('GSTR-2B'!$P$6:$P$2005,O1176)&gt;0,IF(ABS(S1176)&lt;=Settings!$B$4,"Matched","Amount differs"),IF(COUNTIF('GSTR-2B'!$Q$6:$Q$2005,P1176)&gt;0,"Invoice no matches, GSTIN differs","In books, not in GSTR-2B")))</f>
        <v/>
      </c>
      <c r="R1176" s="15">
        <f>IF(A1176="","",SUMIF('GSTR-2B'!$P$6:$P$2005,O1176,'GSTR-2B'!$N$6:$N$2005))</f>
        <v/>
      </c>
      <c r="S1176" s="15">
        <f>IF(A1176="","",K1176-R1176)</f>
        <v/>
      </c>
      <c r="T1176" s="16">
        <f>IF(OR(A1176="",D1176="",L1176&lt;&gt;"",E1176="Credit note"),"",IF(Settings!$B$5-D1176&gt;180,"Unpaid over 180 days: reverse proportionate ITC with interest",""))</f>
        <v/>
      </c>
      <c r="U1176" s="16">
        <f>IF(M1176="No","Supplier has not filed GSTR-3B: if still unfiled on 30 Sep after the year you claimed it, reverse by 30 Nov","")</f>
        <v/>
      </c>
      <c r="V1176" s="16">
        <f>IF(AND(Q1176="In books, not in GSTR-2B",D1176&lt;&gt;"",D1176&gt;=DATE(2025,4,1),D1176&lt;=DATE(2026,3,31)),"FY 2025-26 document not in GSTR-2B: last date for the ITC is 30 Nov 2026","")</f>
        <v/>
      </c>
    </row>
    <row r="1177">
      <c r="A1177" s="10" t="n"/>
      <c r="B1177" s="10" t="n"/>
      <c r="C1177" s="10" t="n"/>
      <c r="D1177" s="9" t="n"/>
      <c r="E1177" s="10" t="n"/>
      <c r="F1177" s="8" t="n"/>
      <c r="G1177" s="8" t="n"/>
      <c r="H1177" s="8" t="n"/>
      <c r="I1177" s="8" t="n"/>
      <c r="J1177" s="8" t="n"/>
      <c r="K1177" s="15">
        <f>IF(A1177="","",SUM(G1177:J1177))</f>
        <v/>
      </c>
      <c r="L1177" s="9" t="n"/>
      <c r="M1177" s="10" t="n"/>
      <c r="N1177" s="10" t="n"/>
      <c r="O1177" s="16">
        <f>IF(A1177="","",UPPER(TRIM(A1177))&amp;"|"&amp;UPPER(SUBSTITUTE(SUBSTITUTE(SUBSTITUTE(TRIM(C1177),"/",""),"-","")," ","")))</f>
        <v/>
      </c>
      <c r="P1177" s="16">
        <f>IF(A1177="","",UPPER(SUBSTITUTE(SUBSTITUTE(SUBSTITUTE(TRIM(C1177),"/",""),"-","")," ","")))</f>
        <v/>
      </c>
      <c r="Q1177" s="16">
        <f>IF(A1177="","",IF(COUNTIF('GSTR-2B'!$P$6:$P$2005,O1177)&gt;0,IF(ABS(S1177)&lt;=Settings!$B$4,"Matched","Amount differs"),IF(COUNTIF('GSTR-2B'!$Q$6:$Q$2005,P1177)&gt;0,"Invoice no matches, GSTIN differs","In books, not in GSTR-2B")))</f>
        <v/>
      </c>
      <c r="R1177" s="15">
        <f>IF(A1177="","",SUMIF('GSTR-2B'!$P$6:$P$2005,O1177,'GSTR-2B'!$N$6:$N$2005))</f>
        <v/>
      </c>
      <c r="S1177" s="15">
        <f>IF(A1177="","",K1177-R1177)</f>
        <v/>
      </c>
      <c r="T1177" s="16">
        <f>IF(OR(A1177="",D1177="",L1177&lt;&gt;"",E1177="Credit note"),"",IF(Settings!$B$5-D1177&gt;180,"Unpaid over 180 days: reverse proportionate ITC with interest",""))</f>
        <v/>
      </c>
      <c r="U1177" s="16">
        <f>IF(M1177="No","Supplier has not filed GSTR-3B: if still unfiled on 30 Sep after the year you claimed it, reverse by 30 Nov","")</f>
        <v/>
      </c>
      <c r="V1177" s="16">
        <f>IF(AND(Q1177="In books, not in GSTR-2B",D1177&lt;&gt;"",D1177&gt;=DATE(2025,4,1),D1177&lt;=DATE(2026,3,31)),"FY 2025-26 document not in GSTR-2B: last date for the ITC is 30 Nov 2026","")</f>
        <v/>
      </c>
    </row>
    <row r="1178">
      <c r="A1178" s="10" t="n"/>
      <c r="B1178" s="10" t="n"/>
      <c r="C1178" s="10" t="n"/>
      <c r="D1178" s="9" t="n"/>
      <c r="E1178" s="10" t="n"/>
      <c r="F1178" s="8" t="n"/>
      <c r="G1178" s="8" t="n"/>
      <c r="H1178" s="8" t="n"/>
      <c r="I1178" s="8" t="n"/>
      <c r="J1178" s="8" t="n"/>
      <c r="K1178" s="15">
        <f>IF(A1178="","",SUM(G1178:J1178))</f>
        <v/>
      </c>
      <c r="L1178" s="9" t="n"/>
      <c r="M1178" s="10" t="n"/>
      <c r="N1178" s="10" t="n"/>
      <c r="O1178" s="16">
        <f>IF(A1178="","",UPPER(TRIM(A1178))&amp;"|"&amp;UPPER(SUBSTITUTE(SUBSTITUTE(SUBSTITUTE(TRIM(C1178),"/",""),"-","")," ","")))</f>
        <v/>
      </c>
      <c r="P1178" s="16">
        <f>IF(A1178="","",UPPER(SUBSTITUTE(SUBSTITUTE(SUBSTITUTE(TRIM(C1178),"/",""),"-","")," ","")))</f>
        <v/>
      </c>
      <c r="Q1178" s="16">
        <f>IF(A1178="","",IF(COUNTIF('GSTR-2B'!$P$6:$P$2005,O1178)&gt;0,IF(ABS(S1178)&lt;=Settings!$B$4,"Matched","Amount differs"),IF(COUNTIF('GSTR-2B'!$Q$6:$Q$2005,P1178)&gt;0,"Invoice no matches, GSTIN differs","In books, not in GSTR-2B")))</f>
        <v/>
      </c>
      <c r="R1178" s="15">
        <f>IF(A1178="","",SUMIF('GSTR-2B'!$P$6:$P$2005,O1178,'GSTR-2B'!$N$6:$N$2005))</f>
        <v/>
      </c>
      <c r="S1178" s="15">
        <f>IF(A1178="","",K1178-R1178)</f>
        <v/>
      </c>
      <c r="T1178" s="16">
        <f>IF(OR(A1178="",D1178="",L1178&lt;&gt;"",E1178="Credit note"),"",IF(Settings!$B$5-D1178&gt;180,"Unpaid over 180 days: reverse proportionate ITC with interest",""))</f>
        <v/>
      </c>
      <c r="U1178" s="16">
        <f>IF(M1178="No","Supplier has not filed GSTR-3B: if still unfiled on 30 Sep after the year you claimed it, reverse by 30 Nov","")</f>
        <v/>
      </c>
      <c r="V1178" s="16">
        <f>IF(AND(Q1178="In books, not in GSTR-2B",D1178&lt;&gt;"",D1178&gt;=DATE(2025,4,1),D1178&lt;=DATE(2026,3,31)),"FY 2025-26 document not in GSTR-2B: last date for the ITC is 30 Nov 2026","")</f>
        <v/>
      </c>
    </row>
    <row r="1179">
      <c r="A1179" s="10" t="n"/>
      <c r="B1179" s="10" t="n"/>
      <c r="C1179" s="10" t="n"/>
      <c r="D1179" s="9" t="n"/>
      <c r="E1179" s="10" t="n"/>
      <c r="F1179" s="8" t="n"/>
      <c r="G1179" s="8" t="n"/>
      <c r="H1179" s="8" t="n"/>
      <c r="I1179" s="8" t="n"/>
      <c r="J1179" s="8" t="n"/>
      <c r="K1179" s="15">
        <f>IF(A1179="","",SUM(G1179:J1179))</f>
        <v/>
      </c>
      <c r="L1179" s="9" t="n"/>
      <c r="M1179" s="10" t="n"/>
      <c r="N1179" s="10" t="n"/>
      <c r="O1179" s="16">
        <f>IF(A1179="","",UPPER(TRIM(A1179))&amp;"|"&amp;UPPER(SUBSTITUTE(SUBSTITUTE(SUBSTITUTE(TRIM(C1179),"/",""),"-","")," ","")))</f>
        <v/>
      </c>
      <c r="P1179" s="16">
        <f>IF(A1179="","",UPPER(SUBSTITUTE(SUBSTITUTE(SUBSTITUTE(TRIM(C1179),"/",""),"-","")," ","")))</f>
        <v/>
      </c>
      <c r="Q1179" s="16">
        <f>IF(A1179="","",IF(COUNTIF('GSTR-2B'!$P$6:$P$2005,O1179)&gt;0,IF(ABS(S1179)&lt;=Settings!$B$4,"Matched","Amount differs"),IF(COUNTIF('GSTR-2B'!$Q$6:$Q$2005,P1179)&gt;0,"Invoice no matches, GSTIN differs","In books, not in GSTR-2B")))</f>
        <v/>
      </c>
      <c r="R1179" s="15">
        <f>IF(A1179="","",SUMIF('GSTR-2B'!$P$6:$P$2005,O1179,'GSTR-2B'!$N$6:$N$2005))</f>
        <v/>
      </c>
      <c r="S1179" s="15">
        <f>IF(A1179="","",K1179-R1179)</f>
        <v/>
      </c>
      <c r="T1179" s="16">
        <f>IF(OR(A1179="",D1179="",L1179&lt;&gt;"",E1179="Credit note"),"",IF(Settings!$B$5-D1179&gt;180,"Unpaid over 180 days: reverse proportionate ITC with interest",""))</f>
        <v/>
      </c>
      <c r="U1179" s="16">
        <f>IF(M1179="No","Supplier has not filed GSTR-3B: if still unfiled on 30 Sep after the year you claimed it, reverse by 30 Nov","")</f>
        <v/>
      </c>
      <c r="V1179" s="16">
        <f>IF(AND(Q1179="In books, not in GSTR-2B",D1179&lt;&gt;"",D1179&gt;=DATE(2025,4,1),D1179&lt;=DATE(2026,3,31)),"FY 2025-26 document not in GSTR-2B: last date for the ITC is 30 Nov 2026","")</f>
        <v/>
      </c>
    </row>
    <row r="1180">
      <c r="A1180" s="10" t="n"/>
      <c r="B1180" s="10" t="n"/>
      <c r="C1180" s="10" t="n"/>
      <c r="D1180" s="9" t="n"/>
      <c r="E1180" s="10" t="n"/>
      <c r="F1180" s="8" t="n"/>
      <c r="G1180" s="8" t="n"/>
      <c r="H1180" s="8" t="n"/>
      <c r="I1180" s="8" t="n"/>
      <c r="J1180" s="8" t="n"/>
      <c r="K1180" s="15">
        <f>IF(A1180="","",SUM(G1180:J1180))</f>
        <v/>
      </c>
      <c r="L1180" s="9" t="n"/>
      <c r="M1180" s="10" t="n"/>
      <c r="N1180" s="10" t="n"/>
      <c r="O1180" s="16">
        <f>IF(A1180="","",UPPER(TRIM(A1180))&amp;"|"&amp;UPPER(SUBSTITUTE(SUBSTITUTE(SUBSTITUTE(TRIM(C1180),"/",""),"-","")," ","")))</f>
        <v/>
      </c>
      <c r="P1180" s="16">
        <f>IF(A1180="","",UPPER(SUBSTITUTE(SUBSTITUTE(SUBSTITUTE(TRIM(C1180),"/",""),"-","")," ","")))</f>
        <v/>
      </c>
      <c r="Q1180" s="16">
        <f>IF(A1180="","",IF(COUNTIF('GSTR-2B'!$P$6:$P$2005,O1180)&gt;0,IF(ABS(S1180)&lt;=Settings!$B$4,"Matched","Amount differs"),IF(COUNTIF('GSTR-2B'!$Q$6:$Q$2005,P1180)&gt;0,"Invoice no matches, GSTIN differs","In books, not in GSTR-2B")))</f>
        <v/>
      </c>
      <c r="R1180" s="15">
        <f>IF(A1180="","",SUMIF('GSTR-2B'!$P$6:$P$2005,O1180,'GSTR-2B'!$N$6:$N$2005))</f>
        <v/>
      </c>
      <c r="S1180" s="15">
        <f>IF(A1180="","",K1180-R1180)</f>
        <v/>
      </c>
      <c r="T1180" s="16">
        <f>IF(OR(A1180="",D1180="",L1180&lt;&gt;"",E1180="Credit note"),"",IF(Settings!$B$5-D1180&gt;180,"Unpaid over 180 days: reverse proportionate ITC with interest",""))</f>
        <v/>
      </c>
      <c r="U1180" s="16">
        <f>IF(M1180="No","Supplier has not filed GSTR-3B: if still unfiled on 30 Sep after the year you claimed it, reverse by 30 Nov","")</f>
        <v/>
      </c>
      <c r="V1180" s="16">
        <f>IF(AND(Q1180="In books, not in GSTR-2B",D1180&lt;&gt;"",D1180&gt;=DATE(2025,4,1),D1180&lt;=DATE(2026,3,31)),"FY 2025-26 document not in GSTR-2B: last date for the ITC is 30 Nov 2026","")</f>
        <v/>
      </c>
    </row>
    <row r="1181">
      <c r="A1181" s="10" t="n"/>
      <c r="B1181" s="10" t="n"/>
      <c r="C1181" s="10" t="n"/>
      <c r="D1181" s="9" t="n"/>
      <c r="E1181" s="10" t="n"/>
      <c r="F1181" s="8" t="n"/>
      <c r="G1181" s="8" t="n"/>
      <c r="H1181" s="8" t="n"/>
      <c r="I1181" s="8" t="n"/>
      <c r="J1181" s="8" t="n"/>
      <c r="K1181" s="15">
        <f>IF(A1181="","",SUM(G1181:J1181))</f>
        <v/>
      </c>
      <c r="L1181" s="9" t="n"/>
      <c r="M1181" s="10" t="n"/>
      <c r="N1181" s="10" t="n"/>
      <c r="O1181" s="16">
        <f>IF(A1181="","",UPPER(TRIM(A1181))&amp;"|"&amp;UPPER(SUBSTITUTE(SUBSTITUTE(SUBSTITUTE(TRIM(C1181),"/",""),"-","")," ","")))</f>
        <v/>
      </c>
      <c r="P1181" s="16">
        <f>IF(A1181="","",UPPER(SUBSTITUTE(SUBSTITUTE(SUBSTITUTE(TRIM(C1181),"/",""),"-","")," ","")))</f>
        <v/>
      </c>
      <c r="Q1181" s="16">
        <f>IF(A1181="","",IF(COUNTIF('GSTR-2B'!$P$6:$P$2005,O1181)&gt;0,IF(ABS(S1181)&lt;=Settings!$B$4,"Matched","Amount differs"),IF(COUNTIF('GSTR-2B'!$Q$6:$Q$2005,P1181)&gt;0,"Invoice no matches, GSTIN differs","In books, not in GSTR-2B")))</f>
        <v/>
      </c>
      <c r="R1181" s="15">
        <f>IF(A1181="","",SUMIF('GSTR-2B'!$P$6:$P$2005,O1181,'GSTR-2B'!$N$6:$N$2005))</f>
        <v/>
      </c>
      <c r="S1181" s="15">
        <f>IF(A1181="","",K1181-R1181)</f>
        <v/>
      </c>
      <c r="T1181" s="16">
        <f>IF(OR(A1181="",D1181="",L1181&lt;&gt;"",E1181="Credit note"),"",IF(Settings!$B$5-D1181&gt;180,"Unpaid over 180 days: reverse proportionate ITC with interest",""))</f>
        <v/>
      </c>
      <c r="U1181" s="16">
        <f>IF(M1181="No","Supplier has not filed GSTR-3B: if still unfiled on 30 Sep after the year you claimed it, reverse by 30 Nov","")</f>
        <v/>
      </c>
      <c r="V1181" s="16">
        <f>IF(AND(Q1181="In books, not in GSTR-2B",D1181&lt;&gt;"",D1181&gt;=DATE(2025,4,1),D1181&lt;=DATE(2026,3,31)),"FY 2025-26 document not in GSTR-2B: last date for the ITC is 30 Nov 2026","")</f>
        <v/>
      </c>
    </row>
    <row r="1182">
      <c r="A1182" s="10" t="n"/>
      <c r="B1182" s="10" t="n"/>
      <c r="C1182" s="10" t="n"/>
      <c r="D1182" s="9" t="n"/>
      <c r="E1182" s="10" t="n"/>
      <c r="F1182" s="8" t="n"/>
      <c r="G1182" s="8" t="n"/>
      <c r="H1182" s="8" t="n"/>
      <c r="I1182" s="8" t="n"/>
      <c r="J1182" s="8" t="n"/>
      <c r="K1182" s="15">
        <f>IF(A1182="","",SUM(G1182:J1182))</f>
        <v/>
      </c>
      <c r="L1182" s="9" t="n"/>
      <c r="M1182" s="10" t="n"/>
      <c r="N1182" s="10" t="n"/>
      <c r="O1182" s="16">
        <f>IF(A1182="","",UPPER(TRIM(A1182))&amp;"|"&amp;UPPER(SUBSTITUTE(SUBSTITUTE(SUBSTITUTE(TRIM(C1182),"/",""),"-","")," ","")))</f>
        <v/>
      </c>
      <c r="P1182" s="16">
        <f>IF(A1182="","",UPPER(SUBSTITUTE(SUBSTITUTE(SUBSTITUTE(TRIM(C1182),"/",""),"-","")," ","")))</f>
        <v/>
      </c>
      <c r="Q1182" s="16">
        <f>IF(A1182="","",IF(COUNTIF('GSTR-2B'!$P$6:$P$2005,O1182)&gt;0,IF(ABS(S1182)&lt;=Settings!$B$4,"Matched","Amount differs"),IF(COUNTIF('GSTR-2B'!$Q$6:$Q$2005,P1182)&gt;0,"Invoice no matches, GSTIN differs","In books, not in GSTR-2B")))</f>
        <v/>
      </c>
      <c r="R1182" s="15">
        <f>IF(A1182="","",SUMIF('GSTR-2B'!$P$6:$P$2005,O1182,'GSTR-2B'!$N$6:$N$2005))</f>
        <v/>
      </c>
      <c r="S1182" s="15">
        <f>IF(A1182="","",K1182-R1182)</f>
        <v/>
      </c>
      <c r="T1182" s="16">
        <f>IF(OR(A1182="",D1182="",L1182&lt;&gt;"",E1182="Credit note"),"",IF(Settings!$B$5-D1182&gt;180,"Unpaid over 180 days: reverse proportionate ITC with interest",""))</f>
        <v/>
      </c>
      <c r="U1182" s="16">
        <f>IF(M1182="No","Supplier has not filed GSTR-3B: if still unfiled on 30 Sep after the year you claimed it, reverse by 30 Nov","")</f>
        <v/>
      </c>
      <c r="V1182" s="16">
        <f>IF(AND(Q1182="In books, not in GSTR-2B",D1182&lt;&gt;"",D1182&gt;=DATE(2025,4,1),D1182&lt;=DATE(2026,3,31)),"FY 2025-26 document not in GSTR-2B: last date for the ITC is 30 Nov 2026","")</f>
        <v/>
      </c>
    </row>
    <row r="1183">
      <c r="A1183" s="10" t="n"/>
      <c r="B1183" s="10" t="n"/>
      <c r="C1183" s="10" t="n"/>
      <c r="D1183" s="9" t="n"/>
      <c r="E1183" s="10" t="n"/>
      <c r="F1183" s="8" t="n"/>
      <c r="G1183" s="8" t="n"/>
      <c r="H1183" s="8" t="n"/>
      <c r="I1183" s="8" t="n"/>
      <c r="J1183" s="8" t="n"/>
      <c r="K1183" s="15">
        <f>IF(A1183="","",SUM(G1183:J1183))</f>
        <v/>
      </c>
      <c r="L1183" s="9" t="n"/>
      <c r="M1183" s="10" t="n"/>
      <c r="N1183" s="10" t="n"/>
      <c r="O1183" s="16">
        <f>IF(A1183="","",UPPER(TRIM(A1183))&amp;"|"&amp;UPPER(SUBSTITUTE(SUBSTITUTE(SUBSTITUTE(TRIM(C1183),"/",""),"-","")," ","")))</f>
        <v/>
      </c>
      <c r="P1183" s="16">
        <f>IF(A1183="","",UPPER(SUBSTITUTE(SUBSTITUTE(SUBSTITUTE(TRIM(C1183),"/",""),"-","")," ","")))</f>
        <v/>
      </c>
      <c r="Q1183" s="16">
        <f>IF(A1183="","",IF(COUNTIF('GSTR-2B'!$P$6:$P$2005,O1183)&gt;0,IF(ABS(S1183)&lt;=Settings!$B$4,"Matched","Amount differs"),IF(COUNTIF('GSTR-2B'!$Q$6:$Q$2005,P1183)&gt;0,"Invoice no matches, GSTIN differs","In books, not in GSTR-2B")))</f>
        <v/>
      </c>
      <c r="R1183" s="15">
        <f>IF(A1183="","",SUMIF('GSTR-2B'!$P$6:$P$2005,O1183,'GSTR-2B'!$N$6:$N$2005))</f>
        <v/>
      </c>
      <c r="S1183" s="15">
        <f>IF(A1183="","",K1183-R1183)</f>
        <v/>
      </c>
      <c r="T1183" s="16">
        <f>IF(OR(A1183="",D1183="",L1183&lt;&gt;"",E1183="Credit note"),"",IF(Settings!$B$5-D1183&gt;180,"Unpaid over 180 days: reverse proportionate ITC with interest",""))</f>
        <v/>
      </c>
      <c r="U1183" s="16">
        <f>IF(M1183="No","Supplier has not filed GSTR-3B: if still unfiled on 30 Sep after the year you claimed it, reverse by 30 Nov","")</f>
        <v/>
      </c>
      <c r="V1183" s="16">
        <f>IF(AND(Q1183="In books, not in GSTR-2B",D1183&lt;&gt;"",D1183&gt;=DATE(2025,4,1),D1183&lt;=DATE(2026,3,31)),"FY 2025-26 document not in GSTR-2B: last date for the ITC is 30 Nov 2026","")</f>
        <v/>
      </c>
    </row>
    <row r="1184">
      <c r="A1184" s="10" t="n"/>
      <c r="B1184" s="10" t="n"/>
      <c r="C1184" s="10" t="n"/>
      <c r="D1184" s="9" t="n"/>
      <c r="E1184" s="10" t="n"/>
      <c r="F1184" s="8" t="n"/>
      <c r="G1184" s="8" t="n"/>
      <c r="H1184" s="8" t="n"/>
      <c r="I1184" s="8" t="n"/>
      <c r="J1184" s="8" t="n"/>
      <c r="K1184" s="15">
        <f>IF(A1184="","",SUM(G1184:J1184))</f>
        <v/>
      </c>
      <c r="L1184" s="9" t="n"/>
      <c r="M1184" s="10" t="n"/>
      <c r="N1184" s="10" t="n"/>
      <c r="O1184" s="16">
        <f>IF(A1184="","",UPPER(TRIM(A1184))&amp;"|"&amp;UPPER(SUBSTITUTE(SUBSTITUTE(SUBSTITUTE(TRIM(C1184),"/",""),"-","")," ","")))</f>
        <v/>
      </c>
      <c r="P1184" s="16">
        <f>IF(A1184="","",UPPER(SUBSTITUTE(SUBSTITUTE(SUBSTITUTE(TRIM(C1184),"/",""),"-","")," ","")))</f>
        <v/>
      </c>
      <c r="Q1184" s="16">
        <f>IF(A1184="","",IF(COUNTIF('GSTR-2B'!$P$6:$P$2005,O1184)&gt;0,IF(ABS(S1184)&lt;=Settings!$B$4,"Matched","Amount differs"),IF(COUNTIF('GSTR-2B'!$Q$6:$Q$2005,P1184)&gt;0,"Invoice no matches, GSTIN differs","In books, not in GSTR-2B")))</f>
        <v/>
      </c>
      <c r="R1184" s="15">
        <f>IF(A1184="","",SUMIF('GSTR-2B'!$P$6:$P$2005,O1184,'GSTR-2B'!$N$6:$N$2005))</f>
        <v/>
      </c>
      <c r="S1184" s="15">
        <f>IF(A1184="","",K1184-R1184)</f>
        <v/>
      </c>
      <c r="T1184" s="16">
        <f>IF(OR(A1184="",D1184="",L1184&lt;&gt;"",E1184="Credit note"),"",IF(Settings!$B$5-D1184&gt;180,"Unpaid over 180 days: reverse proportionate ITC with interest",""))</f>
        <v/>
      </c>
      <c r="U1184" s="16">
        <f>IF(M1184="No","Supplier has not filed GSTR-3B: if still unfiled on 30 Sep after the year you claimed it, reverse by 30 Nov","")</f>
        <v/>
      </c>
      <c r="V1184" s="16">
        <f>IF(AND(Q1184="In books, not in GSTR-2B",D1184&lt;&gt;"",D1184&gt;=DATE(2025,4,1),D1184&lt;=DATE(2026,3,31)),"FY 2025-26 document not in GSTR-2B: last date for the ITC is 30 Nov 2026","")</f>
        <v/>
      </c>
    </row>
    <row r="1185">
      <c r="A1185" s="10" t="n"/>
      <c r="B1185" s="10" t="n"/>
      <c r="C1185" s="10" t="n"/>
      <c r="D1185" s="9" t="n"/>
      <c r="E1185" s="10" t="n"/>
      <c r="F1185" s="8" t="n"/>
      <c r="G1185" s="8" t="n"/>
      <c r="H1185" s="8" t="n"/>
      <c r="I1185" s="8" t="n"/>
      <c r="J1185" s="8" t="n"/>
      <c r="K1185" s="15">
        <f>IF(A1185="","",SUM(G1185:J1185))</f>
        <v/>
      </c>
      <c r="L1185" s="9" t="n"/>
      <c r="M1185" s="10" t="n"/>
      <c r="N1185" s="10" t="n"/>
      <c r="O1185" s="16">
        <f>IF(A1185="","",UPPER(TRIM(A1185))&amp;"|"&amp;UPPER(SUBSTITUTE(SUBSTITUTE(SUBSTITUTE(TRIM(C1185),"/",""),"-","")," ","")))</f>
        <v/>
      </c>
      <c r="P1185" s="16">
        <f>IF(A1185="","",UPPER(SUBSTITUTE(SUBSTITUTE(SUBSTITUTE(TRIM(C1185),"/",""),"-","")," ","")))</f>
        <v/>
      </c>
      <c r="Q1185" s="16">
        <f>IF(A1185="","",IF(COUNTIF('GSTR-2B'!$P$6:$P$2005,O1185)&gt;0,IF(ABS(S1185)&lt;=Settings!$B$4,"Matched","Amount differs"),IF(COUNTIF('GSTR-2B'!$Q$6:$Q$2005,P1185)&gt;0,"Invoice no matches, GSTIN differs","In books, not in GSTR-2B")))</f>
        <v/>
      </c>
      <c r="R1185" s="15">
        <f>IF(A1185="","",SUMIF('GSTR-2B'!$P$6:$P$2005,O1185,'GSTR-2B'!$N$6:$N$2005))</f>
        <v/>
      </c>
      <c r="S1185" s="15">
        <f>IF(A1185="","",K1185-R1185)</f>
        <v/>
      </c>
      <c r="T1185" s="16">
        <f>IF(OR(A1185="",D1185="",L1185&lt;&gt;"",E1185="Credit note"),"",IF(Settings!$B$5-D1185&gt;180,"Unpaid over 180 days: reverse proportionate ITC with interest",""))</f>
        <v/>
      </c>
      <c r="U1185" s="16">
        <f>IF(M1185="No","Supplier has not filed GSTR-3B: if still unfiled on 30 Sep after the year you claimed it, reverse by 30 Nov","")</f>
        <v/>
      </c>
      <c r="V1185" s="16">
        <f>IF(AND(Q1185="In books, not in GSTR-2B",D1185&lt;&gt;"",D1185&gt;=DATE(2025,4,1),D1185&lt;=DATE(2026,3,31)),"FY 2025-26 document not in GSTR-2B: last date for the ITC is 30 Nov 2026","")</f>
        <v/>
      </c>
    </row>
    <row r="1186">
      <c r="A1186" s="10" t="n"/>
      <c r="B1186" s="10" t="n"/>
      <c r="C1186" s="10" t="n"/>
      <c r="D1186" s="9" t="n"/>
      <c r="E1186" s="10" t="n"/>
      <c r="F1186" s="8" t="n"/>
      <c r="G1186" s="8" t="n"/>
      <c r="H1186" s="8" t="n"/>
      <c r="I1186" s="8" t="n"/>
      <c r="J1186" s="8" t="n"/>
      <c r="K1186" s="15">
        <f>IF(A1186="","",SUM(G1186:J1186))</f>
        <v/>
      </c>
      <c r="L1186" s="9" t="n"/>
      <c r="M1186" s="10" t="n"/>
      <c r="N1186" s="10" t="n"/>
      <c r="O1186" s="16">
        <f>IF(A1186="","",UPPER(TRIM(A1186))&amp;"|"&amp;UPPER(SUBSTITUTE(SUBSTITUTE(SUBSTITUTE(TRIM(C1186),"/",""),"-","")," ","")))</f>
        <v/>
      </c>
      <c r="P1186" s="16">
        <f>IF(A1186="","",UPPER(SUBSTITUTE(SUBSTITUTE(SUBSTITUTE(TRIM(C1186),"/",""),"-","")," ","")))</f>
        <v/>
      </c>
      <c r="Q1186" s="16">
        <f>IF(A1186="","",IF(COUNTIF('GSTR-2B'!$P$6:$P$2005,O1186)&gt;0,IF(ABS(S1186)&lt;=Settings!$B$4,"Matched","Amount differs"),IF(COUNTIF('GSTR-2B'!$Q$6:$Q$2005,P1186)&gt;0,"Invoice no matches, GSTIN differs","In books, not in GSTR-2B")))</f>
        <v/>
      </c>
      <c r="R1186" s="15">
        <f>IF(A1186="","",SUMIF('GSTR-2B'!$P$6:$P$2005,O1186,'GSTR-2B'!$N$6:$N$2005))</f>
        <v/>
      </c>
      <c r="S1186" s="15">
        <f>IF(A1186="","",K1186-R1186)</f>
        <v/>
      </c>
      <c r="T1186" s="16">
        <f>IF(OR(A1186="",D1186="",L1186&lt;&gt;"",E1186="Credit note"),"",IF(Settings!$B$5-D1186&gt;180,"Unpaid over 180 days: reverse proportionate ITC with interest",""))</f>
        <v/>
      </c>
      <c r="U1186" s="16">
        <f>IF(M1186="No","Supplier has not filed GSTR-3B: if still unfiled on 30 Sep after the year you claimed it, reverse by 30 Nov","")</f>
        <v/>
      </c>
      <c r="V1186" s="16">
        <f>IF(AND(Q1186="In books, not in GSTR-2B",D1186&lt;&gt;"",D1186&gt;=DATE(2025,4,1),D1186&lt;=DATE(2026,3,31)),"FY 2025-26 document not in GSTR-2B: last date for the ITC is 30 Nov 2026","")</f>
        <v/>
      </c>
    </row>
    <row r="1187">
      <c r="A1187" s="10" t="n"/>
      <c r="B1187" s="10" t="n"/>
      <c r="C1187" s="10" t="n"/>
      <c r="D1187" s="9" t="n"/>
      <c r="E1187" s="10" t="n"/>
      <c r="F1187" s="8" t="n"/>
      <c r="G1187" s="8" t="n"/>
      <c r="H1187" s="8" t="n"/>
      <c r="I1187" s="8" t="n"/>
      <c r="J1187" s="8" t="n"/>
      <c r="K1187" s="15">
        <f>IF(A1187="","",SUM(G1187:J1187))</f>
        <v/>
      </c>
      <c r="L1187" s="9" t="n"/>
      <c r="M1187" s="10" t="n"/>
      <c r="N1187" s="10" t="n"/>
      <c r="O1187" s="16">
        <f>IF(A1187="","",UPPER(TRIM(A1187))&amp;"|"&amp;UPPER(SUBSTITUTE(SUBSTITUTE(SUBSTITUTE(TRIM(C1187),"/",""),"-","")," ","")))</f>
        <v/>
      </c>
      <c r="P1187" s="16">
        <f>IF(A1187="","",UPPER(SUBSTITUTE(SUBSTITUTE(SUBSTITUTE(TRIM(C1187),"/",""),"-","")," ","")))</f>
        <v/>
      </c>
      <c r="Q1187" s="16">
        <f>IF(A1187="","",IF(COUNTIF('GSTR-2B'!$P$6:$P$2005,O1187)&gt;0,IF(ABS(S1187)&lt;=Settings!$B$4,"Matched","Amount differs"),IF(COUNTIF('GSTR-2B'!$Q$6:$Q$2005,P1187)&gt;0,"Invoice no matches, GSTIN differs","In books, not in GSTR-2B")))</f>
        <v/>
      </c>
      <c r="R1187" s="15">
        <f>IF(A1187="","",SUMIF('GSTR-2B'!$P$6:$P$2005,O1187,'GSTR-2B'!$N$6:$N$2005))</f>
        <v/>
      </c>
      <c r="S1187" s="15">
        <f>IF(A1187="","",K1187-R1187)</f>
        <v/>
      </c>
      <c r="T1187" s="16">
        <f>IF(OR(A1187="",D1187="",L1187&lt;&gt;"",E1187="Credit note"),"",IF(Settings!$B$5-D1187&gt;180,"Unpaid over 180 days: reverse proportionate ITC with interest",""))</f>
        <v/>
      </c>
      <c r="U1187" s="16">
        <f>IF(M1187="No","Supplier has not filed GSTR-3B: if still unfiled on 30 Sep after the year you claimed it, reverse by 30 Nov","")</f>
        <v/>
      </c>
      <c r="V1187" s="16">
        <f>IF(AND(Q1187="In books, not in GSTR-2B",D1187&lt;&gt;"",D1187&gt;=DATE(2025,4,1),D1187&lt;=DATE(2026,3,31)),"FY 2025-26 document not in GSTR-2B: last date for the ITC is 30 Nov 2026","")</f>
        <v/>
      </c>
    </row>
    <row r="1188">
      <c r="A1188" s="10" t="n"/>
      <c r="B1188" s="10" t="n"/>
      <c r="C1188" s="10" t="n"/>
      <c r="D1188" s="9" t="n"/>
      <c r="E1188" s="10" t="n"/>
      <c r="F1188" s="8" t="n"/>
      <c r="G1188" s="8" t="n"/>
      <c r="H1188" s="8" t="n"/>
      <c r="I1188" s="8" t="n"/>
      <c r="J1188" s="8" t="n"/>
      <c r="K1188" s="15">
        <f>IF(A1188="","",SUM(G1188:J1188))</f>
        <v/>
      </c>
      <c r="L1188" s="9" t="n"/>
      <c r="M1188" s="10" t="n"/>
      <c r="N1188" s="10" t="n"/>
      <c r="O1188" s="16">
        <f>IF(A1188="","",UPPER(TRIM(A1188))&amp;"|"&amp;UPPER(SUBSTITUTE(SUBSTITUTE(SUBSTITUTE(TRIM(C1188),"/",""),"-","")," ","")))</f>
        <v/>
      </c>
      <c r="P1188" s="16">
        <f>IF(A1188="","",UPPER(SUBSTITUTE(SUBSTITUTE(SUBSTITUTE(TRIM(C1188),"/",""),"-","")," ","")))</f>
        <v/>
      </c>
      <c r="Q1188" s="16">
        <f>IF(A1188="","",IF(COUNTIF('GSTR-2B'!$P$6:$P$2005,O1188)&gt;0,IF(ABS(S1188)&lt;=Settings!$B$4,"Matched","Amount differs"),IF(COUNTIF('GSTR-2B'!$Q$6:$Q$2005,P1188)&gt;0,"Invoice no matches, GSTIN differs","In books, not in GSTR-2B")))</f>
        <v/>
      </c>
      <c r="R1188" s="15">
        <f>IF(A1188="","",SUMIF('GSTR-2B'!$P$6:$P$2005,O1188,'GSTR-2B'!$N$6:$N$2005))</f>
        <v/>
      </c>
      <c r="S1188" s="15">
        <f>IF(A1188="","",K1188-R1188)</f>
        <v/>
      </c>
      <c r="T1188" s="16">
        <f>IF(OR(A1188="",D1188="",L1188&lt;&gt;"",E1188="Credit note"),"",IF(Settings!$B$5-D1188&gt;180,"Unpaid over 180 days: reverse proportionate ITC with interest",""))</f>
        <v/>
      </c>
      <c r="U1188" s="16">
        <f>IF(M1188="No","Supplier has not filed GSTR-3B: if still unfiled on 30 Sep after the year you claimed it, reverse by 30 Nov","")</f>
        <v/>
      </c>
      <c r="V1188" s="16">
        <f>IF(AND(Q1188="In books, not in GSTR-2B",D1188&lt;&gt;"",D1188&gt;=DATE(2025,4,1),D1188&lt;=DATE(2026,3,31)),"FY 2025-26 document not in GSTR-2B: last date for the ITC is 30 Nov 2026","")</f>
        <v/>
      </c>
    </row>
    <row r="1189">
      <c r="A1189" s="10" t="n"/>
      <c r="B1189" s="10" t="n"/>
      <c r="C1189" s="10" t="n"/>
      <c r="D1189" s="9" t="n"/>
      <c r="E1189" s="10" t="n"/>
      <c r="F1189" s="8" t="n"/>
      <c r="G1189" s="8" t="n"/>
      <c r="H1189" s="8" t="n"/>
      <c r="I1189" s="8" t="n"/>
      <c r="J1189" s="8" t="n"/>
      <c r="K1189" s="15">
        <f>IF(A1189="","",SUM(G1189:J1189))</f>
        <v/>
      </c>
      <c r="L1189" s="9" t="n"/>
      <c r="M1189" s="10" t="n"/>
      <c r="N1189" s="10" t="n"/>
      <c r="O1189" s="16">
        <f>IF(A1189="","",UPPER(TRIM(A1189))&amp;"|"&amp;UPPER(SUBSTITUTE(SUBSTITUTE(SUBSTITUTE(TRIM(C1189),"/",""),"-","")," ","")))</f>
        <v/>
      </c>
      <c r="P1189" s="16">
        <f>IF(A1189="","",UPPER(SUBSTITUTE(SUBSTITUTE(SUBSTITUTE(TRIM(C1189),"/",""),"-","")," ","")))</f>
        <v/>
      </c>
      <c r="Q1189" s="16">
        <f>IF(A1189="","",IF(COUNTIF('GSTR-2B'!$P$6:$P$2005,O1189)&gt;0,IF(ABS(S1189)&lt;=Settings!$B$4,"Matched","Amount differs"),IF(COUNTIF('GSTR-2B'!$Q$6:$Q$2005,P1189)&gt;0,"Invoice no matches, GSTIN differs","In books, not in GSTR-2B")))</f>
        <v/>
      </c>
      <c r="R1189" s="15">
        <f>IF(A1189="","",SUMIF('GSTR-2B'!$P$6:$P$2005,O1189,'GSTR-2B'!$N$6:$N$2005))</f>
        <v/>
      </c>
      <c r="S1189" s="15">
        <f>IF(A1189="","",K1189-R1189)</f>
        <v/>
      </c>
      <c r="T1189" s="16">
        <f>IF(OR(A1189="",D1189="",L1189&lt;&gt;"",E1189="Credit note"),"",IF(Settings!$B$5-D1189&gt;180,"Unpaid over 180 days: reverse proportionate ITC with interest",""))</f>
        <v/>
      </c>
      <c r="U1189" s="16">
        <f>IF(M1189="No","Supplier has not filed GSTR-3B: if still unfiled on 30 Sep after the year you claimed it, reverse by 30 Nov","")</f>
        <v/>
      </c>
      <c r="V1189" s="16">
        <f>IF(AND(Q1189="In books, not in GSTR-2B",D1189&lt;&gt;"",D1189&gt;=DATE(2025,4,1),D1189&lt;=DATE(2026,3,31)),"FY 2025-26 document not in GSTR-2B: last date for the ITC is 30 Nov 2026","")</f>
        <v/>
      </c>
    </row>
    <row r="1190">
      <c r="A1190" s="10" t="n"/>
      <c r="B1190" s="10" t="n"/>
      <c r="C1190" s="10" t="n"/>
      <c r="D1190" s="9" t="n"/>
      <c r="E1190" s="10" t="n"/>
      <c r="F1190" s="8" t="n"/>
      <c r="G1190" s="8" t="n"/>
      <c r="H1190" s="8" t="n"/>
      <c r="I1190" s="8" t="n"/>
      <c r="J1190" s="8" t="n"/>
      <c r="K1190" s="15">
        <f>IF(A1190="","",SUM(G1190:J1190))</f>
        <v/>
      </c>
      <c r="L1190" s="9" t="n"/>
      <c r="M1190" s="10" t="n"/>
      <c r="N1190" s="10" t="n"/>
      <c r="O1190" s="16">
        <f>IF(A1190="","",UPPER(TRIM(A1190))&amp;"|"&amp;UPPER(SUBSTITUTE(SUBSTITUTE(SUBSTITUTE(TRIM(C1190),"/",""),"-","")," ","")))</f>
        <v/>
      </c>
      <c r="P1190" s="16">
        <f>IF(A1190="","",UPPER(SUBSTITUTE(SUBSTITUTE(SUBSTITUTE(TRIM(C1190),"/",""),"-","")," ","")))</f>
        <v/>
      </c>
      <c r="Q1190" s="16">
        <f>IF(A1190="","",IF(COUNTIF('GSTR-2B'!$P$6:$P$2005,O1190)&gt;0,IF(ABS(S1190)&lt;=Settings!$B$4,"Matched","Amount differs"),IF(COUNTIF('GSTR-2B'!$Q$6:$Q$2005,P1190)&gt;0,"Invoice no matches, GSTIN differs","In books, not in GSTR-2B")))</f>
        <v/>
      </c>
      <c r="R1190" s="15">
        <f>IF(A1190="","",SUMIF('GSTR-2B'!$P$6:$P$2005,O1190,'GSTR-2B'!$N$6:$N$2005))</f>
        <v/>
      </c>
      <c r="S1190" s="15">
        <f>IF(A1190="","",K1190-R1190)</f>
        <v/>
      </c>
      <c r="T1190" s="16">
        <f>IF(OR(A1190="",D1190="",L1190&lt;&gt;"",E1190="Credit note"),"",IF(Settings!$B$5-D1190&gt;180,"Unpaid over 180 days: reverse proportionate ITC with interest",""))</f>
        <v/>
      </c>
      <c r="U1190" s="16">
        <f>IF(M1190="No","Supplier has not filed GSTR-3B: if still unfiled on 30 Sep after the year you claimed it, reverse by 30 Nov","")</f>
        <v/>
      </c>
      <c r="V1190" s="16">
        <f>IF(AND(Q1190="In books, not in GSTR-2B",D1190&lt;&gt;"",D1190&gt;=DATE(2025,4,1),D1190&lt;=DATE(2026,3,31)),"FY 2025-26 document not in GSTR-2B: last date for the ITC is 30 Nov 2026","")</f>
        <v/>
      </c>
    </row>
    <row r="1191">
      <c r="A1191" s="10" t="n"/>
      <c r="B1191" s="10" t="n"/>
      <c r="C1191" s="10" t="n"/>
      <c r="D1191" s="9" t="n"/>
      <c r="E1191" s="10" t="n"/>
      <c r="F1191" s="8" t="n"/>
      <c r="G1191" s="8" t="n"/>
      <c r="H1191" s="8" t="n"/>
      <c r="I1191" s="8" t="n"/>
      <c r="J1191" s="8" t="n"/>
      <c r="K1191" s="15">
        <f>IF(A1191="","",SUM(G1191:J1191))</f>
        <v/>
      </c>
      <c r="L1191" s="9" t="n"/>
      <c r="M1191" s="10" t="n"/>
      <c r="N1191" s="10" t="n"/>
      <c r="O1191" s="16">
        <f>IF(A1191="","",UPPER(TRIM(A1191))&amp;"|"&amp;UPPER(SUBSTITUTE(SUBSTITUTE(SUBSTITUTE(TRIM(C1191),"/",""),"-","")," ","")))</f>
        <v/>
      </c>
      <c r="P1191" s="16">
        <f>IF(A1191="","",UPPER(SUBSTITUTE(SUBSTITUTE(SUBSTITUTE(TRIM(C1191),"/",""),"-","")," ","")))</f>
        <v/>
      </c>
      <c r="Q1191" s="16">
        <f>IF(A1191="","",IF(COUNTIF('GSTR-2B'!$P$6:$P$2005,O1191)&gt;0,IF(ABS(S1191)&lt;=Settings!$B$4,"Matched","Amount differs"),IF(COUNTIF('GSTR-2B'!$Q$6:$Q$2005,P1191)&gt;0,"Invoice no matches, GSTIN differs","In books, not in GSTR-2B")))</f>
        <v/>
      </c>
      <c r="R1191" s="15">
        <f>IF(A1191="","",SUMIF('GSTR-2B'!$P$6:$P$2005,O1191,'GSTR-2B'!$N$6:$N$2005))</f>
        <v/>
      </c>
      <c r="S1191" s="15">
        <f>IF(A1191="","",K1191-R1191)</f>
        <v/>
      </c>
      <c r="T1191" s="16">
        <f>IF(OR(A1191="",D1191="",L1191&lt;&gt;"",E1191="Credit note"),"",IF(Settings!$B$5-D1191&gt;180,"Unpaid over 180 days: reverse proportionate ITC with interest",""))</f>
        <v/>
      </c>
      <c r="U1191" s="16">
        <f>IF(M1191="No","Supplier has not filed GSTR-3B: if still unfiled on 30 Sep after the year you claimed it, reverse by 30 Nov","")</f>
        <v/>
      </c>
      <c r="V1191" s="16">
        <f>IF(AND(Q1191="In books, not in GSTR-2B",D1191&lt;&gt;"",D1191&gt;=DATE(2025,4,1),D1191&lt;=DATE(2026,3,31)),"FY 2025-26 document not in GSTR-2B: last date for the ITC is 30 Nov 2026","")</f>
        <v/>
      </c>
    </row>
    <row r="1192">
      <c r="A1192" s="10" t="n"/>
      <c r="B1192" s="10" t="n"/>
      <c r="C1192" s="10" t="n"/>
      <c r="D1192" s="9" t="n"/>
      <c r="E1192" s="10" t="n"/>
      <c r="F1192" s="8" t="n"/>
      <c r="G1192" s="8" t="n"/>
      <c r="H1192" s="8" t="n"/>
      <c r="I1192" s="8" t="n"/>
      <c r="J1192" s="8" t="n"/>
      <c r="K1192" s="15">
        <f>IF(A1192="","",SUM(G1192:J1192))</f>
        <v/>
      </c>
      <c r="L1192" s="9" t="n"/>
      <c r="M1192" s="10" t="n"/>
      <c r="N1192" s="10" t="n"/>
      <c r="O1192" s="16">
        <f>IF(A1192="","",UPPER(TRIM(A1192))&amp;"|"&amp;UPPER(SUBSTITUTE(SUBSTITUTE(SUBSTITUTE(TRIM(C1192),"/",""),"-","")," ","")))</f>
        <v/>
      </c>
      <c r="P1192" s="16">
        <f>IF(A1192="","",UPPER(SUBSTITUTE(SUBSTITUTE(SUBSTITUTE(TRIM(C1192),"/",""),"-","")," ","")))</f>
        <v/>
      </c>
      <c r="Q1192" s="16">
        <f>IF(A1192="","",IF(COUNTIF('GSTR-2B'!$P$6:$P$2005,O1192)&gt;0,IF(ABS(S1192)&lt;=Settings!$B$4,"Matched","Amount differs"),IF(COUNTIF('GSTR-2B'!$Q$6:$Q$2005,P1192)&gt;0,"Invoice no matches, GSTIN differs","In books, not in GSTR-2B")))</f>
        <v/>
      </c>
      <c r="R1192" s="15">
        <f>IF(A1192="","",SUMIF('GSTR-2B'!$P$6:$P$2005,O1192,'GSTR-2B'!$N$6:$N$2005))</f>
        <v/>
      </c>
      <c r="S1192" s="15">
        <f>IF(A1192="","",K1192-R1192)</f>
        <v/>
      </c>
      <c r="T1192" s="16">
        <f>IF(OR(A1192="",D1192="",L1192&lt;&gt;"",E1192="Credit note"),"",IF(Settings!$B$5-D1192&gt;180,"Unpaid over 180 days: reverse proportionate ITC with interest",""))</f>
        <v/>
      </c>
      <c r="U1192" s="16">
        <f>IF(M1192="No","Supplier has not filed GSTR-3B: if still unfiled on 30 Sep after the year you claimed it, reverse by 30 Nov","")</f>
        <v/>
      </c>
      <c r="V1192" s="16">
        <f>IF(AND(Q1192="In books, not in GSTR-2B",D1192&lt;&gt;"",D1192&gt;=DATE(2025,4,1),D1192&lt;=DATE(2026,3,31)),"FY 2025-26 document not in GSTR-2B: last date for the ITC is 30 Nov 2026","")</f>
        <v/>
      </c>
    </row>
    <row r="1193">
      <c r="A1193" s="10" t="n"/>
      <c r="B1193" s="10" t="n"/>
      <c r="C1193" s="10" t="n"/>
      <c r="D1193" s="9" t="n"/>
      <c r="E1193" s="10" t="n"/>
      <c r="F1193" s="8" t="n"/>
      <c r="G1193" s="8" t="n"/>
      <c r="H1193" s="8" t="n"/>
      <c r="I1193" s="8" t="n"/>
      <c r="J1193" s="8" t="n"/>
      <c r="K1193" s="15">
        <f>IF(A1193="","",SUM(G1193:J1193))</f>
        <v/>
      </c>
      <c r="L1193" s="9" t="n"/>
      <c r="M1193" s="10" t="n"/>
      <c r="N1193" s="10" t="n"/>
      <c r="O1193" s="16">
        <f>IF(A1193="","",UPPER(TRIM(A1193))&amp;"|"&amp;UPPER(SUBSTITUTE(SUBSTITUTE(SUBSTITUTE(TRIM(C1193),"/",""),"-","")," ","")))</f>
        <v/>
      </c>
      <c r="P1193" s="16">
        <f>IF(A1193="","",UPPER(SUBSTITUTE(SUBSTITUTE(SUBSTITUTE(TRIM(C1193),"/",""),"-","")," ","")))</f>
        <v/>
      </c>
      <c r="Q1193" s="16">
        <f>IF(A1193="","",IF(COUNTIF('GSTR-2B'!$P$6:$P$2005,O1193)&gt;0,IF(ABS(S1193)&lt;=Settings!$B$4,"Matched","Amount differs"),IF(COUNTIF('GSTR-2B'!$Q$6:$Q$2005,P1193)&gt;0,"Invoice no matches, GSTIN differs","In books, not in GSTR-2B")))</f>
        <v/>
      </c>
      <c r="R1193" s="15">
        <f>IF(A1193="","",SUMIF('GSTR-2B'!$P$6:$P$2005,O1193,'GSTR-2B'!$N$6:$N$2005))</f>
        <v/>
      </c>
      <c r="S1193" s="15">
        <f>IF(A1193="","",K1193-R1193)</f>
        <v/>
      </c>
      <c r="T1193" s="16">
        <f>IF(OR(A1193="",D1193="",L1193&lt;&gt;"",E1193="Credit note"),"",IF(Settings!$B$5-D1193&gt;180,"Unpaid over 180 days: reverse proportionate ITC with interest",""))</f>
        <v/>
      </c>
      <c r="U1193" s="16">
        <f>IF(M1193="No","Supplier has not filed GSTR-3B: if still unfiled on 30 Sep after the year you claimed it, reverse by 30 Nov","")</f>
        <v/>
      </c>
      <c r="V1193" s="16">
        <f>IF(AND(Q1193="In books, not in GSTR-2B",D1193&lt;&gt;"",D1193&gt;=DATE(2025,4,1),D1193&lt;=DATE(2026,3,31)),"FY 2025-26 document not in GSTR-2B: last date for the ITC is 30 Nov 2026","")</f>
        <v/>
      </c>
    </row>
    <row r="1194">
      <c r="A1194" s="10" t="n"/>
      <c r="B1194" s="10" t="n"/>
      <c r="C1194" s="10" t="n"/>
      <c r="D1194" s="9" t="n"/>
      <c r="E1194" s="10" t="n"/>
      <c r="F1194" s="8" t="n"/>
      <c r="G1194" s="8" t="n"/>
      <c r="H1194" s="8" t="n"/>
      <c r="I1194" s="8" t="n"/>
      <c r="J1194" s="8" t="n"/>
      <c r="K1194" s="15">
        <f>IF(A1194="","",SUM(G1194:J1194))</f>
        <v/>
      </c>
      <c r="L1194" s="9" t="n"/>
      <c r="M1194" s="10" t="n"/>
      <c r="N1194" s="10" t="n"/>
      <c r="O1194" s="16">
        <f>IF(A1194="","",UPPER(TRIM(A1194))&amp;"|"&amp;UPPER(SUBSTITUTE(SUBSTITUTE(SUBSTITUTE(TRIM(C1194),"/",""),"-","")," ","")))</f>
        <v/>
      </c>
      <c r="P1194" s="16">
        <f>IF(A1194="","",UPPER(SUBSTITUTE(SUBSTITUTE(SUBSTITUTE(TRIM(C1194),"/",""),"-","")," ","")))</f>
        <v/>
      </c>
      <c r="Q1194" s="16">
        <f>IF(A1194="","",IF(COUNTIF('GSTR-2B'!$P$6:$P$2005,O1194)&gt;0,IF(ABS(S1194)&lt;=Settings!$B$4,"Matched","Amount differs"),IF(COUNTIF('GSTR-2B'!$Q$6:$Q$2005,P1194)&gt;0,"Invoice no matches, GSTIN differs","In books, not in GSTR-2B")))</f>
        <v/>
      </c>
      <c r="R1194" s="15">
        <f>IF(A1194="","",SUMIF('GSTR-2B'!$P$6:$P$2005,O1194,'GSTR-2B'!$N$6:$N$2005))</f>
        <v/>
      </c>
      <c r="S1194" s="15">
        <f>IF(A1194="","",K1194-R1194)</f>
        <v/>
      </c>
      <c r="T1194" s="16">
        <f>IF(OR(A1194="",D1194="",L1194&lt;&gt;"",E1194="Credit note"),"",IF(Settings!$B$5-D1194&gt;180,"Unpaid over 180 days: reverse proportionate ITC with interest",""))</f>
        <v/>
      </c>
      <c r="U1194" s="16">
        <f>IF(M1194="No","Supplier has not filed GSTR-3B: if still unfiled on 30 Sep after the year you claimed it, reverse by 30 Nov","")</f>
        <v/>
      </c>
      <c r="V1194" s="16">
        <f>IF(AND(Q1194="In books, not in GSTR-2B",D1194&lt;&gt;"",D1194&gt;=DATE(2025,4,1),D1194&lt;=DATE(2026,3,31)),"FY 2025-26 document not in GSTR-2B: last date for the ITC is 30 Nov 2026","")</f>
        <v/>
      </c>
    </row>
    <row r="1195">
      <c r="A1195" s="10" t="n"/>
      <c r="B1195" s="10" t="n"/>
      <c r="C1195" s="10" t="n"/>
      <c r="D1195" s="9" t="n"/>
      <c r="E1195" s="10" t="n"/>
      <c r="F1195" s="8" t="n"/>
      <c r="G1195" s="8" t="n"/>
      <c r="H1195" s="8" t="n"/>
      <c r="I1195" s="8" t="n"/>
      <c r="J1195" s="8" t="n"/>
      <c r="K1195" s="15">
        <f>IF(A1195="","",SUM(G1195:J1195))</f>
        <v/>
      </c>
      <c r="L1195" s="9" t="n"/>
      <c r="M1195" s="10" t="n"/>
      <c r="N1195" s="10" t="n"/>
      <c r="O1195" s="16">
        <f>IF(A1195="","",UPPER(TRIM(A1195))&amp;"|"&amp;UPPER(SUBSTITUTE(SUBSTITUTE(SUBSTITUTE(TRIM(C1195),"/",""),"-","")," ","")))</f>
        <v/>
      </c>
      <c r="P1195" s="16">
        <f>IF(A1195="","",UPPER(SUBSTITUTE(SUBSTITUTE(SUBSTITUTE(TRIM(C1195),"/",""),"-","")," ","")))</f>
        <v/>
      </c>
      <c r="Q1195" s="16">
        <f>IF(A1195="","",IF(COUNTIF('GSTR-2B'!$P$6:$P$2005,O1195)&gt;0,IF(ABS(S1195)&lt;=Settings!$B$4,"Matched","Amount differs"),IF(COUNTIF('GSTR-2B'!$Q$6:$Q$2005,P1195)&gt;0,"Invoice no matches, GSTIN differs","In books, not in GSTR-2B")))</f>
        <v/>
      </c>
      <c r="R1195" s="15">
        <f>IF(A1195="","",SUMIF('GSTR-2B'!$P$6:$P$2005,O1195,'GSTR-2B'!$N$6:$N$2005))</f>
        <v/>
      </c>
      <c r="S1195" s="15">
        <f>IF(A1195="","",K1195-R1195)</f>
        <v/>
      </c>
      <c r="T1195" s="16">
        <f>IF(OR(A1195="",D1195="",L1195&lt;&gt;"",E1195="Credit note"),"",IF(Settings!$B$5-D1195&gt;180,"Unpaid over 180 days: reverse proportionate ITC with interest",""))</f>
        <v/>
      </c>
      <c r="U1195" s="16">
        <f>IF(M1195="No","Supplier has not filed GSTR-3B: if still unfiled on 30 Sep after the year you claimed it, reverse by 30 Nov","")</f>
        <v/>
      </c>
      <c r="V1195" s="16">
        <f>IF(AND(Q1195="In books, not in GSTR-2B",D1195&lt;&gt;"",D1195&gt;=DATE(2025,4,1),D1195&lt;=DATE(2026,3,31)),"FY 2025-26 document not in GSTR-2B: last date for the ITC is 30 Nov 2026","")</f>
        <v/>
      </c>
    </row>
    <row r="1196">
      <c r="A1196" s="10" t="n"/>
      <c r="B1196" s="10" t="n"/>
      <c r="C1196" s="10" t="n"/>
      <c r="D1196" s="9" t="n"/>
      <c r="E1196" s="10" t="n"/>
      <c r="F1196" s="8" t="n"/>
      <c r="G1196" s="8" t="n"/>
      <c r="H1196" s="8" t="n"/>
      <c r="I1196" s="8" t="n"/>
      <c r="J1196" s="8" t="n"/>
      <c r="K1196" s="15">
        <f>IF(A1196="","",SUM(G1196:J1196))</f>
        <v/>
      </c>
      <c r="L1196" s="9" t="n"/>
      <c r="M1196" s="10" t="n"/>
      <c r="N1196" s="10" t="n"/>
      <c r="O1196" s="16">
        <f>IF(A1196="","",UPPER(TRIM(A1196))&amp;"|"&amp;UPPER(SUBSTITUTE(SUBSTITUTE(SUBSTITUTE(TRIM(C1196),"/",""),"-","")," ","")))</f>
        <v/>
      </c>
      <c r="P1196" s="16">
        <f>IF(A1196="","",UPPER(SUBSTITUTE(SUBSTITUTE(SUBSTITUTE(TRIM(C1196),"/",""),"-","")," ","")))</f>
        <v/>
      </c>
      <c r="Q1196" s="16">
        <f>IF(A1196="","",IF(COUNTIF('GSTR-2B'!$P$6:$P$2005,O1196)&gt;0,IF(ABS(S1196)&lt;=Settings!$B$4,"Matched","Amount differs"),IF(COUNTIF('GSTR-2B'!$Q$6:$Q$2005,P1196)&gt;0,"Invoice no matches, GSTIN differs","In books, not in GSTR-2B")))</f>
        <v/>
      </c>
      <c r="R1196" s="15">
        <f>IF(A1196="","",SUMIF('GSTR-2B'!$P$6:$P$2005,O1196,'GSTR-2B'!$N$6:$N$2005))</f>
        <v/>
      </c>
      <c r="S1196" s="15">
        <f>IF(A1196="","",K1196-R1196)</f>
        <v/>
      </c>
      <c r="T1196" s="16">
        <f>IF(OR(A1196="",D1196="",L1196&lt;&gt;"",E1196="Credit note"),"",IF(Settings!$B$5-D1196&gt;180,"Unpaid over 180 days: reverse proportionate ITC with interest",""))</f>
        <v/>
      </c>
      <c r="U1196" s="16">
        <f>IF(M1196="No","Supplier has not filed GSTR-3B: if still unfiled on 30 Sep after the year you claimed it, reverse by 30 Nov","")</f>
        <v/>
      </c>
      <c r="V1196" s="16">
        <f>IF(AND(Q1196="In books, not in GSTR-2B",D1196&lt;&gt;"",D1196&gt;=DATE(2025,4,1),D1196&lt;=DATE(2026,3,31)),"FY 2025-26 document not in GSTR-2B: last date for the ITC is 30 Nov 2026","")</f>
        <v/>
      </c>
    </row>
    <row r="1197">
      <c r="A1197" s="10" t="n"/>
      <c r="B1197" s="10" t="n"/>
      <c r="C1197" s="10" t="n"/>
      <c r="D1197" s="9" t="n"/>
      <c r="E1197" s="10" t="n"/>
      <c r="F1197" s="8" t="n"/>
      <c r="G1197" s="8" t="n"/>
      <c r="H1197" s="8" t="n"/>
      <c r="I1197" s="8" t="n"/>
      <c r="J1197" s="8" t="n"/>
      <c r="K1197" s="15">
        <f>IF(A1197="","",SUM(G1197:J1197))</f>
        <v/>
      </c>
      <c r="L1197" s="9" t="n"/>
      <c r="M1197" s="10" t="n"/>
      <c r="N1197" s="10" t="n"/>
      <c r="O1197" s="16">
        <f>IF(A1197="","",UPPER(TRIM(A1197))&amp;"|"&amp;UPPER(SUBSTITUTE(SUBSTITUTE(SUBSTITUTE(TRIM(C1197),"/",""),"-","")," ","")))</f>
        <v/>
      </c>
      <c r="P1197" s="16">
        <f>IF(A1197="","",UPPER(SUBSTITUTE(SUBSTITUTE(SUBSTITUTE(TRIM(C1197),"/",""),"-","")," ","")))</f>
        <v/>
      </c>
      <c r="Q1197" s="16">
        <f>IF(A1197="","",IF(COUNTIF('GSTR-2B'!$P$6:$P$2005,O1197)&gt;0,IF(ABS(S1197)&lt;=Settings!$B$4,"Matched","Amount differs"),IF(COUNTIF('GSTR-2B'!$Q$6:$Q$2005,P1197)&gt;0,"Invoice no matches, GSTIN differs","In books, not in GSTR-2B")))</f>
        <v/>
      </c>
      <c r="R1197" s="15">
        <f>IF(A1197="","",SUMIF('GSTR-2B'!$P$6:$P$2005,O1197,'GSTR-2B'!$N$6:$N$2005))</f>
        <v/>
      </c>
      <c r="S1197" s="15">
        <f>IF(A1197="","",K1197-R1197)</f>
        <v/>
      </c>
      <c r="T1197" s="16">
        <f>IF(OR(A1197="",D1197="",L1197&lt;&gt;"",E1197="Credit note"),"",IF(Settings!$B$5-D1197&gt;180,"Unpaid over 180 days: reverse proportionate ITC with interest",""))</f>
        <v/>
      </c>
      <c r="U1197" s="16">
        <f>IF(M1197="No","Supplier has not filed GSTR-3B: if still unfiled on 30 Sep after the year you claimed it, reverse by 30 Nov","")</f>
        <v/>
      </c>
      <c r="V1197" s="16">
        <f>IF(AND(Q1197="In books, not in GSTR-2B",D1197&lt;&gt;"",D1197&gt;=DATE(2025,4,1),D1197&lt;=DATE(2026,3,31)),"FY 2025-26 document not in GSTR-2B: last date for the ITC is 30 Nov 2026","")</f>
        <v/>
      </c>
    </row>
    <row r="1198">
      <c r="A1198" s="10" t="n"/>
      <c r="B1198" s="10" t="n"/>
      <c r="C1198" s="10" t="n"/>
      <c r="D1198" s="9" t="n"/>
      <c r="E1198" s="10" t="n"/>
      <c r="F1198" s="8" t="n"/>
      <c r="G1198" s="8" t="n"/>
      <c r="H1198" s="8" t="n"/>
      <c r="I1198" s="8" t="n"/>
      <c r="J1198" s="8" t="n"/>
      <c r="K1198" s="15">
        <f>IF(A1198="","",SUM(G1198:J1198))</f>
        <v/>
      </c>
      <c r="L1198" s="9" t="n"/>
      <c r="M1198" s="10" t="n"/>
      <c r="N1198" s="10" t="n"/>
      <c r="O1198" s="16">
        <f>IF(A1198="","",UPPER(TRIM(A1198))&amp;"|"&amp;UPPER(SUBSTITUTE(SUBSTITUTE(SUBSTITUTE(TRIM(C1198),"/",""),"-","")," ","")))</f>
        <v/>
      </c>
      <c r="P1198" s="16">
        <f>IF(A1198="","",UPPER(SUBSTITUTE(SUBSTITUTE(SUBSTITUTE(TRIM(C1198),"/",""),"-","")," ","")))</f>
        <v/>
      </c>
      <c r="Q1198" s="16">
        <f>IF(A1198="","",IF(COUNTIF('GSTR-2B'!$P$6:$P$2005,O1198)&gt;0,IF(ABS(S1198)&lt;=Settings!$B$4,"Matched","Amount differs"),IF(COUNTIF('GSTR-2B'!$Q$6:$Q$2005,P1198)&gt;0,"Invoice no matches, GSTIN differs","In books, not in GSTR-2B")))</f>
        <v/>
      </c>
      <c r="R1198" s="15">
        <f>IF(A1198="","",SUMIF('GSTR-2B'!$P$6:$P$2005,O1198,'GSTR-2B'!$N$6:$N$2005))</f>
        <v/>
      </c>
      <c r="S1198" s="15">
        <f>IF(A1198="","",K1198-R1198)</f>
        <v/>
      </c>
      <c r="T1198" s="16">
        <f>IF(OR(A1198="",D1198="",L1198&lt;&gt;"",E1198="Credit note"),"",IF(Settings!$B$5-D1198&gt;180,"Unpaid over 180 days: reverse proportionate ITC with interest",""))</f>
        <v/>
      </c>
      <c r="U1198" s="16">
        <f>IF(M1198="No","Supplier has not filed GSTR-3B: if still unfiled on 30 Sep after the year you claimed it, reverse by 30 Nov","")</f>
        <v/>
      </c>
      <c r="V1198" s="16">
        <f>IF(AND(Q1198="In books, not in GSTR-2B",D1198&lt;&gt;"",D1198&gt;=DATE(2025,4,1),D1198&lt;=DATE(2026,3,31)),"FY 2025-26 document not in GSTR-2B: last date for the ITC is 30 Nov 2026","")</f>
        <v/>
      </c>
    </row>
    <row r="1199">
      <c r="A1199" s="10" t="n"/>
      <c r="B1199" s="10" t="n"/>
      <c r="C1199" s="10" t="n"/>
      <c r="D1199" s="9" t="n"/>
      <c r="E1199" s="10" t="n"/>
      <c r="F1199" s="8" t="n"/>
      <c r="G1199" s="8" t="n"/>
      <c r="H1199" s="8" t="n"/>
      <c r="I1199" s="8" t="n"/>
      <c r="J1199" s="8" t="n"/>
      <c r="K1199" s="15">
        <f>IF(A1199="","",SUM(G1199:J1199))</f>
        <v/>
      </c>
      <c r="L1199" s="9" t="n"/>
      <c r="M1199" s="10" t="n"/>
      <c r="N1199" s="10" t="n"/>
      <c r="O1199" s="16">
        <f>IF(A1199="","",UPPER(TRIM(A1199))&amp;"|"&amp;UPPER(SUBSTITUTE(SUBSTITUTE(SUBSTITUTE(TRIM(C1199),"/",""),"-","")," ","")))</f>
        <v/>
      </c>
      <c r="P1199" s="16">
        <f>IF(A1199="","",UPPER(SUBSTITUTE(SUBSTITUTE(SUBSTITUTE(TRIM(C1199),"/",""),"-","")," ","")))</f>
        <v/>
      </c>
      <c r="Q1199" s="16">
        <f>IF(A1199="","",IF(COUNTIF('GSTR-2B'!$P$6:$P$2005,O1199)&gt;0,IF(ABS(S1199)&lt;=Settings!$B$4,"Matched","Amount differs"),IF(COUNTIF('GSTR-2B'!$Q$6:$Q$2005,P1199)&gt;0,"Invoice no matches, GSTIN differs","In books, not in GSTR-2B")))</f>
        <v/>
      </c>
      <c r="R1199" s="15">
        <f>IF(A1199="","",SUMIF('GSTR-2B'!$P$6:$P$2005,O1199,'GSTR-2B'!$N$6:$N$2005))</f>
        <v/>
      </c>
      <c r="S1199" s="15">
        <f>IF(A1199="","",K1199-R1199)</f>
        <v/>
      </c>
      <c r="T1199" s="16">
        <f>IF(OR(A1199="",D1199="",L1199&lt;&gt;"",E1199="Credit note"),"",IF(Settings!$B$5-D1199&gt;180,"Unpaid over 180 days: reverse proportionate ITC with interest",""))</f>
        <v/>
      </c>
      <c r="U1199" s="16">
        <f>IF(M1199="No","Supplier has not filed GSTR-3B: if still unfiled on 30 Sep after the year you claimed it, reverse by 30 Nov","")</f>
        <v/>
      </c>
      <c r="V1199" s="16">
        <f>IF(AND(Q1199="In books, not in GSTR-2B",D1199&lt;&gt;"",D1199&gt;=DATE(2025,4,1),D1199&lt;=DATE(2026,3,31)),"FY 2025-26 document not in GSTR-2B: last date for the ITC is 30 Nov 2026","")</f>
        <v/>
      </c>
    </row>
    <row r="1200">
      <c r="A1200" s="10" t="n"/>
      <c r="B1200" s="10" t="n"/>
      <c r="C1200" s="10" t="n"/>
      <c r="D1200" s="9" t="n"/>
      <c r="E1200" s="10" t="n"/>
      <c r="F1200" s="8" t="n"/>
      <c r="G1200" s="8" t="n"/>
      <c r="H1200" s="8" t="n"/>
      <c r="I1200" s="8" t="n"/>
      <c r="J1200" s="8" t="n"/>
      <c r="K1200" s="15">
        <f>IF(A1200="","",SUM(G1200:J1200))</f>
        <v/>
      </c>
      <c r="L1200" s="9" t="n"/>
      <c r="M1200" s="10" t="n"/>
      <c r="N1200" s="10" t="n"/>
      <c r="O1200" s="16">
        <f>IF(A1200="","",UPPER(TRIM(A1200))&amp;"|"&amp;UPPER(SUBSTITUTE(SUBSTITUTE(SUBSTITUTE(TRIM(C1200),"/",""),"-","")," ","")))</f>
        <v/>
      </c>
      <c r="P1200" s="16">
        <f>IF(A1200="","",UPPER(SUBSTITUTE(SUBSTITUTE(SUBSTITUTE(TRIM(C1200),"/",""),"-","")," ","")))</f>
        <v/>
      </c>
      <c r="Q1200" s="16">
        <f>IF(A1200="","",IF(COUNTIF('GSTR-2B'!$P$6:$P$2005,O1200)&gt;0,IF(ABS(S1200)&lt;=Settings!$B$4,"Matched","Amount differs"),IF(COUNTIF('GSTR-2B'!$Q$6:$Q$2005,P1200)&gt;0,"Invoice no matches, GSTIN differs","In books, not in GSTR-2B")))</f>
        <v/>
      </c>
      <c r="R1200" s="15">
        <f>IF(A1200="","",SUMIF('GSTR-2B'!$P$6:$P$2005,O1200,'GSTR-2B'!$N$6:$N$2005))</f>
        <v/>
      </c>
      <c r="S1200" s="15">
        <f>IF(A1200="","",K1200-R1200)</f>
        <v/>
      </c>
      <c r="T1200" s="16">
        <f>IF(OR(A1200="",D1200="",L1200&lt;&gt;"",E1200="Credit note"),"",IF(Settings!$B$5-D1200&gt;180,"Unpaid over 180 days: reverse proportionate ITC with interest",""))</f>
        <v/>
      </c>
      <c r="U1200" s="16">
        <f>IF(M1200="No","Supplier has not filed GSTR-3B: if still unfiled on 30 Sep after the year you claimed it, reverse by 30 Nov","")</f>
        <v/>
      </c>
      <c r="V1200" s="16">
        <f>IF(AND(Q1200="In books, not in GSTR-2B",D1200&lt;&gt;"",D1200&gt;=DATE(2025,4,1),D1200&lt;=DATE(2026,3,31)),"FY 2025-26 document not in GSTR-2B: last date for the ITC is 30 Nov 2026","")</f>
        <v/>
      </c>
    </row>
    <row r="1201">
      <c r="A1201" s="10" t="n"/>
      <c r="B1201" s="10" t="n"/>
      <c r="C1201" s="10" t="n"/>
      <c r="D1201" s="9" t="n"/>
      <c r="E1201" s="10" t="n"/>
      <c r="F1201" s="8" t="n"/>
      <c r="G1201" s="8" t="n"/>
      <c r="H1201" s="8" t="n"/>
      <c r="I1201" s="8" t="n"/>
      <c r="J1201" s="8" t="n"/>
      <c r="K1201" s="15">
        <f>IF(A1201="","",SUM(G1201:J1201))</f>
        <v/>
      </c>
      <c r="L1201" s="9" t="n"/>
      <c r="M1201" s="10" t="n"/>
      <c r="N1201" s="10" t="n"/>
      <c r="O1201" s="16">
        <f>IF(A1201="","",UPPER(TRIM(A1201))&amp;"|"&amp;UPPER(SUBSTITUTE(SUBSTITUTE(SUBSTITUTE(TRIM(C1201),"/",""),"-","")," ","")))</f>
        <v/>
      </c>
      <c r="P1201" s="16">
        <f>IF(A1201="","",UPPER(SUBSTITUTE(SUBSTITUTE(SUBSTITUTE(TRIM(C1201),"/",""),"-","")," ","")))</f>
        <v/>
      </c>
      <c r="Q1201" s="16">
        <f>IF(A1201="","",IF(COUNTIF('GSTR-2B'!$P$6:$P$2005,O1201)&gt;0,IF(ABS(S1201)&lt;=Settings!$B$4,"Matched","Amount differs"),IF(COUNTIF('GSTR-2B'!$Q$6:$Q$2005,P1201)&gt;0,"Invoice no matches, GSTIN differs","In books, not in GSTR-2B")))</f>
        <v/>
      </c>
      <c r="R1201" s="15">
        <f>IF(A1201="","",SUMIF('GSTR-2B'!$P$6:$P$2005,O1201,'GSTR-2B'!$N$6:$N$2005))</f>
        <v/>
      </c>
      <c r="S1201" s="15">
        <f>IF(A1201="","",K1201-R1201)</f>
        <v/>
      </c>
      <c r="T1201" s="16">
        <f>IF(OR(A1201="",D1201="",L1201&lt;&gt;"",E1201="Credit note"),"",IF(Settings!$B$5-D1201&gt;180,"Unpaid over 180 days: reverse proportionate ITC with interest",""))</f>
        <v/>
      </c>
      <c r="U1201" s="16">
        <f>IF(M1201="No","Supplier has not filed GSTR-3B: if still unfiled on 30 Sep after the year you claimed it, reverse by 30 Nov","")</f>
        <v/>
      </c>
      <c r="V1201" s="16">
        <f>IF(AND(Q1201="In books, not in GSTR-2B",D1201&lt;&gt;"",D1201&gt;=DATE(2025,4,1),D1201&lt;=DATE(2026,3,31)),"FY 2025-26 document not in GSTR-2B: last date for the ITC is 30 Nov 2026","")</f>
        <v/>
      </c>
    </row>
    <row r="1202">
      <c r="A1202" s="10" t="n"/>
      <c r="B1202" s="10" t="n"/>
      <c r="C1202" s="10" t="n"/>
      <c r="D1202" s="9" t="n"/>
      <c r="E1202" s="10" t="n"/>
      <c r="F1202" s="8" t="n"/>
      <c r="G1202" s="8" t="n"/>
      <c r="H1202" s="8" t="n"/>
      <c r="I1202" s="8" t="n"/>
      <c r="J1202" s="8" t="n"/>
      <c r="K1202" s="15">
        <f>IF(A1202="","",SUM(G1202:J1202))</f>
        <v/>
      </c>
      <c r="L1202" s="9" t="n"/>
      <c r="M1202" s="10" t="n"/>
      <c r="N1202" s="10" t="n"/>
      <c r="O1202" s="16">
        <f>IF(A1202="","",UPPER(TRIM(A1202))&amp;"|"&amp;UPPER(SUBSTITUTE(SUBSTITUTE(SUBSTITUTE(TRIM(C1202),"/",""),"-","")," ","")))</f>
        <v/>
      </c>
      <c r="P1202" s="16">
        <f>IF(A1202="","",UPPER(SUBSTITUTE(SUBSTITUTE(SUBSTITUTE(TRIM(C1202),"/",""),"-","")," ","")))</f>
        <v/>
      </c>
      <c r="Q1202" s="16">
        <f>IF(A1202="","",IF(COUNTIF('GSTR-2B'!$P$6:$P$2005,O1202)&gt;0,IF(ABS(S1202)&lt;=Settings!$B$4,"Matched","Amount differs"),IF(COUNTIF('GSTR-2B'!$Q$6:$Q$2005,P1202)&gt;0,"Invoice no matches, GSTIN differs","In books, not in GSTR-2B")))</f>
        <v/>
      </c>
      <c r="R1202" s="15">
        <f>IF(A1202="","",SUMIF('GSTR-2B'!$P$6:$P$2005,O1202,'GSTR-2B'!$N$6:$N$2005))</f>
        <v/>
      </c>
      <c r="S1202" s="15">
        <f>IF(A1202="","",K1202-R1202)</f>
        <v/>
      </c>
      <c r="T1202" s="16">
        <f>IF(OR(A1202="",D1202="",L1202&lt;&gt;"",E1202="Credit note"),"",IF(Settings!$B$5-D1202&gt;180,"Unpaid over 180 days: reverse proportionate ITC with interest",""))</f>
        <v/>
      </c>
      <c r="U1202" s="16">
        <f>IF(M1202="No","Supplier has not filed GSTR-3B: if still unfiled on 30 Sep after the year you claimed it, reverse by 30 Nov","")</f>
        <v/>
      </c>
      <c r="V1202" s="16">
        <f>IF(AND(Q1202="In books, not in GSTR-2B",D1202&lt;&gt;"",D1202&gt;=DATE(2025,4,1),D1202&lt;=DATE(2026,3,31)),"FY 2025-26 document not in GSTR-2B: last date for the ITC is 30 Nov 2026","")</f>
        <v/>
      </c>
    </row>
    <row r="1203">
      <c r="A1203" s="10" t="n"/>
      <c r="B1203" s="10" t="n"/>
      <c r="C1203" s="10" t="n"/>
      <c r="D1203" s="9" t="n"/>
      <c r="E1203" s="10" t="n"/>
      <c r="F1203" s="8" t="n"/>
      <c r="G1203" s="8" t="n"/>
      <c r="H1203" s="8" t="n"/>
      <c r="I1203" s="8" t="n"/>
      <c r="J1203" s="8" t="n"/>
      <c r="K1203" s="15">
        <f>IF(A1203="","",SUM(G1203:J1203))</f>
        <v/>
      </c>
      <c r="L1203" s="9" t="n"/>
      <c r="M1203" s="10" t="n"/>
      <c r="N1203" s="10" t="n"/>
      <c r="O1203" s="16">
        <f>IF(A1203="","",UPPER(TRIM(A1203))&amp;"|"&amp;UPPER(SUBSTITUTE(SUBSTITUTE(SUBSTITUTE(TRIM(C1203),"/",""),"-","")," ","")))</f>
        <v/>
      </c>
      <c r="P1203" s="16">
        <f>IF(A1203="","",UPPER(SUBSTITUTE(SUBSTITUTE(SUBSTITUTE(TRIM(C1203),"/",""),"-","")," ","")))</f>
        <v/>
      </c>
      <c r="Q1203" s="16">
        <f>IF(A1203="","",IF(COUNTIF('GSTR-2B'!$P$6:$P$2005,O1203)&gt;0,IF(ABS(S1203)&lt;=Settings!$B$4,"Matched","Amount differs"),IF(COUNTIF('GSTR-2B'!$Q$6:$Q$2005,P1203)&gt;0,"Invoice no matches, GSTIN differs","In books, not in GSTR-2B")))</f>
        <v/>
      </c>
      <c r="R1203" s="15">
        <f>IF(A1203="","",SUMIF('GSTR-2B'!$P$6:$P$2005,O1203,'GSTR-2B'!$N$6:$N$2005))</f>
        <v/>
      </c>
      <c r="S1203" s="15">
        <f>IF(A1203="","",K1203-R1203)</f>
        <v/>
      </c>
      <c r="T1203" s="16">
        <f>IF(OR(A1203="",D1203="",L1203&lt;&gt;"",E1203="Credit note"),"",IF(Settings!$B$5-D1203&gt;180,"Unpaid over 180 days: reverse proportionate ITC with interest",""))</f>
        <v/>
      </c>
      <c r="U1203" s="16">
        <f>IF(M1203="No","Supplier has not filed GSTR-3B: if still unfiled on 30 Sep after the year you claimed it, reverse by 30 Nov","")</f>
        <v/>
      </c>
      <c r="V1203" s="16">
        <f>IF(AND(Q1203="In books, not in GSTR-2B",D1203&lt;&gt;"",D1203&gt;=DATE(2025,4,1),D1203&lt;=DATE(2026,3,31)),"FY 2025-26 document not in GSTR-2B: last date for the ITC is 30 Nov 2026","")</f>
        <v/>
      </c>
    </row>
    <row r="1204">
      <c r="A1204" s="10" t="n"/>
      <c r="B1204" s="10" t="n"/>
      <c r="C1204" s="10" t="n"/>
      <c r="D1204" s="9" t="n"/>
      <c r="E1204" s="10" t="n"/>
      <c r="F1204" s="8" t="n"/>
      <c r="G1204" s="8" t="n"/>
      <c r="H1204" s="8" t="n"/>
      <c r="I1204" s="8" t="n"/>
      <c r="J1204" s="8" t="n"/>
      <c r="K1204" s="15">
        <f>IF(A1204="","",SUM(G1204:J1204))</f>
        <v/>
      </c>
      <c r="L1204" s="9" t="n"/>
      <c r="M1204" s="10" t="n"/>
      <c r="N1204" s="10" t="n"/>
      <c r="O1204" s="16">
        <f>IF(A1204="","",UPPER(TRIM(A1204))&amp;"|"&amp;UPPER(SUBSTITUTE(SUBSTITUTE(SUBSTITUTE(TRIM(C1204),"/",""),"-","")," ","")))</f>
        <v/>
      </c>
      <c r="P1204" s="16">
        <f>IF(A1204="","",UPPER(SUBSTITUTE(SUBSTITUTE(SUBSTITUTE(TRIM(C1204),"/",""),"-","")," ","")))</f>
        <v/>
      </c>
      <c r="Q1204" s="16">
        <f>IF(A1204="","",IF(COUNTIF('GSTR-2B'!$P$6:$P$2005,O1204)&gt;0,IF(ABS(S1204)&lt;=Settings!$B$4,"Matched","Amount differs"),IF(COUNTIF('GSTR-2B'!$Q$6:$Q$2005,P1204)&gt;0,"Invoice no matches, GSTIN differs","In books, not in GSTR-2B")))</f>
        <v/>
      </c>
      <c r="R1204" s="15">
        <f>IF(A1204="","",SUMIF('GSTR-2B'!$P$6:$P$2005,O1204,'GSTR-2B'!$N$6:$N$2005))</f>
        <v/>
      </c>
      <c r="S1204" s="15">
        <f>IF(A1204="","",K1204-R1204)</f>
        <v/>
      </c>
      <c r="T1204" s="16">
        <f>IF(OR(A1204="",D1204="",L1204&lt;&gt;"",E1204="Credit note"),"",IF(Settings!$B$5-D1204&gt;180,"Unpaid over 180 days: reverse proportionate ITC with interest",""))</f>
        <v/>
      </c>
      <c r="U1204" s="16">
        <f>IF(M1204="No","Supplier has not filed GSTR-3B: if still unfiled on 30 Sep after the year you claimed it, reverse by 30 Nov","")</f>
        <v/>
      </c>
      <c r="V1204" s="16">
        <f>IF(AND(Q1204="In books, not in GSTR-2B",D1204&lt;&gt;"",D1204&gt;=DATE(2025,4,1),D1204&lt;=DATE(2026,3,31)),"FY 2025-26 document not in GSTR-2B: last date for the ITC is 30 Nov 2026","")</f>
        <v/>
      </c>
    </row>
    <row r="1205">
      <c r="A1205" s="10" t="n"/>
      <c r="B1205" s="10" t="n"/>
      <c r="C1205" s="10" t="n"/>
      <c r="D1205" s="9" t="n"/>
      <c r="E1205" s="10" t="n"/>
      <c r="F1205" s="8" t="n"/>
      <c r="G1205" s="8" t="n"/>
      <c r="H1205" s="8" t="n"/>
      <c r="I1205" s="8" t="n"/>
      <c r="J1205" s="8" t="n"/>
      <c r="K1205" s="15">
        <f>IF(A1205="","",SUM(G1205:J1205))</f>
        <v/>
      </c>
      <c r="L1205" s="9" t="n"/>
      <c r="M1205" s="10" t="n"/>
      <c r="N1205" s="10" t="n"/>
      <c r="O1205" s="16">
        <f>IF(A1205="","",UPPER(TRIM(A1205))&amp;"|"&amp;UPPER(SUBSTITUTE(SUBSTITUTE(SUBSTITUTE(TRIM(C1205),"/",""),"-","")," ","")))</f>
        <v/>
      </c>
      <c r="P1205" s="16">
        <f>IF(A1205="","",UPPER(SUBSTITUTE(SUBSTITUTE(SUBSTITUTE(TRIM(C1205),"/",""),"-","")," ","")))</f>
        <v/>
      </c>
      <c r="Q1205" s="16">
        <f>IF(A1205="","",IF(COUNTIF('GSTR-2B'!$P$6:$P$2005,O1205)&gt;0,IF(ABS(S1205)&lt;=Settings!$B$4,"Matched","Amount differs"),IF(COUNTIF('GSTR-2B'!$Q$6:$Q$2005,P1205)&gt;0,"Invoice no matches, GSTIN differs","In books, not in GSTR-2B")))</f>
        <v/>
      </c>
      <c r="R1205" s="15">
        <f>IF(A1205="","",SUMIF('GSTR-2B'!$P$6:$P$2005,O1205,'GSTR-2B'!$N$6:$N$2005))</f>
        <v/>
      </c>
      <c r="S1205" s="15">
        <f>IF(A1205="","",K1205-R1205)</f>
        <v/>
      </c>
      <c r="T1205" s="16">
        <f>IF(OR(A1205="",D1205="",L1205&lt;&gt;"",E1205="Credit note"),"",IF(Settings!$B$5-D1205&gt;180,"Unpaid over 180 days: reverse proportionate ITC with interest",""))</f>
        <v/>
      </c>
      <c r="U1205" s="16">
        <f>IF(M1205="No","Supplier has not filed GSTR-3B: if still unfiled on 30 Sep after the year you claimed it, reverse by 30 Nov","")</f>
        <v/>
      </c>
      <c r="V1205" s="16">
        <f>IF(AND(Q1205="In books, not in GSTR-2B",D1205&lt;&gt;"",D1205&gt;=DATE(2025,4,1),D1205&lt;=DATE(2026,3,31)),"FY 2025-26 document not in GSTR-2B: last date for the ITC is 30 Nov 2026","")</f>
        <v/>
      </c>
    </row>
    <row r="1206">
      <c r="A1206" s="10" t="n"/>
      <c r="B1206" s="10" t="n"/>
      <c r="C1206" s="10" t="n"/>
      <c r="D1206" s="9" t="n"/>
      <c r="E1206" s="10" t="n"/>
      <c r="F1206" s="8" t="n"/>
      <c r="G1206" s="8" t="n"/>
      <c r="H1206" s="8" t="n"/>
      <c r="I1206" s="8" t="n"/>
      <c r="J1206" s="8" t="n"/>
      <c r="K1206" s="15">
        <f>IF(A1206="","",SUM(G1206:J1206))</f>
        <v/>
      </c>
      <c r="L1206" s="9" t="n"/>
      <c r="M1206" s="10" t="n"/>
      <c r="N1206" s="10" t="n"/>
      <c r="O1206" s="16">
        <f>IF(A1206="","",UPPER(TRIM(A1206))&amp;"|"&amp;UPPER(SUBSTITUTE(SUBSTITUTE(SUBSTITUTE(TRIM(C1206),"/",""),"-","")," ","")))</f>
        <v/>
      </c>
      <c r="P1206" s="16">
        <f>IF(A1206="","",UPPER(SUBSTITUTE(SUBSTITUTE(SUBSTITUTE(TRIM(C1206),"/",""),"-","")," ","")))</f>
        <v/>
      </c>
      <c r="Q1206" s="16">
        <f>IF(A1206="","",IF(COUNTIF('GSTR-2B'!$P$6:$P$2005,O1206)&gt;0,IF(ABS(S1206)&lt;=Settings!$B$4,"Matched","Amount differs"),IF(COUNTIF('GSTR-2B'!$Q$6:$Q$2005,P1206)&gt;0,"Invoice no matches, GSTIN differs","In books, not in GSTR-2B")))</f>
        <v/>
      </c>
      <c r="R1206" s="15">
        <f>IF(A1206="","",SUMIF('GSTR-2B'!$P$6:$P$2005,O1206,'GSTR-2B'!$N$6:$N$2005))</f>
        <v/>
      </c>
      <c r="S1206" s="15">
        <f>IF(A1206="","",K1206-R1206)</f>
        <v/>
      </c>
      <c r="T1206" s="16">
        <f>IF(OR(A1206="",D1206="",L1206&lt;&gt;"",E1206="Credit note"),"",IF(Settings!$B$5-D1206&gt;180,"Unpaid over 180 days: reverse proportionate ITC with interest",""))</f>
        <v/>
      </c>
      <c r="U1206" s="16">
        <f>IF(M1206="No","Supplier has not filed GSTR-3B: if still unfiled on 30 Sep after the year you claimed it, reverse by 30 Nov","")</f>
        <v/>
      </c>
      <c r="V1206" s="16">
        <f>IF(AND(Q1206="In books, not in GSTR-2B",D1206&lt;&gt;"",D1206&gt;=DATE(2025,4,1),D1206&lt;=DATE(2026,3,31)),"FY 2025-26 document not in GSTR-2B: last date for the ITC is 30 Nov 2026","")</f>
        <v/>
      </c>
    </row>
    <row r="1207">
      <c r="A1207" s="10" t="n"/>
      <c r="B1207" s="10" t="n"/>
      <c r="C1207" s="10" t="n"/>
      <c r="D1207" s="9" t="n"/>
      <c r="E1207" s="10" t="n"/>
      <c r="F1207" s="8" t="n"/>
      <c r="G1207" s="8" t="n"/>
      <c r="H1207" s="8" t="n"/>
      <c r="I1207" s="8" t="n"/>
      <c r="J1207" s="8" t="n"/>
      <c r="K1207" s="15">
        <f>IF(A1207="","",SUM(G1207:J1207))</f>
        <v/>
      </c>
      <c r="L1207" s="9" t="n"/>
      <c r="M1207" s="10" t="n"/>
      <c r="N1207" s="10" t="n"/>
      <c r="O1207" s="16">
        <f>IF(A1207="","",UPPER(TRIM(A1207))&amp;"|"&amp;UPPER(SUBSTITUTE(SUBSTITUTE(SUBSTITUTE(TRIM(C1207),"/",""),"-","")," ","")))</f>
        <v/>
      </c>
      <c r="P1207" s="16">
        <f>IF(A1207="","",UPPER(SUBSTITUTE(SUBSTITUTE(SUBSTITUTE(TRIM(C1207),"/",""),"-","")," ","")))</f>
        <v/>
      </c>
      <c r="Q1207" s="16">
        <f>IF(A1207="","",IF(COUNTIF('GSTR-2B'!$P$6:$P$2005,O1207)&gt;0,IF(ABS(S1207)&lt;=Settings!$B$4,"Matched","Amount differs"),IF(COUNTIF('GSTR-2B'!$Q$6:$Q$2005,P1207)&gt;0,"Invoice no matches, GSTIN differs","In books, not in GSTR-2B")))</f>
        <v/>
      </c>
      <c r="R1207" s="15">
        <f>IF(A1207="","",SUMIF('GSTR-2B'!$P$6:$P$2005,O1207,'GSTR-2B'!$N$6:$N$2005))</f>
        <v/>
      </c>
      <c r="S1207" s="15">
        <f>IF(A1207="","",K1207-R1207)</f>
        <v/>
      </c>
      <c r="T1207" s="16">
        <f>IF(OR(A1207="",D1207="",L1207&lt;&gt;"",E1207="Credit note"),"",IF(Settings!$B$5-D1207&gt;180,"Unpaid over 180 days: reverse proportionate ITC with interest",""))</f>
        <v/>
      </c>
      <c r="U1207" s="16">
        <f>IF(M1207="No","Supplier has not filed GSTR-3B: if still unfiled on 30 Sep after the year you claimed it, reverse by 30 Nov","")</f>
        <v/>
      </c>
      <c r="V1207" s="16">
        <f>IF(AND(Q1207="In books, not in GSTR-2B",D1207&lt;&gt;"",D1207&gt;=DATE(2025,4,1),D1207&lt;=DATE(2026,3,31)),"FY 2025-26 document not in GSTR-2B: last date for the ITC is 30 Nov 2026","")</f>
        <v/>
      </c>
    </row>
    <row r="1208">
      <c r="A1208" s="10" t="n"/>
      <c r="B1208" s="10" t="n"/>
      <c r="C1208" s="10" t="n"/>
      <c r="D1208" s="9" t="n"/>
      <c r="E1208" s="10" t="n"/>
      <c r="F1208" s="8" t="n"/>
      <c r="G1208" s="8" t="n"/>
      <c r="H1208" s="8" t="n"/>
      <c r="I1208" s="8" t="n"/>
      <c r="J1208" s="8" t="n"/>
      <c r="K1208" s="15">
        <f>IF(A1208="","",SUM(G1208:J1208))</f>
        <v/>
      </c>
      <c r="L1208" s="9" t="n"/>
      <c r="M1208" s="10" t="n"/>
      <c r="N1208" s="10" t="n"/>
      <c r="O1208" s="16">
        <f>IF(A1208="","",UPPER(TRIM(A1208))&amp;"|"&amp;UPPER(SUBSTITUTE(SUBSTITUTE(SUBSTITUTE(TRIM(C1208),"/",""),"-","")," ","")))</f>
        <v/>
      </c>
      <c r="P1208" s="16">
        <f>IF(A1208="","",UPPER(SUBSTITUTE(SUBSTITUTE(SUBSTITUTE(TRIM(C1208),"/",""),"-","")," ","")))</f>
        <v/>
      </c>
      <c r="Q1208" s="16">
        <f>IF(A1208="","",IF(COUNTIF('GSTR-2B'!$P$6:$P$2005,O1208)&gt;0,IF(ABS(S1208)&lt;=Settings!$B$4,"Matched","Amount differs"),IF(COUNTIF('GSTR-2B'!$Q$6:$Q$2005,P1208)&gt;0,"Invoice no matches, GSTIN differs","In books, not in GSTR-2B")))</f>
        <v/>
      </c>
      <c r="R1208" s="15">
        <f>IF(A1208="","",SUMIF('GSTR-2B'!$P$6:$P$2005,O1208,'GSTR-2B'!$N$6:$N$2005))</f>
        <v/>
      </c>
      <c r="S1208" s="15">
        <f>IF(A1208="","",K1208-R1208)</f>
        <v/>
      </c>
      <c r="T1208" s="16">
        <f>IF(OR(A1208="",D1208="",L1208&lt;&gt;"",E1208="Credit note"),"",IF(Settings!$B$5-D1208&gt;180,"Unpaid over 180 days: reverse proportionate ITC with interest",""))</f>
        <v/>
      </c>
      <c r="U1208" s="16">
        <f>IF(M1208="No","Supplier has not filed GSTR-3B: if still unfiled on 30 Sep after the year you claimed it, reverse by 30 Nov","")</f>
        <v/>
      </c>
      <c r="V1208" s="16">
        <f>IF(AND(Q1208="In books, not in GSTR-2B",D1208&lt;&gt;"",D1208&gt;=DATE(2025,4,1),D1208&lt;=DATE(2026,3,31)),"FY 2025-26 document not in GSTR-2B: last date for the ITC is 30 Nov 2026","")</f>
        <v/>
      </c>
    </row>
    <row r="1209">
      <c r="A1209" s="10" t="n"/>
      <c r="B1209" s="10" t="n"/>
      <c r="C1209" s="10" t="n"/>
      <c r="D1209" s="9" t="n"/>
      <c r="E1209" s="10" t="n"/>
      <c r="F1209" s="8" t="n"/>
      <c r="G1209" s="8" t="n"/>
      <c r="H1209" s="8" t="n"/>
      <c r="I1209" s="8" t="n"/>
      <c r="J1209" s="8" t="n"/>
      <c r="K1209" s="15">
        <f>IF(A1209="","",SUM(G1209:J1209))</f>
        <v/>
      </c>
      <c r="L1209" s="9" t="n"/>
      <c r="M1209" s="10" t="n"/>
      <c r="N1209" s="10" t="n"/>
      <c r="O1209" s="16">
        <f>IF(A1209="","",UPPER(TRIM(A1209))&amp;"|"&amp;UPPER(SUBSTITUTE(SUBSTITUTE(SUBSTITUTE(TRIM(C1209),"/",""),"-","")," ","")))</f>
        <v/>
      </c>
      <c r="P1209" s="16">
        <f>IF(A1209="","",UPPER(SUBSTITUTE(SUBSTITUTE(SUBSTITUTE(TRIM(C1209),"/",""),"-","")," ","")))</f>
        <v/>
      </c>
      <c r="Q1209" s="16">
        <f>IF(A1209="","",IF(COUNTIF('GSTR-2B'!$P$6:$P$2005,O1209)&gt;0,IF(ABS(S1209)&lt;=Settings!$B$4,"Matched","Amount differs"),IF(COUNTIF('GSTR-2B'!$Q$6:$Q$2005,P1209)&gt;0,"Invoice no matches, GSTIN differs","In books, not in GSTR-2B")))</f>
        <v/>
      </c>
      <c r="R1209" s="15">
        <f>IF(A1209="","",SUMIF('GSTR-2B'!$P$6:$P$2005,O1209,'GSTR-2B'!$N$6:$N$2005))</f>
        <v/>
      </c>
      <c r="S1209" s="15">
        <f>IF(A1209="","",K1209-R1209)</f>
        <v/>
      </c>
      <c r="T1209" s="16">
        <f>IF(OR(A1209="",D1209="",L1209&lt;&gt;"",E1209="Credit note"),"",IF(Settings!$B$5-D1209&gt;180,"Unpaid over 180 days: reverse proportionate ITC with interest",""))</f>
        <v/>
      </c>
      <c r="U1209" s="16">
        <f>IF(M1209="No","Supplier has not filed GSTR-3B: if still unfiled on 30 Sep after the year you claimed it, reverse by 30 Nov","")</f>
        <v/>
      </c>
      <c r="V1209" s="16">
        <f>IF(AND(Q1209="In books, not in GSTR-2B",D1209&lt;&gt;"",D1209&gt;=DATE(2025,4,1),D1209&lt;=DATE(2026,3,31)),"FY 2025-26 document not in GSTR-2B: last date for the ITC is 30 Nov 2026","")</f>
        <v/>
      </c>
    </row>
    <row r="1210">
      <c r="A1210" s="10" t="n"/>
      <c r="B1210" s="10" t="n"/>
      <c r="C1210" s="10" t="n"/>
      <c r="D1210" s="9" t="n"/>
      <c r="E1210" s="10" t="n"/>
      <c r="F1210" s="8" t="n"/>
      <c r="G1210" s="8" t="n"/>
      <c r="H1210" s="8" t="n"/>
      <c r="I1210" s="8" t="n"/>
      <c r="J1210" s="8" t="n"/>
      <c r="K1210" s="15">
        <f>IF(A1210="","",SUM(G1210:J1210))</f>
        <v/>
      </c>
      <c r="L1210" s="9" t="n"/>
      <c r="M1210" s="10" t="n"/>
      <c r="N1210" s="10" t="n"/>
      <c r="O1210" s="16">
        <f>IF(A1210="","",UPPER(TRIM(A1210))&amp;"|"&amp;UPPER(SUBSTITUTE(SUBSTITUTE(SUBSTITUTE(TRIM(C1210),"/",""),"-","")," ","")))</f>
        <v/>
      </c>
      <c r="P1210" s="16">
        <f>IF(A1210="","",UPPER(SUBSTITUTE(SUBSTITUTE(SUBSTITUTE(TRIM(C1210),"/",""),"-","")," ","")))</f>
        <v/>
      </c>
      <c r="Q1210" s="16">
        <f>IF(A1210="","",IF(COUNTIF('GSTR-2B'!$P$6:$P$2005,O1210)&gt;0,IF(ABS(S1210)&lt;=Settings!$B$4,"Matched","Amount differs"),IF(COUNTIF('GSTR-2B'!$Q$6:$Q$2005,P1210)&gt;0,"Invoice no matches, GSTIN differs","In books, not in GSTR-2B")))</f>
        <v/>
      </c>
      <c r="R1210" s="15">
        <f>IF(A1210="","",SUMIF('GSTR-2B'!$P$6:$P$2005,O1210,'GSTR-2B'!$N$6:$N$2005))</f>
        <v/>
      </c>
      <c r="S1210" s="15">
        <f>IF(A1210="","",K1210-R1210)</f>
        <v/>
      </c>
      <c r="T1210" s="16">
        <f>IF(OR(A1210="",D1210="",L1210&lt;&gt;"",E1210="Credit note"),"",IF(Settings!$B$5-D1210&gt;180,"Unpaid over 180 days: reverse proportionate ITC with interest",""))</f>
        <v/>
      </c>
      <c r="U1210" s="16">
        <f>IF(M1210="No","Supplier has not filed GSTR-3B: if still unfiled on 30 Sep after the year you claimed it, reverse by 30 Nov","")</f>
        <v/>
      </c>
      <c r="V1210" s="16">
        <f>IF(AND(Q1210="In books, not in GSTR-2B",D1210&lt;&gt;"",D1210&gt;=DATE(2025,4,1),D1210&lt;=DATE(2026,3,31)),"FY 2025-26 document not in GSTR-2B: last date for the ITC is 30 Nov 2026","")</f>
        <v/>
      </c>
    </row>
    <row r="1211">
      <c r="A1211" s="10" t="n"/>
      <c r="B1211" s="10" t="n"/>
      <c r="C1211" s="10" t="n"/>
      <c r="D1211" s="9" t="n"/>
      <c r="E1211" s="10" t="n"/>
      <c r="F1211" s="8" t="n"/>
      <c r="G1211" s="8" t="n"/>
      <c r="H1211" s="8" t="n"/>
      <c r="I1211" s="8" t="n"/>
      <c r="J1211" s="8" t="n"/>
      <c r="K1211" s="15">
        <f>IF(A1211="","",SUM(G1211:J1211))</f>
        <v/>
      </c>
      <c r="L1211" s="9" t="n"/>
      <c r="M1211" s="10" t="n"/>
      <c r="N1211" s="10" t="n"/>
      <c r="O1211" s="16">
        <f>IF(A1211="","",UPPER(TRIM(A1211))&amp;"|"&amp;UPPER(SUBSTITUTE(SUBSTITUTE(SUBSTITUTE(TRIM(C1211),"/",""),"-","")," ","")))</f>
        <v/>
      </c>
      <c r="P1211" s="16">
        <f>IF(A1211="","",UPPER(SUBSTITUTE(SUBSTITUTE(SUBSTITUTE(TRIM(C1211),"/",""),"-","")," ","")))</f>
        <v/>
      </c>
      <c r="Q1211" s="16">
        <f>IF(A1211="","",IF(COUNTIF('GSTR-2B'!$P$6:$P$2005,O1211)&gt;0,IF(ABS(S1211)&lt;=Settings!$B$4,"Matched","Amount differs"),IF(COUNTIF('GSTR-2B'!$Q$6:$Q$2005,P1211)&gt;0,"Invoice no matches, GSTIN differs","In books, not in GSTR-2B")))</f>
        <v/>
      </c>
      <c r="R1211" s="15">
        <f>IF(A1211="","",SUMIF('GSTR-2B'!$P$6:$P$2005,O1211,'GSTR-2B'!$N$6:$N$2005))</f>
        <v/>
      </c>
      <c r="S1211" s="15">
        <f>IF(A1211="","",K1211-R1211)</f>
        <v/>
      </c>
      <c r="T1211" s="16">
        <f>IF(OR(A1211="",D1211="",L1211&lt;&gt;"",E1211="Credit note"),"",IF(Settings!$B$5-D1211&gt;180,"Unpaid over 180 days: reverse proportionate ITC with interest",""))</f>
        <v/>
      </c>
      <c r="U1211" s="16">
        <f>IF(M1211="No","Supplier has not filed GSTR-3B: if still unfiled on 30 Sep after the year you claimed it, reverse by 30 Nov","")</f>
        <v/>
      </c>
      <c r="V1211" s="16">
        <f>IF(AND(Q1211="In books, not in GSTR-2B",D1211&lt;&gt;"",D1211&gt;=DATE(2025,4,1),D1211&lt;=DATE(2026,3,31)),"FY 2025-26 document not in GSTR-2B: last date for the ITC is 30 Nov 2026","")</f>
        <v/>
      </c>
    </row>
    <row r="1212">
      <c r="A1212" s="10" t="n"/>
      <c r="B1212" s="10" t="n"/>
      <c r="C1212" s="10" t="n"/>
      <c r="D1212" s="9" t="n"/>
      <c r="E1212" s="10" t="n"/>
      <c r="F1212" s="8" t="n"/>
      <c r="G1212" s="8" t="n"/>
      <c r="H1212" s="8" t="n"/>
      <c r="I1212" s="8" t="n"/>
      <c r="J1212" s="8" t="n"/>
      <c r="K1212" s="15">
        <f>IF(A1212="","",SUM(G1212:J1212))</f>
        <v/>
      </c>
      <c r="L1212" s="9" t="n"/>
      <c r="M1212" s="10" t="n"/>
      <c r="N1212" s="10" t="n"/>
      <c r="O1212" s="16">
        <f>IF(A1212="","",UPPER(TRIM(A1212))&amp;"|"&amp;UPPER(SUBSTITUTE(SUBSTITUTE(SUBSTITUTE(TRIM(C1212),"/",""),"-","")," ","")))</f>
        <v/>
      </c>
      <c r="P1212" s="16">
        <f>IF(A1212="","",UPPER(SUBSTITUTE(SUBSTITUTE(SUBSTITUTE(TRIM(C1212),"/",""),"-","")," ","")))</f>
        <v/>
      </c>
      <c r="Q1212" s="16">
        <f>IF(A1212="","",IF(COUNTIF('GSTR-2B'!$P$6:$P$2005,O1212)&gt;0,IF(ABS(S1212)&lt;=Settings!$B$4,"Matched","Amount differs"),IF(COUNTIF('GSTR-2B'!$Q$6:$Q$2005,P1212)&gt;0,"Invoice no matches, GSTIN differs","In books, not in GSTR-2B")))</f>
        <v/>
      </c>
      <c r="R1212" s="15">
        <f>IF(A1212="","",SUMIF('GSTR-2B'!$P$6:$P$2005,O1212,'GSTR-2B'!$N$6:$N$2005))</f>
        <v/>
      </c>
      <c r="S1212" s="15">
        <f>IF(A1212="","",K1212-R1212)</f>
        <v/>
      </c>
      <c r="T1212" s="16">
        <f>IF(OR(A1212="",D1212="",L1212&lt;&gt;"",E1212="Credit note"),"",IF(Settings!$B$5-D1212&gt;180,"Unpaid over 180 days: reverse proportionate ITC with interest",""))</f>
        <v/>
      </c>
      <c r="U1212" s="16">
        <f>IF(M1212="No","Supplier has not filed GSTR-3B: if still unfiled on 30 Sep after the year you claimed it, reverse by 30 Nov","")</f>
        <v/>
      </c>
      <c r="V1212" s="16">
        <f>IF(AND(Q1212="In books, not in GSTR-2B",D1212&lt;&gt;"",D1212&gt;=DATE(2025,4,1),D1212&lt;=DATE(2026,3,31)),"FY 2025-26 document not in GSTR-2B: last date for the ITC is 30 Nov 2026","")</f>
        <v/>
      </c>
    </row>
    <row r="1213">
      <c r="A1213" s="10" t="n"/>
      <c r="B1213" s="10" t="n"/>
      <c r="C1213" s="10" t="n"/>
      <c r="D1213" s="9" t="n"/>
      <c r="E1213" s="10" t="n"/>
      <c r="F1213" s="8" t="n"/>
      <c r="G1213" s="8" t="n"/>
      <c r="H1213" s="8" t="n"/>
      <c r="I1213" s="8" t="n"/>
      <c r="J1213" s="8" t="n"/>
      <c r="K1213" s="15">
        <f>IF(A1213="","",SUM(G1213:J1213))</f>
        <v/>
      </c>
      <c r="L1213" s="9" t="n"/>
      <c r="M1213" s="10" t="n"/>
      <c r="N1213" s="10" t="n"/>
      <c r="O1213" s="16">
        <f>IF(A1213="","",UPPER(TRIM(A1213))&amp;"|"&amp;UPPER(SUBSTITUTE(SUBSTITUTE(SUBSTITUTE(TRIM(C1213),"/",""),"-","")," ","")))</f>
        <v/>
      </c>
      <c r="P1213" s="16">
        <f>IF(A1213="","",UPPER(SUBSTITUTE(SUBSTITUTE(SUBSTITUTE(TRIM(C1213),"/",""),"-","")," ","")))</f>
        <v/>
      </c>
      <c r="Q1213" s="16">
        <f>IF(A1213="","",IF(COUNTIF('GSTR-2B'!$P$6:$P$2005,O1213)&gt;0,IF(ABS(S1213)&lt;=Settings!$B$4,"Matched","Amount differs"),IF(COUNTIF('GSTR-2B'!$Q$6:$Q$2005,P1213)&gt;0,"Invoice no matches, GSTIN differs","In books, not in GSTR-2B")))</f>
        <v/>
      </c>
      <c r="R1213" s="15">
        <f>IF(A1213="","",SUMIF('GSTR-2B'!$P$6:$P$2005,O1213,'GSTR-2B'!$N$6:$N$2005))</f>
        <v/>
      </c>
      <c r="S1213" s="15">
        <f>IF(A1213="","",K1213-R1213)</f>
        <v/>
      </c>
      <c r="T1213" s="16">
        <f>IF(OR(A1213="",D1213="",L1213&lt;&gt;"",E1213="Credit note"),"",IF(Settings!$B$5-D1213&gt;180,"Unpaid over 180 days: reverse proportionate ITC with interest",""))</f>
        <v/>
      </c>
      <c r="U1213" s="16">
        <f>IF(M1213="No","Supplier has not filed GSTR-3B: if still unfiled on 30 Sep after the year you claimed it, reverse by 30 Nov","")</f>
        <v/>
      </c>
      <c r="V1213" s="16">
        <f>IF(AND(Q1213="In books, not in GSTR-2B",D1213&lt;&gt;"",D1213&gt;=DATE(2025,4,1),D1213&lt;=DATE(2026,3,31)),"FY 2025-26 document not in GSTR-2B: last date for the ITC is 30 Nov 2026","")</f>
        <v/>
      </c>
    </row>
    <row r="1214">
      <c r="A1214" s="10" t="n"/>
      <c r="B1214" s="10" t="n"/>
      <c r="C1214" s="10" t="n"/>
      <c r="D1214" s="9" t="n"/>
      <c r="E1214" s="10" t="n"/>
      <c r="F1214" s="8" t="n"/>
      <c r="G1214" s="8" t="n"/>
      <c r="H1214" s="8" t="n"/>
      <c r="I1214" s="8" t="n"/>
      <c r="J1214" s="8" t="n"/>
      <c r="K1214" s="15">
        <f>IF(A1214="","",SUM(G1214:J1214))</f>
        <v/>
      </c>
      <c r="L1214" s="9" t="n"/>
      <c r="M1214" s="10" t="n"/>
      <c r="N1214" s="10" t="n"/>
      <c r="O1214" s="16">
        <f>IF(A1214="","",UPPER(TRIM(A1214))&amp;"|"&amp;UPPER(SUBSTITUTE(SUBSTITUTE(SUBSTITUTE(TRIM(C1214),"/",""),"-","")," ","")))</f>
        <v/>
      </c>
      <c r="P1214" s="16">
        <f>IF(A1214="","",UPPER(SUBSTITUTE(SUBSTITUTE(SUBSTITUTE(TRIM(C1214),"/",""),"-","")," ","")))</f>
        <v/>
      </c>
      <c r="Q1214" s="16">
        <f>IF(A1214="","",IF(COUNTIF('GSTR-2B'!$P$6:$P$2005,O1214)&gt;0,IF(ABS(S1214)&lt;=Settings!$B$4,"Matched","Amount differs"),IF(COUNTIF('GSTR-2B'!$Q$6:$Q$2005,P1214)&gt;0,"Invoice no matches, GSTIN differs","In books, not in GSTR-2B")))</f>
        <v/>
      </c>
      <c r="R1214" s="15">
        <f>IF(A1214="","",SUMIF('GSTR-2B'!$P$6:$P$2005,O1214,'GSTR-2B'!$N$6:$N$2005))</f>
        <v/>
      </c>
      <c r="S1214" s="15">
        <f>IF(A1214="","",K1214-R1214)</f>
        <v/>
      </c>
      <c r="T1214" s="16">
        <f>IF(OR(A1214="",D1214="",L1214&lt;&gt;"",E1214="Credit note"),"",IF(Settings!$B$5-D1214&gt;180,"Unpaid over 180 days: reverse proportionate ITC with interest",""))</f>
        <v/>
      </c>
      <c r="U1214" s="16">
        <f>IF(M1214="No","Supplier has not filed GSTR-3B: if still unfiled on 30 Sep after the year you claimed it, reverse by 30 Nov","")</f>
        <v/>
      </c>
      <c r="V1214" s="16">
        <f>IF(AND(Q1214="In books, not in GSTR-2B",D1214&lt;&gt;"",D1214&gt;=DATE(2025,4,1),D1214&lt;=DATE(2026,3,31)),"FY 2025-26 document not in GSTR-2B: last date for the ITC is 30 Nov 2026","")</f>
        <v/>
      </c>
    </row>
    <row r="1215">
      <c r="A1215" s="10" t="n"/>
      <c r="B1215" s="10" t="n"/>
      <c r="C1215" s="10" t="n"/>
      <c r="D1215" s="9" t="n"/>
      <c r="E1215" s="10" t="n"/>
      <c r="F1215" s="8" t="n"/>
      <c r="G1215" s="8" t="n"/>
      <c r="H1215" s="8" t="n"/>
      <c r="I1215" s="8" t="n"/>
      <c r="J1215" s="8" t="n"/>
      <c r="K1215" s="15">
        <f>IF(A1215="","",SUM(G1215:J1215))</f>
        <v/>
      </c>
      <c r="L1215" s="9" t="n"/>
      <c r="M1215" s="10" t="n"/>
      <c r="N1215" s="10" t="n"/>
      <c r="O1215" s="16">
        <f>IF(A1215="","",UPPER(TRIM(A1215))&amp;"|"&amp;UPPER(SUBSTITUTE(SUBSTITUTE(SUBSTITUTE(TRIM(C1215),"/",""),"-","")," ","")))</f>
        <v/>
      </c>
      <c r="P1215" s="16">
        <f>IF(A1215="","",UPPER(SUBSTITUTE(SUBSTITUTE(SUBSTITUTE(TRIM(C1215),"/",""),"-","")," ","")))</f>
        <v/>
      </c>
      <c r="Q1215" s="16">
        <f>IF(A1215="","",IF(COUNTIF('GSTR-2B'!$P$6:$P$2005,O1215)&gt;0,IF(ABS(S1215)&lt;=Settings!$B$4,"Matched","Amount differs"),IF(COUNTIF('GSTR-2B'!$Q$6:$Q$2005,P1215)&gt;0,"Invoice no matches, GSTIN differs","In books, not in GSTR-2B")))</f>
        <v/>
      </c>
      <c r="R1215" s="15">
        <f>IF(A1215="","",SUMIF('GSTR-2B'!$P$6:$P$2005,O1215,'GSTR-2B'!$N$6:$N$2005))</f>
        <v/>
      </c>
      <c r="S1215" s="15">
        <f>IF(A1215="","",K1215-R1215)</f>
        <v/>
      </c>
      <c r="T1215" s="16">
        <f>IF(OR(A1215="",D1215="",L1215&lt;&gt;"",E1215="Credit note"),"",IF(Settings!$B$5-D1215&gt;180,"Unpaid over 180 days: reverse proportionate ITC with interest",""))</f>
        <v/>
      </c>
      <c r="U1215" s="16">
        <f>IF(M1215="No","Supplier has not filed GSTR-3B: if still unfiled on 30 Sep after the year you claimed it, reverse by 30 Nov","")</f>
        <v/>
      </c>
      <c r="V1215" s="16">
        <f>IF(AND(Q1215="In books, not in GSTR-2B",D1215&lt;&gt;"",D1215&gt;=DATE(2025,4,1),D1215&lt;=DATE(2026,3,31)),"FY 2025-26 document not in GSTR-2B: last date for the ITC is 30 Nov 2026","")</f>
        <v/>
      </c>
    </row>
    <row r="1216">
      <c r="A1216" s="10" t="n"/>
      <c r="B1216" s="10" t="n"/>
      <c r="C1216" s="10" t="n"/>
      <c r="D1216" s="9" t="n"/>
      <c r="E1216" s="10" t="n"/>
      <c r="F1216" s="8" t="n"/>
      <c r="G1216" s="8" t="n"/>
      <c r="H1216" s="8" t="n"/>
      <c r="I1216" s="8" t="n"/>
      <c r="J1216" s="8" t="n"/>
      <c r="K1216" s="15">
        <f>IF(A1216="","",SUM(G1216:J1216))</f>
        <v/>
      </c>
      <c r="L1216" s="9" t="n"/>
      <c r="M1216" s="10" t="n"/>
      <c r="N1216" s="10" t="n"/>
      <c r="O1216" s="16">
        <f>IF(A1216="","",UPPER(TRIM(A1216))&amp;"|"&amp;UPPER(SUBSTITUTE(SUBSTITUTE(SUBSTITUTE(TRIM(C1216),"/",""),"-","")," ","")))</f>
        <v/>
      </c>
      <c r="P1216" s="16">
        <f>IF(A1216="","",UPPER(SUBSTITUTE(SUBSTITUTE(SUBSTITUTE(TRIM(C1216),"/",""),"-","")," ","")))</f>
        <v/>
      </c>
      <c r="Q1216" s="16">
        <f>IF(A1216="","",IF(COUNTIF('GSTR-2B'!$P$6:$P$2005,O1216)&gt;0,IF(ABS(S1216)&lt;=Settings!$B$4,"Matched","Amount differs"),IF(COUNTIF('GSTR-2B'!$Q$6:$Q$2005,P1216)&gt;0,"Invoice no matches, GSTIN differs","In books, not in GSTR-2B")))</f>
        <v/>
      </c>
      <c r="R1216" s="15">
        <f>IF(A1216="","",SUMIF('GSTR-2B'!$P$6:$P$2005,O1216,'GSTR-2B'!$N$6:$N$2005))</f>
        <v/>
      </c>
      <c r="S1216" s="15">
        <f>IF(A1216="","",K1216-R1216)</f>
        <v/>
      </c>
      <c r="T1216" s="16">
        <f>IF(OR(A1216="",D1216="",L1216&lt;&gt;"",E1216="Credit note"),"",IF(Settings!$B$5-D1216&gt;180,"Unpaid over 180 days: reverse proportionate ITC with interest",""))</f>
        <v/>
      </c>
      <c r="U1216" s="16">
        <f>IF(M1216="No","Supplier has not filed GSTR-3B: if still unfiled on 30 Sep after the year you claimed it, reverse by 30 Nov","")</f>
        <v/>
      </c>
      <c r="V1216" s="16">
        <f>IF(AND(Q1216="In books, not in GSTR-2B",D1216&lt;&gt;"",D1216&gt;=DATE(2025,4,1),D1216&lt;=DATE(2026,3,31)),"FY 2025-26 document not in GSTR-2B: last date for the ITC is 30 Nov 2026","")</f>
        <v/>
      </c>
    </row>
    <row r="1217">
      <c r="A1217" s="10" t="n"/>
      <c r="B1217" s="10" t="n"/>
      <c r="C1217" s="10" t="n"/>
      <c r="D1217" s="9" t="n"/>
      <c r="E1217" s="10" t="n"/>
      <c r="F1217" s="8" t="n"/>
      <c r="G1217" s="8" t="n"/>
      <c r="H1217" s="8" t="n"/>
      <c r="I1217" s="8" t="n"/>
      <c r="J1217" s="8" t="n"/>
      <c r="K1217" s="15">
        <f>IF(A1217="","",SUM(G1217:J1217))</f>
        <v/>
      </c>
      <c r="L1217" s="9" t="n"/>
      <c r="M1217" s="10" t="n"/>
      <c r="N1217" s="10" t="n"/>
      <c r="O1217" s="16">
        <f>IF(A1217="","",UPPER(TRIM(A1217))&amp;"|"&amp;UPPER(SUBSTITUTE(SUBSTITUTE(SUBSTITUTE(TRIM(C1217),"/",""),"-","")," ","")))</f>
        <v/>
      </c>
      <c r="P1217" s="16">
        <f>IF(A1217="","",UPPER(SUBSTITUTE(SUBSTITUTE(SUBSTITUTE(TRIM(C1217),"/",""),"-","")," ","")))</f>
        <v/>
      </c>
      <c r="Q1217" s="16">
        <f>IF(A1217="","",IF(COUNTIF('GSTR-2B'!$P$6:$P$2005,O1217)&gt;0,IF(ABS(S1217)&lt;=Settings!$B$4,"Matched","Amount differs"),IF(COUNTIF('GSTR-2B'!$Q$6:$Q$2005,P1217)&gt;0,"Invoice no matches, GSTIN differs","In books, not in GSTR-2B")))</f>
        <v/>
      </c>
      <c r="R1217" s="15">
        <f>IF(A1217="","",SUMIF('GSTR-2B'!$P$6:$P$2005,O1217,'GSTR-2B'!$N$6:$N$2005))</f>
        <v/>
      </c>
      <c r="S1217" s="15">
        <f>IF(A1217="","",K1217-R1217)</f>
        <v/>
      </c>
      <c r="T1217" s="16">
        <f>IF(OR(A1217="",D1217="",L1217&lt;&gt;"",E1217="Credit note"),"",IF(Settings!$B$5-D1217&gt;180,"Unpaid over 180 days: reverse proportionate ITC with interest",""))</f>
        <v/>
      </c>
      <c r="U1217" s="16">
        <f>IF(M1217="No","Supplier has not filed GSTR-3B: if still unfiled on 30 Sep after the year you claimed it, reverse by 30 Nov","")</f>
        <v/>
      </c>
      <c r="V1217" s="16">
        <f>IF(AND(Q1217="In books, not in GSTR-2B",D1217&lt;&gt;"",D1217&gt;=DATE(2025,4,1),D1217&lt;=DATE(2026,3,31)),"FY 2025-26 document not in GSTR-2B: last date for the ITC is 30 Nov 2026","")</f>
        <v/>
      </c>
    </row>
    <row r="1218">
      <c r="A1218" s="10" t="n"/>
      <c r="B1218" s="10" t="n"/>
      <c r="C1218" s="10" t="n"/>
      <c r="D1218" s="9" t="n"/>
      <c r="E1218" s="10" t="n"/>
      <c r="F1218" s="8" t="n"/>
      <c r="G1218" s="8" t="n"/>
      <c r="H1218" s="8" t="n"/>
      <c r="I1218" s="8" t="n"/>
      <c r="J1218" s="8" t="n"/>
      <c r="K1218" s="15">
        <f>IF(A1218="","",SUM(G1218:J1218))</f>
        <v/>
      </c>
      <c r="L1218" s="9" t="n"/>
      <c r="M1218" s="10" t="n"/>
      <c r="N1218" s="10" t="n"/>
      <c r="O1218" s="16">
        <f>IF(A1218="","",UPPER(TRIM(A1218))&amp;"|"&amp;UPPER(SUBSTITUTE(SUBSTITUTE(SUBSTITUTE(TRIM(C1218),"/",""),"-","")," ","")))</f>
        <v/>
      </c>
      <c r="P1218" s="16">
        <f>IF(A1218="","",UPPER(SUBSTITUTE(SUBSTITUTE(SUBSTITUTE(TRIM(C1218),"/",""),"-","")," ","")))</f>
        <v/>
      </c>
      <c r="Q1218" s="16">
        <f>IF(A1218="","",IF(COUNTIF('GSTR-2B'!$P$6:$P$2005,O1218)&gt;0,IF(ABS(S1218)&lt;=Settings!$B$4,"Matched","Amount differs"),IF(COUNTIF('GSTR-2B'!$Q$6:$Q$2005,P1218)&gt;0,"Invoice no matches, GSTIN differs","In books, not in GSTR-2B")))</f>
        <v/>
      </c>
      <c r="R1218" s="15">
        <f>IF(A1218="","",SUMIF('GSTR-2B'!$P$6:$P$2005,O1218,'GSTR-2B'!$N$6:$N$2005))</f>
        <v/>
      </c>
      <c r="S1218" s="15">
        <f>IF(A1218="","",K1218-R1218)</f>
        <v/>
      </c>
      <c r="T1218" s="16">
        <f>IF(OR(A1218="",D1218="",L1218&lt;&gt;"",E1218="Credit note"),"",IF(Settings!$B$5-D1218&gt;180,"Unpaid over 180 days: reverse proportionate ITC with interest",""))</f>
        <v/>
      </c>
      <c r="U1218" s="16">
        <f>IF(M1218="No","Supplier has not filed GSTR-3B: if still unfiled on 30 Sep after the year you claimed it, reverse by 30 Nov","")</f>
        <v/>
      </c>
      <c r="V1218" s="16">
        <f>IF(AND(Q1218="In books, not in GSTR-2B",D1218&lt;&gt;"",D1218&gt;=DATE(2025,4,1),D1218&lt;=DATE(2026,3,31)),"FY 2025-26 document not in GSTR-2B: last date for the ITC is 30 Nov 2026","")</f>
        <v/>
      </c>
    </row>
    <row r="1219">
      <c r="A1219" s="10" t="n"/>
      <c r="B1219" s="10" t="n"/>
      <c r="C1219" s="10" t="n"/>
      <c r="D1219" s="9" t="n"/>
      <c r="E1219" s="10" t="n"/>
      <c r="F1219" s="8" t="n"/>
      <c r="G1219" s="8" t="n"/>
      <c r="H1219" s="8" t="n"/>
      <c r="I1219" s="8" t="n"/>
      <c r="J1219" s="8" t="n"/>
      <c r="K1219" s="15">
        <f>IF(A1219="","",SUM(G1219:J1219))</f>
        <v/>
      </c>
      <c r="L1219" s="9" t="n"/>
      <c r="M1219" s="10" t="n"/>
      <c r="N1219" s="10" t="n"/>
      <c r="O1219" s="16">
        <f>IF(A1219="","",UPPER(TRIM(A1219))&amp;"|"&amp;UPPER(SUBSTITUTE(SUBSTITUTE(SUBSTITUTE(TRIM(C1219),"/",""),"-","")," ","")))</f>
        <v/>
      </c>
      <c r="P1219" s="16">
        <f>IF(A1219="","",UPPER(SUBSTITUTE(SUBSTITUTE(SUBSTITUTE(TRIM(C1219),"/",""),"-","")," ","")))</f>
        <v/>
      </c>
      <c r="Q1219" s="16">
        <f>IF(A1219="","",IF(COUNTIF('GSTR-2B'!$P$6:$P$2005,O1219)&gt;0,IF(ABS(S1219)&lt;=Settings!$B$4,"Matched","Amount differs"),IF(COUNTIF('GSTR-2B'!$Q$6:$Q$2005,P1219)&gt;0,"Invoice no matches, GSTIN differs","In books, not in GSTR-2B")))</f>
        <v/>
      </c>
      <c r="R1219" s="15">
        <f>IF(A1219="","",SUMIF('GSTR-2B'!$P$6:$P$2005,O1219,'GSTR-2B'!$N$6:$N$2005))</f>
        <v/>
      </c>
      <c r="S1219" s="15">
        <f>IF(A1219="","",K1219-R1219)</f>
        <v/>
      </c>
      <c r="T1219" s="16">
        <f>IF(OR(A1219="",D1219="",L1219&lt;&gt;"",E1219="Credit note"),"",IF(Settings!$B$5-D1219&gt;180,"Unpaid over 180 days: reverse proportionate ITC with interest",""))</f>
        <v/>
      </c>
      <c r="U1219" s="16">
        <f>IF(M1219="No","Supplier has not filed GSTR-3B: if still unfiled on 30 Sep after the year you claimed it, reverse by 30 Nov","")</f>
        <v/>
      </c>
      <c r="V1219" s="16">
        <f>IF(AND(Q1219="In books, not in GSTR-2B",D1219&lt;&gt;"",D1219&gt;=DATE(2025,4,1),D1219&lt;=DATE(2026,3,31)),"FY 2025-26 document not in GSTR-2B: last date for the ITC is 30 Nov 2026","")</f>
        <v/>
      </c>
    </row>
    <row r="1220">
      <c r="A1220" s="10" t="n"/>
      <c r="B1220" s="10" t="n"/>
      <c r="C1220" s="10" t="n"/>
      <c r="D1220" s="9" t="n"/>
      <c r="E1220" s="10" t="n"/>
      <c r="F1220" s="8" t="n"/>
      <c r="G1220" s="8" t="n"/>
      <c r="H1220" s="8" t="n"/>
      <c r="I1220" s="8" t="n"/>
      <c r="J1220" s="8" t="n"/>
      <c r="K1220" s="15">
        <f>IF(A1220="","",SUM(G1220:J1220))</f>
        <v/>
      </c>
      <c r="L1220" s="9" t="n"/>
      <c r="M1220" s="10" t="n"/>
      <c r="N1220" s="10" t="n"/>
      <c r="O1220" s="16">
        <f>IF(A1220="","",UPPER(TRIM(A1220))&amp;"|"&amp;UPPER(SUBSTITUTE(SUBSTITUTE(SUBSTITUTE(TRIM(C1220),"/",""),"-","")," ","")))</f>
        <v/>
      </c>
      <c r="P1220" s="16">
        <f>IF(A1220="","",UPPER(SUBSTITUTE(SUBSTITUTE(SUBSTITUTE(TRIM(C1220),"/",""),"-","")," ","")))</f>
        <v/>
      </c>
      <c r="Q1220" s="16">
        <f>IF(A1220="","",IF(COUNTIF('GSTR-2B'!$P$6:$P$2005,O1220)&gt;0,IF(ABS(S1220)&lt;=Settings!$B$4,"Matched","Amount differs"),IF(COUNTIF('GSTR-2B'!$Q$6:$Q$2005,P1220)&gt;0,"Invoice no matches, GSTIN differs","In books, not in GSTR-2B")))</f>
        <v/>
      </c>
      <c r="R1220" s="15">
        <f>IF(A1220="","",SUMIF('GSTR-2B'!$P$6:$P$2005,O1220,'GSTR-2B'!$N$6:$N$2005))</f>
        <v/>
      </c>
      <c r="S1220" s="15">
        <f>IF(A1220="","",K1220-R1220)</f>
        <v/>
      </c>
      <c r="T1220" s="16">
        <f>IF(OR(A1220="",D1220="",L1220&lt;&gt;"",E1220="Credit note"),"",IF(Settings!$B$5-D1220&gt;180,"Unpaid over 180 days: reverse proportionate ITC with interest",""))</f>
        <v/>
      </c>
      <c r="U1220" s="16">
        <f>IF(M1220="No","Supplier has not filed GSTR-3B: if still unfiled on 30 Sep after the year you claimed it, reverse by 30 Nov","")</f>
        <v/>
      </c>
      <c r="V1220" s="16">
        <f>IF(AND(Q1220="In books, not in GSTR-2B",D1220&lt;&gt;"",D1220&gt;=DATE(2025,4,1),D1220&lt;=DATE(2026,3,31)),"FY 2025-26 document not in GSTR-2B: last date for the ITC is 30 Nov 2026","")</f>
        <v/>
      </c>
    </row>
    <row r="1221">
      <c r="A1221" s="10" t="n"/>
      <c r="B1221" s="10" t="n"/>
      <c r="C1221" s="10" t="n"/>
      <c r="D1221" s="9" t="n"/>
      <c r="E1221" s="10" t="n"/>
      <c r="F1221" s="8" t="n"/>
      <c r="G1221" s="8" t="n"/>
      <c r="H1221" s="8" t="n"/>
      <c r="I1221" s="8" t="n"/>
      <c r="J1221" s="8" t="n"/>
      <c r="K1221" s="15">
        <f>IF(A1221="","",SUM(G1221:J1221))</f>
        <v/>
      </c>
      <c r="L1221" s="9" t="n"/>
      <c r="M1221" s="10" t="n"/>
      <c r="N1221" s="10" t="n"/>
      <c r="O1221" s="16">
        <f>IF(A1221="","",UPPER(TRIM(A1221))&amp;"|"&amp;UPPER(SUBSTITUTE(SUBSTITUTE(SUBSTITUTE(TRIM(C1221),"/",""),"-","")," ","")))</f>
        <v/>
      </c>
      <c r="P1221" s="16">
        <f>IF(A1221="","",UPPER(SUBSTITUTE(SUBSTITUTE(SUBSTITUTE(TRIM(C1221),"/",""),"-","")," ","")))</f>
        <v/>
      </c>
      <c r="Q1221" s="16">
        <f>IF(A1221="","",IF(COUNTIF('GSTR-2B'!$P$6:$P$2005,O1221)&gt;0,IF(ABS(S1221)&lt;=Settings!$B$4,"Matched","Amount differs"),IF(COUNTIF('GSTR-2B'!$Q$6:$Q$2005,P1221)&gt;0,"Invoice no matches, GSTIN differs","In books, not in GSTR-2B")))</f>
        <v/>
      </c>
      <c r="R1221" s="15">
        <f>IF(A1221="","",SUMIF('GSTR-2B'!$P$6:$P$2005,O1221,'GSTR-2B'!$N$6:$N$2005))</f>
        <v/>
      </c>
      <c r="S1221" s="15">
        <f>IF(A1221="","",K1221-R1221)</f>
        <v/>
      </c>
      <c r="T1221" s="16">
        <f>IF(OR(A1221="",D1221="",L1221&lt;&gt;"",E1221="Credit note"),"",IF(Settings!$B$5-D1221&gt;180,"Unpaid over 180 days: reverse proportionate ITC with interest",""))</f>
        <v/>
      </c>
      <c r="U1221" s="16">
        <f>IF(M1221="No","Supplier has not filed GSTR-3B: if still unfiled on 30 Sep after the year you claimed it, reverse by 30 Nov","")</f>
        <v/>
      </c>
      <c r="V1221" s="16">
        <f>IF(AND(Q1221="In books, not in GSTR-2B",D1221&lt;&gt;"",D1221&gt;=DATE(2025,4,1),D1221&lt;=DATE(2026,3,31)),"FY 2025-26 document not in GSTR-2B: last date for the ITC is 30 Nov 2026","")</f>
        <v/>
      </c>
    </row>
    <row r="1222">
      <c r="A1222" s="10" t="n"/>
      <c r="B1222" s="10" t="n"/>
      <c r="C1222" s="10" t="n"/>
      <c r="D1222" s="9" t="n"/>
      <c r="E1222" s="10" t="n"/>
      <c r="F1222" s="8" t="n"/>
      <c r="G1222" s="8" t="n"/>
      <c r="H1222" s="8" t="n"/>
      <c r="I1222" s="8" t="n"/>
      <c r="J1222" s="8" t="n"/>
      <c r="K1222" s="15">
        <f>IF(A1222="","",SUM(G1222:J1222))</f>
        <v/>
      </c>
      <c r="L1222" s="9" t="n"/>
      <c r="M1222" s="10" t="n"/>
      <c r="N1222" s="10" t="n"/>
      <c r="O1222" s="16">
        <f>IF(A1222="","",UPPER(TRIM(A1222))&amp;"|"&amp;UPPER(SUBSTITUTE(SUBSTITUTE(SUBSTITUTE(TRIM(C1222),"/",""),"-","")," ","")))</f>
        <v/>
      </c>
      <c r="P1222" s="16">
        <f>IF(A1222="","",UPPER(SUBSTITUTE(SUBSTITUTE(SUBSTITUTE(TRIM(C1222),"/",""),"-","")," ","")))</f>
        <v/>
      </c>
      <c r="Q1222" s="16">
        <f>IF(A1222="","",IF(COUNTIF('GSTR-2B'!$P$6:$P$2005,O1222)&gt;0,IF(ABS(S1222)&lt;=Settings!$B$4,"Matched","Amount differs"),IF(COUNTIF('GSTR-2B'!$Q$6:$Q$2005,P1222)&gt;0,"Invoice no matches, GSTIN differs","In books, not in GSTR-2B")))</f>
        <v/>
      </c>
      <c r="R1222" s="15">
        <f>IF(A1222="","",SUMIF('GSTR-2B'!$P$6:$P$2005,O1222,'GSTR-2B'!$N$6:$N$2005))</f>
        <v/>
      </c>
      <c r="S1222" s="15">
        <f>IF(A1222="","",K1222-R1222)</f>
        <v/>
      </c>
      <c r="T1222" s="16">
        <f>IF(OR(A1222="",D1222="",L1222&lt;&gt;"",E1222="Credit note"),"",IF(Settings!$B$5-D1222&gt;180,"Unpaid over 180 days: reverse proportionate ITC with interest",""))</f>
        <v/>
      </c>
      <c r="U1222" s="16">
        <f>IF(M1222="No","Supplier has not filed GSTR-3B: if still unfiled on 30 Sep after the year you claimed it, reverse by 30 Nov","")</f>
        <v/>
      </c>
      <c r="V1222" s="16">
        <f>IF(AND(Q1222="In books, not in GSTR-2B",D1222&lt;&gt;"",D1222&gt;=DATE(2025,4,1),D1222&lt;=DATE(2026,3,31)),"FY 2025-26 document not in GSTR-2B: last date for the ITC is 30 Nov 2026","")</f>
        <v/>
      </c>
    </row>
    <row r="1223">
      <c r="A1223" s="10" t="n"/>
      <c r="B1223" s="10" t="n"/>
      <c r="C1223" s="10" t="n"/>
      <c r="D1223" s="9" t="n"/>
      <c r="E1223" s="10" t="n"/>
      <c r="F1223" s="8" t="n"/>
      <c r="G1223" s="8" t="n"/>
      <c r="H1223" s="8" t="n"/>
      <c r="I1223" s="8" t="n"/>
      <c r="J1223" s="8" t="n"/>
      <c r="K1223" s="15">
        <f>IF(A1223="","",SUM(G1223:J1223))</f>
        <v/>
      </c>
      <c r="L1223" s="9" t="n"/>
      <c r="M1223" s="10" t="n"/>
      <c r="N1223" s="10" t="n"/>
      <c r="O1223" s="16">
        <f>IF(A1223="","",UPPER(TRIM(A1223))&amp;"|"&amp;UPPER(SUBSTITUTE(SUBSTITUTE(SUBSTITUTE(TRIM(C1223),"/",""),"-","")," ","")))</f>
        <v/>
      </c>
      <c r="P1223" s="16">
        <f>IF(A1223="","",UPPER(SUBSTITUTE(SUBSTITUTE(SUBSTITUTE(TRIM(C1223),"/",""),"-","")," ","")))</f>
        <v/>
      </c>
      <c r="Q1223" s="16">
        <f>IF(A1223="","",IF(COUNTIF('GSTR-2B'!$P$6:$P$2005,O1223)&gt;0,IF(ABS(S1223)&lt;=Settings!$B$4,"Matched","Amount differs"),IF(COUNTIF('GSTR-2B'!$Q$6:$Q$2005,P1223)&gt;0,"Invoice no matches, GSTIN differs","In books, not in GSTR-2B")))</f>
        <v/>
      </c>
      <c r="R1223" s="15">
        <f>IF(A1223="","",SUMIF('GSTR-2B'!$P$6:$P$2005,O1223,'GSTR-2B'!$N$6:$N$2005))</f>
        <v/>
      </c>
      <c r="S1223" s="15">
        <f>IF(A1223="","",K1223-R1223)</f>
        <v/>
      </c>
      <c r="T1223" s="16">
        <f>IF(OR(A1223="",D1223="",L1223&lt;&gt;"",E1223="Credit note"),"",IF(Settings!$B$5-D1223&gt;180,"Unpaid over 180 days: reverse proportionate ITC with interest",""))</f>
        <v/>
      </c>
      <c r="U1223" s="16">
        <f>IF(M1223="No","Supplier has not filed GSTR-3B: if still unfiled on 30 Sep after the year you claimed it, reverse by 30 Nov","")</f>
        <v/>
      </c>
      <c r="V1223" s="16">
        <f>IF(AND(Q1223="In books, not in GSTR-2B",D1223&lt;&gt;"",D1223&gt;=DATE(2025,4,1),D1223&lt;=DATE(2026,3,31)),"FY 2025-26 document not in GSTR-2B: last date for the ITC is 30 Nov 2026","")</f>
        <v/>
      </c>
    </row>
    <row r="1224">
      <c r="A1224" s="10" t="n"/>
      <c r="B1224" s="10" t="n"/>
      <c r="C1224" s="10" t="n"/>
      <c r="D1224" s="9" t="n"/>
      <c r="E1224" s="10" t="n"/>
      <c r="F1224" s="8" t="n"/>
      <c r="G1224" s="8" t="n"/>
      <c r="H1224" s="8" t="n"/>
      <c r="I1224" s="8" t="n"/>
      <c r="J1224" s="8" t="n"/>
      <c r="K1224" s="15">
        <f>IF(A1224="","",SUM(G1224:J1224))</f>
        <v/>
      </c>
      <c r="L1224" s="9" t="n"/>
      <c r="M1224" s="10" t="n"/>
      <c r="N1224" s="10" t="n"/>
      <c r="O1224" s="16">
        <f>IF(A1224="","",UPPER(TRIM(A1224))&amp;"|"&amp;UPPER(SUBSTITUTE(SUBSTITUTE(SUBSTITUTE(TRIM(C1224),"/",""),"-","")," ","")))</f>
        <v/>
      </c>
      <c r="P1224" s="16">
        <f>IF(A1224="","",UPPER(SUBSTITUTE(SUBSTITUTE(SUBSTITUTE(TRIM(C1224),"/",""),"-","")," ","")))</f>
        <v/>
      </c>
      <c r="Q1224" s="16">
        <f>IF(A1224="","",IF(COUNTIF('GSTR-2B'!$P$6:$P$2005,O1224)&gt;0,IF(ABS(S1224)&lt;=Settings!$B$4,"Matched","Amount differs"),IF(COUNTIF('GSTR-2B'!$Q$6:$Q$2005,P1224)&gt;0,"Invoice no matches, GSTIN differs","In books, not in GSTR-2B")))</f>
        <v/>
      </c>
      <c r="R1224" s="15">
        <f>IF(A1224="","",SUMIF('GSTR-2B'!$P$6:$P$2005,O1224,'GSTR-2B'!$N$6:$N$2005))</f>
        <v/>
      </c>
      <c r="S1224" s="15">
        <f>IF(A1224="","",K1224-R1224)</f>
        <v/>
      </c>
      <c r="T1224" s="16">
        <f>IF(OR(A1224="",D1224="",L1224&lt;&gt;"",E1224="Credit note"),"",IF(Settings!$B$5-D1224&gt;180,"Unpaid over 180 days: reverse proportionate ITC with interest",""))</f>
        <v/>
      </c>
      <c r="U1224" s="16">
        <f>IF(M1224="No","Supplier has not filed GSTR-3B: if still unfiled on 30 Sep after the year you claimed it, reverse by 30 Nov","")</f>
        <v/>
      </c>
      <c r="V1224" s="16">
        <f>IF(AND(Q1224="In books, not in GSTR-2B",D1224&lt;&gt;"",D1224&gt;=DATE(2025,4,1),D1224&lt;=DATE(2026,3,31)),"FY 2025-26 document not in GSTR-2B: last date for the ITC is 30 Nov 2026","")</f>
        <v/>
      </c>
    </row>
    <row r="1225">
      <c r="A1225" s="10" t="n"/>
      <c r="B1225" s="10" t="n"/>
      <c r="C1225" s="10" t="n"/>
      <c r="D1225" s="9" t="n"/>
      <c r="E1225" s="10" t="n"/>
      <c r="F1225" s="8" t="n"/>
      <c r="G1225" s="8" t="n"/>
      <c r="H1225" s="8" t="n"/>
      <c r="I1225" s="8" t="n"/>
      <c r="J1225" s="8" t="n"/>
      <c r="K1225" s="15">
        <f>IF(A1225="","",SUM(G1225:J1225))</f>
        <v/>
      </c>
      <c r="L1225" s="9" t="n"/>
      <c r="M1225" s="10" t="n"/>
      <c r="N1225" s="10" t="n"/>
      <c r="O1225" s="16">
        <f>IF(A1225="","",UPPER(TRIM(A1225))&amp;"|"&amp;UPPER(SUBSTITUTE(SUBSTITUTE(SUBSTITUTE(TRIM(C1225),"/",""),"-","")," ","")))</f>
        <v/>
      </c>
      <c r="P1225" s="16">
        <f>IF(A1225="","",UPPER(SUBSTITUTE(SUBSTITUTE(SUBSTITUTE(TRIM(C1225),"/",""),"-","")," ","")))</f>
        <v/>
      </c>
      <c r="Q1225" s="16">
        <f>IF(A1225="","",IF(COUNTIF('GSTR-2B'!$P$6:$P$2005,O1225)&gt;0,IF(ABS(S1225)&lt;=Settings!$B$4,"Matched","Amount differs"),IF(COUNTIF('GSTR-2B'!$Q$6:$Q$2005,P1225)&gt;0,"Invoice no matches, GSTIN differs","In books, not in GSTR-2B")))</f>
        <v/>
      </c>
      <c r="R1225" s="15">
        <f>IF(A1225="","",SUMIF('GSTR-2B'!$P$6:$P$2005,O1225,'GSTR-2B'!$N$6:$N$2005))</f>
        <v/>
      </c>
      <c r="S1225" s="15">
        <f>IF(A1225="","",K1225-R1225)</f>
        <v/>
      </c>
      <c r="T1225" s="16">
        <f>IF(OR(A1225="",D1225="",L1225&lt;&gt;"",E1225="Credit note"),"",IF(Settings!$B$5-D1225&gt;180,"Unpaid over 180 days: reverse proportionate ITC with interest",""))</f>
        <v/>
      </c>
      <c r="U1225" s="16">
        <f>IF(M1225="No","Supplier has not filed GSTR-3B: if still unfiled on 30 Sep after the year you claimed it, reverse by 30 Nov","")</f>
        <v/>
      </c>
      <c r="V1225" s="16">
        <f>IF(AND(Q1225="In books, not in GSTR-2B",D1225&lt;&gt;"",D1225&gt;=DATE(2025,4,1),D1225&lt;=DATE(2026,3,31)),"FY 2025-26 document not in GSTR-2B: last date for the ITC is 30 Nov 2026","")</f>
        <v/>
      </c>
    </row>
    <row r="1226">
      <c r="A1226" s="10" t="n"/>
      <c r="B1226" s="10" t="n"/>
      <c r="C1226" s="10" t="n"/>
      <c r="D1226" s="9" t="n"/>
      <c r="E1226" s="10" t="n"/>
      <c r="F1226" s="8" t="n"/>
      <c r="G1226" s="8" t="n"/>
      <c r="H1226" s="8" t="n"/>
      <c r="I1226" s="8" t="n"/>
      <c r="J1226" s="8" t="n"/>
      <c r="K1226" s="15">
        <f>IF(A1226="","",SUM(G1226:J1226))</f>
        <v/>
      </c>
      <c r="L1226" s="9" t="n"/>
      <c r="M1226" s="10" t="n"/>
      <c r="N1226" s="10" t="n"/>
      <c r="O1226" s="16">
        <f>IF(A1226="","",UPPER(TRIM(A1226))&amp;"|"&amp;UPPER(SUBSTITUTE(SUBSTITUTE(SUBSTITUTE(TRIM(C1226),"/",""),"-","")," ","")))</f>
        <v/>
      </c>
      <c r="P1226" s="16">
        <f>IF(A1226="","",UPPER(SUBSTITUTE(SUBSTITUTE(SUBSTITUTE(TRIM(C1226),"/",""),"-","")," ","")))</f>
        <v/>
      </c>
      <c r="Q1226" s="16">
        <f>IF(A1226="","",IF(COUNTIF('GSTR-2B'!$P$6:$P$2005,O1226)&gt;0,IF(ABS(S1226)&lt;=Settings!$B$4,"Matched","Amount differs"),IF(COUNTIF('GSTR-2B'!$Q$6:$Q$2005,P1226)&gt;0,"Invoice no matches, GSTIN differs","In books, not in GSTR-2B")))</f>
        <v/>
      </c>
      <c r="R1226" s="15">
        <f>IF(A1226="","",SUMIF('GSTR-2B'!$P$6:$P$2005,O1226,'GSTR-2B'!$N$6:$N$2005))</f>
        <v/>
      </c>
      <c r="S1226" s="15">
        <f>IF(A1226="","",K1226-R1226)</f>
        <v/>
      </c>
      <c r="T1226" s="16">
        <f>IF(OR(A1226="",D1226="",L1226&lt;&gt;"",E1226="Credit note"),"",IF(Settings!$B$5-D1226&gt;180,"Unpaid over 180 days: reverse proportionate ITC with interest",""))</f>
        <v/>
      </c>
      <c r="U1226" s="16">
        <f>IF(M1226="No","Supplier has not filed GSTR-3B: if still unfiled on 30 Sep after the year you claimed it, reverse by 30 Nov","")</f>
        <v/>
      </c>
      <c r="V1226" s="16">
        <f>IF(AND(Q1226="In books, not in GSTR-2B",D1226&lt;&gt;"",D1226&gt;=DATE(2025,4,1),D1226&lt;=DATE(2026,3,31)),"FY 2025-26 document not in GSTR-2B: last date for the ITC is 30 Nov 2026","")</f>
        <v/>
      </c>
    </row>
    <row r="1227">
      <c r="A1227" s="10" t="n"/>
      <c r="B1227" s="10" t="n"/>
      <c r="C1227" s="10" t="n"/>
      <c r="D1227" s="9" t="n"/>
      <c r="E1227" s="10" t="n"/>
      <c r="F1227" s="8" t="n"/>
      <c r="G1227" s="8" t="n"/>
      <c r="H1227" s="8" t="n"/>
      <c r="I1227" s="8" t="n"/>
      <c r="J1227" s="8" t="n"/>
      <c r="K1227" s="15">
        <f>IF(A1227="","",SUM(G1227:J1227))</f>
        <v/>
      </c>
      <c r="L1227" s="9" t="n"/>
      <c r="M1227" s="10" t="n"/>
      <c r="N1227" s="10" t="n"/>
      <c r="O1227" s="16">
        <f>IF(A1227="","",UPPER(TRIM(A1227))&amp;"|"&amp;UPPER(SUBSTITUTE(SUBSTITUTE(SUBSTITUTE(TRIM(C1227),"/",""),"-","")," ","")))</f>
        <v/>
      </c>
      <c r="P1227" s="16">
        <f>IF(A1227="","",UPPER(SUBSTITUTE(SUBSTITUTE(SUBSTITUTE(TRIM(C1227),"/",""),"-","")," ","")))</f>
        <v/>
      </c>
      <c r="Q1227" s="16">
        <f>IF(A1227="","",IF(COUNTIF('GSTR-2B'!$P$6:$P$2005,O1227)&gt;0,IF(ABS(S1227)&lt;=Settings!$B$4,"Matched","Amount differs"),IF(COUNTIF('GSTR-2B'!$Q$6:$Q$2005,P1227)&gt;0,"Invoice no matches, GSTIN differs","In books, not in GSTR-2B")))</f>
        <v/>
      </c>
      <c r="R1227" s="15">
        <f>IF(A1227="","",SUMIF('GSTR-2B'!$P$6:$P$2005,O1227,'GSTR-2B'!$N$6:$N$2005))</f>
        <v/>
      </c>
      <c r="S1227" s="15">
        <f>IF(A1227="","",K1227-R1227)</f>
        <v/>
      </c>
      <c r="T1227" s="16">
        <f>IF(OR(A1227="",D1227="",L1227&lt;&gt;"",E1227="Credit note"),"",IF(Settings!$B$5-D1227&gt;180,"Unpaid over 180 days: reverse proportionate ITC with interest",""))</f>
        <v/>
      </c>
      <c r="U1227" s="16">
        <f>IF(M1227="No","Supplier has not filed GSTR-3B: if still unfiled on 30 Sep after the year you claimed it, reverse by 30 Nov","")</f>
        <v/>
      </c>
      <c r="V1227" s="16">
        <f>IF(AND(Q1227="In books, not in GSTR-2B",D1227&lt;&gt;"",D1227&gt;=DATE(2025,4,1),D1227&lt;=DATE(2026,3,31)),"FY 2025-26 document not in GSTR-2B: last date for the ITC is 30 Nov 2026","")</f>
        <v/>
      </c>
    </row>
    <row r="1228">
      <c r="A1228" s="10" t="n"/>
      <c r="B1228" s="10" t="n"/>
      <c r="C1228" s="10" t="n"/>
      <c r="D1228" s="9" t="n"/>
      <c r="E1228" s="10" t="n"/>
      <c r="F1228" s="8" t="n"/>
      <c r="G1228" s="8" t="n"/>
      <c r="H1228" s="8" t="n"/>
      <c r="I1228" s="8" t="n"/>
      <c r="J1228" s="8" t="n"/>
      <c r="K1228" s="15">
        <f>IF(A1228="","",SUM(G1228:J1228))</f>
        <v/>
      </c>
      <c r="L1228" s="9" t="n"/>
      <c r="M1228" s="10" t="n"/>
      <c r="N1228" s="10" t="n"/>
      <c r="O1228" s="16">
        <f>IF(A1228="","",UPPER(TRIM(A1228))&amp;"|"&amp;UPPER(SUBSTITUTE(SUBSTITUTE(SUBSTITUTE(TRIM(C1228),"/",""),"-","")," ","")))</f>
        <v/>
      </c>
      <c r="P1228" s="16">
        <f>IF(A1228="","",UPPER(SUBSTITUTE(SUBSTITUTE(SUBSTITUTE(TRIM(C1228),"/",""),"-","")," ","")))</f>
        <v/>
      </c>
      <c r="Q1228" s="16">
        <f>IF(A1228="","",IF(COUNTIF('GSTR-2B'!$P$6:$P$2005,O1228)&gt;0,IF(ABS(S1228)&lt;=Settings!$B$4,"Matched","Amount differs"),IF(COUNTIF('GSTR-2B'!$Q$6:$Q$2005,P1228)&gt;0,"Invoice no matches, GSTIN differs","In books, not in GSTR-2B")))</f>
        <v/>
      </c>
      <c r="R1228" s="15">
        <f>IF(A1228="","",SUMIF('GSTR-2B'!$P$6:$P$2005,O1228,'GSTR-2B'!$N$6:$N$2005))</f>
        <v/>
      </c>
      <c r="S1228" s="15">
        <f>IF(A1228="","",K1228-R1228)</f>
        <v/>
      </c>
      <c r="T1228" s="16">
        <f>IF(OR(A1228="",D1228="",L1228&lt;&gt;"",E1228="Credit note"),"",IF(Settings!$B$5-D1228&gt;180,"Unpaid over 180 days: reverse proportionate ITC with interest",""))</f>
        <v/>
      </c>
      <c r="U1228" s="16">
        <f>IF(M1228="No","Supplier has not filed GSTR-3B: if still unfiled on 30 Sep after the year you claimed it, reverse by 30 Nov","")</f>
        <v/>
      </c>
      <c r="V1228" s="16">
        <f>IF(AND(Q1228="In books, not in GSTR-2B",D1228&lt;&gt;"",D1228&gt;=DATE(2025,4,1),D1228&lt;=DATE(2026,3,31)),"FY 2025-26 document not in GSTR-2B: last date for the ITC is 30 Nov 2026","")</f>
        <v/>
      </c>
    </row>
    <row r="1229">
      <c r="A1229" s="10" t="n"/>
      <c r="B1229" s="10" t="n"/>
      <c r="C1229" s="10" t="n"/>
      <c r="D1229" s="9" t="n"/>
      <c r="E1229" s="10" t="n"/>
      <c r="F1229" s="8" t="n"/>
      <c r="G1229" s="8" t="n"/>
      <c r="H1229" s="8" t="n"/>
      <c r="I1229" s="8" t="n"/>
      <c r="J1229" s="8" t="n"/>
      <c r="K1229" s="15">
        <f>IF(A1229="","",SUM(G1229:J1229))</f>
        <v/>
      </c>
      <c r="L1229" s="9" t="n"/>
      <c r="M1229" s="10" t="n"/>
      <c r="N1229" s="10" t="n"/>
      <c r="O1229" s="16">
        <f>IF(A1229="","",UPPER(TRIM(A1229))&amp;"|"&amp;UPPER(SUBSTITUTE(SUBSTITUTE(SUBSTITUTE(TRIM(C1229),"/",""),"-","")," ","")))</f>
        <v/>
      </c>
      <c r="P1229" s="16">
        <f>IF(A1229="","",UPPER(SUBSTITUTE(SUBSTITUTE(SUBSTITUTE(TRIM(C1229),"/",""),"-","")," ","")))</f>
        <v/>
      </c>
      <c r="Q1229" s="16">
        <f>IF(A1229="","",IF(COUNTIF('GSTR-2B'!$P$6:$P$2005,O1229)&gt;0,IF(ABS(S1229)&lt;=Settings!$B$4,"Matched","Amount differs"),IF(COUNTIF('GSTR-2B'!$Q$6:$Q$2005,P1229)&gt;0,"Invoice no matches, GSTIN differs","In books, not in GSTR-2B")))</f>
        <v/>
      </c>
      <c r="R1229" s="15">
        <f>IF(A1229="","",SUMIF('GSTR-2B'!$P$6:$P$2005,O1229,'GSTR-2B'!$N$6:$N$2005))</f>
        <v/>
      </c>
      <c r="S1229" s="15">
        <f>IF(A1229="","",K1229-R1229)</f>
        <v/>
      </c>
      <c r="T1229" s="16">
        <f>IF(OR(A1229="",D1229="",L1229&lt;&gt;"",E1229="Credit note"),"",IF(Settings!$B$5-D1229&gt;180,"Unpaid over 180 days: reverse proportionate ITC with interest",""))</f>
        <v/>
      </c>
      <c r="U1229" s="16">
        <f>IF(M1229="No","Supplier has not filed GSTR-3B: if still unfiled on 30 Sep after the year you claimed it, reverse by 30 Nov","")</f>
        <v/>
      </c>
      <c r="V1229" s="16">
        <f>IF(AND(Q1229="In books, not in GSTR-2B",D1229&lt;&gt;"",D1229&gt;=DATE(2025,4,1),D1229&lt;=DATE(2026,3,31)),"FY 2025-26 document not in GSTR-2B: last date for the ITC is 30 Nov 2026","")</f>
        <v/>
      </c>
    </row>
    <row r="1230">
      <c r="A1230" s="10" t="n"/>
      <c r="B1230" s="10" t="n"/>
      <c r="C1230" s="10" t="n"/>
      <c r="D1230" s="9" t="n"/>
      <c r="E1230" s="10" t="n"/>
      <c r="F1230" s="8" t="n"/>
      <c r="G1230" s="8" t="n"/>
      <c r="H1230" s="8" t="n"/>
      <c r="I1230" s="8" t="n"/>
      <c r="J1230" s="8" t="n"/>
      <c r="K1230" s="15">
        <f>IF(A1230="","",SUM(G1230:J1230))</f>
        <v/>
      </c>
      <c r="L1230" s="9" t="n"/>
      <c r="M1230" s="10" t="n"/>
      <c r="N1230" s="10" t="n"/>
      <c r="O1230" s="16">
        <f>IF(A1230="","",UPPER(TRIM(A1230))&amp;"|"&amp;UPPER(SUBSTITUTE(SUBSTITUTE(SUBSTITUTE(TRIM(C1230),"/",""),"-","")," ","")))</f>
        <v/>
      </c>
      <c r="P1230" s="16">
        <f>IF(A1230="","",UPPER(SUBSTITUTE(SUBSTITUTE(SUBSTITUTE(TRIM(C1230),"/",""),"-","")," ","")))</f>
        <v/>
      </c>
      <c r="Q1230" s="16">
        <f>IF(A1230="","",IF(COUNTIF('GSTR-2B'!$P$6:$P$2005,O1230)&gt;0,IF(ABS(S1230)&lt;=Settings!$B$4,"Matched","Amount differs"),IF(COUNTIF('GSTR-2B'!$Q$6:$Q$2005,P1230)&gt;0,"Invoice no matches, GSTIN differs","In books, not in GSTR-2B")))</f>
        <v/>
      </c>
      <c r="R1230" s="15">
        <f>IF(A1230="","",SUMIF('GSTR-2B'!$P$6:$P$2005,O1230,'GSTR-2B'!$N$6:$N$2005))</f>
        <v/>
      </c>
      <c r="S1230" s="15">
        <f>IF(A1230="","",K1230-R1230)</f>
        <v/>
      </c>
      <c r="T1230" s="16">
        <f>IF(OR(A1230="",D1230="",L1230&lt;&gt;"",E1230="Credit note"),"",IF(Settings!$B$5-D1230&gt;180,"Unpaid over 180 days: reverse proportionate ITC with interest",""))</f>
        <v/>
      </c>
      <c r="U1230" s="16">
        <f>IF(M1230="No","Supplier has not filed GSTR-3B: if still unfiled on 30 Sep after the year you claimed it, reverse by 30 Nov","")</f>
        <v/>
      </c>
      <c r="V1230" s="16">
        <f>IF(AND(Q1230="In books, not in GSTR-2B",D1230&lt;&gt;"",D1230&gt;=DATE(2025,4,1),D1230&lt;=DATE(2026,3,31)),"FY 2025-26 document not in GSTR-2B: last date for the ITC is 30 Nov 2026","")</f>
        <v/>
      </c>
    </row>
    <row r="1231">
      <c r="A1231" s="10" t="n"/>
      <c r="B1231" s="10" t="n"/>
      <c r="C1231" s="10" t="n"/>
      <c r="D1231" s="9" t="n"/>
      <c r="E1231" s="10" t="n"/>
      <c r="F1231" s="8" t="n"/>
      <c r="G1231" s="8" t="n"/>
      <c r="H1231" s="8" t="n"/>
      <c r="I1231" s="8" t="n"/>
      <c r="J1231" s="8" t="n"/>
      <c r="K1231" s="15">
        <f>IF(A1231="","",SUM(G1231:J1231))</f>
        <v/>
      </c>
      <c r="L1231" s="9" t="n"/>
      <c r="M1231" s="10" t="n"/>
      <c r="N1231" s="10" t="n"/>
      <c r="O1231" s="16">
        <f>IF(A1231="","",UPPER(TRIM(A1231))&amp;"|"&amp;UPPER(SUBSTITUTE(SUBSTITUTE(SUBSTITUTE(TRIM(C1231),"/",""),"-","")," ","")))</f>
        <v/>
      </c>
      <c r="P1231" s="16">
        <f>IF(A1231="","",UPPER(SUBSTITUTE(SUBSTITUTE(SUBSTITUTE(TRIM(C1231),"/",""),"-","")," ","")))</f>
        <v/>
      </c>
      <c r="Q1231" s="16">
        <f>IF(A1231="","",IF(COUNTIF('GSTR-2B'!$P$6:$P$2005,O1231)&gt;0,IF(ABS(S1231)&lt;=Settings!$B$4,"Matched","Amount differs"),IF(COUNTIF('GSTR-2B'!$Q$6:$Q$2005,P1231)&gt;0,"Invoice no matches, GSTIN differs","In books, not in GSTR-2B")))</f>
        <v/>
      </c>
      <c r="R1231" s="15">
        <f>IF(A1231="","",SUMIF('GSTR-2B'!$P$6:$P$2005,O1231,'GSTR-2B'!$N$6:$N$2005))</f>
        <v/>
      </c>
      <c r="S1231" s="15">
        <f>IF(A1231="","",K1231-R1231)</f>
        <v/>
      </c>
      <c r="T1231" s="16">
        <f>IF(OR(A1231="",D1231="",L1231&lt;&gt;"",E1231="Credit note"),"",IF(Settings!$B$5-D1231&gt;180,"Unpaid over 180 days: reverse proportionate ITC with interest",""))</f>
        <v/>
      </c>
      <c r="U1231" s="16">
        <f>IF(M1231="No","Supplier has not filed GSTR-3B: if still unfiled on 30 Sep after the year you claimed it, reverse by 30 Nov","")</f>
        <v/>
      </c>
      <c r="V1231" s="16">
        <f>IF(AND(Q1231="In books, not in GSTR-2B",D1231&lt;&gt;"",D1231&gt;=DATE(2025,4,1),D1231&lt;=DATE(2026,3,31)),"FY 2025-26 document not in GSTR-2B: last date for the ITC is 30 Nov 2026","")</f>
        <v/>
      </c>
    </row>
    <row r="1232">
      <c r="A1232" s="10" t="n"/>
      <c r="B1232" s="10" t="n"/>
      <c r="C1232" s="10" t="n"/>
      <c r="D1232" s="9" t="n"/>
      <c r="E1232" s="10" t="n"/>
      <c r="F1232" s="8" t="n"/>
      <c r="G1232" s="8" t="n"/>
      <c r="H1232" s="8" t="n"/>
      <c r="I1232" s="8" t="n"/>
      <c r="J1232" s="8" t="n"/>
      <c r="K1232" s="15">
        <f>IF(A1232="","",SUM(G1232:J1232))</f>
        <v/>
      </c>
      <c r="L1232" s="9" t="n"/>
      <c r="M1232" s="10" t="n"/>
      <c r="N1232" s="10" t="n"/>
      <c r="O1232" s="16">
        <f>IF(A1232="","",UPPER(TRIM(A1232))&amp;"|"&amp;UPPER(SUBSTITUTE(SUBSTITUTE(SUBSTITUTE(TRIM(C1232),"/",""),"-","")," ","")))</f>
        <v/>
      </c>
      <c r="P1232" s="16">
        <f>IF(A1232="","",UPPER(SUBSTITUTE(SUBSTITUTE(SUBSTITUTE(TRIM(C1232),"/",""),"-","")," ","")))</f>
        <v/>
      </c>
      <c r="Q1232" s="16">
        <f>IF(A1232="","",IF(COUNTIF('GSTR-2B'!$P$6:$P$2005,O1232)&gt;0,IF(ABS(S1232)&lt;=Settings!$B$4,"Matched","Amount differs"),IF(COUNTIF('GSTR-2B'!$Q$6:$Q$2005,P1232)&gt;0,"Invoice no matches, GSTIN differs","In books, not in GSTR-2B")))</f>
        <v/>
      </c>
      <c r="R1232" s="15">
        <f>IF(A1232="","",SUMIF('GSTR-2B'!$P$6:$P$2005,O1232,'GSTR-2B'!$N$6:$N$2005))</f>
        <v/>
      </c>
      <c r="S1232" s="15">
        <f>IF(A1232="","",K1232-R1232)</f>
        <v/>
      </c>
      <c r="T1232" s="16">
        <f>IF(OR(A1232="",D1232="",L1232&lt;&gt;"",E1232="Credit note"),"",IF(Settings!$B$5-D1232&gt;180,"Unpaid over 180 days: reverse proportionate ITC with interest",""))</f>
        <v/>
      </c>
      <c r="U1232" s="16">
        <f>IF(M1232="No","Supplier has not filed GSTR-3B: if still unfiled on 30 Sep after the year you claimed it, reverse by 30 Nov","")</f>
        <v/>
      </c>
      <c r="V1232" s="16">
        <f>IF(AND(Q1232="In books, not in GSTR-2B",D1232&lt;&gt;"",D1232&gt;=DATE(2025,4,1),D1232&lt;=DATE(2026,3,31)),"FY 2025-26 document not in GSTR-2B: last date for the ITC is 30 Nov 2026","")</f>
        <v/>
      </c>
    </row>
    <row r="1233">
      <c r="A1233" s="10" t="n"/>
      <c r="B1233" s="10" t="n"/>
      <c r="C1233" s="10" t="n"/>
      <c r="D1233" s="9" t="n"/>
      <c r="E1233" s="10" t="n"/>
      <c r="F1233" s="8" t="n"/>
      <c r="G1233" s="8" t="n"/>
      <c r="H1233" s="8" t="n"/>
      <c r="I1233" s="8" t="n"/>
      <c r="J1233" s="8" t="n"/>
      <c r="K1233" s="15">
        <f>IF(A1233="","",SUM(G1233:J1233))</f>
        <v/>
      </c>
      <c r="L1233" s="9" t="n"/>
      <c r="M1233" s="10" t="n"/>
      <c r="N1233" s="10" t="n"/>
      <c r="O1233" s="16">
        <f>IF(A1233="","",UPPER(TRIM(A1233))&amp;"|"&amp;UPPER(SUBSTITUTE(SUBSTITUTE(SUBSTITUTE(TRIM(C1233),"/",""),"-","")," ","")))</f>
        <v/>
      </c>
      <c r="P1233" s="16">
        <f>IF(A1233="","",UPPER(SUBSTITUTE(SUBSTITUTE(SUBSTITUTE(TRIM(C1233),"/",""),"-","")," ","")))</f>
        <v/>
      </c>
      <c r="Q1233" s="16">
        <f>IF(A1233="","",IF(COUNTIF('GSTR-2B'!$P$6:$P$2005,O1233)&gt;0,IF(ABS(S1233)&lt;=Settings!$B$4,"Matched","Amount differs"),IF(COUNTIF('GSTR-2B'!$Q$6:$Q$2005,P1233)&gt;0,"Invoice no matches, GSTIN differs","In books, not in GSTR-2B")))</f>
        <v/>
      </c>
      <c r="R1233" s="15">
        <f>IF(A1233="","",SUMIF('GSTR-2B'!$P$6:$P$2005,O1233,'GSTR-2B'!$N$6:$N$2005))</f>
        <v/>
      </c>
      <c r="S1233" s="15">
        <f>IF(A1233="","",K1233-R1233)</f>
        <v/>
      </c>
      <c r="T1233" s="16">
        <f>IF(OR(A1233="",D1233="",L1233&lt;&gt;"",E1233="Credit note"),"",IF(Settings!$B$5-D1233&gt;180,"Unpaid over 180 days: reverse proportionate ITC with interest",""))</f>
        <v/>
      </c>
      <c r="U1233" s="16">
        <f>IF(M1233="No","Supplier has not filed GSTR-3B: if still unfiled on 30 Sep after the year you claimed it, reverse by 30 Nov","")</f>
        <v/>
      </c>
      <c r="V1233" s="16">
        <f>IF(AND(Q1233="In books, not in GSTR-2B",D1233&lt;&gt;"",D1233&gt;=DATE(2025,4,1),D1233&lt;=DATE(2026,3,31)),"FY 2025-26 document not in GSTR-2B: last date for the ITC is 30 Nov 2026","")</f>
        <v/>
      </c>
    </row>
    <row r="1234">
      <c r="A1234" s="10" t="n"/>
      <c r="B1234" s="10" t="n"/>
      <c r="C1234" s="10" t="n"/>
      <c r="D1234" s="9" t="n"/>
      <c r="E1234" s="10" t="n"/>
      <c r="F1234" s="8" t="n"/>
      <c r="G1234" s="8" t="n"/>
      <c r="H1234" s="8" t="n"/>
      <c r="I1234" s="8" t="n"/>
      <c r="J1234" s="8" t="n"/>
      <c r="K1234" s="15">
        <f>IF(A1234="","",SUM(G1234:J1234))</f>
        <v/>
      </c>
      <c r="L1234" s="9" t="n"/>
      <c r="M1234" s="10" t="n"/>
      <c r="N1234" s="10" t="n"/>
      <c r="O1234" s="16">
        <f>IF(A1234="","",UPPER(TRIM(A1234))&amp;"|"&amp;UPPER(SUBSTITUTE(SUBSTITUTE(SUBSTITUTE(TRIM(C1234),"/",""),"-","")," ","")))</f>
        <v/>
      </c>
      <c r="P1234" s="16">
        <f>IF(A1234="","",UPPER(SUBSTITUTE(SUBSTITUTE(SUBSTITUTE(TRIM(C1234),"/",""),"-","")," ","")))</f>
        <v/>
      </c>
      <c r="Q1234" s="16">
        <f>IF(A1234="","",IF(COUNTIF('GSTR-2B'!$P$6:$P$2005,O1234)&gt;0,IF(ABS(S1234)&lt;=Settings!$B$4,"Matched","Amount differs"),IF(COUNTIF('GSTR-2B'!$Q$6:$Q$2005,P1234)&gt;0,"Invoice no matches, GSTIN differs","In books, not in GSTR-2B")))</f>
        <v/>
      </c>
      <c r="R1234" s="15">
        <f>IF(A1234="","",SUMIF('GSTR-2B'!$P$6:$P$2005,O1234,'GSTR-2B'!$N$6:$N$2005))</f>
        <v/>
      </c>
      <c r="S1234" s="15">
        <f>IF(A1234="","",K1234-R1234)</f>
        <v/>
      </c>
      <c r="T1234" s="16">
        <f>IF(OR(A1234="",D1234="",L1234&lt;&gt;"",E1234="Credit note"),"",IF(Settings!$B$5-D1234&gt;180,"Unpaid over 180 days: reverse proportionate ITC with interest",""))</f>
        <v/>
      </c>
      <c r="U1234" s="16">
        <f>IF(M1234="No","Supplier has not filed GSTR-3B: if still unfiled on 30 Sep after the year you claimed it, reverse by 30 Nov","")</f>
        <v/>
      </c>
      <c r="V1234" s="16">
        <f>IF(AND(Q1234="In books, not in GSTR-2B",D1234&lt;&gt;"",D1234&gt;=DATE(2025,4,1),D1234&lt;=DATE(2026,3,31)),"FY 2025-26 document not in GSTR-2B: last date for the ITC is 30 Nov 2026","")</f>
        <v/>
      </c>
    </row>
    <row r="1235">
      <c r="A1235" s="10" t="n"/>
      <c r="B1235" s="10" t="n"/>
      <c r="C1235" s="10" t="n"/>
      <c r="D1235" s="9" t="n"/>
      <c r="E1235" s="10" t="n"/>
      <c r="F1235" s="8" t="n"/>
      <c r="G1235" s="8" t="n"/>
      <c r="H1235" s="8" t="n"/>
      <c r="I1235" s="8" t="n"/>
      <c r="J1235" s="8" t="n"/>
      <c r="K1235" s="15">
        <f>IF(A1235="","",SUM(G1235:J1235))</f>
        <v/>
      </c>
      <c r="L1235" s="9" t="n"/>
      <c r="M1235" s="10" t="n"/>
      <c r="N1235" s="10" t="n"/>
      <c r="O1235" s="16">
        <f>IF(A1235="","",UPPER(TRIM(A1235))&amp;"|"&amp;UPPER(SUBSTITUTE(SUBSTITUTE(SUBSTITUTE(TRIM(C1235),"/",""),"-","")," ","")))</f>
        <v/>
      </c>
      <c r="P1235" s="16">
        <f>IF(A1235="","",UPPER(SUBSTITUTE(SUBSTITUTE(SUBSTITUTE(TRIM(C1235),"/",""),"-","")," ","")))</f>
        <v/>
      </c>
      <c r="Q1235" s="16">
        <f>IF(A1235="","",IF(COUNTIF('GSTR-2B'!$P$6:$P$2005,O1235)&gt;0,IF(ABS(S1235)&lt;=Settings!$B$4,"Matched","Amount differs"),IF(COUNTIF('GSTR-2B'!$Q$6:$Q$2005,P1235)&gt;0,"Invoice no matches, GSTIN differs","In books, not in GSTR-2B")))</f>
        <v/>
      </c>
      <c r="R1235" s="15">
        <f>IF(A1235="","",SUMIF('GSTR-2B'!$P$6:$P$2005,O1235,'GSTR-2B'!$N$6:$N$2005))</f>
        <v/>
      </c>
      <c r="S1235" s="15">
        <f>IF(A1235="","",K1235-R1235)</f>
        <v/>
      </c>
      <c r="T1235" s="16">
        <f>IF(OR(A1235="",D1235="",L1235&lt;&gt;"",E1235="Credit note"),"",IF(Settings!$B$5-D1235&gt;180,"Unpaid over 180 days: reverse proportionate ITC with interest",""))</f>
        <v/>
      </c>
      <c r="U1235" s="16">
        <f>IF(M1235="No","Supplier has not filed GSTR-3B: if still unfiled on 30 Sep after the year you claimed it, reverse by 30 Nov","")</f>
        <v/>
      </c>
      <c r="V1235" s="16">
        <f>IF(AND(Q1235="In books, not in GSTR-2B",D1235&lt;&gt;"",D1235&gt;=DATE(2025,4,1),D1235&lt;=DATE(2026,3,31)),"FY 2025-26 document not in GSTR-2B: last date for the ITC is 30 Nov 2026","")</f>
        <v/>
      </c>
    </row>
    <row r="1236">
      <c r="A1236" s="10" t="n"/>
      <c r="B1236" s="10" t="n"/>
      <c r="C1236" s="10" t="n"/>
      <c r="D1236" s="9" t="n"/>
      <c r="E1236" s="10" t="n"/>
      <c r="F1236" s="8" t="n"/>
      <c r="G1236" s="8" t="n"/>
      <c r="H1236" s="8" t="n"/>
      <c r="I1236" s="8" t="n"/>
      <c r="J1236" s="8" t="n"/>
      <c r="K1236" s="15">
        <f>IF(A1236="","",SUM(G1236:J1236))</f>
        <v/>
      </c>
      <c r="L1236" s="9" t="n"/>
      <c r="M1236" s="10" t="n"/>
      <c r="N1236" s="10" t="n"/>
      <c r="O1236" s="16">
        <f>IF(A1236="","",UPPER(TRIM(A1236))&amp;"|"&amp;UPPER(SUBSTITUTE(SUBSTITUTE(SUBSTITUTE(TRIM(C1236),"/",""),"-","")," ","")))</f>
        <v/>
      </c>
      <c r="P1236" s="16">
        <f>IF(A1236="","",UPPER(SUBSTITUTE(SUBSTITUTE(SUBSTITUTE(TRIM(C1236),"/",""),"-","")," ","")))</f>
        <v/>
      </c>
      <c r="Q1236" s="16">
        <f>IF(A1236="","",IF(COUNTIF('GSTR-2B'!$P$6:$P$2005,O1236)&gt;0,IF(ABS(S1236)&lt;=Settings!$B$4,"Matched","Amount differs"),IF(COUNTIF('GSTR-2B'!$Q$6:$Q$2005,P1236)&gt;0,"Invoice no matches, GSTIN differs","In books, not in GSTR-2B")))</f>
        <v/>
      </c>
      <c r="R1236" s="15">
        <f>IF(A1236="","",SUMIF('GSTR-2B'!$P$6:$P$2005,O1236,'GSTR-2B'!$N$6:$N$2005))</f>
        <v/>
      </c>
      <c r="S1236" s="15">
        <f>IF(A1236="","",K1236-R1236)</f>
        <v/>
      </c>
      <c r="T1236" s="16">
        <f>IF(OR(A1236="",D1236="",L1236&lt;&gt;"",E1236="Credit note"),"",IF(Settings!$B$5-D1236&gt;180,"Unpaid over 180 days: reverse proportionate ITC with interest",""))</f>
        <v/>
      </c>
      <c r="U1236" s="16">
        <f>IF(M1236="No","Supplier has not filed GSTR-3B: if still unfiled on 30 Sep after the year you claimed it, reverse by 30 Nov","")</f>
        <v/>
      </c>
      <c r="V1236" s="16">
        <f>IF(AND(Q1236="In books, not in GSTR-2B",D1236&lt;&gt;"",D1236&gt;=DATE(2025,4,1),D1236&lt;=DATE(2026,3,31)),"FY 2025-26 document not in GSTR-2B: last date for the ITC is 30 Nov 2026","")</f>
        <v/>
      </c>
    </row>
    <row r="1237">
      <c r="A1237" s="10" t="n"/>
      <c r="B1237" s="10" t="n"/>
      <c r="C1237" s="10" t="n"/>
      <c r="D1237" s="9" t="n"/>
      <c r="E1237" s="10" t="n"/>
      <c r="F1237" s="8" t="n"/>
      <c r="G1237" s="8" t="n"/>
      <c r="H1237" s="8" t="n"/>
      <c r="I1237" s="8" t="n"/>
      <c r="J1237" s="8" t="n"/>
      <c r="K1237" s="15">
        <f>IF(A1237="","",SUM(G1237:J1237))</f>
        <v/>
      </c>
      <c r="L1237" s="9" t="n"/>
      <c r="M1237" s="10" t="n"/>
      <c r="N1237" s="10" t="n"/>
      <c r="O1237" s="16">
        <f>IF(A1237="","",UPPER(TRIM(A1237))&amp;"|"&amp;UPPER(SUBSTITUTE(SUBSTITUTE(SUBSTITUTE(TRIM(C1237),"/",""),"-","")," ","")))</f>
        <v/>
      </c>
      <c r="P1237" s="16">
        <f>IF(A1237="","",UPPER(SUBSTITUTE(SUBSTITUTE(SUBSTITUTE(TRIM(C1237),"/",""),"-","")," ","")))</f>
        <v/>
      </c>
      <c r="Q1237" s="16">
        <f>IF(A1237="","",IF(COUNTIF('GSTR-2B'!$P$6:$P$2005,O1237)&gt;0,IF(ABS(S1237)&lt;=Settings!$B$4,"Matched","Amount differs"),IF(COUNTIF('GSTR-2B'!$Q$6:$Q$2005,P1237)&gt;0,"Invoice no matches, GSTIN differs","In books, not in GSTR-2B")))</f>
        <v/>
      </c>
      <c r="R1237" s="15">
        <f>IF(A1237="","",SUMIF('GSTR-2B'!$P$6:$P$2005,O1237,'GSTR-2B'!$N$6:$N$2005))</f>
        <v/>
      </c>
      <c r="S1237" s="15">
        <f>IF(A1237="","",K1237-R1237)</f>
        <v/>
      </c>
      <c r="T1237" s="16">
        <f>IF(OR(A1237="",D1237="",L1237&lt;&gt;"",E1237="Credit note"),"",IF(Settings!$B$5-D1237&gt;180,"Unpaid over 180 days: reverse proportionate ITC with interest",""))</f>
        <v/>
      </c>
      <c r="U1237" s="16">
        <f>IF(M1237="No","Supplier has not filed GSTR-3B: if still unfiled on 30 Sep after the year you claimed it, reverse by 30 Nov","")</f>
        <v/>
      </c>
      <c r="V1237" s="16">
        <f>IF(AND(Q1237="In books, not in GSTR-2B",D1237&lt;&gt;"",D1237&gt;=DATE(2025,4,1),D1237&lt;=DATE(2026,3,31)),"FY 2025-26 document not in GSTR-2B: last date for the ITC is 30 Nov 2026","")</f>
        <v/>
      </c>
    </row>
    <row r="1238">
      <c r="A1238" s="10" t="n"/>
      <c r="B1238" s="10" t="n"/>
      <c r="C1238" s="10" t="n"/>
      <c r="D1238" s="9" t="n"/>
      <c r="E1238" s="10" t="n"/>
      <c r="F1238" s="8" t="n"/>
      <c r="G1238" s="8" t="n"/>
      <c r="H1238" s="8" t="n"/>
      <c r="I1238" s="8" t="n"/>
      <c r="J1238" s="8" t="n"/>
      <c r="K1238" s="15">
        <f>IF(A1238="","",SUM(G1238:J1238))</f>
        <v/>
      </c>
      <c r="L1238" s="9" t="n"/>
      <c r="M1238" s="10" t="n"/>
      <c r="N1238" s="10" t="n"/>
      <c r="O1238" s="16">
        <f>IF(A1238="","",UPPER(TRIM(A1238))&amp;"|"&amp;UPPER(SUBSTITUTE(SUBSTITUTE(SUBSTITUTE(TRIM(C1238),"/",""),"-","")," ","")))</f>
        <v/>
      </c>
      <c r="P1238" s="16">
        <f>IF(A1238="","",UPPER(SUBSTITUTE(SUBSTITUTE(SUBSTITUTE(TRIM(C1238),"/",""),"-","")," ","")))</f>
        <v/>
      </c>
      <c r="Q1238" s="16">
        <f>IF(A1238="","",IF(COUNTIF('GSTR-2B'!$P$6:$P$2005,O1238)&gt;0,IF(ABS(S1238)&lt;=Settings!$B$4,"Matched","Amount differs"),IF(COUNTIF('GSTR-2B'!$Q$6:$Q$2005,P1238)&gt;0,"Invoice no matches, GSTIN differs","In books, not in GSTR-2B")))</f>
        <v/>
      </c>
      <c r="R1238" s="15">
        <f>IF(A1238="","",SUMIF('GSTR-2B'!$P$6:$P$2005,O1238,'GSTR-2B'!$N$6:$N$2005))</f>
        <v/>
      </c>
      <c r="S1238" s="15">
        <f>IF(A1238="","",K1238-R1238)</f>
        <v/>
      </c>
      <c r="T1238" s="16">
        <f>IF(OR(A1238="",D1238="",L1238&lt;&gt;"",E1238="Credit note"),"",IF(Settings!$B$5-D1238&gt;180,"Unpaid over 180 days: reverse proportionate ITC with interest",""))</f>
        <v/>
      </c>
      <c r="U1238" s="16">
        <f>IF(M1238="No","Supplier has not filed GSTR-3B: if still unfiled on 30 Sep after the year you claimed it, reverse by 30 Nov","")</f>
        <v/>
      </c>
      <c r="V1238" s="16">
        <f>IF(AND(Q1238="In books, not in GSTR-2B",D1238&lt;&gt;"",D1238&gt;=DATE(2025,4,1),D1238&lt;=DATE(2026,3,31)),"FY 2025-26 document not in GSTR-2B: last date for the ITC is 30 Nov 2026","")</f>
        <v/>
      </c>
    </row>
    <row r="1239">
      <c r="A1239" s="10" t="n"/>
      <c r="B1239" s="10" t="n"/>
      <c r="C1239" s="10" t="n"/>
      <c r="D1239" s="9" t="n"/>
      <c r="E1239" s="10" t="n"/>
      <c r="F1239" s="8" t="n"/>
      <c r="G1239" s="8" t="n"/>
      <c r="H1239" s="8" t="n"/>
      <c r="I1239" s="8" t="n"/>
      <c r="J1239" s="8" t="n"/>
      <c r="K1239" s="15">
        <f>IF(A1239="","",SUM(G1239:J1239))</f>
        <v/>
      </c>
      <c r="L1239" s="9" t="n"/>
      <c r="M1239" s="10" t="n"/>
      <c r="N1239" s="10" t="n"/>
      <c r="O1239" s="16">
        <f>IF(A1239="","",UPPER(TRIM(A1239))&amp;"|"&amp;UPPER(SUBSTITUTE(SUBSTITUTE(SUBSTITUTE(TRIM(C1239),"/",""),"-","")," ","")))</f>
        <v/>
      </c>
      <c r="P1239" s="16">
        <f>IF(A1239="","",UPPER(SUBSTITUTE(SUBSTITUTE(SUBSTITUTE(TRIM(C1239),"/",""),"-","")," ","")))</f>
        <v/>
      </c>
      <c r="Q1239" s="16">
        <f>IF(A1239="","",IF(COUNTIF('GSTR-2B'!$P$6:$P$2005,O1239)&gt;0,IF(ABS(S1239)&lt;=Settings!$B$4,"Matched","Amount differs"),IF(COUNTIF('GSTR-2B'!$Q$6:$Q$2005,P1239)&gt;0,"Invoice no matches, GSTIN differs","In books, not in GSTR-2B")))</f>
        <v/>
      </c>
      <c r="R1239" s="15">
        <f>IF(A1239="","",SUMIF('GSTR-2B'!$P$6:$P$2005,O1239,'GSTR-2B'!$N$6:$N$2005))</f>
        <v/>
      </c>
      <c r="S1239" s="15">
        <f>IF(A1239="","",K1239-R1239)</f>
        <v/>
      </c>
      <c r="T1239" s="16">
        <f>IF(OR(A1239="",D1239="",L1239&lt;&gt;"",E1239="Credit note"),"",IF(Settings!$B$5-D1239&gt;180,"Unpaid over 180 days: reverse proportionate ITC with interest",""))</f>
        <v/>
      </c>
      <c r="U1239" s="16">
        <f>IF(M1239="No","Supplier has not filed GSTR-3B: if still unfiled on 30 Sep after the year you claimed it, reverse by 30 Nov","")</f>
        <v/>
      </c>
      <c r="V1239" s="16">
        <f>IF(AND(Q1239="In books, not in GSTR-2B",D1239&lt;&gt;"",D1239&gt;=DATE(2025,4,1),D1239&lt;=DATE(2026,3,31)),"FY 2025-26 document not in GSTR-2B: last date for the ITC is 30 Nov 2026","")</f>
        <v/>
      </c>
    </row>
    <row r="1240">
      <c r="A1240" s="10" t="n"/>
      <c r="B1240" s="10" t="n"/>
      <c r="C1240" s="10" t="n"/>
      <c r="D1240" s="9" t="n"/>
      <c r="E1240" s="10" t="n"/>
      <c r="F1240" s="8" t="n"/>
      <c r="G1240" s="8" t="n"/>
      <c r="H1240" s="8" t="n"/>
      <c r="I1240" s="8" t="n"/>
      <c r="J1240" s="8" t="n"/>
      <c r="K1240" s="15">
        <f>IF(A1240="","",SUM(G1240:J1240))</f>
        <v/>
      </c>
      <c r="L1240" s="9" t="n"/>
      <c r="M1240" s="10" t="n"/>
      <c r="N1240" s="10" t="n"/>
      <c r="O1240" s="16">
        <f>IF(A1240="","",UPPER(TRIM(A1240))&amp;"|"&amp;UPPER(SUBSTITUTE(SUBSTITUTE(SUBSTITUTE(TRIM(C1240),"/",""),"-","")," ","")))</f>
        <v/>
      </c>
      <c r="P1240" s="16">
        <f>IF(A1240="","",UPPER(SUBSTITUTE(SUBSTITUTE(SUBSTITUTE(TRIM(C1240),"/",""),"-","")," ","")))</f>
        <v/>
      </c>
      <c r="Q1240" s="16">
        <f>IF(A1240="","",IF(COUNTIF('GSTR-2B'!$P$6:$P$2005,O1240)&gt;0,IF(ABS(S1240)&lt;=Settings!$B$4,"Matched","Amount differs"),IF(COUNTIF('GSTR-2B'!$Q$6:$Q$2005,P1240)&gt;0,"Invoice no matches, GSTIN differs","In books, not in GSTR-2B")))</f>
        <v/>
      </c>
      <c r="R1240" s="15">
        <f>IF(A1240="","",SUMIF('GSTR-2B'!$P$6:$P$2005,O1240,'GSTR-2B'!$N$6:$N$2005))</f>
        <v/>
      </c>
      <c r="S1240" s="15">
        <f>IF(A1240="","",K1240-R1240)</f>
        <v/>
      </c>
      <c r="T1240" s="16">
        <f>IF(OR(A1240="",D1240="",L1240&lt;&gt;"",E1240="Credit note"),"",IF(Settings!$B$5-D1240&gt;180,"Unpaid over 180 days: reverse proportionate ITC with interest",""))</f>
        <v/>
      </c>
      <c r="U1240" s="16">
        <f>IF(M1240="No","Supplier has not filed GSTR-3B: if still unfiled on 30 Sep after the year you claimed it, reverse by 30 Nov","")</f>
        <v/>
      </c>
      <c r="V1240" s="16">
        <f>IF(AND(Q1240="In books, not in GSTR-2B",D1240&lt;&gt;"",D1240&gt;=DATE(2025,4,1),D1240&lt;=DATE(2026,3,31)),"FY 2025-26 document not in GSTR-2B: last date for the ITC is 30 Nov 2026","")</f>
        <v/>
      </c>
    </row>
    <row r="1241">
      <c r="A1241" s="10" t="n"/>
      <c r="B1241" s="10" t="n"/>
      <c r="C1241" s="10" t="n"/>
      <c r="D1241" s="9" t="n"/>
      <c r="E1241" s="10" t="n"/>
      <c r="F1241" s="8" t="n"/>
      <c r="G1241" s="8" t="n"/>
      <c r="H1241" s="8" t="n"/>
      <c r="I1241" s="8" t="n"/>
      <c r="J1241" s="8" t="n"/>
      <c r="K1241" s="15">
        <f>IF(A1241="","",SUM(G1241:J1241))</f>
        <v/>
      </c>
      <c r="L1241" s="9" t="n"/>
      <c r="M1241" s="10" t="n"/>
      <c r="N1241" s="10" t="n"/>
      <c r="O1241" s="16">
        <f>IF(A1241="","",UPPER(TRIM(A1241))&amp;"|"&amp;UPPER(SUBSTITUTE(SUBSTITUTE(SUBSTITUTE(TRIM(C1241),"/",""),"-","")," ","")))</f>
        <v/>
      </c>
      <c r="P1241" s="16">
        <f>IF(A1241="","",UPPER(SUBSTITUTE(SUBSTITUTE(SUBSTITUTE(TRIM(C1241),"/",""),"-","")," ","")))</f>
        <v/>
      </c>
      <c r="Q1241" s="16">
        <f>IF(A1241="","",IF(COUNTIF('GSTR-2B'!$P$6:$P$2005,O1241)&gt;0,IF(ABS(S1241)&lt;=Settings!$B$4,"Matched","Amount differs"),IF(COUNTIF('GSTR-2B'!$Q$6:$Q$2005,P1241)&gt;0,"Invoice no matches, GSTIN differs","In books, not in GSTR-2B")))</f>
        <v/>
      </c>
      <c r="R1241" s="15">
        <f>IF(A1241="","",SUMIF('GSTR-2B'!$P$6:$P$2005,O1241,'GSTR-2B'!$N$6:$N$2005))</f>
        <v/>
      </c>
      <c r="S1241" s="15">
        <f>IF(A1241="","",K1241-R1241)</f>
        <v/>
      </c>
      <c r="T1241" s="16">
        <f>IF(OR(A1241="",D1241="",L1241&lt;&gt;"",E1241="Credit note"),"",IF(Settings!$B$5-D1241&gt;180,"Unpaid over 180 days: reverse proportionate ITC with interest",""))</f>
        <v/>
      </c>
      <c r="U1241" s="16">
        <f>IF(M1241="No","Supplier has not filed GSTR-3B: if still unfiled on 30 Sep after the year you claimed it, reverse by 30 Nov","")</f>
        <v/>
      </c>
      <c r="V1241" s="16">
        <f>IF(AND(Q1241="In books, not in GSTR-2B",D1241&lt;&gt;"",D1241&gt;=DATE(2025,4,1),D1241&lt;=DATE(2026,3,31)),"FY 2025-26 document not in GSTR-2B: last date for the ITC is 30 Nov 2026","")</f>
        <v/>
      </c>
    </row>
    <row r="1242">
      <c r="A1242" s="10" t="n"/>
      <c r="B1242" s="10" t="n"/>
      <c r="C1242" s="10" t="n"/>
      <c r="D1242" s="9" t="n"/>
      <c r="E1242" s="10" t="n"/>
      <c r="F1242" s="8" t="n"/>
      <c r="G1242" s="8" t="n"/>
      <c r="H1242" s="8" t="n"/>
      <c r="I1242" s="8" t="n"/>
      <c r="J1242" s="8" t="n"/>
      <c r="K1242" s="15">
        <f>IF(A1242="","",SUM(G1242:J1242))</f>
        <v/>
      </c>
      <c r="L1242" s="9" t="n"/>
      <c r="M1242" s="10" t="n"/>
      <c r="N1242" s="10" t="n"/>
      <c r="O1242" s="16">
        <f>IF(A1242="","",UPPER(TRIM(A1242))&amp;"|"&amp;UPPER(SUBSTITUTE(SUBSTITUTE(SUBSTITUTE(TRIM(C1242),"/",""),"-","")," ","")))</f>
        <v/>
      </c>
      <c r="P1242" s="16">
        <f>IF(A1242="","",UPPER(SUBSTITUTE(SUBSTITUTE(SUBSTITUTE(TRIM(C1242),"/",""),"-","")," ","")))</f>
        <v/>
      </c>
      <c r="Q1242" s="16">
        <f>IF(A1242="","",IF(COUNTIF('GSTR-2B'!$P$6:$P$2005,O1242)&gt;0,IF(ABS(S1242)&lt;=Settings!$B$4,"Matched","Amount differs"),IF(COUNTIF('GSTR-2B'!$Q$6:$Q$2005,P1242)&gt;0,"Invoice no matches, GSTIN differs","In books, not in GSTR-2B")))</f>
        <v/>
      </c>
      <c r="R1242" s="15">
        <f>IF(A1242="","",SUMIF('GSTR-2B'!$P$6:$P$2005,O1242,'GSTR-2B'!$N$6:$N$2005))</f>
        <v/>
      </c>
      <c r="S1242" s="15">
        <f>IF(A1242="","",K1242-R1242)</f>
        <v/>
      </c>
      <c r="T1242" s="16">
        <f>IF(OR(A1242="",D1242="",L1242&lt;&gt;"",E1242="Credit note"),"",IF(Settings!$B$5-D1242&gt;180,"Unpaid over 180 days: reverse proportionate ITC with interest",""))</f>
        <v/>
      </c>
      <c r="U1242" s="16">
        <f>IF(M1242="No","Supplier has not filed GSTR-3B: if still unfiled on 30 Sep after the year you claimed it, reverse by 30 Nov","")</f>
        <v/>
      </c>
      <c r="V1242" s="16">
        <f>IF(AND(Q1242="In books, not in GSTR-2B",D1242&lt;&gt;"",D1242&gt;=DATE(2025,4,1),D1242&lt;=DATE(2026,3,31)),"FY 2025-26 document not in GSTR-2B: last date for the ITC is 30 Nov 2026","")</f>
        <v/>
      </c>
    </row>
    <row r="1243">
      <c r="A1243" s="10" t="n"/>
      <c r="B1243" s="10" t="n"/>
      <c r="C1243" s="10" t="n"/>
      <c r="D1243" s="9" t="n"/>
      <c r="E1243" s="10" t="n"/>
      <c r="F1243" s="8" t="n"/>
      <c r="G1243" s="8" t="n"/>
      <c r="H1243" s="8" t="n"/>
      <c r="I1243" s="8" t="n"/>
      <c r="J1243" s="8" t="n"/>
      <c r="K1243" s="15">
        <f>IF(A1243="","",SUM(G1243:J1243))</f>
        <v/>
      </c>
      <c r="L1243" s="9" t="n"/>
      <c r="M1243" s="10" t="n"/>
      <c r="N1243" s="10" t="n"/>
      <c r="O1243" s="16">
        <f>IF(A1243="","",UPPER(TRIM(A1243))&amp;"|"&amp;UPPER(SUBSTITUTE(SUBSTITUTE(SUBSTITUTE(TRIM(C1243),"/",""),"-","")," ","")))</f>
        <v/>
      </c>
      <c r="P1243" s="16">
        <f>IF(A1243="","",UPPER(SUBSTITUTE(SUBSTITUTE(SUBSTITUTE(TRIM(C1243),"/",""),"-","")," ","")))</f>
        <v/>
      </c>
      <c r="Q1243" s="16">
        <f>IF(A1243="","",IF(COUNTIF('GSTR-2B'!$P$6:$P$2005,O1243)&gt;0,IF(ABS(S1243)&lt;=Settings!$B$4,"Matched","Amount differs"),IF(COUNTIF('GSTR-2B'!$Q$6:$Q$2005,P1243)&gt;0,"Invoice no matches, GSTIN differs","In books, not in GSTR-2B")))</f>
        <v/>
      </c>
      <c r="R1243" s="15">
        <f>IF(A1243="","",SUMIF('GSTR-2B'!$P$6:$P$2005,O1243,'GSTR-2B'!$N$6:$N$2005))</f>
        <v/>
      </c>
      <c r="S1243" s="15">
        <f>IF(A1243="","",K1243-R1243)</f>
        <v/>
      </c>
      <c r="T1243" s="16">
        <f>IF(OR(A1243="",D1243="",L1243&lt;&gt;"",E1243="Credit note"),"",IF(Settings!$B$5-D1243&gt;180,"Unpaid over 180 days: reverse proportionate ITC with interest",""))</f>
        <v/>
      </c>
      <c r="U1243" s="16">
        <f>IF(M1243="No","Supplier has not filed GSTR-3B: if still unfiled on 30 Sep after the year you claimed it, reverse by 30 Nov","")</f>
        <v/>
      </c>
      <c r="V1243" s="16">
        <f>IF(AND(Q1243="In books, not in GSTR-2B",D1243&lt;&gt;"",D1243&gt;=DATE(2025,4,1),D1243&lt;=DATE(2026,3,31)),"FY 2025-26 document not in GSTR-2B: last date for the ITC is 30 Nov 2026","")</f>
        <v/>
      </c>
    </row>
    <row r="1244">
      <c r="A1244" s="10" t="n"/>
      <c r="B1244" s="10" t="n"/>
      <c r="C1244" s="10" t="n"/>
      <c r="D1244" s="9" t="n"/>
      <c r="E1244" s="10" t="n"/>
      <c r="F1244" s="8" t="n"/>
      <c r="G1244" s="8" t="n"/>
      <c r="H1244" s="8" t="n"/>
      <c r="I1244" s="8" t="n"/>
      <c r="J1244" s="8" t="n"/>
      <c r="K1244" s="15">
        <f>IF(A1244="","",SUM(G1244:J1244))</f>
        <v/>
      </c>
      <c r="L1244" s="9" t="n"/>
      <c r="M1244" s="10" t="n"/>
      <c r="N1244" s="10" t="n"/>
      <c r="O1244" s="16">
        <f>IF(A1244="","",UPPER(TRIM(A1244))&amp;"|"&amp;UPPER(SUBSTITUTE(SUBSTITUTE(SUBSTITUTE(TRIM(C1244),"/",""),"-","")," ","")))</f>
        <v/>
      </c>
      <c r="P1244" s="16">
        <f>IF(A1244="","",UPPER(SUBSTITUTE(SUBSTITUTE(SUBSTITUTE(TRIM(C1244),"/",""),"-","")," ","")))</f>
        <v/>
      </c>
      <c r="Q1244" s="16">
        <f>IF(A1244="","",IF(COUNTIF('GSTR-2B'!$P$6:$P$2005,O1244)&gt;0,IF(ABS(S1244)&lt;=Settings!$B$4,"Matched","Amount differs"),IF(COUNTIF('GSTR-2B'!$Q$6:$Q$2005,P1244)&gt;0,"Invoice no matches, GSTIN differs","In books, not in GSTR-2B")))</f>
        <v/>
      </c>
      <c r="R1244" s="15">
        <f>IF(A1244="","",SUMIF('GSTR-2B'!$P$6:$P$2005,O1244,'GSTR-2B'!$N$6:$N$2005))</f>
        <v/>
      </c>
      <c r="S1244" s="15">
        <f>IF(A1244="","",K1244-R1244)</f>
        <v/>
      </c>
      <c r="T1244" s="16">
        <f>IF(OR(A1244="",D1244="",L1244&lt;&gt;"",E1244="Credit note"),"",IF(Settings!$B$5-D1244&gt;180,"Unpaid over 180 days: reverse proportionate ITC with interest",""))</f>
        <v/>
      </c>
      <c r="U1244" s="16">
        <f>IF(M1244="No","Supplier has not filed GSTR-3B: if still unfiled on 30 Sep after the year you claimed it, reverse by 30 Nov","")</f>
        <v/>
      </c>
      <c r="V1244" s="16">
        <f>IF(AND(Q1244="In books, not in GSTR-2B",D1244&lt;&gt;"",D1244&gt;=DATE(2025,4,1),D1244&lt;=DATE(2026,3,31)),"FY 2025-26 document not in GSTR-2B: last date for the ITC is 30 Nov 2026","")</f>
        <v/>
      </c>
    </row>
    <row r="1245">
      <c r="A1245" s="10" t="n"/>
      <c r="B1245" s="10" t="n"/>
      <c r="C1245" s="10" t="n"/>
      <c r="D1245" s="9" t="n"/>
      <c r="E1245" s="10" t="n"/>
      <c r="F1245" s="8" t="n"/>
      <c r="G1245" s="8" t="n"/>
      <c r="H1245" s="8" t="n"/>
      <c r="I1245" s="8" t="n"/>
      <c r="J1245" s="8" t="n"/>
      <c r="K1245" s="15">
        <f>IF(A1245="","",SUM(G1245:J1245))</f>
        <v/>
      </c>
      <c r="L1245" s="9" t="n"/>
      <c r="M1245" s="10" t="n"/>
      <c r="N1245" s="10" t="n"/>
      <c r="O1245" s="16">
        <f>IF(A1245="","",UPPER(TRIM(A1245))&amp;"|"&amp;UPPER(SUBSTITUTE(SUBSTITUTE(SUBSTITUTE(TRIM(C1245),"/",""),"-","")," ","")))</f>
        <v/>
      </c>
      <c r="P1245" s="16">
        <f>IF(A1245="","",UPPER(SUBSTITUTE(SUBSTITUTE(SUBSTITUTE(TRIM(C1245),"/",""),"-","")," ","")))</f>
        <v/>
      </c>
      <c r="Q1245" s="16">
        <f>IF(A1245="","",IF(COUNTIF('GSTR-2B'!$P$6:$P$2005,O1245)&gt;0,IF(ABS(S1245)&lt;=Settings!$B$4,"Matched","Amount differs"),IF(COUNTIF('GSTR-2B'!$Q$6:$Q$2005,P1245)&gt;0,"Invoice no matches, GSTIN differs","In books, not in GSTR-2B")))</f>
        <v/>
      </c>
      <c r="R1245" s="15">
        <f>IF(A1245="","",SUMIF('GSTR-2B'!$P$6:$P$2005,O1245,'GSTR-2B'!$N$6:$N$2005))</f>
        <v/>
      </c>
      <c r="S1245" s="15">
        <f>IF(A1245="","",K1245-R1245)</f>
        <v/>
      </c>
      <c r="T1245" s="16">
        <f>IF(OR(A1245="",D1245="",L1245&lt;&gt;"",E1245="Credit note"),"",IF(Settings!$B$5-D1245&gt;180,"Unpaid over 180 days: reverse proportionate ITC with interest",""))</f>
        <v/>
      </c>
      <c r="U1245" s="16">
        <f>IF(M1245="No","Supplier has not filed GSTR-3B: if still unfiled on 30 Sep after the year you claimed it, reverse by 30 Nov","")</f>
        <v/>
      </c>
      <c r="V1245" s="16">
        <f>IF(AND(Q1245="In books, not in GSTR-2B",D1245&lt;&gt;"",D1245&gt;=DATE(2025,4,1),D1245&lt;=DATE(2026,3,31)),"FY 2025-26 document not in GSTR-2B: last date for the ITC is 30 Nov 2026","")</f>
        <v/>
      </c>
    </row>
    <row r="1246">
      <c r="A1246" s="10" t="n"/>
      <c r="B1246" s="10" t="n"/>
      <c r="C1246" s="10" t="n"/>
      <c r="D1246" s="9" t="n"/>
      <c r="E1246" s="10" t="n"/>
      <c r="F1246" s="8" t="n"/>
      <c r="G1246" s="8" t="n"/>
      <c r="H1246" s="8" t="n"/>
      <c r="I1246" s="8" t="n"/>
      <c r="J1246" s="8" t="n"/>
      <c r="K1246" s="15">
        <f>IF(A1246="","",SUM(G1246:J1246))</f>
        <v/>
      </c>
      <c r="L1246" s="9" t="n"/>
      <c r="M1246" s="10" t="n"/>
      <c r="N1246" s="10" t="n"/>
      <c r="O1246" s="16">
        <f>IF(A1246="","",UPPER(TRIM(A1246))&amp;"|"&amp;UPPER(SUBSTITUTE(SUBSTITUTE(SUBSTITUTE(TRIM(C1246),"/",""),"-","")," ","")))</f>
        <v/>
      </c>
      <c r="P1246" s="16">
        <f>IF(A1246="","",UPPER(SUBSTITUTE(SUBSTITUTE(SUBSTITUTE(TRIM(C1246),"/",""),"-","")," ","")))</f>
        <v/>
      </c>
      <c r="Q1246" s="16">
        <f>IF(A1246="","",IF(COUNTIF('GSTR-2B'!$P$6:$P$2005,O1246)&gt;0,IF(ABS(S1246)&lt;=Settings!$B$4,"Matched","Amount differs"),IF(COUNTIF('GSTR-2B'!$Q$6:$Q$2005,P1246)&gt;0,"Invoice no matches, GSTIN differs","In books, not in GSTR-2B")))</f>
        <v/>
      </c>
      <c r="R1246" s="15">
        <f>IF(A1246="","",SUMIF('GSTR-2B'!$P$6:$P$2005,O1246,'GSTR-2B'!$N$6:$N$2005))</f>
        <v/>
      </c>
      <c r="S1246" s="15">
        <f>IF(A1246="","",K1246-R1246)</f>
        <v/>
      </c>
      <c r="T1246" s="16">
        <f>IF(OR(A1246="",D1246="",L1246&lt;&gt;"",E1246="Credit note"),"",IF(Settings!$B$5-D1246&gt;180,"Unpaid over 180 days: reverse proportionate ITC with interest",""))</f>
        <v/>
      </c>
      <c r="U1246" s="16">
        <f>IF(M1246="No","Supplier has not filed GSTR-3B: if still unfiled on 30 Sep after the year you claimed it, reverse by 30 Nov","")</f>
        <v/>
      </c>
      <c r="V1246" s="16">
        <f>IF(AND(Q1246="In books, not in GSTR-2B",D1246&lt;&gt;"",D1246&gt;=DATE(2025,4,1),D1246&lt;=DATE(2026,3,31)),"FY 2025-26 document not in GSTR-2B: last date for the ITC is 30 Nov 2026","")</f>
        <v/>
      </c>
    </row>
    <row r="1247">
      <c r="A1247" s="10" t="n"/>
      <c r="B1247" s="10" t="n"/>
      <c r="C1247" s="10" t="n"/>
      <c r="D1247" s="9" t="n"/>
      <c r="E1247" s="10" t="n"/>
      <c r="F1247" s="8" t="n"/>
      <c r="G1247" s="8" t="n"/>
      <c r="H1247" s="8" t="n"/>
      <c r="I1247" s="8" t="n"/>
      <c r="J1247" s="8" t="n"/>
      <c r="K1247" s="15">
        <f>IF(A1247="","",SUM(G1247:J1247))</f>
        <v/>
      </c>
      <c r="L1247" s="9" t="n"/>
      <c r="M1247" s="10" t="n"/>
      <c r="N1247" s="10" t="n"/>
      <c r="O1247" s="16">
        <f>IF(A1247="","",UPPER(TRIM(A1247))&amp;"|"&amp;UPPER(SUBSTITUTE(SUBSTITUTE(SUBSTITUTE(TRIM(C1247),"/",""),"-","")," ","")))</f>
        <v/>
      </c>
      <c r="P1247" s="16">
        <f>IF(A1247="","",UPPER(SUBSTITUTE(SUBSTITUTE(SUBSTITUTE(TRIM(C1247),"/",""),"-","")," ","")))</f>
        <v/>
      </c>
      <c r="Q1247" s="16">
        <f>IF(A1247="","",IF(COUNTIF('GSTR-2B'!$P$6:$P$2005,O1247)&gt;0,IF(ABS(S1247)&lt;=Settings!$B$4,"Matched","Amount differs"),IF(COUNTIF('GSTR-2B'!$Q$6:$Q$2005,P1247)&gt;0,"Invoice no matches, GSTIN differs","In books, not in GSTR-2B")))</f>
        <v/>
      </c>
      <c r="R1247" s="15">
        <f>IF(A1247="","",SUMIF('GSTR-2B'!$P$6:$P$2005,O1247,'GSTR-2B'!$N$6:$N$2005))</f>
        <v/>
      </c>
      <c r="S1247" s="15">
        <f>IF(A1247="","",K1247-R1247)</f>
        <v/>
      </c>
      <c r="T1247" s="16">
        <f>IF(OR(A1247="",D1247="",L1247&lt;&gt;"",E1247="Credit note"),"",IF(Settings!$B$5-D1247&gt;180,"Unpaid over 180 days: reverse proportionate ITC with interest",""))</f>
        <v/>
      </c>
      <c r="U1247" s="16">
        <f>IF(M1247="No","Supplier has not filed GSTR-3B: if still unfiled on 30 Sep after the year you claimed it, reverse by 30 Nov","")</f>
        <v/>
      </c>
      <c r="V1247" s="16">
        <f>IF(AND(Q1247="In books, not in GSTR-2B",D1247&lt;&gt;"",D1247&gt;=DATE(2025,4,1),D1247&lt;=DATE(2026,3,31)),"FY 2025-26 document not in GSTR-2B: last date for the ITC is 30 Nov 2026","")</f>
        <v/>
      </c>
    </row>
    <row r="1248">
      <c r="A1248" s="10" t="n"/>
      <c r="B1248" s="10" t="n"/>
      <c r="C1248" s="10" t="n"/>
      <c r="D1248" s="9" t="n"/>
      <c r="E1248" s="10" t="n"/>
      <c r="F1248" s="8" t="n"/>
      <c r="G1248" s="8" t="n"/>
      <c r="H1248" s="8" t="n"/>
      <c r="I1248" s="8" t="n"/>
      <c r="J1248" s="8" t="n"/>
      <c r="K1248" s="15">
        <f>IF(A1248="","",SUM(G1248:J1248))</f>
        <v/>
      </c>
      <c r="L1248" s="9" t="n"/>
      <c r="M1248" s="10" t="n"/>
      <c r="N1248" s="10" t="n"/>
      <c r="O1248" s="16">
        <f>IF(A1248="","",UPPER(TRIM(A1248))&amp;"|"&amp;UPPER(SUBSTITUTE(SUBSTITUTE(SUBSTITUTE(TRIM(C1248),"/",""),"-","")," ","")))</f>
        <v/>
      </c>
      <c r="P1248" s="16">
        <f>IF(A1248="","",UPPER(SUBSTITUTE(SUBSTITUTE(SUBSTITUTE(TRIM(C1248),"/",""),"-","")," ","")))</f>
        <v/>
      </c>
      <c r="Q1248" s="16">
        <f>IF(A1248="","",IF(COUNTIF('GSTR-2B'!$P$6:$P$2005,O1248)&gt;0,IF(ABS(S1248)&lt;=Settings!$B$4,"Matched","Amount differs"),IF(COUNTIF('GSTR-2B'!$Q$6:$Q$2005,P1248)&gt;0,"Invoice no matches, GSTIN differs","In books, not in GSTR-2B")))</f>
        <v/>
      </c>
      <c r="R1248" s="15">
        <f>IF(A1248="","",SUMIF('GSTR-2B'!$P$6:$P$2005,O1248,'GSTR-2B'!$N$6:$N$2005))</f>
        <v/>
      </c>
      <c r="S1248" s="15">
        <f>IF(A1248="","",K1248-R1248)</f>
        <v/>
      </c>
      <c r="T1248" s="16">
        <f>IF(OR(A1248="",D1248="",L1248&lt;&gt;"",E1248="Credit note"),"",IF(Settings!$B$5-D1248&gt;180,"Unpaid over 180 days: reverse proportionate ITC with interest",""))</f>
        <v/>
      </c>
      <c r="U1248" s="16">
        <f>IF(M1248="No","Supplier has not filed GSTR-3B: if still unfiled on 30 Sep after the year you claimed it, reverse by 30 Nov","")</f>
        <v/>
      </c>
      <c r="V1248" s="16">
        <f>IF(AND(Q1248="In books, not in GSTR-2B",D1248&lt;&gt;"",D1248&gt;=DATE(2025,4,1),D1248&lt;=DATE(2026,3,31)),"FY 2025-26 document not in GSTR-2B: last date for the ITC is 30 Nov 2026","")</f>
        <v/>
      </c>
    </row>
    <row r="1249">
      <c r="A1249" s="10" t="n"/>
      <c r="B1249" s="10" t="n"/>
      <c r="C1249" s="10" t="n"/>
      <c r="D1249" s="9" t="n"/>
      <c r="E1249" s="10" t="n"/>
      <c r="F1249" s="8" t="n"/>
      <c r="G1249" s="8" t="n"/>
      <c r="H1249" s="8" t="n"/>
      <c r="I1249" s="8" t="n"/>
      <c r="J1249" s="8" t="n"/>
      <c r="K1249" s="15">
        <f>IF(A1249="","",SUM(G1249:J1249))</f>
        <v/>
      </c>
      <c r="L1249" s="9" t="n"/>
      <c r="M1249" s="10" t="n"/>
      <c r="N1249" s="10" t="n"/>
      <c r="O1249" s="16">
        <f>IF(A1249="","",UPPER(TRIM(A1249))&amp;"|"&amp;UPPER(SUBSTITUTE(SUBSTITUTE(SUBSTITUTE(TRIM(C1249),"/",""),"-","")," ","")))</f>
        <v/>
      </c>
      <c r="P1249" s="16">
        <f>IF(A1249="","",UPPER(SUBSTITUTE(SUBSTITUTE(SUBSTITUTE(TRIM(C1249),"/",""),"-","")," ","")))</f>
        <v/>
      </c>
      <c r="Q1249" s="16">
        <f>IF(A1249="","",IF(COUNTIF('GSTR-2B'!$P$6:$P$2005,O1249)&gt;0,IF(ABS(S1249)&lt;=Settings!$B$4,"Matched","Amount differs"),IF(COUNTIF('GSTR-2B'!$Q$6:$Q$2005,P1249)&gt;0,"Invoice no matches, GSTIN differs","In books, not in GSTR-2B")))</f>
        <v/>
      </c>
      <c r="R1249" s="15">
        <f>IF(A1249="","",SUMIF('GSTR-2B'!$P$6:$P$2005,O1249,'GSTR-2B'!$N$6:$N$2005))</f>
        <v/>
      </c>
      <c r="S1249" s="15">
        <f>IF(A1249="","",K1249-R1249)</f>
        <v/>
      </c>
      <c r="T1249" s="16">
        <f>IF(OR(A1249="",D1249="",L1249&lt;&gt;"",E1249="Credit note"),"",IF(Settings!$B$5-D1249&gt;180,"Unpaid over 180 days: reverse proportionate ITC with interest",""))</f>
        <v/>
      </c>
      <c r="U1249" s="16">
        <f>IF(M1249="No","Supplier has not filed GSTR-3B: if still unfiled on 30 Sep after the year you claimed it, reverse by 30 Nov","")</f>
        <v/>
      </c>
      <c r="V1249" s="16">
        <f>IF(AND(Q1249="In books, not in GSTR-2B",D1249&lt;&gt;"",D1249&gt;=DATE(2025,4,1),D1249&lt;=DATE(2026,3,31)),"FY 2025-26 document not in GSTR-2B: last date for the ITC is 30 Nov 2026","")</f>
        <v/>
      </c>
    </row>
    <row r="1250">
      <c r="A1250" s="10" t="n"/>
      <c r="B1250" s="10" t="n"/>
      <c r="C1250" s="10" t="n"/>
      <c r="D1250" s="9" t="n"/>
      <c r="E1250" s="10" t="n"/>
      <c r="F1250" s="8" t="n"/>
      <c r="G1250" s="8" t="n"/>
      <c r="H1250" s="8" t="n"/>
      <c r="I1250" s="8" t="n"/>
      <c r="J1250" s="8" t="n"/>
      <c r="K1250" s="15">
        <f>IF(A1250="","",SUM(G1250:J1250))</f>
        <v/>
      </c>
      <c r="L1250" s="9" t="n"/>
      <c r="M1250" s="10" t="n"/>
      <c r="N1250" s="10" t="n"/>
      <c r="O1250" s="16">
        <f>IF(A1250="","",UPPER(TRIM(A1250))&amp;"|"&amp;UPPER(SUBSTITUTE(SUBSTITUTE(SUBSTITUTE(TRIM(C1250),"/",""),"-","")," ","")))</f>
        <v/>
      </c>
      <c r="P1250" s="16">
        <f>IF(A1250="","",UPPER(SUBSTITUTE(SUBSTITUTE(SUBSTITUTE(TRIM(C1250),"/",""),"-","")," ","")))</f>
        <v/>
      </c>
      <c r="Q1250" s="16">
        <f>IF(A1250="","",IF(COUNTIF('GSTR-2B'!$P$6:$P$2005,O1250)&gt;0,IF(ABS(S1250)&lt;=Settings!$B$4,"Matched","Amount differs"),IF(COUNTIF('GSTR-2B'!$Q$6:$Q$2005,P1250)&gt;0,"Invoice no matches, GSTIN differs","In books, not in GSTR-2B")))</f>
        <v/>
      </c>
      <c r="R1250" s="15">
        <f>IF(A1250="","",SUMIF('GSTR-2B'!$P$6:$P$2005,O1250,'GSTR-2B'!$N$6:$N$2005))</f>
        <v/>
      </c>
      <c r="S1250" s="15">
        <f>IF(A1250="","",K1250-R1250)</f>
        <v/>
      </c>
      <c r="T1250" s="16">
        <f>IF(OR(A1250="",D1250="",L1250&lt;&gt;"",E1250="Credit note"),"",IF(Settings!$B$5-D1250&gt;180,"Unpaid over 180 days: reverse proportionate ITC with interest",""))</f>
        <v/>
      </c>
      <c r="U1250" s="16">
        <f>IF(M1250="No","Supplier has not filed GSTR-3B: if still unfiled on 30 Sep after the year you claimed it, reverse by 30 Nov","")</f>
        <v/>
      </c>
      <c r="V1250" s="16">
        <f>IF(AND(Q1250="In books, not in GSTR-2B",D1250&lt;&gt;"",D1250&gt;=DATE(2025,4,1),D1250&lt;=DATE(2026,3,31)),"FY 2025-26 document not in GSTR-2B: last date for the ITC is 30 Nov 2026","")</f>
        <v/>
      </c>
    </row>
    <row r="1251">
      <c r="A1251" s="10" t="n"/>
      <c r="B1251" s="10" t="n"/>
      <c r="C1251" s="10" t="n"/>
      <c r="D1251" s="9" t="n"/>
      <c r="E1251" s="10" t="n"/>
      <c r="F1251" s="8" t="n"/>
      <c r="G1251" s="8" t="n"/>
      <c r="H1251" s="8" t="n"/>
      <c r="I1251" s="8" t="n"/>
      <c r="J1251" s="8" t="n"/>
      <c r="K1251" s="15">
        <f>IF(A1251="","",SUM(G1251:J1251))</f>
        <v/>
      </c>
      <c r="L1251" s="9" t="n"/>
      <c r="M1251" s="10" t="n"/>
      <c r="N1251" s="10" t="n"/>
      <c r="O1251" s="16">
        <f>IF(A1251="","",UPPER(TRIM(A1251))&amp;"|"&amp;UPPER(SUBSTITUTE(SUBSTITUTE(SUBSTITUTE(TRIM(C1251),"/",""),"-","")," ","")))</f>
        <v/>
      </c>
      <c r="P1251" s="16">
        <f>IF(A1251="","",UPPER(SUBSTITUTE(SUBSTITUTE(SUBSTITUTE(TRIM(C1251),"/",""),"-","")," ","")))</f>
        <v/>
      </c>
      <c r="Q1251" s="16">
        <f>IF(A1251="","",IF(COUNTIF('GSTR-2B'!$P$6:$P$2005,O1251)&gt;0,IF(ABS(S1251)&lt;=Settings!$B$4,"Matched","Amount differs"),IF(COUNTIF('GSTR-2B'!$Q$6:$Q$2005,P1251)&gt;0,"Invoice no matches, GSTIN differs","In books, not in GSTR-2B")))</f>
        <v/>
      </c>
      <c r="R1251" s="15">
        <f>IF(A1251="","",SUMIF('GSTR-2B'!$P$6:$P$2005,O1251,'GSTR-2B'!$N$6:$N$2005))</f>
        <v/>
      </c>
      <c r="S1251" s="15">
        <f>IF(A1251="","",K1251-R1251)</f>
        <v/>
      </c>
      <c r="T1251" s="16">
        <f>IF(OR(A1251="",D1251="",L1251&lt;&gt;"",E1251="Credit note"),"",IF(Settings!$B$5-D1251&gt;180,"Unpaid over 180 days: reverse proportionate ITC with interest",""))</f>
        <v/>
      </c>
      <c r="U1251" s="16">
        <f>IF(M1251="No","Supplier has not filed GSTR-3B: if still unfiled on 30 Sep after the year you claimed it, reverse by 30 Nov","")</f>
        <v/>
      </c>
      <c r="V1251" s="16">
        <f>IF(AND(Q1251="In books, not in GSTR-2B",D1251&lt;&gt;"",D1251&gt;=DATE(2025,4,1),D1251&lt;=DATE(2026,3,31)),"FY 2025-26 document not in GSTR-2B: last date for the ITC is 30 Nov 2026","")</f>
        <v/>
      </c>
    </row>
    <row r="1252">
      <c r="A1252" s="10" t="n"/>
      <c r="B1252" s="10" t="n"/>
      <c r="C1252" s="10" t="n"/>
      <c r="D1252" s="9" t="n"/>
      <c r="E1252" s="10" t="n"/>
      <c r="F1252" s="8" t="n"/>
      <c r="G1252" s="8" t="n"/>
      <c r="H1252" s="8" t="n"/>
      <c r="I1252" s="8" t="n"/>
      <c r="J1252" s="8" t="n"/>
      <c r="K1252" s="15">
        <f>IF(A1252="","",SUM(G1252:J1252))</f>
        <v/>
      </c>
      <c r="L1252" s="9" t="n"/>
      <c r="M1252" s="10" t="n"/>
      <c r="N1252" s="10" t="n"/>
      <c r="O1252" s="16">
        <f>IF(A1252="","",UPPER(TRIM(A1252))&amp;"|"&amp;UPPER(SUBSTITUTE(SUBSTITUTE(SUBSTITUTE(TRIM(C1252),"/",""),"-","")," ","")))</f>
        <v/>
      </c>
      <c r="P1252" s="16">
        <f>IF(A1252="","",UPPER(SUBSTITUTE(SUBSTITUTE(SUBSTITUTE(TRIM(C1252),"/",""),"-","")," ","")))</f>
        <v/>
      </c>
      <c r="Q1252" s="16">
        <f>IF(A1252="","",IF(COUNTIF('GSTR-2B'!$P$6:$P$2005,O1252)&gt;0,IF(ABS(S1252)&lt;=Settings!$B$4,"Matched","Amount differs"),IF(COUNTIF('GSTR-2B'!$Q$6:$Q$2005,P1252)&gt;0,"Invoice no matches, GSTIN differs","In books, not in GSTR-2B")))</f>
        <v/>
      </c>
      <c r="R1252" s="15">
        <f>IF(A1252="","",SUMIF('GSTR-2B'!$P$6:$P$2005,O1252,'GSTR-2B'!$N$6:$N$2005))</f>
        <v/>
      </c>
      <c r="S1252" s="15">
        <f>IF(A1252="","",K1252-R1252)</f>
        <v/>
      </c>
      <c r="T1252" s="16">
        <f>IF(OR(A1252="",D1252="",L1252&lt;&gt;"",E1252="Credit note"),"",IF(Settings!$B$5-D1252&gt;180,"Unpaid over 180 days: reverse proportionate ITC with interest",""))</f>
        <v/>
      </c>
      <c r="U1252" s="16">
        <f>IF(M1252="No","Supplier has not filed GSTR-3B: if still unfiled on 30 Sep after the year you claimed it, reverse by 30 Nov","")</f>
        <v/>
      </c>
      <c r="V1252" s="16">
        <f>IF(AND(Q1252="In books, not in GSTR-2B",D1252&lt;&gt;"",D1252&gt;=DATE(2025,4,1),D1252&lt;=DATE(2026,3,31)),"FY 2025-26 document not in GSTR-2B: last date for the ITC is 30 Nov 2026","")</f>
        <v/>
      </c>
    </row>
    <row r="1253">
      <c r="A1253" s="10" t="n"/>
      <c r="B1253" s="10" t="n"/>
      <c r="C1253" s="10" t="n"/>
      <c r="D1253" s="9" t="n"/>
      <c r="E1253" s="10" t="n"/>
      <c r="F1253" s="8" t="n"/>
      <c r="G1253" s="8" t="n"/>
      <c r="H1253" s="8" t="n"/>
      <c r="I1253" s="8" t="n"/>
      <c r="J1253" s="8" t="n"/>
      <c r="K1253" s="15">
        <f>IF(A1253="","",SUM(G1253:J1253))</f>
        <v/>
      </c>
      <c r="L1253" s="9" t="n"/>
      <c r="M1253" s="10" t="n"/>
      <c r="N1253" s="10" t="n"/>
      <c r="O1253" s="16">
        <f>IF(A1253="","",UPPER(TRIM(A1253))&amp;"|"&amp;UPPER(SUBSTITUTE(SUBSTITUTE(SUBSTITUTE(TRIM(C1253),"/",""),"-","")," ","")))</f>
        <v/>
      </c>
      <c r="P1253" s="16">
        <f>IF(A1253="","",UPPER(SUBSTITUTE(SUBSTITUTE(SUBSTITUTE(TRIM(C1253),"/",""),"-","")," ","")))</f>
        <v/>
      </c>
      <c r="Q1253" s="16">
        <f>IF(A1253="","",IF(COUNTIF('GSTR-2B'!$P$6:$P$2005,O1253)&gt;0,IF(ABS(S1253)&lt;=Settings!$B$4,"Matched","Amount differs"),IF(COUNTIF('GSTR-2B'!$Q$6:$Q$2005,P1253)&gt;0,"Invoice no matches, GSTIN differs","In books, not in GSTR-2B")))</f>
        <v/>
      </c>
      <c r="R1253" s="15">
        <f>IF(A1253="","",SUMIF('GSTR-2B'!$P$6:$P$2005,O1253,'GSTR-2B'!$N$6:$N$2005))</f>
        <v/>
      </c>
      <c r="S1253" s="15">
        <f>IF(A1253="","",K1253-R1253)</f>
        <v/>
      </c>
      <c r="T1253" s="16">
        <f>IF(OR(A1253="",D1253="",L1253&lt;&gt;"",E1253="Credit note"),"",IF(Settings!$B$5-D1253&gt;180,"Unpaid over 180 days: reverse proportionate ITC with interest",""))</f>
        <v/>
      </c>
      <c r="U1253" s="16">
        <f>IF(M1253="No","Supplier has not filed GSTR-3B: if still unfiled on 30 Sep after the year you claimed it, reverse by 30 Nov","")</f>
        <v/>
      </c>
      <c r="V1253" s="16">
        <f>IF(AND(Q1253="In books, not in GSTR-2B",D1253&lt;&gt;"",D1253&gt;=DATE(2025,4,1),D1253&lt;=DATE(2026,3,31)),"FY 2025-26 document not in GSTR-2B: last date for the ITC is 30 Nov 2026","")</f>
        <v/>
      </c>
    </row>
    <row r="1254">
      <c r="A1254" s="10" t="n"/>
      <c r="B1254" s="10" t="n"/>
      <c r="C1254" s="10" t="n"/>
      <c r="D1254" s="9" t="n"/>
      <c r="E1254" s="10" t="n"/>
      <c r="F1254" s="8" t="n"/>
      <c r="G1254" s="8" t="n"/>
      <c r="H1254" s="8" t="n"/>
      <c r="I1254" s="8" t="n"/>
      <c r="J1254" s="8" t="n"/>
      <c r="K1254" s="15">
        <f>IF(A1254="","",SUM(G1254:J1254))</f>
        <v/>
      </c>
      <c r="L1254" s="9" t="n"/>
      <c r="M1254" s="10" t="n"/>
      <c r="N1254" s="10" t="n"/>
      <c r="O1254" s="16">
        <f>IF(A1254="","",UPPER(TRIM(A1254))&amp;"|"&amp;UPPER(SUBSTITUTE(SUBSTITUTE(SUBSTITUTE(TRIM(C1254),"/",""),"-","")," ","")))</f>
        <v/>
      </c>
      <c r="P1254" s="16">
        <f>IF(A1254="","",UPPER(SUBSTITUTE(SUBSTITUTE(SUBSTITUTE(TRIM(C1254),"/",""),"-","")," ","")))</f>
        <v/>
      </c>
      <c r="Q1254" s="16">
        <f>IF(A1254="","",IF(COUNTIF('GSTR-2B'!$P$6:$P$2005,O1254)&gt;0,IF(ABS(S1254)&lt;=Settings!$B$4,"Matched","Amount differs"),IF(COUNTIF('GSTR-2B'!$Q$6:$Q$2005,P1254)&gt;0,"Invoice no matches, GSTIN differs","In books, not in GSTR-2B")))</f>
        <v/>
      </c>
      <c r="R1254" s="15">
        <f>IF(A1254="","",SUMIF('GSTR-2B'!$P$6:$P$2005,O1254,'GSTR-2B'!$N$6:$N$2005))</f>
        <v/>
      </c>
      <c r="S1254" s="15">
        <f>IF(A1254="","",K1254-R1254)</f>
        <v/>
      </c>
      <c r="T1254" s="16">
        <f>IF(OR(A1254="",D1254="",L1254&lt;&gt;"",E1254="Credit note"),"",IF(Settings!$B$5-D1254&gt;180,"Unpaid over 180 days: reverse proportionate ITC with interest",""))</f>
        <v/>
      </c>
      <c r="U1254" s="16">
        <f>IF(M1254="No","Supplier has not filed GSTR-3B: if still unfiled on 30 Sep after the year you claimed it, reverse by 30 Nov","")</f>
        <v/>
      </c>
      <c r="V1254" s="16">
        <f>IF(AND(Q1254="In books, not in GSTR-2B",D1254&lt;&gt;"",D1254&gt;=DATE(2025,4,1),D1254&lt;=DATE(2026,3,31)),"FY 2025-26 document not in GSTR-2B: last date for the ITC is 30 Nov 2026","")</f>
        <v/>
      </c>
    </row>
    <row r="1255">
      <c r="A1255" s="10" t="n"/>
      <c r="B1255" s="10" t="n"/>
      <c r="C1255" s="10" t="n"/>
      <c r="D1255" s="9" t="n"/>
      <c r="E1255" s="10" t="n"/>
      <c r="F1255" s="8" t="n"/>
      <c r="G1255" s="8" t="n"/>
      <c r="H1255" s="8" t="n"/>
      <c r="I1255" s="8" t="n"/>
      <c r="J1255" s="8" t="n"/>
      <c r="K1255" s="15">
        <f>IF(A1255="","",SUM(G1255:J1255))</f>
        <v/>
      </c>
      <c r="L1255" s="9" t="n"/>
      <c r="M1255" s="10" t="n"/>
      <c r="N1255" s="10" t="n"/>
      <c r="O1255" s="16">
        <f>IF(A1255="","",UPPER(TRIM(A1255))&amp;"|"&amp;UPPER(SUBSTITUTE(SUBSTITUTE(SUBSTITUTE(TRIM(C1255),"/",""),"-","")," ","")))</f>
        <v/>
      </c>
      <c r="P1255" s="16">
        <f>IF(A1255="","",UPPER(SUBSTITUTE(SUBSTITUTE(SUBSTITUTE(TRIM(C1255),"/",""),"-","")," ","")))</f>
        <v/>
      </c>
      <c r="Q1255" s="16">
        <f>IF(A1255="","",IF(COUNTIF('GSTR-2B'!$P$6:$P$2005,O1255)&gt;0,IF(ABS(S1255)&lt;=Settings!$B$4,"Matched","Amount differs"),IF(COUNTIF('GSTR-2B'!$Q$6:$Q$2005,P1255)&gt;0,"Invoice no matches, GSTIN differs","In books, not in GSTR-2B")))</f>
        <v/>
      </c>
      <c r="R1255" s="15">
        <f>IF(A1255="","",SUMIF('GSTR-2B'!$P$6:$P$2005,O1255,'GSTR-2B'!$N$6:$N$2005))</f>
        <v/>
      </c>
      <c r="S1255" s="15">
        <f>IF(A1255="","",K1255-R1255)</f>
        <v/>
      </c>
      <c r="T1255" s="16">
        <f>IF(OR(A1255="",D1255="",L1255&lt;&gt;"",E1255="Credit note"),"",IF(Settings!$B$5-D1255&gt;180,"Unpaid over 180 days: reverse proportionate ITC with interest",""))</f>
        <v/>
      </c>
      <c r="U1255" s="16">
        <f>IF(M1255="No","Supplier has not filed GSTR-3B: if still unfiled on 30 Sep after the year you claimed it, reverse by 30 Nov","")</f>
        <v/>
      </c>
      <c r="V1255" s="16">
        <f>IF(AND(Q1255="In books, not in GSTR-2B",D1255&lt;&gt;"",D1255&gt;=DATE(2025,4,1),D1255&lt;=DATE(2026,3,31)),"FY 2025-26 document not in GSTR-2B: last date for the ITC is 30 Nov 2026","")</f>
        <v/>
      </c>
    </row>
    <row r="1256">
      <c r="A1256" s="10" t="n"/>
      <c r="B1256" s="10" t="n"/>
      <c r="C1256" s="10" t="n"/>
      <c r="D1256" s="9" t="n"/>
      <c r="E1256" s="10" t="n"/>
      <c r="F1256" s="8" t="n"/>
      <c r="G1256" s="8" t="n"/>
      <c r="H1256" s="8" t="n"/>
      <c r="I1256" s="8" t="n"/>
      <c r="J1256" s="8" t="n"/>
      <c r="K1256" s="15">
        <f>IF(A1256="","",SUM(G1256:J1256))</f>
        <v/>
      </c>
      <c r="L1256" s="9" t="n"/>
      <c r="M1256" s="10" t="n"/>
      <c r="N1256" s="10" t="n"/>
      <c r="O1256" s="16">
        <f>IF(A1256="","",UPPER(TRIM(A1256))&amp;"|"&amp;UPPER(SUBSTITUTE(SUBSTITUTE(SUBSTITUTE(TRIM(C1256),"/",""),"-","")," ","")))</f>
        <v/>
      </c>
      <c r="P1256" s="16">
        <f>IF(A1256="","",UPPER(SUBSTITUTE(SUBSTITUTE(SUBSTITUTE(TRIM(C1256),"/",""),"-","")," ","")))</f>
        <v/>
      </c>
      <c r="Q1256" s="16">
        <f>IF(A1256="","",IF(COUNTIF('GSTR-2B'!$P$6:$P$2005,O1256)&gt;0,IF(ABS(S1256)&lt;=Settings!$B$4,"Matched","Amount differs"),IF(COUNTIF('GSTR-2B'!$Q$6:$Q$2005,P1256)&gt;0,"Invoice no matches, GSTIN differs","In books, not in GSTR-2B")))</f>
        <v/>
      </c>
      <c r="R1256" s="15">
        <f>IF(A1256="","",SUMIF('GSTR-2B'!$P$6:$P$2005,O1256,'GSTR-2B'!$N$6:$N$2005))</f>
        <v/>
      </c>
      <c r="S1256" s="15">
        <f>IF(A1256="","",K1256-R1256)</f>
        <v/>
      </c>
      <c r="T1256" s="16">
        <f>IF(OR(A1256="",D1256="",L1256&lt;&gt;"",E1256="Credit note"),"",IF(Settings!$B$5-D1256&gt;180,"Unpaid over 180 days: reverse proportionate ITC with interest",""))</f>
        <v/>
      </c>
      <c r="U1256" s="16">
        <f>IF(M1256="No","Supplier has not filed GSTR-3B: if still unfiled on 30 Sep after the year you claimed it, reverse by 30 Nov","")</f>
        <v/>
      </c>
      <c r="V1256" s="16">
        <f>IF(AND(Q1256="In books, not in GSTR-2B",D1256&lt;&gt;"",D1256&gt;=DATE(2025,4,1),D1256&lt;=DATE(2026,3,31)),"FY 2025-26 document not in GSTR-2B: last date for the ITC is 30 Nov 2026","")</f>
        <v/>
      </c>
    </row>
    <row r="1257">
      <c r="A1257" s="10" t="n"/>
      <c r="B1257" s="10" t="n"/>
      <c r="C1257" s="10" t="n"/>
      <c r="D1257" s="9" t="n"/>
      <c r="E1257" s="10" t="n"/>
      <c r="F1257" s="8" t="n"/>
      <c r="G1257" s="8" t="n"/>
      <c r="H1257" s="8" t="n"/>
      <c r="I1257" s="8" t="n"/>
      <c r="J1257" s="8" t="n"/>
      <c r="K1257" s="15">
        <f>IF(A1257="","",SUM(G1257:J1257))</f>
        <v/>
      </c>
      <c r="L1257" s="9" t="n"/>
      <c r="M1257" s="10" t="n"/>
      <c r="N1257" s="10" t="n"/>
      <c r="O1257" s="16">
        <f>IF(A1257="","",UPPER(TRIM(A1257))&amp;"|"&amp;UPPER(SUBSTITUTE(SUBSTITUTE(SUBSTITUTE(TRIM(C1257),"/",""),"-","")," ","")))</f>
        <v/>
      </c>
      <c r="P1257" s="16">
        <f>IF(A1257="","",UPPER(SUBSTITUTE(SUBSTITUTE(SUBSTITUTE(TRIM(C1257),"/",""),"-","")," ","")))</f>
        <v/>
      </c>
      <c r="Q1257" s="16">
        <f>IF(A1257="","",IF(COUNTIF('GSTR-2B'!$P$6:$P$2005,O1257)&gt;0,IF(ABS(S1257)&lt;=Settings!$B$4,"Matched","Amount differs"),IF(COUNTIF('GSTR-2B'!$Q$6:$Q$2005,P1257)&gt;0,"Invoice no matches, GSTIN differs","In books, not in GSTR-2B")))</f>
        <v/>
      </c>
      <c r="R1257" s="15">
        <f>IF(A1257="","",SUMIF('GSTR-2B'!$P$6:$P$2005,O1257,'GSTR-2B'!$N$6:$N$2005))</f>
        <v/>
      </c>
      <c r="S1257" s="15">
        <f>IF(A1257="","",K1257-R1257)</f>
        <v/>
      </c>
      <c r="T1257" s="16">
        <f>IF(OR(A1257="",D1257="",L1257&lt;&gt;"",E1257="Credit note"),"",IF(Settings!$B$5-D1257&gt;180,"Unpaid over 180 days: reverse proportionate ITC with interest",""))</f>
        <v/>
      </c>
      <c r="U1257" s="16">
        <f>IF(M1257="No","Supplier has not filed GSTR-3B: if still unfiled on 30 Sep after the year you claimed it, reverse by 30 Nov","")</f>
        <v/>
      </c>
      <c r="V1257" s="16">
        <f>IF(AND(Q1257="In books, not in GSTR-2B",D1257&lt;&gt;"",D1257&gt;=DATE(2025,4,1),D1257&lt;=DATE(2026,3,31)),"FY 2025-26 document not in GSTR-2B: last date for the ITC is 30 Nov 2026","")</f>
        <v/>
      </c>
    </row>
    <row r="1258">
      <c r="A1258" s="10" t="n"/>
      <c r="B1258" s="10" t="n"/>
      <c r="C1258" s="10" t="n"/>
      <c r="D1258" s="9" t="n"/>
      <c r="E1258" s="10" t="n"/>
      <c r="F1258" s="8" t="n"/>
      <c r="G1258" s="8" t="n"/>
      <c r="H1258" s="8" t="n"/>
      <c r="I1258" s="8" t="n"/>
      <c r="J1258" s="8" t="n"/>
      <c r="K1258" s="15">
        <f>IF(A1258="","",SUM(G1258:J1258))</f>
        <v/>
      </c>
      <c r="L1258" s="9" t="n"/>
      <c r="M1258" s="10" t="n"/>
      <c r="N1258" s="10" t="n"/>
      <c r="O1258" s="16">
        <f>IF(A1258="","",UPPER(TRIM(A1258))&amp;"|"&amp;UPPER(SUBSTITUTE(SUBSTITUTE(SUBSTITUTE(TRIM(C1258),"/",""),"-","")," ","")))</f>
        <v/>
      </c>
      <c r="P1258" s="16">
        <f>IF(A1258="","",UPPER(SUBSTITUTE(SUBSTITUTE(SUBSTITUTE(TRIM(C1258),"/",""),"-","")," ","")))</f>
        <v/>
      </c>
      <c r="Q1258" s="16">
        <f>IF(A1258="","",IF(COUNTIF('GSTR-2B'!$P$6:$P$2005,O1258)&gt;0,IF(ABS(S1258)&lt;=Settings!$B$4,"Matched","Amount differs"),IF(COUNTIF('GSTR-2B'!$Q$6:$Q$2005,P1258)&gt;0,"Invoice no matches, GSTIN differs","In books, not in GSTR-2B")))</f>
        <v/>
      </c>
      <c r="R1258" s="15">
        <f>IF(A1258="","",SUMIF('GSTR-2B'!$P$6:$P$2005,O1258,'GSTR-2B'!$N$6:$N$2005))</f>
        <v/>
      </c>
      <c r="S1258" s="15">
        <f>IF(A1258="","",K1258-R1258)</f>
        <v/>
      </c>
      <c r="T1258" s="16">
        <f>IF(OR(A1258="",D1258="",L1258&lt;&gt;"",E1258="Credit note"),"",IF(Settings!$B$5-D1258&gt;180,"Unpaid over 180 days: reverse proportionate ITC with interest",""))</f>
        <v/>
      </c>
      <c r="U1258" s="16">
        <f>IF(M1258="No","Supplier has not filed GSTR-3B: if still unfiled on 30 Sep after the year you claimed it, reverse by 30 Nov","")</f>
        <v/>
      </c>
      <c r="V1258" s="16">
        <f>IF(AND(Q1258="In books, not in GSTR-2B",D1258&lt;&gt;"",D1258&gt;=DATE(2025,4,1),D1258&lt;=DATE(2026,3,31)),"FY 2025-26 document not in GSTR-2B: last date for the ITC is 30 Nov 2026","")</f>
        <v/>
      </c>
    </row>
    <row r="1259">
      <c r="A1259" s="10" t="n"/>
      <c r="B1259" s="10" t="n"/>
      <c r="C1259" s="10" t="n"/>
      <c r="D1259" s="9" t="n"/>
      <c r="E1259" s="10" t="n"/>
      <c r="F1259" s="8" t="n"/>
      <c r="G1259" s="8" t="n"/>
      <c r="H1259" s="8" t="n"/>
      <c r="I1259" s="8" t="n"/>
      <c r="J1259" s="8" t="n"/>
      <c r="K1259" s="15">
        <f>IF(A1259="","",SUM(G1259:J1259))</f>
        <v/>
      </c>
      <c r="L1259" s="9" t="n"/>
      <c r="M1259" s="10" t="n"/>
      <c r="N1259" s="10" t="n"/>
      <c r="O1259" s="16">
        <f>IF(A1259="","",UPPER(TRIM(A1259))&amp;"|"&amp;UPPER(SUBSTITUTE(SUBSTITUTE(SUBSTITUTE(TRIM(C1259),"/",""),"-","")," ","")))</f>
        <v/>
      </c>
      <c r="P1259" s="16">
        <f>IF(A1259="","",UPPER(SUBSTITUTE(SUBSTITUTE(SUBSTITUTE(TRIM(C1259),"/",""),"-","")," ","")))</f>
        <v/>
      </c>
      <c r="Q1259" s="16">
        <f>IF(A1259="","",IF(COUNTIF('GSTR-2B'!$P$6:$P$2005,O1259)&gt;0,IF(ABS(S1259)&lt;=Settings!$B$4,"Matched","Amount differs"),IF(COUNTIF('GSTR-2B'!$Q$6:$Q$2005,P1259)&gt;0,"Invoice no matches, GSTIN differs","In books, not in GSTR-2B")))</f>
        <v/>
      </c>
      <c r="R1259" s="15">
        <f>IF(A1259="","",SUMIF('GSTR-2B'!$P$6:$P$2005,O1259,'GSTR-2B'!$N$6:$N$2005))</f>
        <v/>
      </c>
      <c r="S1259" s="15">
        <f>IF(A1259="","",K1259-R1259)</f>
        <v/>
      </c>
      <c r="T1259" s="16">
        <f>IF(OR(A1259="",D1259="",L1259&lt;&gt;"",E1259="Credit note"),"",IF(Settings!$B$5-D1259&gt;180,"Unpaid over 180 days: reverse proportionate ITC with interest",""))</f>
        <v/>
      </c>
      <c r="U1259" s="16">
        <f>IF(M1259="No","Supplier has not filed GSTR-3B: if still unfiled on 30 Sep after the year you claimed it, reverse by 30 Nov","")</f>
        <v/>
      </c>
      <c r="V1259" s="16">
        <f>IF(AND(Q1259="In books, not in GSTR-2B",D1259&lt;&gt;"",D1259&gt;=DATE(2025,4,1),D1259&lt;=DATE(2026,3,31)),"FY 2025-26 document not in GSTR-2B: last date for the ITC is 30 Nov 2026","")</f>
        <v/>
      </c>
    </row>
    <row r="1260">
      <c r="A1260" s="10" t="n"/>
      <c r="B1260" s="10" t="n"/>
      <c r="C1260" s="10" t="n"/>
      <c r="D1260" s="9" t="n"/>
      <c r="E1260" s="10" t="n"/>
      <c r="F1260" s="8" t="n"/>
      <c r="G1260" s="8" t="n"/>
      <c r="H1260" s="8" t="n"/>
      <c r="I1260" s="8" t="n"/>
      <c r="J1260" s="8" t="n"/>
      <c r="K1260" s="15">
        <f>IF(A1260="","",SUM(G1260:J1260))</f>
        <v/>
      </c>
      <c r="L1260" s="9" t="n"/>
      <c r="M1260" s="10" t="n"/>
      <c r="N1260" s="10" t="n"/>
      <c r="O1260" s="16">
        <f>IF(A1260="","",UPPER(TRIM(A1260))&amp;"|"&amp;UPPER(SUBSTITUTE(SUBSTITUTE(SUBSTITUTE(TRIM(C1260),"/",""),"-","")," ","")))</f>
        <v/>
      </c>
      <c r="P1260" s="16">
        <f>IF(A1260="","",UPPER(SUBSTITUTE(SUBSTITUTE(SUBSTITUTE(TRIM(C1260),"/",""),"-","")," ","")))</f>
        <v/>
      </c>
      <c r="Q1260" s="16">
        <f>IF(A1260="","",IF(COUNTIF('GSTR-2B'!$P$6:$P$2005,O1260)&gt;0,IF(ABS(S1260)&lt;=Settings!$B$4,"Matched","Amount differs"),IF(COUNTIF('GSTR-2B'!$Q$6:$Q$2005,P1260)&gt;0,"Invoice no matches, GSTIN differs","In books, not in GSTR-2B")))</f>
        <v/>
      </c>
      <c r="R1260" s="15">
        <f>IF(A1260="","",SUMIF('GSTR-2B'!$P$6:$P$2005,O1260,'GSTR-2B'!$N$6:$N$2005))</f>
        <v/>
      </c>
      <c r="S1260" s="15">
        <f>IF(A1260="","",K1260-R1260)</f>
        <v/>
      </c>
      <c r="T1260" s="16">
        <f>IF(OR(A1260="",D1260="",L1260&lt;&gt;"",E1260="Credit note"),"",IF(Settings!$B$5-D1260&gt;180,"Unpaid over 180 days: reverse proportionate ITC with interest",""))</f>
        <v/>
      </c>
      <c r="U1260" s="16">
        <f>IF(M1260="No","Supplier has not filed GSTR-3B: if still unfiled on 30 Sep after the year you claimed it, reverse by 30 Nov","")</f>
        <v/>
      </c>
      <c r="V1260" s="16">
        <f>IF(AND(Q1260="In books, not in GSTR-2B",D1260&lt;&gt;"",D1260&gt;=DATE(2025,4,1),D1260&lt;=DATE(2026,3,31)),"FY 2025-26 document not in GSTR-2B: last date for the ITC is 30 Nov 2026","")</f>
        <v/>
      </c>
    </row>
    <row r="1261">
      <c r="A1261" s="10" t="n"/>
      <c r="B1261" s="10" t="n"/>
      <c r="C1261" s="10" t="n"/>
      <c r="D1261" s="9" t="n"/>
      <c r="E1261" s="10" t="n"/>
      <c r="F1261" s="8" t="n"/>
      <c r="G1261" s="8" t="n"/>
      <c r="H1261" s="8" t="n"/>
      <c r="I1261" s="8" t="n"/>
      <c r="J1261" s="8" t="n"/>
      <c r="K1261" s="15">
        <f>IF(A1261="","",SUM(G1261:J1261))</f>
        <v/>
      </c>
      <c r="L1261" s="9" t="n"/>
      <c r="M1261" s="10" t="n"/>
      <c r="N1261" s="10" t="n"/>
      <c r="O1261" s="16">
        <f>IF(A1261="","",UPPER(TRIM(A1261))&amp;"|"&amp;UPPER(SUBSTITUTE(SUBSTITUTE(SUBSTITUTE(TRIM(C1261),"/",""),"-","")," ","")))</f>
        <v/>
      </c>
      <c r="P1261" s="16">
        <f>IF(A1261="","",UPPER(SUBSTITUTE(SUBSTITUTE(SUBSTITUTE(TRIM(C1261),"/",""),"-","")," ","")))</f>
        <v/>
      </c>
      <c r="Q1261" s="16">
        <f>IF(A1261="","",IF(COUNTIF('GSTR-2B'!$P$6:$P$2005,O1261)&gt;0,IF(ABS(S1261)&lt;=Settings!$B$4,"Matched","Amount differs"),IF(COUNTIF('GSTR-2B'!$Q$6:$Q$2005,P1261)&gt;0,"Invoice no matches, GSTIN differs","In books, not in GSTR-2B")))</f>
        <v/>
      </c>
      <c r="R1261" s="15">
        <f>IF(A1261="","",SUMIF('GSTR-2B'!$P$6:$P$2005,O1261,'GSTR-2B'!$N$6:$N$2005))</f>
        <v/>
      </c>
      <c r="S1261" s="15">
        <f>IF(A1261="","",K1261-R1261)</f>
        <v/>
      </c>
      <c r="T1261" s="16">
        <f>IF(OR(A1261="",D1261="",L1261&lt;&gt;"",E1261="Credit note"),"",IF(Settings!$B$5-D1261&gt;180,"Unpaid over 180 days: reverse proportionate ITC with interest",""))</f>
        <v/>
      </c>
      <c r="U1261" s="16">
        <f>IF(M1261="No","Supplier has not filed GSTR-3B: if still unfiled on 30 Sep after the year you claimed it, reverse by 30 Nov","")</f>
        <v/>
      </c>
      <c r="V1261" s="16">
        <f>IF(AND(Q1261="In books, not in GSTR-2B",D1261&lt;&gt;"",D1261&gt;=DATE(2025,4,1),D1261&lt;=DATE(2026,3,31)),"FY 2025-26 document not in GSTR-2B: last date for the ITC is 30 Nov 2026","")</f>
        <v/>
      </c>
    </row>
    <row r="1262">
      <c r="A1262" s="10" t="n"/>
      <c r="B1262" s="10" t="n"/>
      <c r="C1262" s="10" t="n"/>
      <c r="D1262" s="9" t="n"/>
      <c r="E1262" s="10" t="n"/>
      <c r="F1262" s="8" t="n"/>
      <c r="G1262" s="8" t="n"/>
      <c r="H1262" s="8" t="n"/>
      <c r="I1262" s="8" t="n"/>
      <c r="J1262" s="8" t="n"/>
      <c r="K1262" s="15">
        <f>IF(A1262="","",SUM(G1262:J1262))</f>
        <v/>
      </c>
      <c r="L1262" s="9" t="n"/>
      <c r="M1262" s="10" t="n"/>
      <c r="N1262" s="10" t="n"/>
      <c r="O1262" s="16">
        <f>IF(A1262="","",UPPER(TRIM(A1262))&amp;"|"&amp;UPPER(SUBSTITUTE(SUBSTITUTE(SUBSTITUTE(TRIM(C1262),"/",""),"-","")," ","")))</f>
        <v/>
      </c>
      <c r="P1262" s="16">
        <f>IF(A1262="","",UPPER(SUBSTITUTE(SUBSTITUTE(SUBSTITUTE(TRIM(C1262),"/",""),"-","")," ","")))</f>
        <v/>
      </c>
      <c r="Q1262" s="16">
        <f>IF(A1262="","",IF(COUNTIF('GSTR-2B'!$P$6:$P$2005,O1262)&gt;0,IF(ABS(S1262)&lt;=Settings!$B$4,"Matched","Amount differs"),IF(COUNTIF('GSTR-2B'!$Q$6:$Q$2005,P1262)&gt;0,"Invoice no matches, GSTIN differs","In books, not in GSTR-2B")))</f>
        <v/>
      </c>
      <c r="R1262" s="15">
        <f>IF(A1262="","",SUMIF('GSTR-2B'!$P$6:$P$2005,O1262,'GSTR-2B'!$N$6:$N$2005))</f>
        <v/>
      </c>
      <c r="S1262" s="15">
        <f>IF(A1262="","",K1262-R1262)</f>
        <v/>
      </c>
      <c r="T1262" s="16">
        <f>IF(OR(A1262="",D1262="",L1262&lt;&gt;"",E1262="Credit note"),"",IF(Settings!$B$5-D1262&gt;180,"Unpaid over 180 days: reverse proportionate ITC with interest",""))</f>
        <v/>
      </c>
      <c r="U1262" s="16">
        <f>IF(M1262="No","Supplier has not filed GSTR-3B: if still unfiled on 30 Sep after the year you claimed it, reverse by 30 Nov","")</f>
        <v/>
      </c>
      <c r="V1262" s="16">
        <f>IF(AND(Q1262="In books, not in GSTR-2B",D1262&lt;&gt;"",D1262&gt;=DATE(2025,4,1),D1262&lt;=DATE(2026,3,31)),"FY 2025-26 document not in GSTR-2B: last date for the ITC is 30 Nov 2026","")</f>
        <v/>
      </c>
    </row>
    <row r="1263">
      <c r="A1263" s="10" t="n"/>
      <c r="B1263" s="10" t="n"/>
      <c r="C1263" s="10" t="n"/>
      <c r="D1263" s="9" t="n"/>
      <c r="E1263" s="10" t="n"/>
      <c r="F1263" s="8" t="n"/>
      <c r="G1263" s="8" t="n"/>
      <c r="H1263" s="8" t="n"/>
      <c r="I1263" s="8" t="n"/>
      <c r="J1263" s="8" t="n"/>
      <c r="K1263" s="15">
        <f>IF(A1263="","",SUM(G1263:J1263))</f>
        <v/>
      </c>
      <c r="L1263" s="9" t="n"/>
      <c r="M1263" s="10" t="n"/>
      <c r="N1263" s="10" t="n"/>
      <c r="O1263" s="16">
        <f>IF(A1263="","",UPPER(TRIM(A1263))&amp;"|"&amp;UPPER(SUBSTITUTE(SUBSTITUTE(SUBSTITUTE(TRIM(C1263),"/",""),"-","")," ","")))</f>
        <v/>
      </c>
      <c r="P1263" s="16">
        <f>IF(A1263="","",UPPER(SUBSTITUTE(SUBSTITUTE(SUBSTITUTE(TRIM(C1263),"/",""),"-","")," ","")))</f>
        <v/>
      </c>
      <c r="Q1263" s="16">
        <f>IF(A1263="","",IF(COUNTIF('GSTR-2B'!$P$6:$P$2005,O1263)&gt;0,IF(ABS(S1263)&lt;=Settings!$B$4,"Matched","Amount differs"),IF(COUNTIF('GSTR-2B'!$Q$6:$Q$2005,P1263)&gt;0,"Invoice no matches, GSTIN differs","In books, not in GSTR-2B")))</f>
        <v/>
      </c>
      <c r="R1263" s="15">
        <f>IF(A1263="","",SUMIF('GSTR-2B'!$P$6:$P$2005,O1263,'GSTR-2B'!$N$6:$N$2005))</f>
        <v/>
      </c>
      <c r="S1263" s="15">
        <f>IF(A1263="","",K1263-R1263)</f>
        <v/>
      </c>
      <c r="T1263" s="16">
        <f>IF(OR(A1263="",D1263="",L1263&lt;&gt;"",E1263="Credit note"),"",IF(Settings!$B$5-D1263&gt;180,"Unpaid over 180 days: reverse proportionate ITC with interest",""))</f>
        <v/>
      </c>
      <c r="U1263" s="16">
        <f>IF(M1263="No","Supplier has not filed GSTR-3B: if still unfiled on 30 Sep after the year you claimed it, reverse by 30 Nov","")</f>
        <v/>
      </c>
      <c r="V1263" s="16">
        <f>IF(AND(Q1263="In books, not in GSTR-2B",D1263&lt;&gt;"",D1263&gt;=DATE(2025,4,1),D1263&lt;=DATE(2026,3,31)),"FY 2025-26 document not in GSTR-2B: last date for the ITC is 30 Nov 2026","")</f>
        <v/>
      </c>
    </row>
    <row r="1264">
      <c r="A1264" s="10" t="n"/>
      <c r="B1264" s="10" t="n"/>
      <c r="C1264" s="10" t="n"/>
      <c r="D1264" s="9" t="n"/>
      <c r="E1264" s="10" t="n"/>
      <c r="F1264" s="8" t="n"/>
      <c r="G1264" s="8" t="n"/>
      <c r="H1264" s="8" t="n"/>
      <c r="I1264" s="8" t="n"/>
      <c r="J1264" s="8" t="n"/>
      <c r="K1264" s="15">
        <f>IF(A1264="","",SUM(G1264:J1264))</f>
        <v/>
      </c>
      <c r="L1264" s="9" t="n"/>
      <c r="M1264" s="10" t="n"/>
      <c r="N1264" s="10" t="n"/>
      <c r="O1264" s="16">
        <f>IF(A1264="","",UPPER(TRIM(A1264))&amp;"|"&amp;UPPER(SUBSTITUTE(SUBSTITUTE(SUBSTITUTE(TRIM(C1264),"/",""),"-","")," ","")))</f>
        <v/>
      </c>
      <c r="P1264" s="16">
        <f>IF(A1264="","",UPPER(SUBSTITUTE(SUBSTITUTE(SUBSTITUTE(TRIM(C1264),"/",""),"-","")," ","")))</f>
        <v/>
      </c>
      <c r="Q1264" s="16">
        <f>IF(A1264="","",IF(COUNTIF('GSTR-2B'!$P$6:$P$2005,O1264)&gt;0,IF(ABS(S1264)&lt;=Settings!$B$4,"Matched","Amount differs"),IF(COUNTIF('GSTR-2B'!$Q$6:$Q$2005,P1264)&gt;0,"Invoice no matches, GSTIN differs","In books, not in GSTR-2B")))</f>
        <v/>
      </c>
      <c r="R1264" s="15">
        <f>IF(A1264="","",SUMIF('GSTR-2B'!$P$6:$P$2005,O1264,'GSTR-2B'!$N$6:$N$2005))</f>
        <v/>
      </c>
      <c r="S1264" s="15">
        <f>IF(A1264="","",K1264-R1264)</f>
        <v/>
      </c>
      <c r="T1264" s="16">
        <f>IF(OR(A1264="",D1264="",L1264&lt;&gt;"",E1264="Credit note"),"",IF(Settings!$B$5-D1264&gt;180,"Unpaid over 180 days: reverse proportionate ITC with interest",""))</f>
        <v/>
      </c>
      <c r="U1264" s="16">
        <f>IF(M1264="No","Supplier has not filed GSTR-3B: if still unfiled on 30 Sep after the year you claimed it, reverse by 30 Nov","")</f>
        <v/>
      </c>
      <c r="V1264" s="16">
        <f>IF(AND(Q1264="In books, not in GSTR-2B",D1264&lt;&gt;"",D1264&gt;=DATE(2025,4,1),D1264&lt;=DATE(2026,3,31)),"FY 2025-26 document not in GSTR-2B: last date for the ITC is 30 Nov 2026","")</f>
        <v/>
      </c>
    </row>
    <row r="1265">
      <c r="A1265" s="10" t="n"/>
      <c r="B1265" s="10" t="n"/>
      <c r="C1265" s="10" t="n"/>
      <c r="D1265" s="9" t="n"/>
      <c r="E1265" s="10" t="n"/>
      <c r="F1265" s="8" t="n"/>
      <c r="G1265" s="8" t="n"/>
      <c r="H1265" s="8" t="n"/>
      <c r="I1265" s="8" t="n"/>
      <c r="J1265" s="8" t="n"/>
      <c r="K1265" s="15">
        <f>IF(A1265="","",SUM(G1265:J1265))</f>
        <v/>
      </c>
      <c r="L1265" s="9" t="n"/>
      <c r="M1265" s="10" t="n"/>
      <c r="N1265" s="10" t="n"/>
      <c r="O1265" s="16">
        <f>IF(A1265="","",UPPER(TRIM(A1265))&amp;"|"&amp;UPPER(SUBSTITUTE(SUBSTITUTE(SUBSTITUTE(TRIM(C1265),"/",""),"-","")," ","")))</f>
        <v/>
      </c>
      <c r="P1265" s="16">
        <f>IF(A1265="","",UPPER(SUBSTITUTE(SUBSTITUTE(SUBSTITUTE(TRIM(C1265),"/",""),"-","")," ","")))</f>
        <v/>
      </c>
      <c r="Q1265" s="16">
        <f>IF(A1265="","",IF(COUNTIF('GSTR-2B'!$P$6:$P$2005,O1265)&gt;0,IF(ABS(S1265)&lt;=Settings!$B$4,"Matched","Amount differs"),IF(COUNTIF('GSTR-2B'!$Q$6:$Q$2005,P1265)&gt;0,"Invoice no matches, GSTIN differs","In books, not in GSTR-2B")))</f>
        <v/>
      </c>
      <c r="R1265" s="15">
        <f>IF(A1265="","",SUMIF('GSTR-2B'!$P$6:$P$2005,O1265,'GSTR-2B'!$N$6:$N$2005))</f>
        <v/>
      </c>
      <c r="S1265" s="15">
        <f>IF(A1265="","",K1265-R1265)</f>
        <v/>
      </c>
      <c r="T1265" s="16">
        <f>IF(OR(A1265="",D1265="",L1265&lt;&gt;"",E1265="Credit note"),"",IF(Settings!$B$5-D1265&gt;180,"Unpaid over 180 days: reverse proportionate ITC with interest",""))</f>
        <v/>
      </c>
      <c r="U1265" s="16">
        <f>IF(M1265="No","Supplier has not filed GSTR-3B: if still unfiled on 30 Sep after the year you claimed it, reverse by 30 Nov","")</f>
        <v/>
      </c>
      <c r="V1265" s="16">
        <f>IF(AND(Q1265="In books, not in GSTR-2B",D1265&lt;&gt;"",D1265&gt;=DATE(2025,4,1),D1265&lt;=DATE(2026,3,31)),"FY 2025-26 document not in GSTR-2B: last date for the ITC is 30 Nov 2026","")</f>
        <v/>
      </c>
    </row>
    <row r="1266">
      <c r="A1266" s="10" t="n"/>
      <c r="B1266" s="10" t="n"/>
      <c r="C1266" s="10" t="n"/>
      <c r="D1266" s="9" t="n"/>
      <c r="E1266" s="10" t="n"/>
      <c r="F1266" s="8" t="n"/>
      <c r="G1266" s="8" t="n"/>
      <c r="H1266" s="8" t="n"/>
      <c r="I1266" s="8" t="n"/>
      <c r="J1266" s="8" t="n"/>
      <c r="K1266" s="15">
        <f>IF(A1266="","",SUM(G1266:J1266))</f>
        <v/>
      </c>
      <c r="L1266" s="9" t="n"/>
      <c r="M1266" s="10" t="n"/>
      <c r="N1266" s="10" t="n"/>
      <c r="O1266" s="16">
        <f>IF(A1266="","",UPPER(TRIM(A1266))&amp;"|"&amp;UPPER(SUBSTITUTE(SUBSTITUTE(SUBSTITUTE(TRIM(C1266),"/",""),"-","")," ","")))</f>
        <v/>
      </c>
      <c r="P1266" s="16">
        <f>IF(A1266="","",UPPER(SUBSTITUTE(SUBSTITUTE(SUBSTITUTE(TRIM(C1266),"/",""),"-","")," ","")))</f>
        <v/>
      </c>
      <c r="Q1266" s="16">
        <f>IF(A1266="","",IF(COUNTIF('GSTR-2B'!$P$6:$P$2005,O1266)&gt;0,IF(ABS(S1266)&lt;=Settings!$B$4,"Matched","Amount differs"),IF(COUNTIF('GSTR-2B'!$Q$6:$Q$2005,P1266)&gt;0,"Invoice no matches, GSTIN differs","In books, not in GSTR-2B")))</f>
        <v/>
      </c>
      <c r="R1266" s="15">
        <f>IF(A1266="","",SUMIF('GSTR-2B'!$P$6:$P$2005,O1266,'GSTR-2B'!$N$6:$N$2005))</f>
        <v/>
      </c>
      <c r="S1266" s="15">
        <f>IF(A1266="","",K1266-R1266)</f>
        <v/>
      </c>
      <c r="T1266" s="16">
        <f>IF(OR(A1266="",D1266="",L1266&lt;&gt;"",E1266="Credit note"),"",IF(Settings!$B$5-D1266&gt;180,"Unpaid over 180 days: reverse proportionate ITC with interest",""))</f>
        <v/>
      </c>
      <c r="U1266" s="16">
        <f>IF(M1266="No","Supplier has not filed GSTR-3B: if still unfiled on 30 Sep after the year you claimed it, reverse by 30 Nov","")</f>
        <v/>
      </c>
      <c r="V1266" s="16">
        <f>IF(AND(Q1266="In books, not in GSTR-2B",D1266&lt;&gt;"",D1266&gt;=DATE(2025,4,1),D1266&lt;=DATE(2026,3,31)),"FY 2025-26 document not in GSTR-2B: last date for the ITC is 30 Nov 2026","")</f>
        <v/>
      </c>
    </row>
    <row r="1267">
      <c r="A1267" s="10" t="n"/>
      <c r="B1267" s="10" t="n"/>
      <c r="C1267" s="10" t="n"/>
      <c r="D1267" s="9" t="n"/>
      <c r="E1267" s="10" t="n"/>
      <c r="F1267" s="8" t="n"/>
      <c r="G1267" s="8" t="n"/>
      <c r="H1267" s="8" t="n"/>
      <c r="I1267" s="8" t="n"/>
      <c r="J1267" s="8" t="n"/>
      <c r="K1267" s="15">
        <f>IF(A1267="","",SUM(G1267:J1267))</f>
        <v/>
      </c>
      <c r="L1267" s="9" t="n"/>
      <c r="M1267" s="10" t="n"/>
      <c r="N1267" s="10" t="n"/>
      <c r="O1267" s="16">
        <f>IF(A1267="","",UPPER(TRIM(A1267))&amp;"|"&amp;UPPER(SUBSTITUTE(SUBSTITUTE(SUBSTITUTE(TRIM(C1267),"/",""),"-","")," ","")))</f>
        <v/>
      </c>
      <c r="P1267" s="16">
        <f>IF(A1267="","",UPPER(SUBSTITUTE(SUBSTITUTE(SUBSTITUTE(TRIM(C1267),"/",""),"-","")," ","")))</f>
        <v/>
      </c>
      <c r="Q1267" s="16">
        <f>IF(A1267="","",IF(COUNTIF('GSTR-2B'!$P$6:$P$2005,O1267)&gt;0,IF(ABS(S1267)&lt;=Settings!$B$4,"Matched","Amount differs"),IF(COUNTIF('GSTR-2B'!$Q$6:$Q$2005,P1267)&gt;0,"Invoice no matches, GSTIN differs","In books, not in GSTR-2B")))</f>
        <v/>
      </c>
      <c r="R1267" s="15">
        <f>IF(A1267="","",SUMIF('GSTR-2B'!$P$6:$P$2005,O1267,'GSTR-2B'!$N$6:$N$2005))</f>
        <v/>
      </c>
      <c r="S1267" s="15">
        <f>IF(A1267="","",K1267-R1267)</f>
        <v/>
      </c>
      <c r="T1267" s="16">
        <f>IF(OR(A1267="",D1267="",L1267&lt;&gt;"",E1267="Credit note"),"",IF(Settings!$B$5-D1267&gt;180,"Unpaid over 180 days: reverse proportionate ITC with interest",""))</f>
        <v/>
      </c>
      <c r="U1267" s="16">
        <f>IF(M1267="No","Supplier has not filed GSTR-3B: if still unfiled on 30 Sep after the year you claimed it, reverse by 30 Nov","")</f>
        <v/>
      </c>
      <c r="V1267" s="16">
        <f>IF(AND(Q1267="In books, not in GSTR-2B",D1267&lt;&gt;"",D1267&gt;=DATE(2025,4,1),D1267&lt;=DATE(2026,3,31)),"FY 2025-26 document not in GSTR-2B: last date for the ITC is 30 Nov 2026","")</f>
        <v/>
      </c>
    </row>
    <row r="1268">
      <c r="A1268" s="10" t="n"/>
      <c r="B1268" s="10" t="n"/>
      <c r="C1268" s="10" t="n"/>
      <c r="D1268" s="9" t="n"/>
      <c r="E1268" s="10" t="n"/>
      <c r="F1268" s="8" t="n"/>
      <c r="G1268" s="8" t="n"/>
      <c r="H1268" s="8" t="n"/>
      <c r="I1268" s="8" t="n"/>
      <c r="J1268" s="8" t="n"/>
      <c r="K1268" s="15">
        <f>IF(A1268="","",SUM(G1268:J1268))</f>
        <v/>
      </c>
      <c r="L1268" s="9" t="n"/>
      <c r="M1268" s="10" t="n"/>
      <c r="N1268" s="10" t="n"/>
      <c r="O1268" s="16">
        <f>IF(A1268="","",UPPER(TRIM(A1268))&amp;"|"&amp;UPPER(SUBSTITUTE(SUBSTITUTE(SUBSTITUTE(TRIM(C1268),"/",""),"-","")," ","")))</f>
        <v/>
      </c>
      <c r="P1268" s="16">
        <f>IF(A1268="","",UPPER(SUBSTITUTE(SUBSTITUTE(SUBSTITUTE(TRIM(C1268),"/",""),"-","")," ","")))</f>
        <v/>
      </c>
      <c r="Q1268" s="16">
        <f>IF(A1268="","",IF(COUNTIF('GSTR-2B'!$P$6:$P$2005,O1268)&gt;0,IF(ABS(S1268)&lt;=Settings!$B$4,"Matched","Amount differs"),IF(COUNTIF('GSTR-2B'!$Q$6:$Q$2005,P1268)&gt;0,"Invoice no matches, GSTIN differs","In books, not in GSTR-2B")))</f>
        <v/>
      </c>
      <c r="R1268" s="15">
        <f>IF(A1268="","",SUMIF('GSTR-2B'!$P$6:$P$2005,O1268,'GSTR-2B'!$N$6:$N$2005))</f>
        <v/>
      </c>
      <c r="S1268" s="15">
        <f>IF(A1268="","",K1268-R1268)</f>
        <v/>
      </c>
      <c r="T1268" s="16">
        <f>IF(OR(A1268="",D1268="",L1268&lt;&gt;"",E1268="Credit note"),"",IF(Settings!$B$5-D1268&gt;180,"Unpaid over 180 days: reverse proportionate ITC with interest",""))</f>
        <v/>
      </c>
      <c r="U1268" s="16">
        <f>IF(M1268="No","Supplier has not filed GSTR-3B: if still unfiled on 30 Sep after the year you claimed it, reverse by 30 Nov","")</f>
        <v/>
      </c>
      <c r="V1268" s="16">
        <f>IF(AND(Q1268="In books, not in GSTR-2B",D1268&lt;&gt;"",D1268&gt;=DATE(2025,4,1),D1268&lt;=DATE(2026,3,31)),"FY 2025-26 document not in GSTR-2B: last date for the ITC is 30 Nov 2026","")</f>
        <v/>
      </c>
    </row>
    <row r="1269">
      <c r="A1269" s="10" t="n"/>
      <c r="B1269" s="10" t="n"/>
      <c r="C1269" s="10" t="n"/>
      <c r="D1269" s="9" t="n"/>
      <c r="E1269" s="10" t="n"/>
      <c r="F1269" s="8" t="n"/>
      <c r="G1269" s="8" t="n"/>
      <c r="H1269" s="8" t="n"/>
      <c r="I1269" s="8" t="n"/>
      <c r="J1269" s="8" t="n"/>
      <c r="K1269" s="15">
        <f>IF(A1269="","",SUM(G1269:J1269))</f>
        <v/>
      </c>
      <c r="L1269" s="9" t="n"/>
      <c r="M1269" s="10" t="n"/>
      <c r="N1269" s="10" t="n"/>
      <c r="O1269" s="16">
        <f>IF(A1269="","",UPPER(TRIM(A1269))&amp;"|"&amp;UPPER(SUBSTITUTE(SUBSTITUTE(SUBSTITUTE(TRIM(C1269),"/",""),"-","")," ","")))</f>
        <v/>
      </c>
      <c r="P1269" s="16">
        <f>IF(A1269="","",UPPER(SUBSTITUTE(SUBSTITUTE(SUBSTITUTE(TRIM(C1269),"/",""),"-","")," ","")))</f>
        <v/>
      </c>
      <c r="Q1269" s="16">
        <f>IF(A1269="","",IF(COUNTIF('GSTR-2B'!$P$6:$P$2005,O1269)&gt;0,IF(ABS(S1269)&lt;=Settings!$B$4,"Matched","Amount differs"),IF(COUNTIF('GSTR-2B'!$Q$6:$Q$2005,P1269)&gt;0,"Invoice no matches, GSTIN differs","In books, not in GSTR-2B")))</f>
        <v/>
      </c>
      <c r="R1269" s="15">
        <f>IF(A1269="","",SUMIF('GSTR-2B'!$P$6:$P$2005,O1269,'GSTR-2B'!$N$6:$N$2005))</f>
        <v/>
      </c>
      <c r="S1269" s="15">
        <f>IF(A1269="","",K1269-R1269)</f>
        <v/>
      </c>
      <c r="T1269" s="16">
        <f>IF(OR(A1269="",D1269="",L1269&lt;&gt;"",E1269="Credit note"),"",IF(Settings!$B$5-D1269&gt;180,"Unpaid over 180 days: reverse proportionate ITC with interest",""))</f>
        <v/>
      </c>
      <c r="U1269" s="16">
        <f>IF(M1269="No","Supplier has not filed GSTR-3B: if still unfiled on 30 Sep after the year you claimed it, reverse by 30 Nov","")</f>
        <v/>
      </c>
      <c r="V1269" s="16">
        <f>IF(AND(Q1269="In books, not in GSTR-2B",D1269&lt;&gt;"",D1269&gt;=DATE(2025,4,1),D1269&lt;=DATE(2026,3,31)),"FY 2025-26 document not in GSTR-2B: last date for the ITC is 30 Nov 2026","")</f>
        <v/>
      </c>
    </row>
    <row r="1270">
      <c r="A1270" s="10" t="n"/>
      <c r="B1270" s="10" t="n"/>
      <c r="C1270" s="10" t="n"/>
      <c r="D1270" s="9" t="n"/>
      <c r="E1270" s="10" t="n"/>
      <c r="F1270" s="8" t="n"/>
      <c r="G1270" s="8" t="n"/>
      <c r="H1270" s="8" t="n"/>
      <c r="I1270" s="8" t="n"/>
      <c r="J1270" s="8" t="n"/>
      <c r="K1270" s="15">
        <f>IF(A1270="","",SUM(G1270:J1270))</f>
        <v/>
      </c>
      <c r="L1270" s="9" t="n"/>
      <c r="M1270" s="10" t="n"/>
      <c r="N1270" s="10" t="n"/>
      <c r="O1270" s="16">
        <f>IF(A1270="","",UPPER(TRIM(A1270))&amp;"|"&amp;UPPER(SUBSTITUTE(SUBSTITUTE(SUBSTITUTE(TRIM(C1270),"/",""),"-","")," ","")))</f>
        <v/>
      </c>
      <c r="P1270" s="16">
        <f>IF(A1270="","",UPPER(SUBSTITUTE(SUBSTITUTE(SUBSTITUTE(TRIM(C1270),"/",""),"-","")," ","")))</f>
        <v/>
      </c>
      <c r="Q1270" s="16">
        <f>IF(A1270="","",IF(COUNTIF('GSTR-2B'!$P$6:$P$2005,O1270)&gt;0,IF(ABS(S1270)&lt;=Settings!$B$4,"Matched","Amount differs"),IF(COUNTIF('GSTR-2B'!$Q$6:$Q$2005,P1270)&gt;0,"Invoice no matches, GSTIN differs","In books, not in GSTR-2B")))</f>
        <v/>
      </c>
      <c r="R1270" s="15">
        <f>IF(A1270="","",SUMIF('GSTR-2B'!$P$6:$P$2005,O1270,'GSTR-2B'!$N$6:$N$2005))</f>
        <v/>
      </c>
      <c r="S1270" s="15">
        <f>IF(A1270="","",K1270-R1270)</f>
        <v/>
      </c>
      <c r="T1270" s="16">
        <f>IF(OR(A1270="",D1270="",L1270&lt;&gt;"",E1270="Credit note"),"",IF(Settings!$B$5-D1270&gt;180,"Unpaid over 180 days: reverse proportionate ITC with interest",""))</f>
        <v/>
      </c>
      <c r="U1270" s="16">
        <f>IF(M1270="No","Supplier has not filed GSTR-3B: if still unfiled on 30 Sep after the year you claimed it, reverse by 30 Nov","")</f>
        <v/>
      </c>
      <c r="V1270" s="16">
        <f>IF(AND(Q1270="In books, not in GSTR-2B",D1270&lt;&gt;"",D1270&gt;=DATE(2025,4,1),D1270&lt;=DATE(2026,3,31)),"FY 2025-26 document not in GSTR-2B: last date for the ITC is 30 Nov 2026","")</f>
        <v/>
      </c>
    </row>
    <row r="1271">
      <c r="A1271" s="10" t="n"/>
      <c r="B1271" s="10" t="n"/>
      <c r="C1271" s="10" t="n"/>
      <c r="D1271" s="9" t="n"/>
      <c r="E1271" s="10" t="n"/>
      <c r="F1271" s="8" t="n"/>
      <c r="G1271" s="8" t="n"/>
      <c r="H1271" s="8" t="n"/>
      <c r="I1271" s="8" t="n"/>
      <c r="J1271" s="8" t="n"/>
      <c r="K1271" s="15">
        <f>IF(A1271="","",SUM(G1271:J1271))</f>
        <v/>
      </c>
      <c r="L1271" s="9" t="n"/>
      <c r="M1271" s="10" t="n"/>
      <c r="N1271" s="10" t="n"/>
      <c r="O1271" s="16">
        <f>IF(A1271="","",UPPER(TRIM(A1271))&amp;"|"&amp;UPPER(SUBSTITUTE(SUBSTITUTE(SUBSTITUTE(TRIM(C1271),"/",""),"-","")," ","")))</f>
        <v/>
      </c>
      <c r="P1271" s="16">
        <f>IF(A1271="","",UPPER(SUBSTITUTE(SUBSTITUTE(SUBSTITUTE(TRIM(C1271),"/",""),"-","")," ","")))</f>
        <v/>
      </c>
      <c r="Q1271" s="16">
        <f>IF(A1271="","",IF(COUNTIF('GSTR-2B'!$P$6:$P$2005,O1271)&gt;0,IF(ABS(S1271)&lt;=Settings!$B$4,"Matched","Amount differs"),IF(COUNTIF('GSTR-2B'!$Q$6:$Q$2005,P1271)&gt;0,"Invoice no matches, GSTIN differs","In books, not in GSTR-2B")))</f>
        <v/>
      </c>
      <c r="R1271" s="15">
        <f>IF(A1271="","",SUMIF('GSTR-2B'!$P$6:$P$2005,O1271,'GSTR-2B'!$N$6:$N$2005))</f>
        <v/>
      </c>
      <c r="S1271" s="15">
        <f>IF(A1271="","",K1271-R1271)</f>
        <v/>
      </c>
      <c r="T1271" s="16">
        <f>IF(OR(A1271="",D1271="",L1271&lt;&gt;"",E1271="Credit note"),"",IF(Settings!$B$5-D1271&gt;180,"Unpaid over 180 days: reverse proportionate ITC with interest",""))</f>
        <v/>
      </c>
      <c r="U1271" s="16">
        <f>IF(M1271="No","Supplier has not filed GSTR-3B: if still unfiled on 30 Sep after the year you claimed it, reverse by 30 Nov","")</f>
        <v/>
      </c>
      <c r="V1271" s="16">
        <f>IF(AND(Q1271="In books, not in GSTR-2B",D1271&lt;&gt;"",D1271&gt;=DATE(2025,4,1),D1271&lt;=DATE(2026,3,31)),"FY 2025-26 document not in GSTR-2B: last date for the ITC is 30 Nov 2026","")</f>
        <v/>
      </c>
    </row>
    <row r="1272">
      <c r="A1272" s="10" t="n"/>
      <c r="B1272" s="10" t="n"/>
      <c r="C1272" s="10" t="n"/>
      <c r="D1272" s="9" t="n"/>
      <c r="E1272" s="10" t="n"/>
      <c r="F1272" s="8" t="n"/>
      <c r="G1272" s="8" t="n"/>
      <c r="H1272" s="8" t="n"/>
      <c r="I1272" s="8" t="n"/>
      <c r="J1272" s="8" t="n"/>
      <c r="K1272" s="15">
        <f>IF(A1272="","",SUM(G1272:J1272))</f>
        <v/>
      </c>
      <c r="L1272" s="9" t="n"/>
      <c r="M1272" s="10" t="n"/>
      <c r="N1272" s="10" t="n"/>
      <c r="O1272" s="16">
        <f>IF(A1272="","",UPPER(TRIM(A1272))&amp;"|"&amp;UPPER(SUBSTITUTE(SUBSTITUTE(SUBSTITUTE(TRIM(C1272),"/",""),"-","")," ","")))</f>
        <v/>
      </c>
      <c r="P1272" s="16">
        <f>IF(A1272="","",UPPER(SUBSTITUTE(SUBSTITUTE(SUBSTITUTE(TRIM(C1272),"/",""),"-","")," ","")))</f>
        <v/>
      </c>
      <c r="Q1272" s="16">
        <f>IF(A1272="","",IF(COUNTIF('GSTR-2B'!$P$6:$P$2005,O1272)&gt;0,IF(ABS(S1272)&lt;=Settings!$B$4,"Matched","Amount differs"),IF(COUNTIF('GSTR-2B'!$Q$6:$Q$2005,P1272)&gt;0,"Invoice no matches, GSTIN differs","In books, not in GSTR-2B")))</f>
        <v/>
      </c>
      <c r="R1272" s="15">
        <f>IF(A1272="","",SUMIF('GSTR-2B'!$P$6:$P$2005,O1272,'GSTR-2B'!$N$6:$N$2005))</f>
        <v/>
      </c>
      <c r="S1272" s="15">
        <f>IF(A1272="","",K1272-R1272)</f>
        <v/>
      </c>
      <c r="T1272" s="16">
        <f>IF(OR(A1272="",D1272="",L1272&lt;&gt;"",E1272="Credit note"),"",IF(Settings!$B$5-D1272&gt;180,"Unpaid over 180 days: reverse proportionate ITC with interest",""))</f>
        <v/>
      </c>
      <c r="U1272" s="16">
        <f>IF(M1272="No","Supplier has not filed GSTR-3B: if still unfiled on 30 Sep after the year you claimed it, reverse by 30 Nov","")</f>
        <v/>
      </c>
      <c r="V1272" s="16">
        <f>IF(AND(Q1272="In books, not in GSTR-2B",D1272&lt;&gt;"",D1272&gt;=DATE(2025,4,1),D1272&lt;=DATE(2026,3,31)),"FY 2025-26 document not in GSTR-2B: last date for the ITC is 30 Nov 2026","")</f>
        <v/>
      </c>
    </row>
    <row r="1273">
      <c r="A1273" s="10" t="n"/>
      <c r="B1273" s="10" t="n"/>
      <c r="C1273" s="10" t="n"/>
      <c r="D1273" s="9" t="n"/>
      <c r="E1273" s="10" t="n"/>
      <c r="F1273" s="8" t="n"/>
      <c r="G1273" s="8" t="n"/>
      <c r="H1273" s="8" t="n"/>
      <c r="I1273" s="8" t="n"/>
      <c r="J1273" s="8" t="n"/>
      <c r="K1273" s="15">
        <f>IF(A1273="","",SUM(G1273:J1273))</f>
        <v/>
      </c>
      <c r="L1273" s="9" t="n"/>
      <c r="M1273" s="10" t="n"/>
      <c r="N1273" s="10" t="n"/>
      <c r="O1273" s="16">
        <f>IF(A1273="","",UPPER(TRIM(A1273))&amp;"|"&amp;UPPER(SUBSTITUTE(SUBSTITUTE(SUBSTITUTE(TRIM(C1273),"/",""),"-","")," ","")))</f>
        <v/>
      </c>
      <c r="P1273" s="16">
        <f>IF(A1273="","",UPPER(SUBSTITUTE(SUBSTITUTE(SUBSTITUTE(TRIM(C1273),"/",""),"-","")," ","")))</f>
        <v/>
      </c>
      <c r="Q1273" s="16">
        <f>IF(A1273="","",IF(COUNTIF('GSTR-2B'!$P$6:$P$2005,O1273)&gt;0,IF(ABS(S1273)&lt;=Settings!$B$4,"Matched","Amount differs"),IF(COUNTIF('GSTR-2B'!$Q$6:$Q$2005,P1273)&gt;0,"Invoice no matches, GSTIN differs","In books, not in GSTR-2B")))</f>
        <v/>
      </c>
      <c r="R1273" s="15">
        <f>IF(A1273="","",SUMIF('GSTR-2B'!$P$6:$P$2005,O1273,'GSTR-2B'!$N$6:$N$2005))</f>
        <v/>
      </c>
      <c r="S1273" s="15">
        <f>IF(A1273="","",K1273-R1273)</f>
        <v/>
      </c>
      <c r="T1273" s="16">
        <f>IF(OR(A1273="",D1273="",L1273&lt;&gt;"",E1273="Credit note"),"",IF(Settings!$B$5-D1273&gt;180,"Unpaid over 180 days: reverse proportionate ITC with interest",""))</f>
        <v/>
      </c>
      <c r="U1273" s="16">
        <f>IF(M1273="No","Supplier has not filed GSTR-3B: if still unfiled on 30 Sep after the year you claimed it, reverse by 30 Nov","")</f>
        <v/>
      </c>
      <c r="V1273" s="16">
        <f>IF(AND(Q1273="In books, not in GSTR-2B",D1273&lt;&gt;"",D1273&gt;=DATE(2025,4,1),D1273&lt;=DATE(2026,3,31)),"FY 2025-26 document not in GSTR-2B: last date for the ITC is 30 Nov 2026","")</f>
        <v/>
      </c>
    </row>
    <row r="1274">
      <c r="A1274" s="10" t="n"/>
      <c r="B1274" s="10" t="n"/>
      <c r="C1274" s="10" t="n"/>
      <c r="D1274" s="9" t="n"/>
      <c r="E1274" s="10" t="n"/>
      <c r="F1274" s="8" t="n"/>
      <c r="G1274" s="8" t="n"/>
      <c r="H1274" s="8" t="n"/>
      <c r="I1274" s="8" t="n"/>
      <c r="J1274" s="8" t="n"/>
      <c r="K1274" s="15">
        <f>IF(A1274="","",SUM(G1274:J1274))</f>
        <v/>
      </c>
      <c r="L1274" s="9" t="n"/>
      <c r="M1274" s="10" t="n"/>
      <c r="N1274" s="10" t="n"/>
      <c r="O1274" s="16">
        <f>IF(A1274="","",UPPER(TRIM(A1274))&amp;"|"&amp;UPPER(SUBSTITUTE(SUBSTITUTE(SUBSTITUTE(TRIM(C1274),"/",""),"-","")," ","")))</f>
        <v/>
      </c>
      <c r="P1274" s="16">
        <f>IF(A1274="","",UPPER(SUBSTITUTE(SUBSTITUTE(SUBSTITUTE(TRIM(C1274),"/",""),"-","")," ","")))</f>
        <v/>
      </c>
      <c r="Q1274" s="16">
        <f>IF(A1274="","",IF(COUNTIF('GSTR-2B'!$P$6:$P$2005,O1274)&gt;0,IF(ABS(S1274)&lt;=Settings!$B$4,"Matched","Amount differs"),IF(COUNTIF('GSTR-2B'!$Q$6:$Q$2005,P1274)&gt;0,"Invoice no matches, GSTIN differs","In books, not in GSTR-2B")))</f>
        <v/>
      </c>
      <c r="R1274" s="15">
        <f>IF(A1274="","",SUMIF('GSTR-2B'!$P$6:$P$2005,O1274,'GSTR-2B'!$N$6:$N$2005))</f>
        <v/>
      </c>
      <c r="S1274" s="15">
        <f>IF(A1274="","",K1274-R1274)</f>
        <v/>
      </c>
      <c r="T1274" s="16">
        <f>IF(OR(A1274="",D1274="",L1274&lt;&gt;"",E1274="Credit note"),"",IF(Settings!$B$5-D1274&gt;180,"Unpaid over 180 days: reverse proportionate ITC with interest",""))</f>
        <v/>
      </c>
      <c r="U1274" s="16">
        <f>IF(M1274="No","Supplier has not filed GSTR-3B: if still unfiled on 30 Sep after the year you claimed it, reverse by 30 Nov","")</f>
        <v/>
      </c>
      <c r="V1274" s="16">
        <f>IF(AND(Q1274="In books, not in GSTR-2B",D1274&lt;&gt;"",D1274&gt;=DATE(2025,4,1),D1274&lt;=DATE(2026,3,31)),"FY 2025-26 document not in GSTR-2B: last date for the ITC is 30 Nov 2026","")</f>
        <v/>
      </c>
    </row>
    <row r="1275">
      <c r="A1275" s="10" t="n"/>
      <c r="B1275" s="10" t="n"/>
      <c r="C1275" s="10" t="n"/>
      <c r="D1275" s="9" t="n"/>
      <c r="E1275" s="10" t="n"/>
      <c r="F1275" s="8" t="n"/>
      <c r="G1275" s="8" t="n"/>
      <c r="H1275" s="8" t="n"/>
      <c r="I1275" s="8" t="n"/>
      <c r="J1275" s="8" t="n"/>
      <c r="K1275" s="15">
        <f>IF(A1275="","",SUM(G1275:J1275))</f>
        <v/>
      </c>
      <c r="L1275" s="9" t="n"/>
      <c r="M1275" s="10" t="n"/>
      <c r="N1275" s="10" t="n"/>
      <c r="O1275" s="16">
        <f>IF(A1275="","",UPPER(TRIM(A1275))&amp;"|"&amp;UPPER(SUBSTITUTE(SUBSTITUTE(SUBSTITUTE(TRIM(C1275),"/",""),"-","")," ","")))</f>
        <v/>
      </c>
      <c r="P1275" s="16">
        <f>IF(A1275="","",UPPER(SUBSTITUTE(SUBSTITUTE(SUBSTITUTE(TRIM(C1275),"/",""),"-","")," ","")))</f>
        <v/>
      </c>
      <c r="Q1275" s="16">
        <f>IF(A1275="","",IF(COUNTIF('GSTR-2B'!$P$6:$P$2005,O1275)&gt;0,IF(ABS(S1275)&lt;=Settings!$B$4,"Matched","Amount differs"),IF(COUNTIF('GSTR-2B'!$Q$6:$Q$2005,P1275)&gt;0,"Invoice no matches, GSTIN differs","In books, not in GSTR-2B")))</f>
        <v/>
      </c>
      <c r="R1275" s="15">
        <f>IF(A1275="","",SUMIF('GSTR-2B'!$P$6:$P$2005,O1275,'GSTR-2B'!$N$6:$N$2005))</f>
        <v/>
      </c>
      <c r="S1275" s="15">
        <f>IF(A1275="","",K1275-R1275)</f>
        <v/>
      </c>
      <c r="T1275" s="16">
        <f>IF(OR(A1275="",D1275="",L1275&lt;&gt;"",E1275="Credit note"),"",IF(Settings!$B$5-D1275&gt;180,"Unpaid over 180 days: reverse proportionate ITC with interest",""))</f>
        <v/>
      </c>
      <c r="U1275" s="16">
        <f>IF(M1275="No","Supplier has not filed GSTR-3B: if still unfiled on 30 Sep after the year you claimed it, reverse by 30 Nov","")</f>
        <v/>
      </c>
      <c r="V1275" s="16">
        <f>IF(AND(Q1275="In books, not in GSTR-2B",D1275&lt;&gt;"",D1275&gt;=DATE(2025,4,1),D1275&lt;=DATE(2026,3,31)),"FY 2025-26 document not in GSTR-2B: last date for the ITC is 30 Nov 2026","")</f>
        <v/>
      </c>
    </row>
    <row r="1276">
      <c r="A1276" s="10" t="n"/>
      <c r="B1276" s="10" t="n"/>
      <c r="C1276" s="10" t="n"/>
      <c r="D1276" s="9" t="n"/>
      <c r="E1276" s="10" t="n"/>
      <c r="F1276" s="8" t="n"/>
      <c r="G1276" s="8" t="n"/>
      <c r="H1276" s="8" t="n"/>
      <c r="I1276" s="8" t="n"/>
      <c r="J1276" s="8" t="n"/>
      <c r="K1276" s="15">
        <f>IF(A1276="","",SUM(G1276:J1276))</f>
        <v/>
      </c>
      <c r="L1276" s="9" t="n"/>
      <c r="M1276" s="10" t="n"/>
      <c r="N1276" s="10" t="n"/>
      <c r="O1276" s="16">
        <f>IF(A1276="","",UPPER(TRIM(A1276))&amp;"|"&amp;UPPER(SUBSTITUTE(SUBSTITUTE(SUBSTITUTE(TRIM(C1276),"/",""),"-","")," ","")))</f>
        <v/>
      </c>
      <c r="P1276" s="16">
        <f>IF(A1276="","",UPPER(SUBSTITUTE(SUBSTITUTE(SUBSTITUTE(TRIM(C1276),"/",""),"-","")," ","")))</f>
        <v/>
      </c>
      <c r="Q1276" s="16">
        <f>IF(A1276="","",IF(COUNTIF('GSTR-2B'!$P$6:$P$2005,O1276)&gt;0,IF(ABS(S1276)&lt;=Settings!$B$4,"Matched","Amount differs"),IF(COUNTIF('GSTR-2B'!$Q$6:$Q$2005,P1276)&gt;0,"Invoice no matches, GSTIN differs","In books, not in GSTR-2B")))</f>
        <v/>
      </c>
      <c r="R1276" s="15">
        <f>IF(A1276="","",SUMIF('GSTR-2B'!$P$6:$P$2005,O1276,'GSTR-2B'!$N$6:$N$2005))</f>
        <v/>
      </c>
      <c r="S1276" s="15">
        <f>IF(A1276="","",K1276-R1276)</f>
        <v/>
      </c>
      <c r="T1276" s="16">
        <f>IF(OR(A1276="",D1276="",L1276&lt;&gt;"",E1276="Credit note"),"",IF(Settings!$B$5-D1276&gt;180,"Unpaid over 180 days: reverse proportionate ITC with interest",""))</f>
        <v/>
      </c>
      <c r="U1276" s="16">
        <f>IF(M1276="No","Supplier has not filed GSTR-3B: if still unfiled on 30 Sep after the year you claimed it, reverse by 30 Nov","")</f>
        <v/>
      </c>
      <c r="V1276" s="16">
        <f>IF(AND(Q1276="In books, not in GSTR-2B",D1276&lt;&gt;"",D1276&gt;=DATE(2025,4,1),D1276&lt;=DATE(2026,3,31)),"FY 2025-26 document not in GSTR-2B: last date for the ITC is 30 Nov 2026","")</f>
        <v/>
      </c>
    </row>
    <row r="1277">
      <c r="A1277" s="10" t="n"/>
      <c r="B1277" s="10" t="n"/>
      <c r="C1277" s="10" t="n"/>
      <c r="D1277" s="9" t="n"/>
      <c r="E1277" s="10" t="n"/>
      <c r="F1277" s="8" t="n"/>
      <c r="G1277" s="8" t="n"/>
      <c r="H1277" s="8" t="n"/>
      <c r="I1277" s="8" t="n"/>
      <c r="J1277" s="8" t="n"/>
      <c r="K1277" s="15">
        <f>IF(A1277="","",SUM(G1277:J1277))</f>
        <v/>
      </c>
      <c r="L1277" s="9" t="n"/>
      <c r="M1277" s="10" t="n"/>
      <c r="N1277" s="10" t="n"/>
      <c r="O1277" s="16">
        <f>IF(A1277="","",UPPER(TRIM(A1277))&amp;"|"&amp;UPPER(SUBSTITUTE(SUBSTITUTE(SUBSTITUTE(TRIM(C1277),"/",""),"-","")," ","")))</f>
        <v/>
      </c>
      <c r="P1277" s="16">
        <f>IF(A1277="","",UPPER(SUBSTITUTE(SUBSTITUTE(SUBSTITUTE(TRIM(C1277),"/",""),"-","")," ","")))</f>
        <v/>
      </c>
      <c r="Q1277" s="16">
        <f>IF(A1277="","",IF(COUNTIF('GSTR-2B'!$P$6:$P$2005,O1277)&gt;0,IF(ABS(S1277)&lt;=Settings!$B$4,"Matched","Amount differs"),IF(COUNTIF('GSTR-2B'!$Q$6:$Q$2005,P1277)&gt;0,"Invoice no matches, GSTIN differs","In books, not in GSTR-2B")))</f>
        <v/>
      </c>
      <c r="R1277" s="15">
        <f>IF(A1277="","",SUMIF('GSTR-2B'!$P$6:$P$2005,O1277,'GSTR-2B'!$N$6:$N$2005))</f>
        <v/>
      </c>
      <c r="S1277" s="15">
        <f>IF(A1277="","",K1277-R1277)</f>
        <v/>
      </c>
      <c r="T1277" s="16">
        <f>IF(OR(A1277="",D1277="",L1277&lt;&gt;"",E1277="Credit note"),"",IF(Settings!$B$5-D1277&gt;180,"Unpaid over 180 days: reverse proportionate ITC with interest",""))</f>
        <v/>
      </c>
      <c r="U1277" s="16">
        <f>IF(M1277="No","Supplier has not filed GSTR-3B: if still unfiled on 30 Sep after the year you claimed it, reverse by 30 Nov","")</f>
        <v/>
      </c>
      <c r="V1277" s="16">
        <f>IF(AND(Q1277="In books, not in GSTR-2B",D1277&lt;&gt;"",D1277&gt;=DATE(2025,4,1),D1277&lt;=DATE(2026,3,31)),"FY 2025-26 document not in GSTR-2B: last date for the ITC is 30 Nov 2026","")</f>
        <v/>
      </c>
    </row>
    <row r="1278">
      <c r="A1278" s="10" t="n"/>
      <c r="B1278" s="10" t="n"/>
      <c r="C1278" s="10" t="n"/>
      <c r="D1278" s="9" t="n"/>
      <c r="E1278" s="10" t="n"/>
      <c r="F1278" s="8" t="n"/>
      <c r="G1278" s="8" t="n"/>
      <c r="H1278" s="8" t="n"/>
      <c r="I1278" s="8" t="n"/>
      <c r="J1278" s="8" t="n"/>
      <c r="K1278" s="15">
        <f>IF(A1278="","",SUM(G1278:J1278))</f>
        <v/>
      </c>
      <c r="L1278" s="9" t="n"/>
      <c r="M1278" s="10" t="n"/>
      <c r="N1278" s="10" t="n"/>
      <c r="O1278" s="16">
        <f>IF(A1278="","",UPPER(TRIM(A1278))&amp;"|"&amp;UPPER(SUBSTITUTE(SUBSTITUTE(SUBSTITUTE(TRIM(C1278),"/",""),"-","")," ","")))</f>
        <v/>
      </c>
      <c r="P1278" s="16">
        <f>IF(A1278="","",UPPER(SUBSTITUTE(SUBSTITUTE(SUBSTITUTE(TRIM(C1278),"/",""),"-","")," ","")))</f>
        <v/>
      </c>
      <c r="Q1278" s="16">
        <f>IF(A1278="","",IF(COUNTIF('GSTR-2B'!$P$6:$P$2005,O1278)&gt;0,IF(ABS(S1278)&lt;=Settings!$B$4,"Matched","Amount differs"),IF(COUNTIF('GSTR-2B'!$Q$6:$Q$2005,P1278)&gt;0,"Invoice no matches, GSTIN differs","In books, not in GSTR-2B")))</f>
        <v/>
      </c>
      <c r="R1278" s="15">
        <f>IF(A1278="","",SUMIF('GSTR-2B'!$P$6:$P$2005,O1278,'GSTR-2B'!$N$6:$N$2005))</f>
        <v/>
      </c>
      <c r="S1278" s="15">
        <f>IF(A1278="","",K1278-R1278)</f>
        <v/>
      </c>
      <c r="T1278" s="16">
        <f>IF(OR(A1278="",D1278="",L1278&lt;&gt;"",E1278="Credit note"),"",IF(Settings!$B$5-D1278&gt;180,"Unpaid over 180 days: reverse proportionate ITC with interest",""))</f>
        <v/>
      </c>
      <c r="U1278" s="16">
        <f>IF(M1278="No","Supplier has not filed GSTR-3B: if still unfiled on 30 Sep after the year you claimed it, reverse by 30 Nov","")</f>
        <v/>
      </c>
      <c r="V1278" s="16">
        <f>IF(AND(Q1278="In books, not in GSTR-2B",D1278&lt;&gt;"",D1278&gt;=DATE(2025,4,1),D1278&lt;=DATE(2026,3,31)),"FY 2025-26 document not in GSTR-2B: last date for the ITC is 30 Nov 2026","")</f>
        <v/>
      </c>
    </row>
    <row r="1279">
      <c r="A1279" s="10" t="n"/>
      <c r="B1279" s="10" t="n"/>
      <c r="C1279" s="10" t="n"/>
      <c r="D1279" s="9" t="n"/>
      <c r="E1279" s="10" t="n"/>
      <c r="F1279" s="8" t="n"/>
      <c r="G1279" s="8" t="n"/>
      <c r="H1279" s="8" t="n"/>
      <c r="I1279" s="8" t="n"/>
      <c r="J1279" s="8" t="n"/>
      <c r="K1279" s="15">
        <f>IF(A1279="","",SUM(G1279:J1279))</f>
        <v/>
      </c>
      <c r="L1279" s="9" t="n"/>
      <c r="M1279" s="10" t="n"/>
      <c r="N1279" s="10" t="n"/>
      <c r="O1279" s="16">
        <f>IF(A1279="","",UPPER(TRIM(A1279))&amp;"|"&amp;UPPER(SUBSTITUTE(SUBSTITUTE(SUBSTITUTE(TRIM(C1279),"/",""),"-","")," ","")))</f>
        <v/>
      </c>
      <c r="P1279" s="16">
        <f>IF(A1279="","",UPPER(SUBSTITUTE(SUBSTITUTE(SUBSTITUTE(TRIM(C1279),"/",""),"-","")," ","")))</f>
        <v/>
      </c>
      <c r="Q1279" s="16">
        <f>IF(A1279="","",IF(COUNTIF('GSTR-2B'!$P$6:$P$2005,O1279)&gt;0,IF(ABS(S1279)&lt;=Settings!$B$4,"Matched","Amount differs"),IF(COUNTIF('GSTR-2B'!$Q$6:$Q$2005,P1279)&gt;0,"Invoice no matches, GSTIN differs","In books, not in GSTR-2B")))</f>
        <v/>
      </c>
      <c r="R1279" s="15">
        <f>IF(A1279="","",SUMIF('GSTR-2B'!$P$6:$P$2005,O1279,'GSTR-2B'!$N$6:$N$2005))</f>
        <v/>
      </c>
      <c r="S1279" s="15">
        <f>IF(A1279="","",K1279-R1279)</f>
        <v/>
      </c>
      <c r="T1279" s="16">
        <f>IF(OR(A1279="",D1279="",L1279&lt;&gt;"",E1279="Credit note"),"",IF(Settings!$B$5-D1279&gt;180,"Unpaid over 180 days: reverse proportionate ITC with interest",""))</f>
        <v/>
      </c>
      <c r="U1279" s="16">
        <f>IF(M1279="No","Supplier has not filed GSTR-3B: if still unfiled on 30 Sep after the year you claimed it, reverse by 30 Nov","")</f>
        <v/>
      </c>
      <c r="V1279" s="16">
        <f>IF(AND(Q1279="In books, not in GSTR-2B",D1279&lt;&gt;"",D1279&gt;=DATE(2025,4,1),D1279&lt;=DATE(2026,3,31)),"FY 2025-26 document not in GSTR-2B: last date for the ITC is 30 Nov 2026","")</f>
        <v/>
      </c>
    </row>
    <row r="1280">
      <c r="A1280" s="10" t="n"/>
      <c r="B1280" s="10" t="n"/>
      <c r="C1280" s="10" t="n"/>
      <c r="D1280" s="9" t="n"/>
      <c r="E1280" s="10" t="n"/>
      <c r="F1280" s="8" t="n"/>
      <c r="G1280" s="8" t="n"/>
      <c r="H1280" s="8" t="n"/>
      <c r="I1280" s="8" t="n"/>
      <c r="J1280" s="8" t="n"/>
      <c r="K1280" s="15">
        <f>IF(A1280="","",SUM(G1280:J1280))</f>
        <v/>
      </c>
      <c r="L1280" s="9" t="n"/>
      <c r="M1280" s="10" t="n"/>
      <c r="N1280" s="10" t="n"/>
      <c r="O1280" s="16">
        <f>IF(A1280="","",UPPER(TRIM(A1280))&amp;"|"&amp;UPPER(SUBSTITUTE(SUBSTITUTE(SUBSTITUTE(TRIM(C1280),"/",""),"-","")," ","")))</f>
        <v/>
      </c>
      <c r="P1280" s="16">
        <f>IF(A1280="","",UPPER(SUBSTITUTE(SUBSTITUTE(SUBSTITUTE(TRIM(C1280),"/",""),"-","")," ","")))</f>
        <v/>
      </c>
      <c r="Q1280" s="16">
        <f>IF(A1280="","",IF(COUNTIF('GSTR-2B'!$P$6:$P$2005,O1280)&gt;0,IF(ABS(S1280)&lt;=Settings!$B$4,"Matched","Amount differs"),IF(COUNTIF('GSTR-2B'!$Q$6:$Q$2005,P1280)&gt;0,"Invoice no matches, GSTIN differs","In books, not in GSTR-2B")))</f>
        <v/>
      </c>
      <c r="R1280" s="15">
        <f>IF(A1280="","",SUMIF('GSTR-2B'!$P$6:$P$2005,O1280,'GSTR-2B'!$N$6:$N$2005))</f>
        <v/>
      </c>
      <c r="S1280" s="15">
        <f>IF(A1280="","",K1280-R1280)</f>
        <v/>
      </c>
      <c r="T1280" s="16">
        <f>IF(OR(A1280="",D1280="",L1280&lt;&gt;"",E1280="Credit note"),"",IF(Settings!$B$5-D1280&gt;180,"Unpaid over 180 days: reverse proportionate ITC with interest",""))</f>
        <v/>
      </c>
      <c r="U1280" s="16">
        <f>IF(M1280="No","Supplier has not filed GSTR-3B: if still unfiled on 30 Sep after the year you claimed it, reverse by 30 Nov","")</f>
        <v/>
      </c>
      <c r="V1280" s="16">
        <f>IF(AND(Q1280="In books, not in GSTR-2B",D1280&lt;&gt;"",D1280&gt;=DATE(2025,4,1),D1280&lt;=DATE(2026,3,31)),"FY 2025-26 document not in GSTR-2B: last date for the ITC is 30 Nov 2026","")</f>
        <v/>
      </c>
    </row>
    <row r="1281">
      <c r="A1281" s="10" t="n"/>
      <c r="B1281" s="10" t="n"/>
      <c r="C1281" s="10" t="n"/>
      <c r="D1281" s="9" t="n"/>
      <c r="E1281" s="10" t="n"/>
      <c r="F1281" s="8" t="n"/>
      <c r="G1281" s="8" t="n"/>
      <c r="H1281" s="8" t="n"/>
      <c r="I1281" s="8" t="n"/>
      <c r="J1281" s="8" t="n"/>
      <c r="K1281" s="15">
        <f>IF(A1281="","",SUM(G1281:J1281))</f>
        <v/>
      </c>
      <c r="L1281" s="9" t="n"/>
      <c r="M1281" s="10" t="n"/>
      <c r="N1281" s="10" t="n"/>
      <c r="O1281" s="16">
        <f>IF(A1281="","",UPPER(TRIM(A1281))&amp;"|"&amp;UPPER(SUBSTITUTE(SUBSTITUTE(SUBSTITUTE(TRIM(C1281),"/",""),"-","")," ","")))</f>
        <v/>
      </c>
      <c r="P1281" s="16">
        <f>IF(A1281="","",UPPER(SUBSTITUTE(SUBSTITUTE(SUBSTITUTE(TRIM(C1281),"/",""),"-","")," ","")))</f>
        <v/>
      </c>
      <c r="Q1281" s="16">
        <f>IF(A1281="","",IF(COUNTIF('GSTR-2B'!$P$6:$P$2005,O1281)&gt;0,IF(ABS(S1281)&lt;=Settings!$B$4,"Matched","Amount differs"),IF(COUNTIF('GSTR-2B'!$Q$6:$Q$2005,P1281)&gt;0,"Invoice no matches, GSTIN differs","In books, not in GSTR-2B")))</f>
        <v/>
      </c>
      <c r="R1281" s="15">
        <f>IF(A1281="","",SUMIF('GSTR-2B'!$P$6:$P$2005,O1281,'GSTR-2B'!$N$6:$N$2005))</f>
        <v/>
      </c>
      <c r="S1281" s="15">
        <f>IF(A1281="","",K1281-R1281)</f>
        <v/>
      </c>
      <c r="T1281" s="16">
        <f>IF(OR(A1281="",D1281="",L1281&lt;&gt;"",E1281="Credit note"),"",IF(Settings!$B$5-D1281&gt;180,"Unpaid over 180 days: reverse proportionate ITC with interest",""))</f>
        <v/>
      </c>
      <c r="U1281" s="16">
        <f>IF(M1281="No","Supplier has not filed GSTR-3B: if still unfiled on 30 Sep after the year you claimed it, reverse by 30 Nov","")</f>
        <v/>
      </c>
      <c r="V1281" s="16">
        <f>IF(AND(Q1281="In books, not in GSTR-2B",D1281&lt;&gt;"",D1281&gt;=DATE(2025,4,1),D1281&lt;=DATE(2026,3,31)),"FY 2025-26 document not in GSTR-2B: last date for the ITC is 30 Nov 2026","")</f>
        <v/>
      </c>
    </row>
    <row r="1282">
      <c r="A1282" s="10" t="n"/>
      <c r="B1282" s="10" t="n"/>
      <c r="C1282" s="10" t="n"/>
      <c r="D1282" s="9" t="n"/>
      <c r="E1282" s="10" t="n"/>
      <c r="F1282" s="8" t="n"/>
      <c r="G1282" s="8" t="n"/>
      <c r="H1282" s="8" t="n"/>
      <c r="I1282" s="8" t="n"/>
      <c r="J1282" s="8" t="n"/>
      <c r="K1282" s="15">
        <f>IF(A1282="","",SUM(G1282:J1282))</f>
        <v/>
      </c>
      <c r="L1282" s="9" t="n"/>
      <c r="M1282" s="10" t="n"/>
      <c r="N1282" s="10" t="n"/>
      <c r="O1282" s="16">
        <f>IF(A1282="","",UPPER(TRIM(A1282))&amp;"|"&amp;UPPER(SUBSTITUTE(SUBSTITUTE(SUBSTITUTE(TRIM(C1282),"/",""),"-","")," ","")))</f>
        <v/>
      </c>
      <c r="P1282" s="16">
        <f>IF(A1282="","",UPPER(SUBSTITUTE(SUBSTITUTE(SUBSTITUTE(TRIM(C1282),"/",""),"-","")," ","")))</f>
        <v/>
      </c>
      <c r="Q1282" s="16">
        <f>IF(A1282="","",IF(COUNTIF('GSTR-2B'!$P$6:$P$2005,O1282)&gt;0,IF(ABS(S1282)&lt;=Settings!$B$4,"Matched","Amount differs"),IF(COUNTIF('GSTR-2B'!$Q$6:$Q$2005,P1282)&gt;0,"Invoice no matches, GSTIN differs","In books, not in GSTR-2B")))</f>
        <v/>
      </c>
      <c r="R1282" s="15">
        <f>IF(A1282="","",SUMIF('GSTR-2B'!$P$6:$P$2005,O1282,'GSTR-2B'!$N$6:$N$2005))</f>
        <v/>
      </c>
      <c r="S1282" s="15">
        <f>IF(A1282="","",K1282-R1282)</f>
        <v/>
      </c>
      <c r="T1282" s="16">
        <f>IF(OR(A1282="",D1282="",L1282&lt;&gt;"",E1282="Credit note"),"",IF(Settings!$B$5-D1282&gt;180,"Unpaid over 180 days: reverse proportionate ITC with interest",""))</f>
        <v/>
      </c>
      <c r="U1282" s="16">
        <f>IF(M1282="No","Supplier has not filed GSTR-3B: if still unfiled on 30 Sep after the year you claimed it, reverse by 30 Nov","")</f>
        <v/>
      </c>
      <c r="V1282" s="16">
        <f>IF(AND(Q1282="In books, not in GSTR-2B",D1282&lt;&gt;"",D1282&gt;=DATE(2025,4,1),D1282&lt;=DATE(2026,3,31)),"FY 2025-26 document not in GSTR-2B: last date for the ITC is 30 Nov 2026","")</f>
        <v/>
      </c>
    </row>
    <row r="1283">
      <c r="A1283" s="10" t="n"/>
      <c r="B1283" s="10" t="n"/>
      <c r="C1283" s="10" t="n"/>
      <c r="D1283" s="9" t="n"/>
      <c r="E1283" s="10" t="n"/>
      <c r="F1283" s="8" t="n"/>
      <c r="G1283" s="8" t="n"/>
      <c r="H1283" s="8" t="n"/>
      <c r="I1283" s="8" t="n"/>
      <c r="J1283" s="8" t="n"/>
      <c r="K1283" s="15">
        <f>IF(A1283="","",SUM(G1283:J1283))</f>
        <v/>
      </c>
      <c r="L1283" s="9" t="n"/>
      <c r="M1283" s="10" t="n"/>
      <c r="N1283" s="10" t="n"/>
      <c r="O1283" s="16">
        <f>IF(A1283="","",UPPER(TRIM(A1283))&amp;"|"&amp;UPPER(SUBSTITUTE(SUBSTITUTE(SUBSTITUTE(TRIM(C1283),"/",""),"-","")," ","")))</f>
        <v/>
      </c>
      <c r="P1283" s="16">
        <f>IF(A1283="","",UPPER(SUBSTITUTE(SUBSTITUTE(SUBSTITUTE(TRIM(C1283),"/",""),"-","")," ","")))</f>
        <v/>
      </c>
      <c r="Q1283" s="16">
        <f>IF(A1283="","",IF(COUNTIF('GSTR-2B'!$P$6:$P$2005,O1283)&gt;0,IF(ABS(S1283)&lt;=Settings!$B$4,"Matched","Amount differs"),IF(COUNTIF('GSTR-2B'!$Q$6:$Q$2005,P1283)&gt;0,"Invoice no matches, GSTIN differs","In books, not in GSTR-2B")))</f>
        <v/>
      </c>
      <c r="R1283" s="15">
        <f>IF(A1283="","",SUMIF('GSTR-2B'!$P$6:$P$2005,O1283,'GSTR-2B'!$N$6:$N$2005))</f>
        <v/>
      </c>
      <c r="S1283" s="15">
        <f>IF(A1283="","",K1283-R1283)</f>
        <v/>
      </c>
      <c r="T1283" s="16">
        <f>IF(OR(A1283="",D1283="",L1283&lt;&gt;"",E1283="Credit note"),"",IF(Settings!$B$5-D1283&gt;180,"Unpaid over 180 days: reverse proportionate ITC with interest",""))</f>
        <v/>
      </c>
      <c r="U1283" s="16">
        <f>IF(M1283="No","Supplier has not filed GSTR-3B: if still unfiled on 30 Sep after the year you claimed it, reverse by 30 Nov","")</f>
        <v/>
      </c>
      <c r="V1283" s="16">
        <f>IF(AND(Q1283="In books, not in GSTR-2B",D1283&lt;&gt;"",D1283&gt;=DATE(2025,4,1),D1283&lt;=DATE(2026,3,31)),"FY 2025-26 document not in GSTR-2B: last date for the ITC is 30 Nov 2026","")</f>
        <v/>
      </c>
    </row>
    <row r="1284">
      <c r="A1284" s="10" t="n"/>
      <c r="B1284" s="10" t="n"/>
      <c r="C1284" s="10" t="n"/>
      <c r="D1284" s="9" t="n"/>
      <c r="E1284" s="10" t="n"/>
      <c r="F1284" s="8" t="n"/>
      <c r="G1284" s="8" t="n"/>
      <c r="H1284" s="8" t="n"/>
      <c r="I1284" s="8" t="n"/>
      <c r="J1284" s="8" t="n"/>
      <c r="K1284" s="15">
        <f>IF(A1284="","",SUM(G1284:J1284))</f>
        <v/>
      </c>
      <c r="L1284" s="9" t="n"/>
      <c r="M1284" s="10" t="n"/>
      <c r="N1284" s="10" t="n"/>
      <c r="O1284" s="16">
        <f>IF(A1284="","",UPPER(TRIM(A1284))&amp;"|"&amp;UPPER(SUBSTITUTE(SUBSTITUTE(SUBSTITUTE(TRIM(C1284),"/",""),"-","")," ","")))</f>
        <v/>
      </c>
      <c r="P1284" s="16">
        <f>IF(A1284="","",UPPER(SUBSTITUTE(SUBSTITUTE(SUBSTITUTE(TRIM(C1284),"/",""),"-","")," ","")))</f>
        <v/>
      </c>
      <c r="Q1284" s="16">
        <f>IF(A1284="","",IF(COUNTIF('GSTR-2B'!$P$6:$P$2005,O1284)&gt;0,IF(ABS(S1284)&lt;=Settings!$B$4,"Matched","Amount differs"),IF(COUNTIF('GSTR-2B'!$Q$6:$Q$2005,P1284)&gt;0,"Invoice no matches, GSTIN differs","In books, not in GSTR-2B")))</f>
        <v/>
      </c>
      <c r="R1284" s="15">
        <f>IF(A1284="","",SUMIF('GSTR-2B'!$P$6:$P$2005,O1284,'GSTR-2B'!$N$6:$N$2005))</f>
        <v/>
      </c>
      <c r="S1284" s="15">
        <f>IF(A1284="","",K1284-R1284)</f>
        <v/>
      </c>
      <c r="T1284" s="16">
        <f>IF(OR(A1284="",D1284="",L1284&lt;&gt;"",E1284="Credit note"),"",IF(Settings!$B$5-D1284&gt;180,"Unpaid over 180 days: reverse proportionate ITC with interest",""))</f>
        <v/>
      </c>
      <c r="U1284" s="16">
        <f>IF(M1284="No","Supplier has not filed GSTR-3B: if still unfiled on 30 Sep after the year you claimed it, reverse by 30 Nov","")</f>
        <v/>
      </c>
      <c r="V1284" s="16">
        <f>IF(AND(Q1284="In books, not in GSTR-2B",D1284&lt;&gt;"",D1284&gt;=DATE(2025,4,1),D1284&lt;=DATE(2026,3,31)),"FY 2025-26 document not in GSTR-2B: last date for the ITC is 30 Nov 2026","")</f>
        <v/>
      </c>
    </row>
    <row r="1285">
      <c r="A1285" s="10" t="n"/>
      <c r="B1285" s="10" t="n"/>
      <c r="C1285" s="10" t="n"/>
      <c r="D1285" s="9" t="n"/>
      <c r="E1285" s="10" t="n"/>
      <c r="F1285" s="8" t="n"/>
      <c r="G1285" s="8" t="n"/>
      <c r="H1285" s="8" t="n"/>
      <c r="I1285" s="8" t="n"/>
      <c r="J1285" s="8" t="n"/>
      <c r="K1285" s="15">
        <f>IF(A1285="","",SUM(G1285:J1285))</f>
        <v/>
      </c>
      <c r="L1285" s="9" t="n"/>
      <c r="M1285" s="10" t="n"/>
      <c r="N1285" s="10" t="n"/>
      <c r="O1285" s="16">
        <f>IF(A1285="","",UPPER(TRIM(A1285))&amp;"|"&amp;UPPER(SUBSTITUTE(SUBSTITUTE(SUBSTITUTE(TRIM(C1285),"/",""),"-","")," ","")))</f>
        <v/>
      </c>
      <c r="P1285" s="16">
        <f>IF(A1285="","",UPPER(SUBSTITUTE(SUBSTITUTE(SUBSTITUTE(TRIM(C1285),"/",""),"-","")," ","")))</f>
        <v/>
      </c>
      <c r="Q1285" s="16">
        <f>IF(A1285="","",IF(COUNTIF('GSTR-2B'!$P$6:$P$2005,O1285)&gt;0,IF(ABS(S1285)&lt;=Settings!$B$4,"Matched","Amount differs"),IF(COUNTIF('GSTR-2B'!$Q$6:$Q$2005,P1285)&gt;0,"Invoice no matches, GSTIN differs","In books, not in GSTR-2B")))</f>
        <v/>
      </c>
      <c r="R1285" s="15">
        <f>IF(A1285="","",SUMIF('GSTR-2B'!$P$6:$P$2005,O1285,'GSTR-2B'!$N$6:$N$2005))</f>
        <v/>
      </c>
      <c r="S1285" s="15">
        <f>IF(A1285="","",K1285-R1285)</f>
        <v/>
      </c>
      <c r="T1285" s="16">
        <f>IF(OR(A1285="",D1285="",L1285&lt;&gt;"",E1285="Credit note"),"",IF(Settings!$B$5-D1285&gt;180,"Unpaid over 180 days: reverse proportionate ITC with interest",""))</f>
        <v/>
      </c>
      <c r="U1285" s="16">
        <f>IF(M1285="No","Supplier has not filed GSTR-3B: if still unfiled on 30 Sep after the year you claimed it, reverse by 30 Nov","")</f>
        <v/>
      </c>
      <c r="V1285" s="16">
        <f>IF(AND(Q1285="In books, not in GSTR-2B",D1285&lt;&gt;"",D1285&gt;=DATE(2025,4,1),D1285&lt;=DATE(2026,3,31)),"FY 2025-26 document not in GSTR-2B: last date for the ITC is 30 Nov 2026","")</f>
        <v/>
      </c>
    </row>
    <row r="1286">
      <c r="A1286" s="10" t="n"/>
      <c r="B1286" s="10" t="n"/>
      <c r="C1286" s="10" t="n"/>
      <c r="D1286" s="9" t="n"/>
      <c r="E1286" s="10" t="n"/>
      <c r="F1286" s="8" t="n"/>
      <c r="G1286" s="8" t="n"/>
      <c r="H1286" s="8" t="n"/>
      <c r="I1286" s="8" t="n"/>
      <c r="J1286" s="8" t="n"/>
      <c r="K1286" s="15">
        <f>IF(A1286="","",SUM(G1286:J1286))</f>
        <v/>
      </c>
      <c r="L1286" s="9" t="n"/>
      <c r="M1286" s="10" t="n"/>
      <c r="N1286" s="10" t="n"/>
      <c r="O1286" s="16">
        <f>IF(A1286="","",UPPER(TRIM(A1286))&amp;"|"&amp;UPPER(SUBSTITUTE(SUBSTITUTE(SUBSTITUTE(TRIM(C1286),"/",""),"-","")," ","")))</f>
        <v/>
      </c>
      <c r="P1286" s="16">
        <f>IF(A1286="","",UPPER(SUBSTITUTE(SUBSTITUTE(SUBSTITUTE(TRIM(C1286),"/",""),"-","")," ","")))</f>
        <v/>
      </c>
      <c r="Q1286" s="16">
        <f>IF(A1286="","",IF(COUNTIF('GSTR-2B'!$P$6:$P$2005,O1286)&gt;0,IF(ABS(S1286)&lt;=Settings!$B$4,"Matched","Amount differs"),IF(COUNTIF('GSTR-2B'!$Q$6:$Q$2005,P1286)&gt;0,"Invoice no matches, GSTIN differs","In books, not in GSTR-2B")))</f>
        <v/>
      </c>
      <c r="R1286" s="15">
        <f>IF(A1286="","",SUMIF('GSTR-2B'!$P$6:$P$2005,O1286,'GSTR-2B'!$N$6:$N$2005))</f>
        <v/>
      </c>
      <c r="S1286" s="15">
        <f>IF(A1286="","",K1286-R1286)</f>
        <v/>
      </c>
      <c r="T1286" s="16">
        <f>IF(OR(A1286="",D1286="",L1286&lt;&gt;"",E1286="Credit note"),"",IF(Settings!$B$5-D1286&gt;180,"Unpaid over 180 days: reverse proportionate ITC with interest",""))</f>
        <v/>
      </c>
      <c r="U1286" s="16">
        <f>IF(M1286="No","Supplier has not filed GSTR-3B: if still unfiled on 30 Sep after the year you claimed it, reverse by 30 Nov","")</f>
        <v/>
      </c>
      <c r="V1286" s="16">
        <f>IF(AND(Q1286="In books, not in GSTR-2B",D1286&lt;&gt;"",D1286&gt;=DATE(2025,4,1),D1286&lt;=DATE(2026,3,31)),"FY 2025-26 document not in GSTR-2B: last date for the ITC is 30 Nov 2026","")</f>
        <v/>
      </c>
    </row>
    <row r="1287">
      <c r="A1287" s="10" t="n"/>
      <c r="B1287" s="10" t="n"/>
      <c r="C1287" s="10" t="n"/>
      <c r="D1287" s="9" t="n"/>
      <c r="E1287" s="10" t="n"/>
      <c r="F1287" s="8" t="n"/>
      <c r="G1287" s="8" t="n"/>
      <c r="H1287" s="8" t="n"/>
      <c r="I1287" s="8" t="n"/>
      <c r="J1287" s="8" t="n"/>
      <c r="K1287" s="15">
        <f>IF(A1287="","",SUM(G1287:J1287))</f>
        <v/>
      </c>
      <c r="L1287" s="9" t="n"/>
      <c r="M1287" s="10" t="n"/>
      <c r="N1287" s="10" t="n"/>
      <c r="O1287" s="16">
        <f>IF(A1287="","",UPPER(TRIM(A1287))&amp;"|"&amp;UPPER(SUBSTITUTE(SUBSTITUTE(SUBSTITUTE(TRIM(C1287),"/",""),"-","")," ","")))</f>
        <v/>
      </c>
      <c r="P1287" s="16">
        <f>IF(A1287="","",UPPER(SUBSTITUTE(SUBSTITUTE(SUBSTITUTE(TRIM(C1287),"/",""),"-","")," ","")))</f>
        <v/>
      </c>
      <c r="Q1287" s="16">
        <f>IF(A1287="","",IF(COUNTIF('GSTR-2B'!$P$6:$P$2005,O1287)&gt;0,IF(ABS(S1287)&lt;=Settings!$B$4,"Matched","Amount differs"),IF(COUNTIF('GSTR-2B'!$Q$6:$Q$2005,P1287)&gt;0,"Invoice no matches, GSTIN differs","In books, not in GSTR-2B")))</f>
        <v/>
      </c>
      <c r="R1287" s="15">
        <f>IF(A1287="","",SUMIF('GSTR-2B'!$P$6:$P$2005,O1287,'GSTR-2B'!$N$6:$N$2005))</f>
        <v/>
      </c>
      <c r="S1287" s="15">
        <f>IF(A1287="","",K1287-R1287)</f>
        <v/>
      </c>
      <c r="T1287" s="16">
        <f>IF(OR(A1287="",D1287="",L1287&lt;&gt;"",E1287="Credit note"),"",IF(Settings!$B$5-D1287&gt;180,"Unpaid over 180 days: reverse proportionate ITC with interest",""))</f>
        <v/>
      </c>
      <c r="U1287" s="16">
        <f>IF(M1287="No","Supplier has not filed GSTR-3B: if still unfiled on 30 Sep after the year you claimed it, reverse by 30 Nov","")</f>
        <v/>
      </c>
      <c r="V1287" s="16">
        <f>IF(AND(Q1287="In books, not in GSTR-2B",D1287&lt;&gt;"",D1287&gt;=DATE(2025,4,1),D1287&lt;=DATE(2026,3,31)),"FY 2025-26 document not in GSTR-2B: last date for the ITC is 30 Nov 2026","")</f>
        <v/>
      </c>
    </row>
    <row r="1288">
      <c r="A1288" s="10" t="n"/>
      <c r="B1288" s="10" t="n"/>
      <c r="C1288" s="10" t="n"/>
      <c r="D1288" s="9" t="n"/>
      <c r="E1288" s="10" t="n"/>
      <c r="F1288" s="8" t="n"/>
      <c r="G1288" s="8" t="n"/>
      <c r="H1288" s="8" t="n"/>
      <c r="I1288" s="8" t="n"/>
      <c r="J1288" s="8" t="n"/>
      <c r="K1288" s="15">
        <f>IF(A1288="","",SUM(G1288:J1288))</f>
        <v/>
      </c>
      <c r="L1288" s="9" t="n"/>
      <c r="M1288" s="10" t="n"/>
      <c r="N1288" s="10" t="n"/>
      <c r="O1288" s="16">
        <f>IF(A1288="","",UPPER(TRIM(A1288))&amp;"|"&amp;UPPER(SUBSTITUTE(SUBSTITUTE(SUBSTITUTE(TRIM(C1288),"/",""),"-","")," ","")))</f>
        <v/>
      </c>
      <c r="P1288" s="16">
        <f>IF(A1288="","",UPPER(SUBSTITUTE(SUBSTITUTE(SUBSTITUTE(TRIM(C1288),"/",""),"-","")," ","")))</f>
        <v/>
      </c>
      <c r="Q1288" s="16">
        <f>IF(A1288="","",IF(COUNTIF('GSTR-2B'!$P$6:$P$2005,O1288)&gt;0,IF(ABS(S1288)&lt;=Settings!$B$4,"Matched","Amount differs"),IF(COUNTIF('GSTR-2B'!$Q$6:$Q$2005,P1288)&gt;0,"Invoice no matches, GSTIN differs","In books, not in GSTR-2B")))</f>
        <v/>
      </c>
      <c r="R1288" s="15">
        <f>IF(A1288="","",SUMIF('GSTR-2B'!$P$6:$P$2005,O1288,'GSTR-2B'!$N$6:$N$2005))</f>
        <v/>
      </c>
      <c r="S1288" s="15">
        <f>IF(A1288="","",K1288-R1288)</f>
        <v/>
      </c>
      <c r="T1288" s="16">
        <f>IF(OR(A1288="",D1288="",L1288&lt;&gt;"",E1288="Credit note"),"",IF(Settings!$B$5-D1288&gt;180,"Unpaid over 180 days: reverse proportionate ITC with interest",""))</f>
        <v/>
      </c>
      <c r="U1288" s="16">
        <f>IF(M1288="No","Supplier has not filed GSTR-3B: if still unfiled on 30 Sep after the year you claimed it, reverse by 30 Nov","")</f>
        <v/>
      </c>
      <c r="V1288" s="16">
        <f>IF(AND(Q1288="In books, not in GSTR-2B",D1288&lt;&gt;"",D1288&gt;=DATE(2025,4,1),D1288&lt;=DATE(2026,3,31)),"FY 2025-26 document not in GSTR-2B: last date for the ITC is 30 Nov 2026","")</f>
        <v/>
      </c>
    </row>
    <row r="1289">
      <c r="A1289" s="10" t="n"/>
      <c r="B1289" s="10" t="n"/>
      <c r="C1289" s="10" t="n"/>
      <c r="D1289" s="9" t="n"/>
      <c r="E1289" s="10" t="n"/>
      <c r="F1289" s="8" t="n"/>
      <c r="G1289" s="8" t="n"/>
      <c r="H1289" s="8" t="n"/>
      <c r="I1289" s="8" t="n"/>
      <c r="J1289" s="8" t="n"/>
      <c r="K1289" s="15">
        <f>IF(A1289="","",SUM(G1289:J1289))</f>
        <v/>
      </c>
      <c r="L1289" s="9" t="n"/>
      <c r="M1289" s="10" t="n"/>
      <c r="N1289" s="10" t="n"/>
      <c r="O1289" s="16">
        <f>IF(A1289="","",UPPER(TRIM(A1289))&amp;"|"&amp;UPPER(SUBSTITUTE(SUBSTITUTE(SUBSTITUTE(TRIM(C1289),"/",""),"-","")," ","")))</f>
        <v/>
      </c>
      <c r="P1289" s="16">
        <f>IF(A1289="","",UPPER(SUBSTITUTE(SUBSTITUTE(SUBSTITUTE(TRIM(C1289),"/",""),"-","")," ","")))</f>
        <v/>
      </c>
      <c r="Q1289" s="16">
        <f>IF(A1289="","",IF(COUNTIF('GSTR-2B'!$P$6:$P$2005,O1289)&gt;0,IF(ABS(S1289)&lt;=Settings!$B$4,"Matched","Amount differs"),IF(COUNTIF('GSTR-2B'!$Q$6:$Q$2005,P1289)&gt;0,"Invoice no matches, GSTIN differs","In books, not in GSTR-2B")))</f>
        <v/>
      </c>
      <c r="R1289" s="15">
        <f>IF(A1289="","",SUMIF('GSTR-2B'!$P$6:$P$2005,O1289,'GSTR-2B'!$N$6:$N$2005))</f>
        <v/>
      </c>
      <c r="S1289" s="15">
        <f>IF(A1289="","",K1289-R1289)</f>
        <v/>
      </c>
      <c r="T1289" s="16">
        <f>IF(OR(A1289="",D1289="",L1289&lt;&gt;"",E1289="Credit note"),"",IF(Settings!$B$5-D1289&gt;180,"Unpaid over 180 days: reverse proportionate ITC with interest",""))</f>
        <v/>
      </c>
      <c r="U1289" s="16">
        <f>IF(M1289="No","Supplier has not filed GSTR-3B: if still unfiled on 30 Sep after the year you claimed it, reverse by 30 Nov","")</f>
        <v/>
      </c>
      <c r="V1289" s="16">
        <f>IF(AND(Q1289="In books, not in GSTR-2B",D1289&lt;&gt;"",D1289&gt;=DATE(2025,4,1),D1289&lt;=DATE(2026,3,31)),"FY 2025-26 document not in GSTR-2B: last date for the ITC is 30 Nov 2026","")</f>
        <v/>
      </c>
    </row>
    <row r="1290">
      <c r="A1290" s="10" t="n"/>
      <c r="B1290" s="10" t="n"/>
      <c r="C1290" s="10" t="n"/>
      <c r="D1290" s="9" t="n"/>
      <c r="E1290" s="10" t="n"/>
      <c r="F1290" s="8" t="n"/>
      <c r="G1290" s="8" t="n"/>
      <c r="H1290" s="8" t="n"/>
      <c r="I1290" s="8" t="n"/>
      <c r="J1290" s="8" t="n"/>
      <c r="K1290" s="15">
        <f>IF(A1290="","",SUM(G1290:J1290))</f>
        <v/>
      </c>
      <c r="L1290" s="9" t="n"/>
      <c r="M1290" s="10" t="n"/>
      <c r="N1290" s="10" t="n"/>
      <c r="O1290" s="16">
        <f>IF(A1290="","",UPPER(TRIM(A1290))&amp;"|"&amp;UPPER(SUBSTITUTE(SUBSTITUTE(SUBSTITUTE(TRIM(C1290),"/",""),"-","")," ","")))</f>
        <v/>
      </c>
      <c r="P1290" s="16">
        <f>IF(A1290="","",UPPER(SUBSTITUTE(SUBSTITUTE(SUBSTITUTE(TRIM(C1290),"/",""),"-","")," ","")))</f>
        <v/>
      </c>
      <c r="Q1290" s="16">
        <f>IF(A1290="","",IF(COUNTIF('GSTR-2B'!$P$6:$P$2005,O1290)&gt;0,IF(ABS(S1290)&lt;=Settings!$B$4,"Matched","Amount differs"),IF(COUNTIF('GSTR-2B'!$Q$6:$Q$2005,P1290)&gt;0,"Invoice no matches, GSTIN differs","In books, not in GSTR-2B")))</f>
        <v/>
      </c>
      <c r="R1290" s="15">
        <f>IF(A1290="","",SUMIF('GSTR-2B'!$P$6:$P$2005,O1290,'GSTR-2B'!$N$6:$N$2005))</f>
        <v/>
      </c>
      <c r="S1290" s="15">
        <f>IF(A1290="","",K1290-R1290)</f>
        <v/>
      </c>
      <c r="T1290" s="16">
        <f>IF(OR(A1290="",D1290="",L1290&lt;&gt;"",E1290="Credit note"),"",IF(Settings!$B$5-D1290&gt;180,"Unpaid over 180 days: reverse proportionate ITC with interest",""))</f>
        <v/>
      </c>
      <c r="U1290" s="16">
        <f>IF(M1290="No","Supplier has not filed GSTR-3B: if still unfiled on 30 Sep after the year you claimed it, reverse by 30 Nov","")</f>
        <v/>
      </c>
      <c r="V1290" s="16">
        <f>IF(AND(Q1290="In books, not in GSTR-2B",D1290&lt;&gt;"",D1290&gt;=DATE(2025,4,1),D1290&lt;=DATE(2026,3,31)),"FY 2025-26 document not in GSTR-2B: last date for the ITC is 30 Nov 2026","")</f>
        <v/>
      </c>
    </row>
    <row r="1291">
      <c r="A1291" s="10" t="n"/>
      <c r="B1291" s="10" t="n"/>
      <c r="C1291" s="10" t="n"/>
      <c r="D1291" s="9" t="n"/>
      <c r="E1291" s="10" t="n"/>
      <c r="F1291" s="8" t="n"/>
      <c r="G1291" s="8" t="n"/>
      <c r="H1291" s="8" t="n"/>
      <c r="I1291" s="8" t="n"/>
      <c r="J1291" s="8" t="n"/>
      <c r="K1291" s="15">
        <f>IF(A1291="","",SUM(G1291:J1291))</f>
        <v/>
      </c>
      <c r="L1291" s="9" t="n"/>
      <c r="M1291" s="10" t="n"/>
      <c r="N1291" s="10" t="n"/>
      <c r="O1291" s="16">
        <f>IF(A1291="","",UPPER(TRIM(A1291))&amp;"|"&amp;UPPER(SUBSTITUTE(SUBSTITUTE(SUBSTITUTE(TRIM(C1291),"/",""),"-","")," ","")))</f>
        <v/>
      </c>
      <c r="P1291" s="16">
        <f>IF(A1291="","",UPPER(SUBSTITUTE(SUBSTITUTE(SUBSTITUTE(TRIM(C1291),"/",""),"-","")," ","")))</f>
        <v/>
      </c>
      <c r="Q1291" s="16">
        <f>IF(A1291="","",IF(COUNTIF('GSTR-2B'!$P$6:$P$2005,O1291)&gt;0,IF(ABS(S1291)&lt;=Settings!$B$4,"Matched","Amount differs"),IF(COUNTIF('GSTR-2B'!$Q$6:$Q$2005,P1291)&gt;0,"Invoice no matches, GSTIN differs","In books, not in GSTR-2B")))</f>
        <v/>
      </c>
      <c r="R1291" s="15">
        <f>IF(A1291="","",SUMIF('GSTR-2B'!$P$6:$P$2005,O1291,'GSTR-2B'!$N$6:$N$2005))</f>
        <v/>
      </c>
      <c r="S1291" s="15">
        <f>IF(A1291="","",K1291-R1291)</f>
        <v/>
      </c>
      <c r="T1291" s="16">
        <f>IF(OR(A1291="",D1291="",L1291&lt;&gt;"",E1291="Credit note"),"",IF(Settings!$B$5-D1291&gt;180,"Unpaid over 180 days: reverse proportionate ITC with interest",""))</f>
        <v/>
      </c>
      <c r="U1291" s="16">
        <f>IF(M1291="No","Supplier has not filed GSTR-3B: if still unfiled on 30 Sep after the year you claimed it, reverse by 30 Nov","")</f>
        <v/>
      </c>
      <c r="V1291" s="16">
        <f>IF(AND(Q1291="In books, not in GSTR-2B",D1291&lt;&gt;"",D1291&gt;=DATE(2025,4,1),D1291&lt;=DATE(2026,3,31)),"FY 2025-26 document not in GSTR-2B: last date for the ITC is 30 Nov 2026","")</f>
        <v/>
      </c>
    </row>
    <row r="1292">
      <c r="A1292" s="10" t="n"/>
      <c r="B1292" s="10" t="n"/>
      <c r="C1292" s="10" t="n"/>
      <c r="D1292" s="9" t="n"/>
      <c r="E1292" s="10" t="n"/>
      <c r="F1292" s="8" t="n"/>
      <c r="G1292" s="8" t="n"/>
      <c r="H1292" s="8" t="n"/>
      <c r="I1292" s="8" t="n"/>
      <c r="J1292" s="8" t="n"/>
      <c r="K1292" s="15">
        <f>IF(A1292="","",SUM(G1292:J1292))</f>
        <v/>
      </c>
      <c r="L1292" s="9" t="n"/>
      <c r="M1292" s="10" t="n"/>
      <c r="N1292" s="10" t="n"/>
      <c r="O1292" s="16">
        <f>IF(A1292="","",UPPER(TRIM(A1292))&amp;"|"&amp;UPPER(SUBSTITUTE(SUBSTITUTE(SUBSTITUTE(TRIM(C1292),"/",""),"-","")," ","")))</f>
        <v/>
      </c>
      <c r="P1292" s="16">
        <f>IF(A1292="","",UPPER(SUBSTITUTE(SUBSTITUTE(SUBSTITUTE(TRIM(C1292),"/",""),"-","")," ","")))</f>
        <v/>
      </c>
      <c r="Q1292" s="16">
        <f>IF(A1292="","",IF(COUNTIF('GSTR-2B'!$P$6:$P$2005,O1292)&gt;0,IF(ABS(S1292)&lt;=Settings!$B$4,"Matched","Amount differs"),IF(COUNTIF('GSTR-2B'!$Q$6:$Q$2005,P1292)&gt;0,"Invoice no matches, GSTIN differs","In books, not in GSTR-2B")))</f>
        <v/>
      </c>
      <c r="R1292" s="15">
        <f>IF(A1292="","",SUMIF('GSTR-2B'!$P$6:$P$2005,O1292,'GSTR-2B'!$N$6:$N$2005))</f>
        <v/>
      </c>
      <c r="S1292" s="15">
        <f>IF(A1292="","",K1292-R1292)</f>
        <v/>
      </c>
      <c r="T1292" s="16">
        <f>IF(OR(A1292="",D1292="",L1292&lt;&gt;"",E1292="Credit note"),"",IF(Settings!$B$5-D1292&gt;180,"Unpaid over 180 days: reverse proportionate ITC with interest",""))</f>
        <v/>
      </c>
      <c r="U1292" s="16">
        <f>IF(M1292="No","Supplier has not filed GSTR-3B: if still unfiled on 30 Sep after the year you claimed it, reverse by 30 Nov","")</f>
        <v/>
      </c>
      <c r="V1292" s="16">
        <f>IF(AND(Q1292="In books, not in GSTR-2B",D1292&lt;&gt;"",D1292&gt;=DATE(2025,4,1),D1292&lt;=DATE(2026,3,31)),"FY 2025-26 document not in GSTR-2B: last date for the ITC is 30 Nov 2026","")</f>
        <v/>
      </c>
    </row>
    <row r="1293">
      <c r="A1293" s="10" t="n"/>
      <c r="B1293" s="10" t="n"/>
      <c r="C1293" s="10" t="n"/>
      <c r="D1293" s="9" t="n"/>
      <c r="E1293" s="10" t="n"/>
      <c r="F1293" s="8" t="n"/>
      <c r="G1293" s="8" t="n"/>
      <c r="H1293" s="8" t="n"/>
      <c r="I1293" s="8" t="n"/>
      <c r="J1293" s="8" t="n"/>
      <c r="K1293" s="15">
        <f>IF(A1293="","",SUM(G1293:J1293))</f>
        <v/>
      </c>
      <c r="L1293" s="9" t="n"/>
      <c r="M1293" s="10" t="n"/>
      <c r="N1293" s="10" t="n"/>
      <c r="O1293" s="16">
        <f>IF(A1293="","",UPPER(TRIM(A1293))&amp;"|"&amp;UPPER(SUBSTITUTE(SUBSTITUTE(SUBSTITUTE(TRIM(C1293),"/",""),"-","")," ","")))</f>
        <v/>
      </c>
      <c r="P1293" s="16">
        <f>IF(A1293="","",UPPER(SUBSTITUTE(SUBSTITUTE(SUBSTITUTE(TRIM(C1293),"/",""),"-","")," ","")))</f>
        <v/>
      </c>
      <c r="Q1293" s="16">
        <f>IF(A1293="","",IF(COUNTIF('GSTR-2B'!$P$6:$P$2005,O1293)&gt;0,IF(ABS(S1293)&lt;=Settings!$B$4,"Matched","Amount differs"),IF(COUNTIF('GSTR-2B'!$Q$6:$Q$2005,P1293)&gt;0,"Invoice no matches, GSTIN differs","In books, not in GSTR-2B")))</f>
        <v/>
      </c>
      <c r="R1293" s="15">
        <f>IF(A1293="","",SUMIF('GSTR-2B'!$P$6:$P$2005,O1293,'GSTR-2B'!$N$6:$N$2005))</f>
        <v/>
      </c>
      <c r="S1293" s="15">
        <f>IF(A1293="","",K1293-R1293)</f>
        <v/>
      </c>
      <c r="T1293" s="16">
        <f>IF(OR(A1293="",D1293="",L1293&lt;&gt;"",E1293="Credit note"),"",IF(Settings!$B$5-D1293&gt;180,"Unpaid over 180 days: reverse proportionate ITC with interest",""))</f>
        <v/>
      </c>
      <c r="U1293" s="16">
        <f>IF(M1293="No","Supplier has not filed GSTR-3B: if still unfiled on 30 Sep after the year you claimed it, reverse by 30 Nov","")</f>
        <v/>
      </c>
      <c r="V1293" s="16">
        <f>IF(AND(Q1293="In books, not in GSTR-2B",D1293&lt;&gt;"",D1293&gt;=DATE(2025,4,1),D1293&lt;=DATE(2026,3,31)),"FY 2025-26 document not in GSTR-2B: last date for the ITC is 30 Nov 2026","")</f>
        <v/>
      </c>
    </row>
    <row r="1294">
      <c r="A1294" s="10" t="n"/>
      <c r="B1294" s="10" t="n"/>
      <c r="C1294" s="10" t="n"/>
      <c r="D1294" s="9" t="n"/>
      <c r="E1294" s="10" t="n"/>
      <c r="F1294" s="8" t="n"/>
      <c r="G1294" s="8" t="n"/>
      <c r="H1294" s="8" t="n"/>
      <c r="I1294" s="8" t="n"/>
      <c r="J1294" s="8" t="n"/>
      <c r="K1294" s="15">
        <f>IF(A1294="","",SUM(G1294:J1294))</f>
        <v/>
      </c>
      <c r="L1294" s="9" t="n"/>
      <c r="M1294" s="10" t="n"/>
      <c r="N1294" s="10" t="n"/>
      <c r="O1294" s="16">
        <f>IF(A1294="","",UPPER(TRIM(A1294))&amp;"|"&amp;UPPER(SUBSTITUTE(SUBSTITUTE(SUBSTITUTE(TRIM(C1294),"/",""),"-","")," ","")))</f>
        <v/>
      </c>
      <c r="P1294" s="16">
        <f>IF(A1294="","",UPPER(SUBSTITUTE(SUBSTITUTE(SUBSTITUTE(TRIM(C1294),"/",""),"-","")," ","")))</f>
        <v/>
      </c>
      <c r="Q1294" s="16">
        <f>IF(A1294="","",IF(COUNTIF('GSTR-2B'!$P$6:$P$2005,O1294)&gt;0,IF(ABS(S1294)&lt;=Settings!$B$4,"Matched","Amount differs"),IF(COUNTIF('GSTR-2B'!$Q$6:$Q$2005,P1294)&gt;0,"Invoice no matches, GSTIN differs","In books, not in GSTR-2B")))</f>
        <v/>
      </c>
      <c r="R1294" s="15">
        <f>IF(A1294="","",SUMIF('GSTR-2B'!$P$6:$P$2005,O1294,'GSTR-2B'!$N$6:$N$2005))</f>
        <v/>
      </c>
      <c r="S1294" s="15">
        <f>IF(A1294="","",K1294-R1294)</f>
        <v/>
      </c>
      <c r="T1294" s="16">
        <f>IF(OR(A1294="",D1294="",L1294&lt;&gt;"",E1294="Credit note"),"",IF(Settings!$B$5-D1294&gt;180,"Unpaid over 180 days: reverse proportionate ITC with interest",""))</f>
        <v/>
      </c>
      <c r="U1294" s="16">
        <f>IF(M1294="No","Supplier has not filed GSTR-3B: if still unfiled on 30 Sep after the year you claimed it, reverse by 30 Nov","")</f>
        <v/>
      </c>
      <c r="V1294" s="16">
        <f>IF(AND(Q1294="In books, not in GSTR-2B",D1294&lt;&gt;"",D1294&gt;=DATE(2025,4,1),D1294&lt;=DATE(2026,3,31)),"FY 2025-26 document not in GSTR-2B: last date for the ITC is 30 Nov 2026","")</f>
        <v/>
      </c>
    </row>
    <row r="1295">
      <c r="A1295" s="10" t="n"/>
      <c r="B1295" s="10" t="n"/>
      <c r="C1295" s="10" t="n"/>
      <c r="D1295" s="9" t="n"/>
      <c r="E1295" s="10" t="n"/>
      <c r="F1295" s="8" t="n"/>
      <c r="G1295" s="8" t="n"/>
      <c r="H1295" s="8" t="n"/>
      <c r="I1295" s="8" t="n"/>
      <c r="J1295" s="8" t="n"/>
      <c r="K1295" s="15">
        <f>IF(A1295="","",SUM(G1295:J1295))</f>
        <v/>
      </c>
      <c r="L1295" s="9" t="n"/>
      <c r="M1295" s="10" t="n"/>
      <c r="N1295" s="10" t="n"/>
      <c r="O1295" s="16">
        <f>IF(A1295="","",UPPER(TRIM(A1295))&amp;"|"&amp;UPPER(SUBSTITUTE(SUBSTITUTE(SUBSTITUTE(TRIM(C1295),"/",""),"-","")," ","")))</f>
        <v/>
      </c>
      <c r="P1295" s="16">
        <f>IF(A1295="","",UPPER(SUBSTITUTE(SUBSTITUTE(SUBSTITUTE(TRIM(C1295),"/",""),"-","")," ","")))</f>
        <v/>
      </c>
      <c r="Q1295" s="16">
        <f>IF(A1295="","",IF(COUNTIF('GSTR-2B'!$P$6:$P$2005,O1295)&gt;0,IF(ABS(S1295)&lt;=Settings!$B$4,"Matched","Amount differs"),IF(COUNTIF('GSTR-2B'!$Q$6:$Q$2005,P1295)&gt;0,"Invoice no matches, GSTIN differs","In books, not in GSTR-2B")))</f>
        <v/>
      </c>
      <c r="R1295" s="15">
        <f>IF(A1295="","",SUMIF('GSTR-2B'!$P$6:$P$2005,O1295,'GSTR-2B'!$N$6:$N$2005))</f>
        <v/>
      </c>
      <c r="S1295" s="15">
        <f>IF(A1295="","",K1295-R1295)</f>
        <v/>
      </c>
      <c r="T1295" s="16">
        <f>IF(OR(A1295="",D1295="",L1295&lt;&gt;"",E1295="Credit note"),"",IF(Settings!$B$5-D1295&gt;180,"Unpaid over 180 days: reverse proportionate ITC with interest",""))</f>
        <v/>
      </c>
      <c r="U1295" s="16">
        <f>IF(M1295="No","Supplier has not filed GSTR-3B: if still unfiled on 30 Sep after the year you claimed it, reverse by 30 Nov","")</f>
        <v/>
      </c>
      <c r="V1295" s="16">
        <f>IF(AND(Q1295="In books, not in GSTR-2B",D1295&lt;&gt;"",D1295&gt;=DATE(2025,4,1),D1295&lt;=DATE(2026,3,31)),"FY 2025-26 document not in GSTR-2B: last date for the ITC is 30 Nov 2026","")</f>
        <v/>
      </c>
    </row>
    <row r="1296">
      <c r="A1296" s="10" t="n"/>
      <c r="B1296" s="10" t="n"/>
      <c r="C1296" s="10" t="n"/>
      <c r="D1296" s="9" t="n"/>
      <c r="E1296" s="10" t="n"/>
      <c r="F1296" s="8" t="n"/>
      <c r="G1296" s="8" t="n"/>
      <c r="H1296" s="8" t="n"/>
      <c r="I1296" s="8" t="n"/>
      <c r="J1296" s="8" t="n"/>
      <c r="K1296" s="15">
        <f>IF(A1296="","",SUM(G1296:J1296))</f>
        <v/>
      </c>
      <c r="L1296" s="9" t="n"/>
      <c r="M1296" s="10" t="n"/>
      <c r="N1296" s="10" t="n"/>
      <c r="O1296" s="16">
        <f>IF(A1296="","",UPPER(TRIM(A1296))&amp;"|"&amp;UPPER(SUBSTITUTE(SUBSTITUTE(SUBSTITUTE(TRIM(C1296),"/",""),"-","")," ","")))</f>
        <v/>
      </c>
      <c r="P1296" s="16">
        <f>IF(A1296="","",UPPER(SUBSTITUTE(SUBSTITUTE(SUBSTITUTE(TRIM(C1296),"/",""),"-","")," ","")))</f>
        <v/>
      </c>
      <c r="Q1296" s="16">
        <f>IF(A1296="","",IF(COUNTIF('GSTR-2B'!$P$6:$P$2005,O1296)&gt;0,IF(ABS(S1296)&lt;=Settings!$B$4,"Matched","Amount differs"),IF(COUNTIF('GSTR-2B'!$Q$6:$Q$2005,P1296)&gt;0,"Invoice no matches, GSTIN differs","In books, not in GSTR-2B")))</f>
        <v/>
      </c>
      <c r="R1296" s="15">
        <f>IF(A1296="","",SUMIF('GSTR-2B'!$P$6:$P$2005,O1296,'GSTR-2B'!$N$6:$N$2005))</f>
        <v/>
      </c>
      <c r="S1296" s="15">
        <f>IF(A1296="","",K1296-R1296)</f>
        <v/>
      </c>
      <c r="T1296" s="16">
        <f>IF(OR(A1296="",D1296="",L1296&lt;&gt;"",E1296="Credit note"),"",IF(Settings!$B$5-D1296&gt;180,"Unpaid over 180 days: reverse proportionate ITC with interest",""))</f>
        <v/>
      </c>
      <c r="U1296" s="16">
        <f>IF(M1296="No","Supplier has not filed GSTR-3B: if still unfiled on 30 Sep after the year you claimed it, reverse by 30 Nov","")</f>
        <v/>
      </c>
      <c r="V1296" s="16">
        <f>IF(AND(Q1296="In books, not in GSTR-2B",D1296&lt;&gt;"",D1296&gt;=DATE(2025,4,1),D1296&lt;=DATE(2026,3,31)),"FY 2025-26 document not in GSTR-2B: last date for the ITC is 30 Nov 2026","")</f>
        <v/>
      </c>
    </row>
    <row r="1297">
      <c r="A1297" s="10" t="n"/>
      <c r="B1297" s="10" t="n"/>
      <c r="C1297" s="10" t="n"/>
      <c r="D1297" s="9" t="n"/>
      <c r="E1297" s="10" t="n"/>
      <c r="F1297" s="8" t="n"/>
      <c r="G1297" s="8" t="n"/>
      <c r="H1297" s="8" t="n"/>
      <c r="I1297" s="8" t="n"/>
      <c r="J1297" s="8" t="n"/>
      <c r="K1297" s="15">
        <f>IF(A1297="","",SUM(G1297:J1297))</f>
        <v/>
      </c>
      <c r="L1297" s="9" t="n"/>
      <c r="M1297" s="10" t="n"/>
      <c r="N1297" s="10" t="n"/>
      <c r="O1297" s="16">
        <f>IF(A1297="","",UPPER(TRIM(A1297))&amp;"|"&amp;UPPER(SUBSTITUTE(SUBSTITUTE(SUBSTITUTE(TRIM(C1297),"/",""),"-","")," ","")))</f>
        <v/>
      </c>
      <c r="P1297" s="16">
        <f>IF(A1297="","",UPPER(SUBSTITUTE(SUBSTITUTE(SUBSTITUTE(TRIM(C1297),"/",""),"-","")," ","")))</f>
        <v/>
      </c>
      <c r="Q1297" s="16">
        <f>IF(A1297="","",IF(COUNTIF('GSTR-2B'!$P$6:$P$2005,O1297)&gt;0,IF(ABS(S1297)&lt;=Settings!$B$4,"Matched","Amount differs"),IF(COUNTIF('GSTR-2B'!$Q$6:$Q$2005,P1297)&gt;0,"Invoice no matches, GSTIN differs","In books, not in GSTR-2B")))</f>
        <v/>
      </c>
      <c r="R1297" s="15">
        <f>IF(A1297="","",SUMIF('GSTR-2B'!$P$6:$P$2005,O1297,'GSTR-2B'!$N$6:$N$2005))</f>
        <v/>
      </c>
      <c r="S1297" s="15">
        <f>IF(A1297="","",K1297-R1297)</f>
        <v/>
      </c>
      <c r="T1297" s="16">
        <f>IF(OR(A1297="",D1297="",L1297&lt;&gt;"",E1297="Credit note"),"",IF(Settings!$B$5-D1297&gt;180,"Unpaid over 180 days: reverse proportionate ITC with interest",""))</f>
        <v/>
      </c>
      <c r="U1297" s="16">
        <f>IF(M1297="No","Supplier has not filed GSTR-3B: if still unfiled on 30 Sep after the year you claimed it, reverse by 30 Nov","")</f>
        <v/>
      </c>
      <c r="V1297" s="16">
        <f>IF(AND(Q1297="In books, not in GSTR-2B",D1297&lt;&gt;"",D1297&gt;=DATE(2025,4,1),D1297&lt;=DATE(2026,3,31)),"FY 2025-26 document not in GSTR-2B: last date for the ITC is 30 Nov 2026","")</f>
        <v/>
      </c>
    </row>
    <row r="1298">
      <c r="A1298" s="10" t="n"/>
      <c r="B1298" s="10" t="n"/>
      <c r="C1298" s="10" t="n"/>
      <c r="D1298" s="9" t="n"/>
      <c r="E1298" s="10" t="n"/>
      <c r="F1298" s="8" t="n"/>
      <c r="G1298" s="8" t="n"/>
      <c r="H1298" s="8" t="n"/>
      <c r="I1298" s="8" t="n"/>
      <c r="J1298" s="8" t="n"/>
      <c r="K1298" s="15">
        <f>IF(A1298="","",SUM(G1298:J1298))</f>
        <v/>
      </c>
      <c r="L1298" s="9" t="n"/>
      <c r="M1298" s="10" t="n"/>
      <c r="N1298" s="10" t="n"/>
      <c r="O1298" s="16">
        <f>IF(A1298="","",UPPER(TRIM(A1298))&amp;"|"&amp;UPPER(SUBSTITUTE(SUBSTITUTE(SUBSTITUTE(TRIM(C1298),"/",""),"-","")," ","")))</f>
        <v/>
      </c>
      <c r="P1298" s="16">
        <f>IF(A1298="","",UPPER(SUBSTITUTE(SUBSTITUTE(SUBSTITUTE(TRIM(C1298),"/",""),"-","")," ","")))</f>
        <v/>
      </c>
      <c r="Q1298" s="16">
        <f>IF(A1298="","",IF(COUNTIF('GSTR-2B'!$P$6:$P$2005,O1298)&gt;0,IF(ABS(S1298)&lt;=Settings!$B$4,"Matched","Amount differs"),IF(COUNTIF('GSTR-2B'!$Q$6:$Q$2005,P1298)&gt;0,"Invoice no matches, GSTIN differs","In books, not in GSTR-2B")))</f>
        <v/>
      </c>
      <c r="R1298" s="15">
        <f>IF(A1298="","",SUMIF('GSTR-2B'!$P$6:$P$2005,O1298,'GSTR-2B'!$N$6:$N$2005))</f>
        <v/>
      </c>
      <c r="S1298" s="15">
        <f>IF(A1298="","",K1298-R1298)</f>
        <v/>
      </c>
      <c r="T1298" s="16">
        <f>IF(OR(A1298="",D1298="",L1298&lt;&gt;"",E1298="Credit note"),"",IF(Settings!$B$5-D1298&gt;180,"Unpaid over 180 days: reverse proportionate ITC with interest",""))</f>
        <v/>
      </c>
      <c r="U1298" s="16">
        <f>IF(M1298="No","Supplier has not filed GSTR-3B: if still unfiled on 30 Sep after the year you claimed it, reverse by 30 Nov","")</f>
        <v/>
      </c>
      <c r="V1298" s="16">
        <f>IF(AND(Q1298="In books, not in GSTR-2B",D1298&lt;&gt;"",D1298&gt;=DATE(2025,4,1),D1298&lt;=DATE(2026,3,31)),"FY 2025-26 document not in GSTR-2B: last date for the ITC is 30 Nov 2026","")</f>
        <v/>
      </c>
    </row>
    <row r="1299">
      <c r="A1299" s="10" t="n"/>
      <c r="B1299" s="10" t="n"/>
      <c r="C1299" s="10" t="n"/>
      <c r="D1299" s="9" t="n"/>
      <c r="E1299" s="10" t="n"/>
      <c r="F1299" s="8" t="n"/>
      <c r="G1299" s="8" t="n"/>
      <c r="H1299" s="8" t="n"/>
      <c r="I1299" s="8" t="n"/>
      <c r="J1299" s="8" t="n"/>
      <c r="K1299" s="15">
        <f>IF(A1299="","",SUM(G1299:J1299))</f>
        <v/>
      </c>
      <c r="L1299" s="9" t="n"/>
      <c r="M1299" s="10" t="n"/>
      <c r="N1299" s="10" t="n"/>
      <c r="O1299" s="16">
        <f>IF(A1299="","",UPPER(TRIM(A1299))&amp;"|"&amp;UPPER(SUBSTITUTE(SUBSTITUTE(SUBSTITUTE(TRIM(C1299),"/",""),"-","")," ","")))</f>
        <v/>
      </c>
      <c r="P1299" s="16">
        <f>IF(A1299="","",UPPER(SUBSTITUTE(SUBSTITUTE(SUBSTITUTE(TRIM(C1299),"/",""),"-","")," ","")))</f>
        <v/>
      </c>
      <c r="Q1299" s="16">
        <f>IF(A1299="","",IF(COUNTIF('GSTR-2B'!$P$6:$P$2005,O1299)&gt;0,IF(ABS(S1299)&lt;=Settings!$B$4,"Matched","Amount differs"),IF(COUNTIF('GSTR-2B'!$Q$6:$Q$2005,P1299)&gt;0,"Invoice no matches, GSTIN differs","In books, not in GSTR-2B")))</f>
        <v/>
      </c>
      <c r="R1299" s="15">
        <f>IF(A1299="","",SUMIF('GSTR-2B'!$P$6:$P$2005,O1299,'GSTR-2B'!$N$6:$N$2005))</f>
        <v/>
      </c>
      <c r="S1299" s="15">
        <f>IF(A1299="","",K1299-R1299)</f>
        <v/>
      </c>
      <c r="T1299" s="16">
        <f>IF(OR(A1299="",D1299="",L1299&lt;&gt;"",E1299="Credit note"),"",IF(Settings!$B$5-D1299&gt;180,"Unpaid over 180 days: reverse proportionate ITC with interest",""))</f>
        <v/>
      </c>
      <c r="U1299" s="16">
        <f>IF(M1299="No","Supplier has not filed GSTR-3B: if still unfiled on 30 Sep after the year you claimed it, reverse by 30 Nov","")</f>
        <v/>
      </c>
      <c r="V1299" s="16">
        <f>IF(AND(Q1299="In books, not in GSTR-2B",D1299&lt;&gt;"",D1299&gt;=DATE(2025,4,1),D1299&lt;=DATE(2026,3,31)),"FY 2025-26 document not in GSTR-2B: last date for the ITC is 30 Nov 2026","")</f>
        <v/>
      </c>
    </row>
    <row r="1300">
      <c r="A1300" s="10" t="n"/>
      <c r="B1300" s="10" t="n"/>
      <c r="C1300" s="10" t="n"/>
      <c r="D1300" s="9" t="n"/>
      <c r="E1300" s="10" t="n"/>
      <c r="F1300" s="8" t="n"/>
      <c r="G1300" s="8" t="n"/>
      <c r="H1300" s="8" t="n"/>
      <c r="I1300" s="8" t="n"/>
      <c r="J1300" s="8" t="n"/>
      <c r="K1300" s="15">
        <f>IF(A1300="","",SUM(G1300:J1300))</f>
        <v/>
      </c>
      <c r="L1300" s="9" t="n"/>
      <c r="M1300" s="10" t="n"/>
      <c r="N1300" s="10" t="n"/>
      <c r="O1300" s="16">
        <f>IF(A1300="","",UPPER(TRIM(A1300))&amp;"|"&amp;UPPER(SUBSTITUTE(SUBSTITUTE(SUBSTITUTE(TRIM(C1300),"/",""),"-","")," ","")))</f>
        <v/>
      </c>
      <c r="P1300" s="16">
        <f>IF(A1300="","",UPPER(SUBSTITUTE(SUBSTITUTE(SUBSTITUTE(TRIM(C1300),"/",""),"-","")," ","")))</f>
        <v/>
      </c>
      <c r="Q1300" s="16">
        <f>IF(A1300="","",IF(COUNTIF('GSTR-2B'!$P$6:$P$2005,O1300)&gt;0,IF(ABS(S1300)&lt;=Settings!$B$4,"Matched","Amount differs"),IF(COUNTIF('GSTR-2B'!$Q$6:$Q$2005,P1300)&gt;0,"Invoice no matches, GSTIN differs","In books, not in GSTR-2B")))</f>
        <v/>
      </c>
      <c r="R1300" s="15">
        <f>IF(A1300="","",SUMIF('GSTR-2B'!$P$6:$P$2005,O1300,'GSTR-2B'!$N$6:$N$2005))</f>
        <v/>
      </c>
      <c r="S1300" s="15">
        <f>IF(A1300="","",K1300-R1300)</f>
        <v/>
      </c>
      <c r="T1300" s="16">
        <f>IF(OR(A1300="",D1300="",L1300&lt;&gt;"",E1300="Credit note"),"",IF(Settings!$B$5-D1300&gt;180,"Unpaid over 180 days: reverse proportionate ITC with interest",""))</f>
        <v/>
      </c>
      <c r="U1300" s="16">
        <f>IF(M1300="No","Supplier has not filed GSTR-3B: if still unfiled on 30 Sep after the year you claimed it, reverse by 30 Nov","")</f>
        <v/>
      </c>
      <c r="V1300" s="16">
        <f>IF(AND(Q1300="In books, not in GSTR-2B",D1300&lt;&gt;"",D1300&gt;=DATE(2025,4,1),D1300&lt;=DATE(2026,3,31)),"FY 2025-26 document not in GSTR-2B: last date for the ITC is 30 Nov 2026","")</f>
        <v/>
      </c>
    </row>
    <row r="1301">
      <c r="A1301" s="10" t="n"/>
      <c r="B1301" s="10" t="n"/>
      <c r="C1301" s="10" t="n"/>
      <c r="D1301" s="9" t="n"/>
      <c r="E1301" s="10" t="n"/>
      <c r="F1301" s="8" t="n"/>
      <c r="G1301" s="8" t="n"/>
      <c r="H1301" s="8" t="n"/>
      <c r="I1301" s="8" t="n"/>
      <c r="J1301" s="8" t="n"/>
      <c r="K1301" s="15">
        <f>IF(A1301="","",SUM(G1301:J1301))</f>
        <v/>
      </c>
      <c r="L1301" s="9" t="n"/>
      <c r="M1301" s="10" t="n"/>
      <c r="N1301" s="10" t="n"/>
      <c r="O1301" s="16">
        <f>IF(A1301="","",UPPER(TRIM(A1301))&amp;"|"&amp;UPPER(SUBSTITUTE(SUBSTITUTE(SUBSTITUTE(TRIM(C1301),"/",""),"-","")," ","")))</f>
        <v/>
      </c>
      <c r="P1301" s="16">
        <f>IF(A1301="","",UPPER(SUBSTITUTE(SUBSTITUTE(SUBSTITUTE(TRIM(C1301),"/",""),"-","")," ","")))</f>
        <v/>
      </c>
      <c r="Q1301" s="16">
        <f>IF(A1301="","",IF(COUNTIF('GSTR-2B'!$P$6:$P$2005,O1301)&gt;0,IF(ABS(S1301)&lt;=Settings!$B$4,"Matched","Amount differs"),IF(COUNTIF('GSTR-2B'!$Q$6:$Q$2005,P1301)&gt;0,"Invoice no matches, GSTIN differs","In books, not in GSTR-2B")))</f>
        <v/>
      </c>
      <c r="R1301" s="15">
        <f>IF(A1301="","",SUMIF('GSTR-2B'!$P$6:$P$2005,O1301,'GSTR-2B'!$N$6:$N$2005))</f>
        <v/>
      </c>
      <c r="S1301" s="15">
        <f>IF(A1301="","",K1301-R1301)</f>
        <v/>
      </c>
      <c r="T1301" s="16">
        <f>IF(OR(A1301="",D1301="",L1301&lt;&gt;"",E1301="Credit note"),"",IF(Settings!$B$5-D1301&gt;180,"Unpaid over 180 days: reverse proportionate ITC with interest",""))</f>
        <v/>
      </c>
      <c r="U1301" s="16">
        <f>IF(M1301="No","Supplier has not filed GSTR-3B: if still unfiled on 30 Sep after the year you claimed it, reverse by 30 Nov","")</f>
        <v/>
      </c>
      <c r="V1301" s="16">
        <f>IF(AND(Q1301="In books, not in GSTR-2B",D1301&lt;&gt;"",D1301&gt;=DATE(2025,4,1),D1301&lt;=DATE(2026,3,31)),"FY 2025-26 document not in GSTR-2B: last date for the ITC is 30 Nov 2026","")</f>
        <v/>
      </c>
    </row>
    <row r="1302">
      <c r="A1302" s="10" t="n"/>
      <c r="B1302" s="10" t="n"/>
      <c r="C1302" s="10" t="n"/>
      <c r="D1302" s="9" t="n"/>
      <c r="E1302" s="10" t="n"/>
      <c r="F1302" s="8" t="n"/>
      <c r="G1302" s="8" t="n"/>
      <c r="H1302" s="8" t="n"/>
      <c r="I1302" s="8" t="n"/>
      <c r="J1302" s="8" t="n"/>
      <c r="K1302" s="15">
        <f>IF(A1302="","",SUM(G1302:J1302))</f>
        <v/>
      </c>
      <c r="L1302" s="9" t="n"/>
      <c r="M1302" s="10" t="n"/>
      <c r="N1302" s="10" t="n"/>
      <c r="O1302" s="16">
        <f>IF(A1302="","",UPPER(TRIM(A1302))&amp;"|"&amp;UPPER(SUBSTITUTE(SUBSTITUTE(SUBSTITUTE(TRIM(C1302),"/",""),"-","")," ","")))</f>
        <v/>
      </c>
      <c r="P1302" s="16">
        <f>IF(A1302="","",UPPER(SUBSTITUTE(SUBSTITUTE(SUBSTITUTE(TRIM(C1302),"/",""),"-","")," ","")))</f>
        <v/>
      </c>
      <c r="Q1302" s="16">
        <f>IF(A1302="","",IF(COUNTIF('GSTR-2B'!$P$6:$P$2005,O1302)&gt;0,IF(ABS(S1302)&lt;=Settings!$B$4,"Matched","Amount differs"),IF(COUNTIF('GSTR-2B'!$Q$6:$Q$2005,P1302)&gt;0,"Invoice no matches, GSTIN differs","In books, not in GSTR-2B")))</f>
        <v/>
      </c>
      <c r="R1302" s="15">
        <f>IF(A1302="","",SUMIF('GSTR-2B'!$P$6:$P$2005,O1302,'GSTR-2B'!$N$6:$N$2005))</f>
        <v/>
      </c>
      <c r="S1302" s="15">
        <f>IF(A1302="","",K1302-R1302)</f>
        <v/>
      </c>
      <c r="T1302" s="16">
        <f>IF(OR(A1302="",D1302="",L1302&lt;&gt;"",E1302="Credit note"),"",IF(Settings!$B$5-D1302&gt;180,"Unpaid over 180 days: reverse proportionate ITC with interest",""))</f>
        <v/>
      </c>
      <c r="U1302" s="16">
        <f>IF(M1302="No","Supplier has not filed GSTR-3B: if still unfiled on 30 Sep after the year you claimed it, reverse by 30 Nov","")</f>
        <v/>
      </c>
      <c r="V1302" s="16">
        <f>IF(AND(Q1302="In books, not in GSTR-2B",D1302&lt;&gt;"",D1302&gt;=DATE(2025,4,1),D1302&lt;=DATE(2026,3,31)),"FY 2025-26 document not in GSTR-2B: last date for the ITC is 30 Nov 2026","")</f>
        <v/>
      </c>
    </row>
    <row r="1303">
      <c r="A1303" s="10" t="n"/>
      <c r="B1303" s="10" t="n"/>
      <c r="C1303" s="10" t="n"/>
      <c r="D1303" s="9" t="n"/>
      <c r="E1303" s="10" t="n"/>
      <c r="F1303" s="8" t="n"/>
      <c r="G1303" s="8" t="n"/>
      <c r="H1303" s="8" t="n"/>
      <c r="I1303" s="8" t="n"/>
      <c r="J1303" s="8" t="n"/>
      <c r="K1303" s="15">
        <f>IF(A1303="","",SUM(G1303:J1303))</f>
        <v/>
      </c>
      <c r="L1303" s="9" t="n"/>
      <c r="M1303" s="10" t="n"/>
      <c r="N1303" s="10" t="n"/>
      <c r="O1303" s="16">
        <f>IF(A1303="","",UPPER(TRIM(A1303))&amp;"|"&amp;UPPER(SUBSTITUTE(SUBSTITUTE(SUBSTITUTE(TRIM(C1303),"/",""),"-","")," ","")))</f>
        <v/>
      </c>
      <c r="P1303" s="16">
        <f>IF(A1303="","",UPPER(SUBSTITUTE(SUBSTITUTE(SUBSTITUTE(TRIM(C1303),"/",""),"-","")," ","")))</f>
        <v/>
      </c>
      <c r="Q1303" s="16">
        <f>IF(A1303="","",IF(COUNTIF('GSTR-2B'!$P$6:$P$2005,O1303)&gt;0,IF(ABS(S1303)&lt;=Settings!$B$4,"Matched","Amount differs"),IF(COUNTIF('GSTR-2B'!$Q$6:$Q$2005,P1303)&gt;0,"Invoice no matches, GSTIN differs","In books, not in GSTR-2B")))</f>
        <v/>
      </c>
      <c r="R1303" s="15">
        <f>IF(A1303="","",SUMIF('GSTR-2B'!$P$6:$P$2005,O1303,'GSTR-2B'!$N$6:$N$2005))</f>
        <v/>
      </c>
      <c r="S1303" s="15">
        <f>IF(A1303="","",K1303-R1303)</f>
        <v/>
      </c>
      <c r="T1303" s="16">
        <f>IF(OR(A1303="",D1303="",L1303&lt;&gt;"",E1303="Credit note"),"",IF(Settings!$B$5-D1303&gt;180,"Unpaid over 180 days: reverse proportionate ITC with interest",""))</f>
        <v/>
      </c>
      <c r="U1303" s="16">
        <f>IF(M1303="No","Supplier has not filed GSTR-3B: if still unfiled on 30 Sep after the year you claimed it, reverse by 30 Nov","")</f>
        <v/>
      </c>
      <c r="V1303" s="16">
        <f>IF(AND(Q1303="In books, not in GSTR-2B",D1303&lt;&gt;"",D1303&gt;=DATE(2025,4,1),D1303&lt;=DATE(2026,3,31)),"FY 2025-26 document not in GSTR-2B: last date for the ITC is 30 Nov 2026","")</f>
        <v/>
      </c>
    </row>
    <row r="1304">
      <c r="A1304" s="10" t="n"/>
      <c r="B1304" s="10" t="n"/>
      <c r="C1304" s="10" t="n"/>
      <c r="D1304" s="9" t="n"/>
      <c r="E1304" s="10" t="n"/>
      <c r="F1304" s="8" t="n"/>
      <c r="G1304" s="8" t="n"/>
      <c r="H1304" s="8" t="n"/>
      <c r="I1304" s="8" t="n"/>
      <c r="J1304" s="8" t="n"/>
      <c r="K1304" s="15">
        <f>IF(A1304="","",SUM(G1304:J1304))</f>
        <v/>
      </c>
      <c r="L1304" s="9" t="n"/>
      <c r="M1304" s="10" t="n"/>
      <c r="N1304" s="10" t="n"/>
      <c r="O1304" s="16">
        <f>IF(A1304="","",UPPER(TRIM(A1304))&amp;"|"&amp;UPPER(SUBSTITUTE(SUBSTITUTE(SUBSTITUTE(TRIM(C1304),"/",""),"-","")," ","")))</f>
        <v/>
      </c>
      <c r="P1304" s="16">
        <f>IF(A1304="","",UPPER(SUBSTITUTE(SUBSTITUTE(SUBSTITUTE(TRIM(C1304),"/",""),"-","")," ","")))</f>
        <v/>
      </c>
      <c r="Q1304" s="16">
        <f>IF(A1304="","",IF(COUNTIF('GSTR-2B'!$P$6:$P$2005,O1304)&gt;0,IF(ABS(S1304)&lt;=Settings!$B$4,"Matched","Amount differs"),IF(COUNTIF('GSTR-2B'!$Q$6:$Q$2005,P1304)&gt;0,"Invoice no matches, GSTIN differs","In books, not in GSTR-2B")))</f>
        <v/>
      </c>
      <c r="R1304" s="15">
        <f>IF(A1304="","",SUMIF('GSTR-2B'!$P$6:$P$2005,O1304,'GSTR-2B'!$N$6:$N$2005))</f>
        <v/>
      </c>
      <c r="S1304" s="15">
        <f>IF(A1304="","",K1304-R1304)</f>
        <v/>
      </c>
      <c r="T1304" s="16">
        <f>IF(OR(A1304="",D1304="",L1304&lt;&gt;"",E1304="Credit note"),"",IF(Settings!$B$5-D1304&gt;180,"Unpaid over 180 days: reverse proportionate ITC with interest",""))</f>
        <v/>
      </c>
      <c r="U1304" s="16">
        <f>IF(M1304="No","Supplier has not filed GSTR-3B: if still unfiled on 30 Sep after the year you claimed it, reverse by 30 Nov","")</f>
        <v/>
      </c>
      <c r="V1304" s="16">
        <f>IF(AND(Q1304="In books, not in GSTR-2B",D1304&lt;&gt;"",D1304&gt;=DATE(2025,4,1),D1304&lt;=DATE(2026,3,31)),"FY 2025-26 document not in GSTR-2B: last date for the ITC is 30 Nov 2026","")</f>
        <v/>
      </c>
    </row>
    <row r="1305">
      <c r="A1305" s="10" t="n"/>
      <c r="B1305" s="10" t="n"/>
      <c r="C1305" s="10" t="n"/>
      <c r="D1305" s="9" t="n"/>
      <c r="E1305" s="10" t="n"/>
      <c r="F1305" s="8" t="n"/>
      <c r="G1305" s="8" t="n"/>
      <c r="H1305" s="8" t="n"/>
      <c r="I1305" s="8" t="n"/>
      <c r="J1305" s="8" t="n"/>
      <c r="K1305" s="15">
        <f>IF(A1305="","",SUM(G1305:J1305))</f>
        <v/>
      </c>
      <c r="L1305" s="9" t="n"/>
      <c r="M1305" s="10" t="n"/>
      <c r="N1305" s="10" t="n"/>
      <c r="O1305" s="16">
        <f>IF(A1305="","",UPPER(TRIM(A1305))&amp;"|"&amp;UPPER(SUBSTITUTE(SUBSTITUTE(SUBSTITUTE(TRIM(C1305),"/",""),"-","")," ","")))</f>
        <v/>
      </c>
      <c r="P1305" s="16">
        <f>IF(A1305="","",UPPER(SUBSTITUTE(SUBSTITUTE(SUBSTITUTE(TRIM(C1305),"/",""),"-","")," ","")))</f>
        <v/>
      </c>
      <c r="Q1305" s="16">
        <f>IF(A1305="","",IF(COUNTIF('GSTR-2B'!$P$6:$P$2005,O1305)&gt;0,IF(ABS(S1305)&lt;=Settings!$B$4,"Matched","Amount differs"),IF(COUNTIF('GSTR-2B'!$Q$6:$Q$2005,P1305)&gt;0,"Invoice no matches, GSTIN differs","In books, not in GSTR-2B")))</f>
        <v/>
      </c>
      <c r="R1305" s="15">
        <f>IF(A1305="","",SUMIF('GSTR-2B'!$P$6:$P$2005,O1305,'GSTR-2B'!$N$6:$N$2005))</f>
        <v/>
      </c>
      <c r="S1305" s="15">
        <f>IF(A1305="","",K1305-R1305)</f>
        <v/>
      </c>
      <c r="T1305" s="16">
        <f>IF(OR(A1305="",D1305="",L1305&lt;&gt;"",E1305="Credit note"),"",IF(Settings!$B$5-D1305&gt;180,"Unpaid over 180 days: reverse proportionate ITC with interest",""))</f>
        <v/>
      </c>
      <c r="U1305" s="16">
        <f>IF(M1305="No","Supplier has not filed GSTR-3B: if still unfiled on 30 Sep after the year you claimed it, reverse by 30 Nov","")</f>
        <v/>
      </c>
      <c r="V1305" s="16">
        <f>IF(AND(Q1305="In books, not in GSTR-2B",D1305&lt;&gt;"",D1305&gt;=DATE(2025,4,1),D1305&lt;=DATE(2026,3,31)),"FY 2025-26 document not in GSTR-2B: last date for the ITC is 30 Nov 2026","")</f>
        <v/>
      </c>
    </row>
    <row r="1306">
      <c r="A1306" s="10" t="n"/>
      <c r="B1306" s="10" t="n"/>
      <c r="C1306" s="10" t="n"/>
      <c r="D1306" s="9" t="n"/>
      <c r="E1306" s="10" t="n"/>
      <c r="F1306" s="8" t="n"/>
      <c r="G1306" s="8" t="n"/>
      <c r="H1306" s="8" t="n"/>
      <c r="I1306" s="8" t="n"/>
      <c r="J1306" s="8" t="n"/>
      <c r="K1306" s="15">
        <f>IF(A1306="","",SUM(G1306:J1306))</f>
        <v/>
      </c>
      <c r="L1306" s="9" t="n"/>
      <c r="M1306" s="10" t="n"/>
      <c r="N1306" s="10" t="n"/>
      <c r="O1306" s="16">
        <f>IF(A1306="","",UPPER(TRIM(A1306))&amp;"|"&amp;UPPER(SUBSTITUTE(SUBSTITUTE(SUBSTITUTE(TRIM(C1306),"/",""),"-","")," ","")))</f>
        <v/>
      </c>
      <c r="P1306" s="16">
        <f>IF(A1306="","",UPPER(SUBSTITUTE(SUBSTITUTE(SUBSTITUTE(TRIM(C1306),"/",""),"-","")," ","")))</f>
        <v/>
      </c>
      <c r="Q1306" s="16">
        <f>IF(A1306="","",IF(COUNTIF('GSTR-2B'!$P$6:$P$2005,O1306)&gt;0,IF(ABS(S1306)&lt;=Settings!$B$4,"Matched","Amount differs"),IF(COUNTIF('GSTR-2B'!$Q$6:$Q$2005,P1306)&gt;0,"Invoice no matches, GSTIN differs","In books, not in GSTR-2B")))</f>
        <v/>
      </c>
      <c r="R1306" s="15">
        <f>IF(A1306="","",SUMIF('GSTR-2B'!$P$6:$P$2005,O1306,'GSTR-2B'!$N$6:$N$2005))</f>
        <v/>
      </c>
      <c r="S1306" s="15">
        <f>IF(A1306="","",K1306-R1306)</f>
        <v/>
      </c>
      <c r="T1306" s="16">
        <f>IF(OR(A1306="",D1306="",L1306&lt;&gt;"",E1306="Credit note"),"",IF(Settings!$B$5-D1306&gt;180,"Unpaid over 180 days: reverse proportionate ITC with interest",""))</f>
        <v/>
      </c>
      <c r="U1306" s="16">
        <f>IF(M1306="No","Supplier has not filed GSTR-3B: if still unfiled on 30 Sep after the year you claimed it, reverse by 30 Nov","")</f>
        <v/>
      </c>
      <c r="V1306" s="16">
        <f>IF(AND(Q1306="In books, not in GSTR-2B",D1306&lt;&gt;"",D1306&gt;=DATE(2025,4,1),D1306&lt;=DATE(2026,3,31)),"FY 2025-26 document not in GSTR-2B: last date for the ITC is 30 Nov 2026","")</f>
        <v/>
      </c>
    </row>
    <row r="1307">
      <c r="A1307" s="10" t="n"/>
      <c r="B1307" s="10" t="n"/>
      <c r="C1307" s="10" t="n"/>
      <c r="D1307" s="9" t="n"/>
      <c r="E1307" s="10" t="n"/>
      <c r="F1307" s="8" t="n"/>
      <c r="G1307" s="8" t="n"/>
      <c r="H1307" s="8" t="n"/>
      <c r="I1307" s="8" t="n"/>
      <c r="J1307" s="8" t="n"/>
      <c r="K1307" s="15">
        <f>IF(A1307="","",SUM(G1307:J1307))</f>
        <v/>
      </c>
      <c r="L1307" s="9" t="n"/>
      <c r="M1307" s="10" t="n"/>
      <c r="N1307" s="10" t="n"/>
      <c r="O1307" s="16">
        <f>IF(A1307="","",UPPER(TRIM(A1307))&amp;"|"&amp;UPPER(SUBSTITUTE(SUBSTITUTE(SUBSTITUTE(TRIM(C1307),"/",""),"-","")," ","")))</f>
        <v/>
      </c>
      <c r="P1307" s="16">
        <f>IF(A1307="","",UPPER(SUBSTITUTE(SUBSTITUTE(SUBSTITUTE(TRIM(C1307),"/",""),"-","")," ","")))</f>
        <v/>
      </c>
      <c r="Q1307" s="16">
        <f>IF(A1307="","",IF(COUNTIF('GSTR-2B'!$P$6:$P$2005,O1307)&gt;0,IF(ABS(S1307)&lt;=Settings!$B$4,"Matched","Amount differs"),IF(COUNTIF('GSTR-2B'!$Q$6:$Q$2005,P1307)&gt;0,"Invoice no matches, GSTIN differs","In books, not in GSTR-2B")))</f>
        <v/>
      </c>
      <c r="R1307" s="15">
        <f>IF(A1307="","",SUMIF('GSTR-2B'!$P$6:$P$2005,O1307,'GSTR-2B'!$N$6:$N$2005))</f>
        <v/>
      </c>
      <c r="S1307" s="15">
        <f>IF(A1307="","",K1307-R1307)</f>
        <v/>
      </c>
      <c r="T1307" s="16">
        <f>IF(OR(A1307="",D1307="",L1307&lt;&gt;"",E1307="Credit note"),"",IF(Settings!$B$5-D1307&gt;180,"Unpaid over 180 days: reverse proportionate ITC with interest",""))</f>
        <v/>
      </c>
      <c r="U1307" s="16">
        <f>IF(M1307="No","Supplier has not filed GSTR-3B: if still unfiled on 30 Sep after the year you claimed it, reverse by 30 Nov","")</f>
        <v/>
      </c>
      <c r="V1307" s="16">
        <f>IF(AND(Q1307="In books, not in GSTR-2B",D1307&lt;&gt;"",D1307&gt;=DATE(2025,4,1),D1307&lt;=DATE(2026,3,31)),"FY 2025-26 document not in GSTR-2B: last date for the ITC is 30 Nov 2026","")</f>
        <v/>
      </c>
    </row>
    <row r="1308">
      <c r="A1308" s="10" t="n"/>
      <c r="B1308" s="10" t="n"/>
      <c r="C1308" s="10" t="n"/>
      <c r="D1308" s="9" t="n"/>
      <c r="E1308" s="10" t="n"/>
      <c r="F1308" s="8" t="n"/>
      <c r="G1308" s="8" t="n"/>
      <c r="H1308" s="8" t="n"/>
      <c r="I1308" s="8" t="n"/>
      <c r="J1308" s="8" t="n"/>
      <c r="K1308" s="15">
        <f>IF(A1308="","",SUM(G1308:J1308))</f>
        <v/>
      </c>
      <c r="L1308" s="9" t="n"/>
      <c r="M1308" s="10" t="n"/>
      <c r="N1308" s="10" t="n"/>
      <c r="O1308" s="16">
        <f>IF(A1308="","",UPPER(TRIM(A1308))&amp;"|"&amp;UPPER(SUBSTITUTE(SUBSTITUTE(SUBSTITUTE(TRIM(C1308),"/",""),"-","")," ","")))</f>
        <v/>
      </c>
      <c r="P1308" s="16">
        <f>IF(A1308="","",UPPER(SUBSTITUTE(SUBSTITUTE(SUBSTITUTE(TRIM(C1308),"/",""),"-","")," ","")))</f>
        <v/>
      </c>
      <c r="Q1308" s="16">
        <f>IF(A1308="","",IF(COUNTIF('GSTR-2B'!$P$6:$P$2005,O1308)&gt;0,IF(ABS(S1308)&lt;=Settings!$B$4,"Matched","Amount differs"),IF(COUNTIF('GSTR-2B'!$Q$6:$Q$2005,P1308)&gt;0,"Invoice no matches, GSTIN differs","In books, not in GSTR-2B")))</f>
        <v/>
      </c>
      <c r="R1308" s="15">
        <f>IF(A1308="","",SUMIF('GSTR-2B'!$P$6:$P$2005,O1308,'GSTR-2B'!$N$6:$N$2005))</f>
        <v/>
      </c>
      <c r="S1308" s="15">
        <f>IF(A1308="","",K1308-R1308)</f>
        <v/>
      </c>
      <c r="T1308" s="16">
        <f>IF(OR(A1308="",D1308="",L1308&lt;&gt;"",E1308="Credit note"),"",IF(Settings!$B$5-D1308&gt;180,"Unpaid over 180 days: reverse proportionate ITC with interest",""))</f>
        <v/>
      </c>
      <c r="U1308" s="16">
        <f>IF(M1308="No","Supplier has not filed GSTR-3B: if still unfiled on 30 Sep after the year you claimed it, reverse by 30 Nov","")</f>
        <v/>
      </c>
      <c r="V1308" s="16">
        <f>IF(AND(Q1308="In books, not in GSTR-2B",D1308&lt;&gt;"",D1308&gt;=DATE(2025,4,1),D1308&lt;=DATE(2026,3,31)),"FY 2025-26 document not in GSTR-2B: last date for the ITC is 30 Nov 2026","")</f>
        <v/>
      </c>
    </row>
    <row r="1309">
      <c r="A1309" s="10" t="n"/>
      <c r="B1309" s="10" t="n"/>
      <c r="C1309" s="10" t="n"/>
      <c r="D1309" s="9" t="n"/>
      <c r="E1309" s="10" t="n"/>
      <c r="F1309" s="8" t="n"/>
      <c r="G1309" s="8" t="n"/>
      <c r="H1309" s="8" t="n"/>
      <c r="I1309" s="8" t="n"/>
      <c r="J1309" s="8" t="n"/>
      <c r="K1309" s="15">
        <f>IF(A1309="","",SUM(G1309:J1309))</f>
        <v/>
      </c>
      <c r="L1309" s="9" t="n"/>
      <c r="M1309" s="10" t="n"/>
      <c r="N1309" s="10" t="n"/>
      <c r="O1309" s="16">
        <f>IF(A1309="","",UPPER(TRIM(A1309))&amp;"|"&amp;UPPER(SUBSTITUTE(SUBSTITUTE(SUBSTITUTE(TRIM(C1309),"/",""),"-","")," ","")))</f>
        <v/>
      </c>
      <c r="P1309" s="16">
        <f>IF(A1309="","",UPPER(SUBSTITUTE(SUBSTITUTE(SUBSTITUTE(TRIM(C1309),"/",""),"-","")," ","")))</f>
        <v/>
      </c>
      <c r="Q1309" s="16">
        <f>IF(A1309="","",IF(COUNTIF('GSTR-2B'!$P$6:$P$2005,O1309)&gt;0,IF(ABS(S1309)&lt;=Settings!$B$4,"Matched","Amount differs"),IF(COUNTIF('GSTR-2B'!$Q$6:$Q$2005,P1309)&gt;0,"Invoice no matches, GSTIN differs","In books, not in GSTR-2B")))</f>
        <v/>
      </c>
      <c r="R1309" s="15">
        <f>IF(A1309="","",SUMIF('GSTR-2B'!$P$6:$P$2005,O1309,'GSTR-2B'!$N$6:$N$2005))</f>
        <v/>
      </c>
      <c r="S1309" s="15">
        <f>IF(A1309="","",K1309-R1309)</f>
        <v/>
      </c>
      <c r="T1309" s="16">
        <f>IF(OR(A1309="",D1309="",L1309&lt;&gt;"",E1309="Credit note"),"",IF(Settings!$B$5-D1309&gt;180,"Unpaid over 180 days: reverse proportionate ITC with interest",""))</f>
        <v/>
      </c>
      <c r="U1309" s="16">
        <f>IF(M1309="No","Supplier has not filed GSTR-3B: if still unfiled on 30 Sep after the year you claimed it, reverse by 30 Nov","")</f>
        <v/>
      </c>
      <c r="V1309" s="16">
        <f>IF(AND(Q1309="In books, not in GSTR-2B",D1309&lt;&gt;"",D1309&gt;=DATE(2025,4,1),D1309&lt;=DATE(2026,3,31)),"FY 2025-26 document not in GSTR-2B: last date for the ITC is 30 Nov 2026","")</f>
        <v/>
      </c>
    </row>
    <row r="1310">
      <c r="A1310" s="10" t="n"/>
      <c r="B1310" s="10" t="n"/>
      <c r="C1310" s="10" t="n"/>
      <c r="D1310" s="9" t="n"/>
      <c r="E1310" s="10" t="n"/>
      <c r="F1310" s="8" t="n"/>
      <c r="G1310" s="8" t="n"/>
      <c r="H1310" s="8" t="n"/>
      <c r="I1310" s="8" t="n"/>
      <c r="J1310" s="8" t="n"/>
      <c r="K1310" s="15">
        <f>IF(A1310="","",SUM(G1310:J1310))</f>
        <v/>
      </c>
      <c r="L1310" s="9" t="n"/>
      <c r="M1310" s="10" t="n"/>
      <c r="N1310" s="10" t="n"/>
      <c r="O1310" s="16">
        <f>IF(A1310="","",UPPER(TRIM(A1310))&amp;"|"&amp;UPPER(SUBSTITUTE(SUBSTITUTE(SUBSTITUTE(TRIM(C1310),"/",""),"-","")," ","")))</f>
        <v/>
      </c>
      <c r="P1310" s="16">
        <f>IF(A1310="","",UPPER(SUBSTITUTE(SUBSTITUTE(SUBSTITUTE(TRIM(C1310),"/",""),"-","")," ","")))</f>
        <v/>
      </c>
      <c r="Q1310" s="16">
        <f>IF(A1310="","",IF(COUNTIF('GSTR-2B'!$P$6:$P$2005,O1310)&gt;0,IF(ABS(S1310)&lt;=Settings!$B$4,"Matched","Amount differs"),IF(COUNTIF('GSTR-2B'!$Q$6:$Q$2005,P1310)&gt;0,"Invoice no matches, GSTIN differs","In books, not in GSTR-2B")))</f>
        <v/>
      </c>
      <c r="R1310" s="15">
        <f>IF(A1310="","",SUMIF('GSTR-2B'!$P$6:$P$2005,O1310,'GSTR-2B'!$N$6:$N$2005))</f>
        <v/>
      </c>
      <c r="S1310" s="15">
        <f>IF(A1310="","",K1310-R1310)</f>
        <v/>
      </c>
      <c r="T1310" s="16">
        <f>IF(OR(A1310="",D1310="",L1310&lt;&gt;"",E1310="Credit note"),"",IF(Settings!$B$5-D1310&gt;180,"Unpaid over 180 days: reverse proportionate ITC with interest",""))</f>
        <v/>
      </c>
      <c r="U1310" s="16">
        <f>IF(M1310="No","Supplier has not filed GSTR-3B: if still unfiled on 30 Sep after the year you claimed it, reverse by 30 Nov","")</f>
        <v/>
      </c>
      <c r="V1310" s="16">
        <f>IF(AND(Q1310="In books, not in GSTR-2B",D1310&lt;&gt;"",D1310&gt;=DATE(2025,4,1),D1310&lt;=DATE(2026,3,31)),"FY 2025-26 document not in GSTR-2B: last date for the ITC is 30 Nov 2026","")</f>
        <v/>
      </c>
    </row>
    <row r="1311">
      <c r="A1311" s="10" t="n"/>
      <c r="B1311" s="10" t="n"/>
      <c r="C1311" s="10" t="n"/>
      <c r="D1311" s="9" t="n"/>
      <c r="E1311" s="10" t="n"/>
      <c r="F1311" s="8" t="n"/>
      <c r="G1311" s="8" t="n"/>
      <c r="H1311" s="8" t="n"/>
      <c r="I1311" s="8" t="n"/>
      <c r="J1311" s="8" t="n"/>
      <c r="K1311" s="15">
        <f>IF(A1311="","",SUM(G1311:J1311))</f>
        <v/>
      </c>
      <c r="L1311" s="9" t="n"/>
      <c r="M1311" s="10" t="n"/>
      <c r="N1311" s="10" t="n"/>
      <c r="O1311" s="16">
        <f>IF(A1311="","",UPPER(TRIM(A1311))&amp;"|"&amp;UPPER(SUBSTITUTE(SUBSTITUTE(SUBSTITUTE(TRIM(C1311),"/",""),"-","")," ","")))</f>
        <v/>
      </c>
      <c r="P1311" s="16">
        <f>IF(A1311="","",UPPER(SUBSTITUTE(SUBSTITUTE(SUBSTITUTE(TRIM(C1311),"/",""),"-","")," ","")))</f>
        <v/>
      </c>
      <c r="Q1311" s="16">
        <f>IF(A1311="","",IF(COUNTIF('GSTR-2B'!$P$6:$P$2005,O1311)&gt;0,IF(ABS(S1311)&lt;=Settings!$B$4,"Matched","Amount differs"),IF(COUNTIF('GSTR-2B'!$Q$6:$Q$2005,P1311)&gt;0,"Invoice no matches, GSTIN differs","In books, not in GSTR-2B")))</f>
        <v/>
      </c>
      <c r="R1311" s="15">
        <f>IF(A1311="","",SUMIF('GSTR-2B'!$P$6:$P$2005,O1311,'GSTR-2B'!$N$6:$N$2005))</f>
        <v/>
      </c>
      <c r="S1311" s="15">
        <f>IF(A1311="","",K1311-R1311)</f>
        <v/>
      </c>
      <c r="T1311" s="16">
        <f>IF(OR(A1311="",D1311="",L1311&lt;&gt;"",E1311="Credit note"),"",IF(Settings!$B$5-D1311&gt;180,"Unpaid over 180 days: reverse proportionate ITC with interest",""))</f>
        <v/>
      </c>
      <c r="U1311" s="16">
        <f>IF(M1311="No","Supplier has not filed GSTR-3B: if still unfiled on 30 Sep after the year you claimed it, reverse by 30 Nov","")</f>
        <v/>
      </c>
      <c r="V1311" s="16">
        <f>IF(AND(Q1311="In books, not in GSTR-2B",D1311&lt;&gt;"",D1311&gt;=DATE(2025,4,1),D1311&lt;=DATE(2026,3,31)),"FY 2025-26 document not in GSTR-2B: last date for the ITC is 30 Nov 2026","")</f>
        <v/>
      </c>
    </row>
    <row r="1312">
      <c r="A1312" s="10" t="n"/>
      <c r="B1312" s="10" t="n"/>
      <c r="C1312" s="10" t="n"/>
      <c r="D1312" s="9" t="n"/>
      <c r="E1312" s="10" t="n"/>
      <c r="F1312" s="8" t="n"/>
      <c r="G1312" s="8" t="n"/>
      <c r="H1312" s="8" t="n"/>
      <c r="I1312" s="8" t="n"/>
      <c r="J1312" s="8" t="n"/>
      <c r="K1312" s="15">
        <f>IF(A1312="","",SUM(G1312:J1312))</f>
        <v/>
      </c>
      <c r="L1312" s="9" t="n"/>
      <c r="M1312" s="10" t="n"/>
      <c r="N1312" s="10" t="n"/>
      <c r="O1312" s="16">
        <f>IF(A1312="","",UPPER(TRIM(A1312))&amp;"|"&amp;UPPER(SUBSTITUTE(SUBSTITUTE(SUBSTITUTE(TRIM(C1312),"/",""),"-","")," ","")))</f>
        <v/>
      </c>
      <c r="P1312" s="16">
        <f>IF(A1312="","",UPPER(SUBSTITUTE(SUBSTITUTE(SUBSTITUTE(TRIM(C1312),"/",""),"-","")," ","")))</f>
        <v/>
      </c>
      <c r="Q1312" s="16">
        <f>IF(A1312="","",IF(COUNTIF('GSTR-2B'!$P$6:$P$2005,O1312)&gt;0,IF(ABS(S1312)&lt;=Settings!$B$4,"Matched","Amount differs"),IF(COUNTIF('GSTR-2B'!$Q$6:$Q$2005,P1312)&gt;0,"Invoice no matches, GSTIN differs","In books, not in GSTR-2B")))</f>
        <v/>
      </c>
      <c r="R1312" s="15">
        <f>IF(A1312="","",SUMIF('GSTR-2B'!$P$6:$P$2005,O1312,'GSTR-2B'!$N$6:$N$2005))</f>
        <v/>
      </c>
      <c r="S1312" s="15">
        <f>IF(A1312="","",K1312-R1312)</f>
        <v/>
      </c>
      <c r="T1312" s="16">
        <f>IF(OR(A1312="",D1312="",L1312&lt;&gt;"",E1312="Credit note"),"",IF(Settings!$B$5-D1312&gt;180,"Unpaid over 180 days: reverse proportionate ITC with interest",""))</f>
        <v/>
      </c>
      <c r="U1312" s="16">
        <f>IF(M1312="No","Supplier has not filed GSTR-3B: if still unfiled on 30 Sep after the year you claimed it, reverse by 30 Nov","")</f>
        <v/>
      </c>
      <c r="V1312" s="16">
        <f>IF(AND(Q1312="In books, not in GSTR-2B",D1312&lt;&gt;"",D1312&gt;=DATE(2025,4,1),D1312&lt;=DATE(2026,3,31)),"FY 2025-26 document not in GSTR-2B: last date for the ITC is 30 Nov 2026","")</f>
        <v/>
      </c>
    </row>
    <row r="1313">
      <c r="A1313" s="10" t="n"/>
      <c r="B1313" s="10" t="n"/>
      <c r="C1313" s="10" t="n"/>
      <c r="D1313" s="9" t="n"/>
      <c r="E1313" s="10" t="n"/>
      <c r="F1313" s="8" t="n"/>
      <c r="G1313" s="8" t="n"/>
      <c r="H1313" s="8" t="n"/>
      <c r="I1313" s="8" t="n"/>
      <c r="J1313" s="8" t="n"/>
      <c r="K1313" s="15">
        <f>IF(A1313="","",SUM(G1313:J1313))</f>
        <v/>
      </c>
      <c r="L1313" s="9" t="n"/>
      <c r="M1313" s="10" t="n"/>
      <c r="N1313" s="10" t="n"/>
      <c r="O1313" s="16">
        <f>IF(A1313="","",UPPER(TRIM(A1313))&amp;"|"&amp;UPPER(SUBSTITUTE(SUBSTITUTE(SUBSTITUTE(TRIM(C1313),"/",""),"-","")," ","")))</f>
        <v/>
      </c>
      <c r="P1313" s="16">
        <f>IF(A1313="","",UPPER(SUBSTITUTE(SUBSTITUTE(SUBSTITUTE(TRIM(C1313),"/",""),"-","")," ","")))</f>
        <v/>
      </c>
      <c r="Q1313" s="16">
        <f>IF(A1313="","",IF(COUNTIF('GSTR-2B'!$P$6:$P$2005,O1313)&gt;0,IF(ABS(S1313)&lt;=Settings!$B$4,"Matched","Amount differs"),IF(COUNTIF('GSTR-2B'!$Q$6:$Q$2005,P1313)&gt;0,"Invoice no matches, GSTIN differs","In books, not in GSTR-2B")))</f>
        <v/>
      </c>
      <c r="R1313" s="15">
        <f>IF(A1313="","",SUMIF('GSTR-2B'!$P$6:$P$2005,O1313,'GSTR-2B'!$N$6:$N$2005))</f>
        <v/>
      </c>
      <c r="S1313" s="15">
        <f>IF(A1313="","",K1313-R1313)</f>
        <v/>
      </c>
      <c r="T1313" s="16">
        <f>IF(OR(A1313="",D1313="",L1313&lt;&gt;"",E1313="Credit note"),"",IF(Settings!$B$5-D1313&gt;180,"Unpaid over 180 days: reverse proportionate ITC with interest",""))</f>
        <v/>
      </c>
      <c r="U1313" s="16">
        <f>IF(M1313="No","Supplier has not filed GSTR-3B: if still unfiled on 30 Sep after the year you claimed it, reverse by 30 Nov","")</f>
        <v/>
      </c>
      <c r="V1313" s="16">
        <f>IF(AND(Q1313="In books, not in GSTR-2B",D1313&lt;&gt;"",D1313&gt;=DATE(2025,4,1),D1313&lt;=DATE(2026,3,31)),"FY 2025-26 document not in GSTR-2B: last date for the ITC is 30 Nov 2026","")</f>
        <v/>
      </c>
    </row>
    <row r="1314">
      <c r="A1314" s="10" t="n"/>
      <c r="B1314" s="10" t="n"/>
      <c r="C1314" s="10" t="n"/>
      <c r="D1314" s="9" t="n"/>
      <c r="E1314" s="10" t="n"/>
      <c r="F1314" s="8" t="n"/>
      <c r="G1314" s="8" t="n"/>
      <c r="H1314" s="8" t="n"/>
      <c r="I1314" s="8" t="n"/>
      <c r="J1314" s="8" t="n"/>
      <c r="K1314" s="15">
        <f>IF(A1314="","",SUM(G1314:J1314))</f>
        <v/>
      </c>
      <c r="L1314" s="9" t="n"/>
      <c r="M1314" s="10" t="n"/>
      <c r="N1314" s="10" t="n"/>
      <c r="O1314" s="16">
        <f>IF(A1314="","",UPPER(TRIM(A1314))&amp;"|"&amp;UPPER(SUBSTITUTE(SUBSTITUTE(SUBSTITUTE(TRIM(C1314),"/",""),"-","")," ","")))</f>
        <v/>
      </c>
      <c r="P1314" s="16">
        <f>IF(A1314="","",UPPER(SUBSTITUTE(SUBSTITUTE(SUBSTITUTE(TRIM(C1314),"/",""),"-","")," ","")))</f>
        <v/>
      </c>
      <c r="Q1314" s="16">
        <f>IF(A1314="","",IF(COUNTIF('GSTR-2B'!$P$6:$P$2005,O1314)&gt;0,IF(ABS(S1314)&lt;=Settings!$B$4,"Matched","Amount differs"),IF(COUNTIF('GSTR-2B'!$Q$6:$Q$2005,P1314)&gt;0,"Invoice no matches, GSTIN differs","In books, not in GSTR-2B")))</f>
        <v/>
      </c>
      <c r="R1314" s="15">
        <f>IF(A1314="","",SUMIF('GSTR-2B'!$P$6:$P$2005,O1314,'GSTR-2B'!$N$6:$N$2005))</f>
        <v/>
      </c>
      <c r="S1314" s="15">
        <f>IF(A1314="","",K1314-R1314)</f>
        <v/>
      </c>
      <c r="T1314" s="16">
        <f>IF(OR(A1314="",D1314="",L1314&lt;&gt;"",E1314="Credit note"),"",IF(Settings!$B$5-D1314&gt;180,"Unpaid over 180 days: reverse proportionate ITC with interest",""))</f>
        <v/>
      </c>
      <c r="U1314" s="16">
        <f>IF(M1314="No","Supplier has not filed GSTR-3B: if still unfiled on 30 Sep after the year you claimed it, reverse by 30 Nov","")</f>
        <v/>
      </c>
      <c r="V1314" s="16">
        <f>IF(AND(Q1314="In books, not in GSTR-2B",D1314&lt;&gt;"",D1314&gt;=DATE(2025,4,1),D1314&lt;=DATE(2026,3,31)),"FY 2025-26 document not in GSTR-2B: last date for the ITC is 30 Nov 2026","")</f>
        <v/>
      </c>
    </row>
    <row r="1315">
      <c r="A1315" s="10" t="n"/>
      <c r="B1315" s="10" t="n"/>
      <c r="C1315" s="10" t="n"/>
      <c r="D1315" s="9" t="n"/>
      <c r="E1315" s="10" t="n"/>
      <c r="F1315" s="8" t="n"/>
      <c r="G1315" s="8" t="n"/>
      <c r="H1315" s="8" t="n"/>
      <c r="I1315" s="8" t="n"/>
      <c r="J1315" s="8" t="n"/>
      <c r="K1315" s="15">
        <f>IF(A1315="","",SUM(G1315:J1315))</f>
        <v/>
      </c>
      <c r="L1315" s="9" t="n"/>
      <c r="M1315" s="10" t="n"/>
      <c r="N1315" s="10" t="n"/>
      <c r="O1315" s="16">
        <f>IF(A1315="","",UPPER(TRIM(A1315))&amp;"|"&amp;UPPER(SUBSTITUTE(SUBSTITUTE(SUBSTITUTE(TRIM(C1315),"/",""),"-","")," ","")))</f>
        <v/>
      </c>
      <c r="P1315" s="16">
        <f>IF(A1315="","",UPPER(SUBSTITUTE(SUBSTITUTE(SUBSTITUTE(TRIM(C1315),"/",""),"-","")," ","")))</f>
        <v/>
      </c>
      <c r="Q1315" s="16">
        <f>IF(A1315="","",IF(COUNTIF('GSTR-2B'!$P$6:$P$2005,O1315)&gt;0,IF(ABS(S1315)&lt;=Settings!$B$4,"Matched","Amount differs"),IF(COUNTIF('GSTR-2B'!$Q$6:$Q$2005,P1315)&gt;0,"Invoice no matches, GSTIN differs","In books, not in GSTR-2B")))</f>
        <v/>
      </c>
      <c r="R1315" s="15">
        <f>IF(A1315="","",SUMIF('GSTR-2B'!$P$6:$P$2005,O1315,'GSTR-2B'!$N$6:$N$2005))</f>
        <v/>
      </c>
      <c r="S1315" s="15">
        <f>IF(A1315="","",K1315-R1315)</f>
        <v/>
      </c>
      <c r="T1315" s="16">
        <f>IF(OR(A1315="",D1315="",L1315&lt;&gt;"",E1315="Credit note"),"",IF(Settings!$B$5-D1315&gt;180,"Unpaid over 180 days: reverse proportionate ITC with interest",""))</f>
        <v/>
      </c>
      <c r="U1315" s="16">
        <f>IF(M1315="No","Supplier has not filed GSTR-3B: if still unfiled on 30 Sep after the year you claimed it, reverse by 30 Nov","")</f>
        <v/>
      </c>
      <c r="V1315" s="16">
        <f>IF(AND(Q1315="In books, not in GSTR-2B",D1315&lt;&gt;"",D1315&gt;=DATE(2025,4,1),D1315&lt;=DATE(2026,3,31)),"FY 2025-26 document not in GSTR-2B: last date for the ITC is 30 Nov 2026","")</f>
        <v/>
      </c>
    </row>
    <row r="1316">
      <c r="A1316" s="10" t="n"/>
      <c r="B1316" s="10" t="n"/>
      <c r="C1316" s="10" t="n"/>
      <c r="D1316" s="9" t="n"/>
      <c r="E1316" s="10" t="n"/>
      <c r="F1316" s="8" t="n"/>
      <c r="G1316" s="8" t="n"/>
      <c r="H1316" s="8" t="n"/>
      <c r="I1316" s="8" t="n"/>
      <c r="J1316" s="8" t="n"/>
      <c r="K1316" s="15">
        <f>IF(A1316="","",SUM(G1316:J1316))</f>
        <v/>
      </c>
      <c r="L1316" s="9" t="n"/>
      <c r="M1316" s="10" t="n"/>
      <c r="N1316" s="10" t="n"/>
      <c r="O1316" s="16">
        <f>IF(A1316="","",UPPER(TRIM(A1316))&amp;"|"&amp;UPPER(SUBSTITUTE(SUBSTITUTE(SUBSTITUTE(TRIM(C1316),"/",""),"-","")," ","")))</f>
        <v/>
      </c>
      <c r="P1316" s="16">
        <f>IF(A1316="","",UPPER(SUBSTITUTE(SUBSTITUTE(SUBSTITUTE(TRIM(C1316),"/",""),"-","")," ","")))</f>
        <v/>
      </c>
      <c r="Q1316" s="16">
        <f>IF(A1316="","",IF(COUNTIF('GSTR-2B'!$P$6:$P$2005,O1316)&gt;0,IF(ABS(S1316)&lt;=Settings!$B$4,"Matched","Amount differs"),IF(COUNTIF('GSTR-2B'!$Q$6:$Q$2005,P1316)&gt;0,"Invoice no matches, GSTIN differs","In books, not in GSTR-2B")))</f>
        <v/>
      </c>
      <c r="R1316" s="15">
        <f>IF(A1316="","",SUMIF('GSTR-2B'!$P$6:$P$2005,O1316,'GSTR-2B'!$N$6:$N$2005))</f>
        <v/>
      </c>
      <c r="S1316" s="15">
        <f>IF(A1316="","",K1316-R1316)</f>
        <v/>
      </c>
      <c r="T1316" s="16">
        <f>IF(OR(A1316="",D1316="",L1316&lt;&gt;"",E1316="Credit note"),"",IF(Settings!$B$5-D1316&gt;180,"Unpaid over 180 days: reverse proportionate ITC with interest",""))</f>
        <v/>
      </c>
      <c r="U1316" s="16">
        <f>IF(M1316="No","Supplier has not filed GSTR-3B: if still unfiled on 30 Sep after the year you claimed it, reverse by 30 Nov","")</f>
        <v/>
      </c>
      <c r="V1316" s="16">
        <f>IF(AND(Q1316="In books, not in GSTR-2B",D1316&lt;&gt;"",D1316&gt;=DATE(2025,4,1),D1316&lt;=DATE(2026,3,31)),"FY 2025-26 document not in GSTR-2B: last date for the ITC is 30 Nov 2026","")</f>
        <v/>
      </c>
    </row>
    <row r="1317">
      <c r="A1317" s="10" t="n"/>
      <c r="B1317" s="10" t="n"/>
      <c r="C1317" s="10" t="n"/>
      <c r="D1317" s="9" t="n"/>
      <c r="E1317" s="10" t="n"/>
      <c r="F1317" s="8" t="n"/>
      <c r="G1317" s="8" t="n"/>
      <c r="H1317" s="8" t="n"/>
      <c r="I1317" s="8" t="n"/>
      <c r="J1317" s="8" t="n"/>
      <c r="K1317" s="15">
        <f>IF(A1317="","",SUM(G1317:J1317))</f>
        <v/>
      </c>
      <c r="L1317" s="9" t="n"/>
      <c r="M1317" s="10" t="n"/>
      <c r="N1317" s="10" t="n"/>
      <c r="O1317" s="16">
        <f>IF(A1317="","",UPPER(TRIM(A1317))&amp;"|"&amp;UPPER(SUBSTITUTE(SUBSTITUTE(SUBSTITUTE(TRIM(C1317),"/",""),"-","")," ","")))</f>
        <v/>
      </c>
      <c r="P1317" s="16">
        <f>IF(A1317="","",UPPER(SUBSTITUTE(SUBSTITUTE(SUBSTITUTE(TRIM(C1317),"/",""),"-","")," ","")))</f>
        <v/>
      </c>
      <c r="Q1317" s="16">
        <f>IF(A1317="","",IF(COUNTIF('GSTR-2B'!$P$6:$P$2005,O1317)&gt;0,IF(ABS(S1317)&lt;=Settings!$B$4,"Matched","Amount differs"),IF(COUNTIF('GSTR-2B'!$Q$6:$Q$2005,P1317)&gt;0,"Invoice no matches, GSTIN differs","In books, not in GSTR-2B")))</f>
        <v/>
      </c>
      <c r="R1317" s="15">
        <f>IF(A1317="","",SUMIF('GSTR-2B'!$P$6:$P$2005,O1317,'GSTR-2B'!$N$6:$N$2005))</f>
        <v/>
      </c>
      <c r="S1317" s="15">
        <f>IF(A1317="","",K1317-R1317)</f>
        <v/>
      </c>
      <c r="T1317" s="16">
        <f>IF(OR(A1317="",D1317="",L1317&lt;&gt;"",E1317="Credit note"),"",IF(Settings!$B$5-D1317&gt;180,"Unpaid over 180 days: reverse proportionate ITC with interest",""))</f>
        <v/>
      </c>
      <c r="U1317" s="16">
        <f>IF(M1317="No","Supplier has not filed GSTR-3B: if still unfiled on 30 Sep after the year you claimed it, reverse by 30 Nov","")</f>
        <v/>
      </c>
      <c r="V1317" s="16">
        <f>IF(AND(Q1317="In books, not in GSTR-2B",D1317&lt;&gt;"",D1317&gt;=DATE(2025,4,1),D1317&lt;=DATE(2026,3,31)),"FY 2025-26 document not in GSTR-2B: last date for the ITC is 30 Nov 2026","")</f>
        <v/>
      </c>
    </row>
    <row r="1318">
      <c r="A1318" s="10" t="n"/>
      <c r="B1318" s="10" t="n"/>
      <c r="C1318" s="10" t="n"/>
      <c r="D1318" s="9" t="n"/>
      <c r="E1318" s="10" t="n"/>
      <c r="F1318" s="8" t="n"/>
      <c r="G1318" s="8" t="n"/>
      <c r="H1318" s="8" t="n"/>
      <c r="I1318" s="8" t="n"/>
      <c r="J1318" s="8" t="n"/>
      <c r="K1318" s="15">
        <f>IF(A1318="","",SUM(G1318:J1318))</f>
        <v/>
      </c>
      <c r="L1318" s="9" t="n"/>
      <c r="M1318" s="10" t="n"/>
      <c r="N1318" s="10" t="n"/>
      <c r="O1318" s="16">
        <f>IF(A1318="","",UPPER(TRIM(A1318))&amp;"|"&amp;UPPER(SUBSTITUTE(SUBSTITUTE(SUBSTITUTE(TRIM(C1318),"/",""),"-","")," ","")))</f>
        <v/>
      </c>
      <c r="P1318" s="16">
        <f>IF(A1318="","",UPPER(SUBSTITUTE(SUBSTITUTE(SUBSTITUTE(TRIM(C1318),"/",""),"-","")," ","")))</f>
        <v/>
      </c>
      <c r="Q1318" s="16">
        <f>IF(A1318="","",IF(COUNTIF('GSTR-2B'!$P$6:$P$2005,O1318)&gt;0,IF(ABS(S1318)&lt;=Settings!$B$4,"Matched","Amount differs"),IF(COUNTIF('GSTR-2B'!$Q$6:$Q$2005,P1318)&gt;0,"Invoice no matches, GSTIN differs","In books, not in GSTR-2B")))</f>
        <v/>
      </c>
      <c r="R1318" s="15">
        <f>IF(A1318="","",SUMIF('GSTR-2B'!$P$6:$P$2005,O1318,'GSTR-2B'!$N$6:$N$2005))</f>
        <v/>
      </c>
      <c r="S1318" s="15">
        <f>IF(A1318="","",K1318-R1318)</f>
        <v/>
      </c>
      <c r="T1318" s="16">
        <f>IF(OR(A1318="",D1318="",L1318&lt;&gt;"",E1318="Credit note"),"",IF(Settings!$B$5-D1318&gt;180,"Unpaid over 180 days: reverse proportionate ITC with interest",""))</f>
        <v/>
      </c>
      <c r="U1318" s="16">
        <f>IF(M1318="No","Supplier has not filed GSTR-3B: if still unfiled on 30 Sep after the year you claimed it, reverse by 30 Nov","")</f>
        <v/>
      </c>
      <c r="V1318" s="16">
        <f>IF(AND(Q1318="In books, not in GSTR-2B",D1318&lt;&gt;"",D1318&gt;=DATE(2025,4,1),D1318&lt;=DATE(2026,3,31)),"FY 2025-26 document not in GSTR-2B: last date for the ITC is 30 Nov 2026","")</f>
        <v/>
      </c>
    </row>
    <row r="1319">
      <c r="A1319" s="10" t="n"/>
      <c r="B1319" s="10" t="n"/>
      <c r="C1319" s="10" t="n"/>
      <c r="D1319" s="9" t="n"/>
      <c r="E1319" s="10" t="n"/>
      <c r="F1319" s="8" t="n"/>
      <c r="G1319" s="8" t="n"/>
      <c r="H1319" s="8" t="n"/>
      <c r="I1319" s="8" t="n"/>
      <c r="J1319" s="8" t="n"/>
      <c r="K1319" s="15">
        <f>IF(A1319="","",SUM(G1319:J1319))</f>
        <v/>
      </c>
      <c r="L1319" s="9" t="n"/>
      <c r="M1319" s="10" t="n"/>
      <c r="N1319" s="10" t="n"/>
      <c r="O1319" s="16">
        <f>IF(A1319="","",UPPER(TRIM(A1319))&amp;"|"&amp;UPPER(SUBSTITUTE(SUBSTITUTE(SUBSTITUTE(TRIM(C1319),"/",""),"-","")," ","")))</f>
        <v/>
      </c>
      <c r="P1319" s="16">
        <f>IF(A1319="","",UPPER(SUBSTITUTE(SUBSTITUTE(SUBSTITUTE(TRIM(C1319),"/",""),"-","")," ","")))</f>
        <v/>
      </c>
      <c r="Q1319" s="16">
        <f>IF(A1319="","",IF(COUNTIF('GSTR-2B'!$P$6:$P$2005,O1319)&gt;0,IF(ABS(S1319)&lt;=Settings!$B$4,"Matched","Amount differs"),IF(COUNTIF('GSTR-2B'!$Q$6:$Q$2005,P1319)&gt;0,"Invoice no matches, GSTIN differs","In books, not in GSTR-2B")))</f>
        <v/>
      </c>
      <c r="R1319" s="15">
        <f>IF(A1319="","",SUMIF('GSTR-2B'!$P$6:$P$2005,O1319,'GSTR-2B'!$N$6:$N$2005))</f>
        <v/>
      </c>
      <c r="S1319" s="15">
        <f>IF(A1319="","",K1319-R1319)</f>
        <v/>
      </c>
      <c r="T1319" s="16">
        <f>IF(OR(A1319="",D1319="",L1319&lt;&gt;"",E1319="Credit note"),"",IF(Settings!$B$5-D1319&gt;180,"Unpaid over 180 days: reverse proportionate ITC with interest",""))</f>
        <v/>
      </c>
      <c r="U1319" s="16">
        <f>IF(M1319="No","Supplier has not filed GSTR-3B: if still unfiled on 30 Sep after the year you claimed it, reverse by 30 Nov","")</f>
        <v/>
      </c>
      <c r="V1319" s="16">
        <f>IF(AND(Q1319="In books, not in GSTR-2B",D1319&lt;&gt;"",D1319&gt;=DATE(2025,4,1),D1319&lt;=DATE(2026,3,31)),"FY 2025-26 document not in GSTR-2B: last date for the ITC is 30 Nov 2026","")</f>
        <v/>
      </c>
    </row>
    <row r="1320">
      <c r="A1320" s="10" t="n"/>
      <c r="B1320" s="10" t="n"/>
      <c r="C1320" s="10" t="n"/>
      <c r="D1320" s="9" t="n"/>
      <c r="E1320" s="10" t="n"/>
      <c r="F1320" s="8" t="n"/>
      <c r="G1320" s="8" t="n"/>
      <c r="H1320" s="8" t="n"/>
      <c r="I1320" s="8" t="n"/>
      <c r="J1320" s="8" t="n"/>
      <c r="K1320" s="15">
        <f>IF(A1320="","",SUM(G1320:J1320))</f>
        <v/>
      </c>
      <c r="L1320" s="9" t="n"/>
      <c r="M1320" s="10" t="n"/>
      <c r="N1320" s="10" t="n"/>
      <c r="O1320" s="16">
        <f>IF(A1320="","",UPPER(TRIM(A1320))&amp;"|"&amp;UPPER(SUBSTITUTE(SUBSTITUTE(SUBSTITUTE(TRIM(C1320),"/",""),"-","")," ","")))</f>
        <v/>
      </c>
      <c r="P1320" s="16">
        <f>IF(A1320="","",UPPER(SUBSTITUTE(SUBSTITUTE(SUBSTITUTE(TRIM(C1320),"/",""),"-","")," ","")))</f>
        <v/>
      </c>
      <c r="Q1320" s="16">
        <f>IF(A1320="","",IF(COUNTIF('GSTR-2B'!$P$6:$P$2005,O1320)&gt;0,IF(ABS(S1320)&lt;=Settings!$B$4,"Matched","Amount differs"),IF(COUNTIF('GSTR-2B'!$Q$6:$Q$2005,P1320)&gt;0,"Invoice no matches, GSTIN differs","In books, not in GSTR-2B")))</f>
        <v/>
      </c>
      <c r="R1320" s="15">
        <f>IF(A1320="","",SUMIF('GSTR-2B'!$P$6:$P$2005,O1320,'GSTR-2B'!$N$6:$N$2005))</f>
        <v/>
      </c>
      <c r="S1320" s="15">
        <f>IF(A1320="","",K1320-R1320)</f>
        <v/>
      </c>
      <c r="T1320" s="16">
        <f>IF(OR(A1320="",D1320="",L1320&lt;&gt;"",E1320="Credit note"),"",IF(Settings!$B$5-D1320&gt;180,"Unpaid over 180 days: reverse proportionate ITC with interest",""))</f>
        <v/>
      </c>
      <c r="U1320" s="16">
        <f>IF(M1320="No","Supplier has not filed GSTR-3B: if still unfiled on 30 Sep after the year you claimed it, reverse by 30 Nov","")</f>
        <v/>
      </c>
      <c r="V1320" s="16">
        <f>IF(AND(Q1320="In books, not in GSTR-2B",D1320&lt;&gt;"",D1320&gt;=DATE(2025,4,1),D1320&lt;=DATE(2026,3,31)),"FY 2025-26 document not in GSTR-2B: last date for the ITC is 30 Nov 2026","")</f>
        <v/>
      </c>
    </row>
    <row r="1321">
      <c r="A1321" s="10" t="n"/>
      <c r="B1321" s="10" t="n"/>
      <c r="C1321" s="10" t="n"/>
      <c r="D1321" s="9" t="n"/>
      <c r="E1321" s="10" t="n"/>
      <c r="F1321" s="8" t="n"/>
      <c r="G1321" s="8" t="n"/>
      <c r="H1321" s="8" t="n"/>
      <c r="I1321" s="8" t="n"/>
      <c r="J1321" s="8" t="n"/>
      <c r="K1321" s="15">
        <f>IF(A1321="","",SUM(G1321:J1321))</f>
        <v/>
      </c>
      <c r="L1321" s="9" t="n"/>
      <c r="M1321" s="10" t="n"/>
      <c r="N1321" s="10" t="n"/>
      <c r="O1321" s="16">
        <f>IF(A1321="","",UPPER(TRIM(A1321))&amp;"|"&amp;UPPER(SUBSTITUTE(SUBSTITUTE(SUBSTITUTE(TRIM(C1321),"/",""),"-","")," ","")))</f>
        <v/>
      </c>
      <c r="P1321" s="16">
        <f>IF(A1321="","",UPPER(SUBSTITUTE(SUBSTITUTE(SUBSTITUTE(TRIM(C1321),"/",""),"-","")," ","")))</f>
        <v/>
      </c>
      <c r="Q1321" s="16">
        <f>IF(A1321="","",IF(COUNTIF('GSTR-2B'!$P$6:$P$2005,O1321)&gt;0,IF(ABS(S1321)&lt;=Settings!$B$4,"Matched","Amount differs"),IF(COUNTIF('GSTR-2B'!$Q$6:$Q$2005,P1321)&gt;0,"Invoice no matches, GSTIN differs","In books, not in GSTR-2B")))</f>
        <v/>
      </c>
      <c r="R1321" s="15">
        <f>IF(A1321="","",SUMIF('GSTR-2B'!$P$6:$P$2005,O1321,'GSTR-2B'!$N$6:$N$2005))</f>
        <v/>
      </c>
      <c r="S1321" s="15">
        <f>IF(A1321="","",K1321-R1321)</f>
        <v/>
      </c>
      <c r="T1321" s="16">
        <f>IF(OR(A1321="",D1321="",L1321&lt;&gt;"",E1321="Credit note"),"",IF(Settings!$B$5-D1321&gt;180,"Unpaid over 180 days: reverse proportionate ITC with interest",""))</f>
        <v/>
      </c>
      <c r="U1321" s="16">
        <f>IF(M1321="No","Supplier has not filed GSTR-3B: if still unfiled on 30 Sep after the year you claimed it, reverse by 30 Nov","")</f>
        <v/>
      </c>
      <c r="V1321" s="16">
        <f>IF(AND(Q1321="In books, not in GSTR-2B",D1321&lt;&gt;"",D1321&gt;=DATE(2025,4,1),D1321&lt;=DATE(2026,3,31)),"FY 2025-26 document not in GSTR-2B: last date for the ITC is 30 Nov 2026","")</f>
        <v/>
      </c>
    </row>
    <row r="1322">
      <c r="A1322" s="10" t="n"/>
      <c r="B1322" s="10" t="n"/>
      <c r="C1322" s="10" t="n"/>
      <c r="D1322" s="9" t="n"/>
      <c r="E1322" s="10" t="n"/>
      <c r="F1322" s="8" t="n"/>
      <c r="G1322" s="8" t="n"/>
      <c r="H1322" s="8" t="n"/>
      <c r="I1322" s="8" t="n"/>
      <c r="J1322" s="8" t="n"/>
      <c r="K1322" s="15">
        <f>IF(A1322="","",SUM(G1322:J1322))</f>
        <v/>
      </c>
      <c r="L1322" s="9" t="n"/>
      <c r="M1322" s="10" t="n"/>
      <c r="N1322" s="10" t="n"/>
      <c r="O1322" s="16">
        <f>IF(A1322="","",UPPER(TRIM(A1322))&amp;"|"&amp;UPPER(SUBSTITUTE(SUBSTITUTE(SUBSTITUTE(TRIM(C1322),"/",""),"-","")," ","")))</f>
        <v/>
      </c>
      <c r="P1322" s="16">
        <f>IF(A1322="","",UPPER(SUBSTITUTE(SUBSTITUTE(SUBSTITUTE(TRIM(C1322),"/",""),"-","")," ","")))</f>
        <v/>
      </c>
      <c r="Q1322" s="16">
        <f>IF(A1322="","",IF(COUNTIF('GSTR-2B'!$P$6:$P$2005,O1322)&gt;0,IF(ABS(S1322)&lt;=Settings!$B$4,"Matched","Amount differs"),IF(COUNTIF('GSTR-2B'!$Q$6:$Q$2005,P1322)&gt;0,"Invoice no matches, GSTIN differs","In books, not in GSTR-2B")))</f>
        <v/>
      </c>
      <c r="R1322" s="15">
        <f>IF(A1322="","",SUMIF('GSTR-2B'!$P$6:$P$2005,O1322,'GSTR-2B'!$N$6:$N$2005))</f>
        <v/>
      </c>
      <c r="S1322" s="15">
        <f>IF(A1322="","",K1322-R1322)</f>
        <v/>
      </c>
      <c r="T1322" s="16">
        <f>IF(OR(A1322="",D1322="",L1322&lt;&gt;"",E1322="Credit note"),"",IF(Settings!$B$5-D1322&gt;180,"Unpaid over 180 days: reverse proportionate ITC with interest",""))</f>
        <v/>
      </c>
      <c r="U1322" s="16">
        <f>IF(M1322="No","Supplier has not filed GSTR-3B: if still unfiled on 30 Sep after the year you claimed it, reverse by 30 Nov","")</f>
        <v/>
      </c>
      <c r="V1322" s="16">
        <f>IF(AND(Q1322="In books, not in GSTR-2B",D1322&lt;&gt;"",D1322&gt;=DATE(2025,4,1),D1322&lt;=DATE(2026,3,31)),"FY 2025-26 document not in GSTR-2B: last date for the ITC is 30 Nov 2026","")</f>
        <v/>
      </c>
    </row>
    <row r="1323">
      <c r="A1323" s="10" t="n"/>
      <c r="B1323" s="10" t="n"/>
      <c r="C1323" s="10" t="n"/>
      <c r="D1323" s="9" t="n"/>
      <c r="E1323" s="10" t="n"/>
      <c r="F1323" s="8" t="n"/>
      <c r="G1323" s="8" t="n"/>
      <c r="H1323" s="8" t="n"/>
      <c r="I1323" s="8" t="n"/>
      <c r="J1323" s="8" t="n"/>
      <c r="K1323" s="15">
        <f>IF(A1323="","",SUM(G1323:J1323))</f>
        <v/>
      </c>
      <c r="L1323" s="9" t="n"/>
      <c r="M1323" s="10" t="n"/>
      <c r="N1323" s="10" t="n"/>
      <c r="O1323" s="16">
        <f>IF(A1323="","",UPPER(TRIM(A1323))&amp;"|"&amp;UPPER(SUBSTITUTE(SUBSTITUTE(SUBSTITUTE(TRIM(C1323),"/",""),"-","")," ","")))</f>
        <v/>
      </c>
      <c r="P1323" s="16">
        <f>IF(A1323="","",UPPER(SUBSTITUTE(SUBSTITUTE(SUBSTITUTE(TRIM(C1323),"/",""),"-","")," ","")))</f>
        <v/>
      </c>
      <c r="Q1323" s="16">
        <f>IF(A1323="","",IF(COUNTIF('GSTR-2B'!$P$6:$P$2005,O1323)&gt;0,IF(ABS(S1323)&lt;=Settings!$B$4,"Matched","Amount differs"),IF(COUNTIF('GSTR-2B'!$Q$6:$Q$2005,P1323)&gt;0,"Invoice no matches, GSTIN differs","In books, not in GSTR-2B")))</f>
        <v/>
      </c>
      <c r="R1323" s="15">
        <f>IF(A1323="","",SUMIF('GSTR-2B'!$P$6:$P$2005,O1323,'GSTR-2B'!$N$6:$N$2005))</f>
        <v/>
      </c>
      <c r="S1323" s="15">
        <f>IF(A1323="","",K1323-R1323)</f>
        <v/>
      </c>
      <c r="T1323" s="16">
        <f>IF(OR(A1323="",D1323="",L1323&lt;&gt;"",E1323="Credit note"),"",IF(Settings!$B$5-D1323&gt;180,"Unpaid over 180 days: reverse proportionate ITC with interest",""))</f>
        <v/>
      </c>
      <c r="U1323" s="16">
        <f>IF(M1323="No","Supplier has not filed GSTR-3B: if still unfiled on 30 Sep after the year you claimed it, reverse by 30 Nov","")</f>
        <v/>
      </c>
      <c r="V1323" s="16">
        <f>IF(AND(Q1323="In books, not in GSTR-2B",D1323&lt;&gt;"",D1323&gt;=DATE(2025,4,1),D1323&lt;=DATE(2026,3,31)),"FY 2025-26 document not in GSTR-2B: last date for the ITC is 30 Nov 2026","")</f>
        <v/>
      </c>
    </row>
    <row r="1324">
      <c r="A1324" s="10" t="n"/>
      <c r="B1324" s="10" t="n"/>
      <c r="C1324" s="10" t="n"/>
      <c r="D1324" s="9" t="n"/>
      <c r="E1324" s="10" t="n"/>
      <c r="F1324" s="8" t="n"/>
      <c r="G1324" s="8" t="n"/>
      <c r="H1324" s="8" t="n"/>
      <c r="I1324" s="8" t="n"/>
      <c r="J1324" s="8" t="n"/>
      <c r="K1324" s="15">
        <f>IF(A1324="","",SUM(G1324:J1324))</f>
        <v/>
      </c>
      <c r="L1324" s="9" t="n"/>
      <c r="M1324" s="10" t="n"/>
      <c r="N1324" s="10" t="n"/>
      <c r="O1324" s="16">
        <f>IF(A1324="","",UPPER(TRIM(A1324))&amp;"|"&amp;UPPER(SUBSTITUTE(SUBSTITUTE(SUBSTITUTE(TRIM(C1324),"/",""),"-","")," ","")))</f>
        <v/>
      </c>
      <c r="P1324" s="16">
        <f>IF(A1324="","",UPPER(SUBSTITUTE(SUBSTITUTE(SUBSTITUTE(TRIM(C1324),"/",""),"-","")," ","")))</f>
        <v/>
      </c>
      <c r="Q1324" s="16">
        <f>IF(A1324="","",IF(COUNTIF('GSTR-2B'!$P$6:$P$2005,O1324)&gt;0,IF(ABS(S1324)&lt;=Settings!$B$4,"Matched","Amount differs"),IF(COUNTIF('GSTR-2B'!$Q$6:$Q$2005,P1324)&gt;0,"Invoice no matches, GSTIN differs","In books, not in GSTR-2B")))</f>
        <v/>
      </c>
      <c r="R1324" s="15">
        <f>IF(A1324="","",SUMIF('GSTR-2B'!$P$6:$P$2005,O1324,'GSTR-2B'!$N$6:$N$2005))</f>
        <v/>
      </c>
      <c r="S1324" s="15">
        <f>IF(A1324="","",K1324-R1324)</f>
        <v/>
      </c>
      <c r="T1324" s="16">
        <f>IF(OR(A1324="",D1324="",L1324&lt;&gt;"",E1324="Credit note"),"",IF(Settings!$B$5-D1324&gt;180,"Unpaid over 180 days: reverse proportionate ITC with interest",""))</f>
        <v/>
      </c>
      <c r="U1324" s="16">
        <f>IF(M1324="No","Supplier has not filed GSTR-3B: if still unfiled on 30 Sep after the year you claimed it, reverse by 30 Nov","")</f>
        <v/>
      </c>
      <c r="V1324" s="16">
        <f>IF(AND(Q1324="In books, not in GSTR-2B",D1324&lt;&gt;"",D1324&gt;=DATE(2025,4,1),D1324&lt;=DATE(2026,3,31)),"FY 2025-26 document not in GSTR-2B: last date for the ITC is 30 Nov 2026","")</f>
        <v/>
      </c>
    </row>
    <row r="1325">
      <c r="A1325" s="10" t="n"/>
      <c r="B1325" s="10" t="n"/>
      <c r="C1325" s="10" t="n"/>
      <c r="D1325" s="9" t="n"/>
      <c r="E1325" s="10" t="n"/>
      <c r="F1325" s="8" t="n"/>
      <c r="G1325" s="8" t="n"/>
      <c r="H1325" s="8" t="n"/>
      <c r="I1325" s="8" t="n"/>
      <c r="J1325" s="8" t="n"/>
      <c r="K1325" s="15">
        <f>IF(A1325="","",SUM(G1325:J1325))</f>
        <v/>
      </c>
      <c r="L1325" s="9" t="n"/>
      <c r="M1325" s="10" t="n"/>
      <c r="N1325" s="10" t="n"/>
      <c r="O1325" s="16">
        <f>IF(A1325="","",UPPER(TRIM(A1325))&amp;"|"&amp;UPPER(SUBSTITUTE(SUBSTITUTE(SUBSTITUTE(TRIM(C1325),"/",""),"-","")," ","")))</f>
        <v/>
      </c>
      <c r="P1325" s="16">
        <f>IF(A1325="","",UPPER(SUBSTITUTE(SUBSTITUTE(SUBSTITUTE(TRIM(C1325),"/",""),"-","")," ","")))</f>
        <v/>
      </c>
      <c r="Q1325" s="16">
        <f>IF(A1325="","",IF(COUNTIF('GSTR-2B'!$P$6:$P$2005,O1325)&gt;0,IF(ABS(S1325)&lt;=Settings!$B$4,"Matched","Amount differs"),IF(COUNTIF('GSTR-2B'!$Q$6:$Q$2005,P1325)&gt;0,"Invoice no matches, GSTIN differs","In books, not in GSTR-2B")))</f>
        <v/>
      </c>
      <c r="R1325" s="15">
        <f>IF(A1325="","",SUMIF('GSTR-2B'!$P$6:$P$2005,O1325,'GSTR-2B'!$N$6:$N$2005))</f>
        <v/>
      </c>
      <c r="S1325" s="15">
        <f>IF(A1325="","",K1325-R1325)</f>
        <v/>
      </c>
      <c r="T1325" s="16">
        <f>IF(OR(A1325="",D1325="",L1325&lt;&gt;"",E1325="Credit note"),"",IF(Settings!$B$5-D1325&gt;180,"Unpaid over 180 days: reverse proportionate ITC with interest",""))</f>
        <v/>
      </c>
      <c r="U1325" s="16">
        <f>IF(M1325="No","Supplier has not filed GSTR-3B: if still unfiled on 30 Sep after the year you claimed it, reverse by 30 Nov","")</f>
        <v/>
      </c>
      <c r="V1325" s="16">
        <f>IF(AND(Q1325="In books, not in GSTR-2B",D1325&lt;&gt;"",D1325&gt;=DATE(2025,4,1),D1325&lt;=DATE(2026,3,31)),"FY 2025-26 document not in GSTR-2B: last date for the ITC is 30 Nov 2026","")</f>
        <v/>
      </c>
    </row>
    <row r="1326">
      <c r="A1326" s="10" t="n"/>
      <c r="B1326" s="10" t="n"/>
      <c r="C1326" s="10" t="n"/>
      <c r="D1326" s="9" t="n"/>
      <c r="E1326" s="10" t="n"/>
      <c r="F1326" s="8" t="n"/>
      <c r="G1326" s="8" t="n"/>
      <c r="H1326" s="8" t="n"/>
      <c r="I1326" s="8" t="n"/>
      <c r="J1326" s="8" t="n"/>
      <c r="K1326" s="15">
        <f>IF(A1326="","",SUM(G1326:J1326))</f>
        <v/>
      </c>
      <c r="L1326" s="9" t="n"/>
      <c r="M1326" s="10" t="n"/>
      <c r="N1326" s="10" t="n"/>
      <c r="O1326" s="16">
        <f>IF(A1326="","",UPPER(TRIM(A1326))&amp;"|"&amp;UPPER(SUBSTITUTE(SUBSTITUTE(SUBSTITUTE(TRIM(C1326),"/",""),"-","")," ","")))</f>
        <v/>
      </c>
      <c r="P1326" s="16">
        <f>IF(A1326="","",UPPER(SUBSTITUTE(SUBSTITUTE(SUBSTITUTE(TRIM(C1326),"/",""),"-","")," ","")))</f>
        <v/>
      </c>
      <c r="Q1326" s="16">
        <f>IF(A1326="","",IF(COUNTIF('GSTR-2B'!$P$6:$P$2005,O1326)&gt;0,IF(ABS(S1326)&lt;=Settings!$B$4,"Matched","Amount differs"),IF(COUNTIF('GSTR-2B'!$Q$6:$Q$2005,P1326)&gt;0,"Invoice no matches, GSTIN differs","In books, not in GSTR-2B")))</f>
        <v/>
      </c>
      <c r="R1326" s="15">
        <f>IF(A1326="","",SUMIF('GSTR-2B'!$P$6:$P$2005,O1326,'GSTR-2B'!$N$6:$N$2005))</f>
        <v/>
      </c>
      <c r="S1326" s="15">
        <f>IF(A1326="","",K1326-R1326)</f>
        <v/>
      </c>
      <c r="T1326" s="16">
        <f>IF(OR(A1326="",D1326="",L1326&lt;&gt;"",E1326="Credit note"),"",IF(Settings!$B$5-D1326&gt;180,"Unpaid over 180 days: reverse proportionate ITC with interest",""))</f>
        <v/>
      </c>
      <c r="U1326" s="16">
        <f>IF(M1326="No","Supplier has not filed GSTR-3B: if still unfiled on 30 Sep after the year you claimed it, reverse by 30 Nov","")</f>
        <v/>
      </c>
      <c r="V1326" s="16">
        <f>IF(AND(Q1326="In books, not in GSTR-2B",D1326&lt;&gt;"",D1326&gt;=DATE(2025,4,1),D1326&lt;=DATE(2026,3,31)),"FY 2025-26 document not in GSTR-2B: last date for the ITC is 30 Nov 2026","")</f>
        <v/>
      </c>
    </row>
    <row r="1327">
      <c r="A1327" s="10" t="n"/>
      <c r="B1327" s="10" t="n"/>
      <c r="C1327" s="10" t="n"/>
      <c r="D1327" s="9" t="n"/>
      <c r="E1327" s="10" t="n"/>
      <c r="F1327" s="8" t="n"/>
      <c r="G1327" s="8" t="n"/>
      <c r="H1327" s="8" t="n"/>
      <c r="I1327" s="8" t="n"/>
      <c r="J1327" s="8" t="n"/>
      <c r="K1327" s="15">
        <f>IF(A1327="","",SUM(G1327:J1327))</f>
        <v/>
      </c>
      <c r="L1327" s="9" t="n"/>
      <c r="M1327" s="10" t="n"/>
      <c r="N1327" s="10" t="n"/>
      <c r="O1327" s="16">
        <f>IF(A1327="","",UPPER(TRIM(A1327))&amp;"|"&amp;UPPER(SUBSTITUTE(SUBSTITUTE(SUBSTITUTE(TRIM(C1327),"/",""),"-","")," ","")))</f>
        <v/>
      </c>
      <c r="P1327" s="16">
        <f>IF(A1327="","",UPPER(SUBSTITUTE(SUBSTITUTE(SUBSTITUTE(TRIM(C1327),"/",""),"-","")," ","")))</f>
        <v/>
      </c>
      <c r="Q1327" s="16">
        <f>IF(A1327="","",IF(COUNTIF('GSTR-2B'!$P$6:$P$2005,O1327)&gt;0,IF(ABS(S1327)&lt;=Settings!$B$4,"Matched","Amount differs"),IF(COUNTIF('GSTR-2B'!$Q$6:$Q$2005,P1327)&gt;0,"Invoice no matches, GSTIN differs","In books, not in GSTR-2B")))</f>
        <v/>
      </c>
      <c r="R1327" s="15">
        <f>IF(A1327="","",SUMIF('GSTR-2B'!$P$6:$P$2005,O1327,'GSTR-2B'!$N$6:$N$2005))</f>
        <v/>
      </c>
      <c r="S1327" s="15">
        <f>IF(A1327="","",K1327-R1327)</f>
        <v/>
      </c>
      <c r="T1327" s="16">
        <f>IF(OR(A1327="",D1327="",L1327&lt;&gt;"",E1327="Credit note"),"",IF(Settings!$B$5-D1327&gt;180,"Unpaid over 180 days: reverse proportionate ITC with interest",""))</f>
        <v/>
      </c>
      <c r="U1327" s="16">
        <f>IF(M1327="No","Supplier has not filed GSTR-3B: if still unfiled on 30 Sep after the year you claimed it, reverse by 30 Nov","")</f>
        <v/>
      </c>
      <c r="V1327" s="16">
        <f>IF(AND(Q1327="In books, not in GSTR-2B",D1327&lt;&gt;"",D1327&gt;=DATE(2025,4,1),D1327&lt;=DATE(2026,3,31)),"FY 2025-26 document not in GSTR-2B: last date for the ITC is 30 Nov 2026","")</f>
        <v/>
      </c>
    </row>
    <row r="1328">
      <c r="A1328" s="10" t="n"/>
      <c r="B1328" s="10" t="n"/>
      <c r="C1328" s="10" t="n"/>
      <c r="D1328" s="9" t="n"/>
      <c r="E1328" s="10" t="n"/>
      <c r="F1328" s="8" t="n"/>
      <c r="G1328" s="8" t="n"/>
      <c r="H1328" s="8" t="n"/>
      <c r="I1328" s="8" t="n"/>
      <c r="J1328" s="8" t="n"/>
      <c r="K1328" s="15">
        <f>IF(A1328="","",SUM(G1328:J1328))</f>
        <v/>
      </c>
      <c r="L1328" s="9" t="n"/>
      <c r="M1328" s="10" t="n"/>
      <c r="N1328" s="10" t="n"/>
      <c r="O1328" s="16">
        <f>IF(A1328="","",UPPER(TRIM(A1328))&amp;"|"&amp;UPPER(SUBSTITUTE(SUBSTITUTE(SUBSTITUTE(TRIM(C1328),"/",""),"-","")," ","")))</f>
        <v/>
      </c>
      <c r="P1328" s="16">
        <f>IF(A1328="","",UPPER(SUBSTITUTE(SUBSTITUTE(SUBSTITUTE(TRIM(C1328),"/",""),"-","")," ","")))</f>
        <v/>
      </c>
      <c r="Q1328" s="16">
        <f>IF(A1328="","",IF(COUNTIF('GSTR-2B'!$P$6:$P$2005,O1328)&gt;0,IF(ABS(S1328)&lt;=Settings!$B$4,"Matched","Amount differs"),IF(COUNTIF('GSTR-2B'!$Q$6:$Q$2005,P1328)&gt;0,"Invoice no matches, GSTIN differs","In books, not in GSTR-2B")))</f>
        <v/>
      </c>
      <c r="R1328" s="15">
        <f>IF(A1328="","",SUMIF('GSTR-2B'!$P$6:$P$2005,O1328,'GSTR-2B'!$N$6:$N$2005))</f>
        <v/>
      </c>
      <c r="S1328" s="15">
        <f>IF(A1328="","",K1328-R1328)</f>
        <v/>
      </c>
      <c r="T1328" s="16">
        <f>IF(OR(A1328="",D1328="",L1328&lt;&gt;"",E1328="Credit note"),"",IF(Settings!$B$5-D1328&gt;180,"Unpaid over 180 days: reverse proportionate ITC with interest",""))</f>
        <v/>
      </c>
      <c r="U1328" s="16">
        <f>IF(M1328="No","Supplier has not filed GSTR-3B: if still unfiled on 30 Sep after the year you claimed it, reverse by 30 Nov","")</f>
        <v/>
      </c>
      <c r="V1328" s="16">
        <f>IF(AND(Q1328="In books, not in GSTR-2B",D1328&lt;&gt;"",D1328&gt;=DATE(2025,4,1),D1328&lt;=DATE(2026,3,31)),"FY 2025-26 document not in GSTR-2B: last date for the ITC is 30 Nov 2026","")</f>
        <v/>
      </c>
    </row>
    <row r="1329">
      <c r="A1329" s="10" t="n"/>
      <c r="B1329" s="10" t="n"/>
      <c r="C1329" s="10" t="n"/>
      <c r="D1329" s="9" t="n"/>
      <c r="E1329" s="10" t="n"/>
      <c r="F1329" s="8" t="n"/>
      <c r="G1329" s="8" t="n"/>
      <c r="H1329" s="8" t="n"/>
      <c r="I1329" s="8" t="n"/>
      <c r="J1329" s="8" t="n"/>
      <c r="K1329" s="15">
        <f>IF(A1329="","",SUM(G1329:J1329))</f>
        <v/>
      </c>
      <c r="L1329" s="9" t="n"/>
      <c r="M1329" s="10" t="n"/>
      <c r="N1329" s="10" t="n"/>
      <c r="O1329" s="16">
        <f>IF(A1329="","",UPPER(TRIM(A1329))&amp;"|"&amp;UPPER(SUBSTITUTE(SUBSTITUTE(SUBSTITUTE(TRIM(C1329),"/",""),"-","")," ","")))</f>
        <v/>
      </c>
      <c r="P1329" s="16">
        <f>IF(A1329="","",UPPER(SUBSTITUTE(SUBSTITUTE(SUBSTITUTE(TRIM(C1329),"/",""),"-","")," ","")))</f>
        <v/>
      </c>
      <c r="Q1329" s="16">
        <f>IF(A1329="","",IF(COUNTIF('GSTR-2B'!$P$6:$P$2005,O1329)&gt;0,IF(ABS(S1329)&lt;=Settings!$B$4,"Matched","Amount differs"),IF(COUNTIF('GSTR-2B'!$Q$6:$Q$2005,P1329)&gt;0,"Invoice no matches, GSTIN differs","In books, not in GSTR-2B")))</f>
        <v/>
      </c>
      <c r="R1329" s="15">
        <f>IF(A1329="","",SUMIF('GSTR-2B'!$P$6:$P$2005,O1329,'GSTR-2B'!$N$6:$N$2005))</f>
        <v/>
      </c>
      <c r="S1329" s="15">
        <f>IF(A1329="","",K1329-R1329)</f>
        <v/>
      </c>
      <c r="T1329" s="16">
        <f>IF(OR(A1329="",D1329="",L1329&lt;&gt;"",E1329="Credit note"),"",IF(Settings!$B$5-D1329&gt;180,"Unpaid over 180 days: reverse proportionate ITC with interest",""))</f>
        <v/>
      </c>
      <c r="U1329" s="16">
        <f>IF(M1329="No","Supplier has not filed GSTR-3B: if still unfiled on 30 Sep after the year you claimed it, reverse by 30 Nov","")</f>
        <v/>
      </c>
      <c r="V1329" s="16">
        <f>IF(AND(Q1329="In books, not in GSTR-2B",D1329&lt;&gt;"",D1329&gt;=DATE(2025,4,1),D1329&lt;=DATE(2026,3,31)),"FY 2025-26 document not in GSTR-2B: last date for the ITC is 30 Nov 2026","")</f>
        <v/>
      </c>
    </row>
    <row r="1330">
      <c r="A1330" s="10" t="n"/>
      <c r="B1330" s="10" t="n"/>
      <c r="C1330" s="10" t="n"/>
      <c r="D1330" s="9" t="n"/>
      <c r="E1330" s="10" t="n"/>
      <c r="F1330" s="8" t="n"/>
      <c r="G1330" s="8" t="n"/>
      <c r="H1330" s="8" t="n"/>
      <c r="I1330" s="8" t="n"/>
      <c r="J1330" s="8" t="n"/>
      <c r="K1330" s="15">
        <f>IF(A1330="","",SUM(G1330:J1330))</f>
        <v/>
      </c>
      <c r="L1330" s="9" t="n"/>
      <c r="M1330" s="10" t="n"/>
      <c r="N1330" s="10" t="n"/>
      <c r="O1330" s="16">
        <f>IF(A1330="","",UPPER(TRIM(A1330))&amp;"|"&amp;UPPER(SUBSTITUTE(SUBSTITUTE(SUBSTITUTE(TRIM(C1330),"/",""),"-","")," ","")))</f>
        <v/>
      </c>
      <c r="P1330" s="16">
        <f>IF(A1330="","",UPPER(SUBSTITUTE(SUBSTITUTE(SUBSTITUTE(TRIM(C1330),"/",""),"-","")," ","")))</f>
        <v/>
      </c>
      <c r="Q1330" s="16">
        <f>IF(A1330="","",IF(COUNTIF('GSTR-2B'!$P$6:$P$2005,O1330)&gt;0,IF(ABS(S1330)&lt;=Settings!$B$4,"Matched","Amount differs"),IF(COUNTIF('GSTR-2B'!$Q$6:$Q$2005,P1330)&gt;0,"Invoice no matches, GSTIN differs","In books, not in GSTR-2B")))</f>
        <v/>
      </c>
      <c r="R1330" s="15">
        <f>IF(A1330="","",SUMIF('GSTR-2B'!$P$6:$P$2005,O1330,'GSTR-2B'!$N$6:$N$2005))</f>
        <v/>
      </c>
      <c r="S1330" s="15">
        <f>IF(A1330="","",K1330-R1330)</f>
        <v/>
      </c>
      <c r="T1330" s="16">
        <f>IF(OR(A1330="",D1330="",L1330&lt;&gt;"",E1330="Credit note"),"",IF(Settings!$B$5-D1330&gt;180,"Unpaid over 180 days: reverse proportionate ITC with interest",""))</f>
        <v/>
      </c>
      <c r="U1330" s="16">
        <f>IF(M1330="No","Supplier has not filed GSTR-3B: if still unfiled on 30 Sep after the year you claimed it, reverse by 30 Nov","")</f>
        <v/>
      </c>
      <c r="V1330" s="16">
        <f>IF(AND(Q1330="In books, not in GSTR-2B",D1330&lt;&gt;"",D1330&gt;=DATE(2025,4,1),D1330&lt;=DATE(2026,3,31)),"FY 2025-26 document not in GSTR-2B: last date for the ITC is 30 Nov 2026","")</f>
        <v/>
      </c>
    </row>
    <row r="1331">
      <c r="A1331" s="10" t="n"/>
      <c r="B1331" s="10" t="n"/>
      <c r="C1331" s="10" t="n"/>
      <c r="D1331" s="9" t="n"/>
      <c r="E1331" s="10" t="n"/>
      <c r="F1331" s="8" t="n"/>
      <c r="G1331" s="8" t="n"/>
      <c r="H1331" s="8" t="n"/>
      <c r="I1331" s="8" t="n"/>
      <c r="J1331" s="8" t="n"/>
      <c r="K1331" s="15">
        <f>IF(A1331="","",SUM(G1331:J1331))</f>
        <v/>
      </c>
      <c r="L1331" s="9" t="n"/>
      <c r="M1331" s="10" t="n"/>
      <c r="N1331" s="10" t="n"/>
      <c r="O1331" s="16">
        <f>IF(A1331="","",UPPER(TRIM(A1331))&amp;"|"&amp;UPPER(SUBSTITUTE(SUBSTITUTE(SUBSTITUTE(TRIM(C1331),"/",""),"-","")," ","")))</f>
        <v/>
      </c>
      <c r="P1331" s="16">
        <f>IF(A1331="","",UPPER(SUBSTITUTE(SUBSTITUTE(SUBSTITUTE(TRIM(C1331),"/",""),"-","")," ","")))</f>
        <v/>
      </c>
      <c r="Q1331" s="16">
        <f>IF(A1331="","",IF(COUNTIF('GSTR-2B'!$P$6:$P$2005,O1331)&gt;0,IF(ABS(S1331)&lt;=Settings!$B$4,"Matched","Amount differs"),IF(COUNTIF('GSTR-2B'!$Q$6:$Q$2005,P1331)&gt;0,"Invoice no matches, GSTIN differs","In books, not in GSTR-2B")))</f>
        <v/>
      </c>
      <c r="R1331" s="15">
        <f>IF(A1331="","",SUMIF('GSTR-2B'!$P$6:$P$2005,O1331,'GSTR-2B'!$N$6:$N$2005))</f>
        <v/>
      </c>
      <c r="S1331" s="15">
        <f>IF(A1331="","",K1331-R1331)</f>
        <v/>
      </c>
      <c r="T1331" s="16">
        <f>IF(OR(A1331="",D1331="",L1331&lt;&gt;"",E1331="Credit note"),"",IF(Settings!$B$5-D1331&gt;180,"Unpaid over 180 days: reverse proportionate ITC with interest",""))</f>
        <v/>
      </c>
      <c r="U1331" s="16">
        <f>IF(M1331="No","Supplier has not filed GSTR-3B: if still unfiled on 30 Sep after the year you claimed it, reverse by 30 Nov","")</f>
        <v/>
      </c>
      <c r="V1331" s="16">
        <f>IF(AND(Q1331="In books, not in GSTR-2B",D1331&lt;&gt;"",D1331&gt;=DATE(2025,4,1),D1331&lt;=DATE(2026,3,31)),"FY 2025-26 document not in GSTR-2B: last date for the ITC is 30 Nov 2026","")</f>
        <v/>
      </c>
    </row>
    <row r="1332">
      <c r="A1332" s="10" t="n"/>
      <c r="B1332" s="10" t="n"/>
      <c r="C1332" s="10" t="n"/>
      <c r="D1332" s="9" t="n"/>
      <c r="E1332" s="10" t="n"/>
      <c r="F1332" s="8" t="n"/>
      <c r="G1332" s="8" t="n"/>
      <c r="H1332" s="8" t="n"/>
      <c r="I1332" s="8" t="n"/>
      <c r="J1332" s="8" t="n"/>
      <c r="K1332" s="15">
        <f>IF(A1332="","",SUM(G1332:J1332))</f>
        <v/>
      </c>
      <c r="L1332" s="9" t="n"/>
      <c r="M1332" s="10" t="n"/>
      <c r="N1332" s="10" t="n"/>
      <c r="O1332" s="16">
        <f>IF(A1332="","",UPPER(TRIM(A1332))&amp;"|"&amp;UPPER(SUBSTITUTE(SUBSTITUTE(SUBSTITUTE(TRIM(C1332),"/",""),"-","")," ","")))</f>
        <v/>
      </c>
      <c r="P1332" s="16">
        <f>IF(A1332="","",UPPER(SUBSTITUTE(SUBSTITUTE(SUBSTITUTE(TRIM(C1332),"/",""),"-","")," ","")))</f>
        <v/>
      </c>
      <c r="Q1332" s="16">
        <f>IF(A1332="","",IF(COUNTIF('GSTR-2B'!$P$6:$P$2005,O1332)&gt;0,IF(ABS(S1332)&lt;=Settings!$B$4,"Matched","Amount differs"),IF(COUNTIF('GSTR-2B'!$Q$6:$Q$2005,P1332)&gt;0,"Invoice no matches, GSTIN differs","In books, not in GSTR-2B")))</f>
        <v/>
      </c>
      <c r="R1332" s="15">
        <f>IF(A1332="","",SUMIF('GSTR-2B'!$P$6:$P$2005,O1332,'GSTR-2B'!$N$6:$N$2005))</f>
        <v/>
      </c>
      <c r="S1332" s="15">
        <f>IF(A1332="","",K1332-R1332)</f>
        <v/>
      </c>
      <c r="T1332" s="16">
        <f>IF(OR(A1332="",D1332="",L1332&lt;&gt;"",E1332="Credit note"),"",IF(Settings!$B$5-D1332&gt;180,"Unpaid over 180 days: reverse proportionate ITC with interest",""))</f>
        <v/>
      </c>
      <c r="U1332" s="16">
        <f>IF(M1332="No","Supplier has not filed GSTR-3B: if still unfiled on 30 Sep after the year you claimed it, reverse by 30 Nov","")</f>
        <v/>
      </c>
      <c r="V1332" s="16">
        <f>IF(AND(Q1332="In books, not in GSTR-2B",D1332&lt;&gt;"",D1332&gt;=DATE(2025,4,1),D1332&lt;=DATE(2026,3,31)),"FY 2025-26 document not in GSTR-2B: last date for the ITC is 30 Nov 2026","")</f>
        <v/>
      </c>
    </row>
    <row r="1333">
      <c r="A1333" s="10" t="n"/>
      <c r="B1333" s="10" t="n"/>
      <c r="C1333" s="10" t="n"/>
      <c r="D1333" s="9" t="n"/>
      <c r="E1333" s="10" t="n"/>
      <c r="F1333" s="8" t="n"/>
      <c r="G1333" s="8" t="n"/>
      <c r="H1333" s="8" t="n"/>
      <c r="I1333" s="8" t="n"/>
      <c r="J1333" s="8" t="n"/>
      <c r="K1333" s="15">
        <f>IF(A1333="","",SUM(G1333:J1333))</f>
        <v/>
      </c>
      <c r="L1333" s="9" t="n"/>
      <c r="M1333" s="10" t="n"/>
      <c r="N1333" s="10" t="n"/>
      <c r="O1333" s="16">
        <f>IF(A1333="","",UPPER(TRIM(A1333))&amp;"|"&amp;UPPER(SUBSTITUTE(SUBSTITUTE(SUBSTITUTE(TRIM(C1333),"/",""),"-","")," ","")))</f>
        <v/>
      </c>
      <c r="P1333" s="16">
        <f>IF(A1333="","",UPPER(SUBSTITUTE(SUBSTITUTE(SUBSTITUTE(TRIM(C1333),"/",""),"-","")," ","")))</f>
        <v/>
      </c>
      <c r="Q1333" s="16">
        <f>IF(A1333="","",IF(COUNTIF('GSTR-2B'!$P$6:$P$2005,O1333)&gt;0,IF(ABS(S1333)&lt;=Settings!$B$4,"Matched","Amount differs"),IF(COUNTIF('GSTR-2B'!$Q$6:$Q$2005,P1333)&gt;0,"Invoice no matches, GSTIN differs","In books, not in GSTR-2B")))</f>
        <v/>
      </c>
      <c r="R1333" s="15">
        <f>IF(A1333="","",SUMIF('GSTR-2B'!$P$6:$P$2005,O1333,'GSTR-2B'!$N$6:$N$2005))</f>
        <v/>
      </c>
      <c r="S1333" s="15">
        <f>IF(A1333="","",K1333-R1333)</f>
        <v/>
      </c>
      <c r="T1333" s="16">
        <f>IF(OR(A1333="",D1333="",L1333&lt;&gt;"",E1333="Credit note"),"",IF(Settings!$B$5-D1333&gt;180,"Unpaid over 180 days: reverse proportionate ITC with interest",""))</f>
        <v/>
      </c>
      <c r="U1333" s="16">
        <f>IF(M1333="No","Supplier has not filed GSTR-3B: if still unfiled on 30 Sep after the year you claimed it, reverse by 30 Nov","")</f>
        <v/>
      </c>
      <c r="V1333" s="16">
        <f>IF(AND(Q1333="In books, not in GSTR-2B",D1333&lt;&gt;"",D1333&gt;=DATE(2025,4,1),D1333&lt;=DATE(2026,3,31)),"FY 2025-26 document not in GSTR-2B: last date for the ITC is 30 Nov 2026","")</f>
        <v/>
      </c>
    </row>
    <row r="1334">
      <c r="A1334" s="10" t="n"/>
      <c r="B1334" s="10" t="n"/>
      <c r="C1334" s="10" t="n"/>
      <c r="D1334" s="9" t="n"/>
      <c r="E1334" s="10" t="n"/>
      <c r="F1334" s="8" t="n"/>
      <c r="G1334" s="8" t="n"/>
      <c r="H1334" s="8" t="n"/>
      <c r="I1334" s="8" t="n"/>
      <c r="J1334" s="8" t="n"/>
      <c r="K1334" s="15">
        <f>IF(A1334="","",SUM(G1334:J1334))</f>
        <v/>
      </c>
      <c r="L1334" s="9" t="n"/>
      <c r="M1334" s="10" t="n"/>
      <c r="N1334" s="10" t="n"/>
      <c r="O1334" s="16">
        <f>IF(A1334="","",UPPER(TRIM(A1334))&amp;"|"&amp;UPPER(SUBSTITUTE(SUBSTITUTE(SUBSTITUTE(TRIM(C1334),"/",""),"-","")," ","")))</f>
        <v/>
      </c>
      <c r="P1334" s="16">
        <f>IF(A1334="","",UPPER(SUBSTITUTE(SUBSTITUTE(SUBSTITUTE(TRIM(C1334),"/",""),"-","")," ","")))</f>
        <v/>
      </c>
      <c r="Q1334" s="16">
        <f>IF(A1334="","",IF(COUNTIF('GSTR-2B'!$P$6:$P$2005,O1334)&gt;0,IF(ABS(S1334)&lt;=Settings!$B$4,"Matched","Amount differs"),IF(COUNTIF('GSTR-2B'!$Q$6:$Q$2005,P1334)&gt;0,"Invoice no matches, GSTIN differs","In books, not in GSTR-2B")))</f>
        <v/>
      </c>
      <c r="R1334" s="15">
        <f>IF(A1334="","",SUMIF('GSTR-2B'!$P$6:$P$2005,O1334,'GSTR-2B'!$N$6:$N$2005))</f>
        <v/>
      </c>
      <c r="S1334" s="15">
        <f>IF(A1334="","",K1334-R1334)</f>
        <v/>
      </c>
      <c r="T1334" s="16">
        <f>IF(OR(A1334="",D1334="",L1334&lt;&gt;"",E1334="Credit note"),"",IF(Settings!$B$5-D1334&gt;180,"Unpaid over 180 days: reverse proportionate ITC with interest",""))</f>
        <v/>
      </c>
      <c r="U1334" s="16">
        <f>IF(M1334="No","Supplier has not filed GSTR-3B: if still unfiled on 30 Sep after the year you claimed it, reverse by 30 Nov","")</f>
        <v/>
      </c>
      <c r="V1334" s="16">
        <f>IF(AND(Q1334="In books, not in GSTR-2B",D1334&lt;&gt;"",D1334&gt;=DATE(2025,4,1),D1334&lt;=DATE(2026,3,31)),"FY 2025-26 document not in GSTR-2B: last date for the ITC is 30 Nov 2026","")</f>
        <v/>
      </c>
    </row>
    <row r="1335">
      <c r="A1335" s="10" t="n"/>
      <c r="B1335" s="10" t="n"/>
      <c r="C1335" s="10" t="n"/>
      <c r="D1335" s="9" t="n"/>
      <c r="E1335" s="10" t="n"/>
      <c r="F1335" s="8" t="n"/>
      <c r="G1335" s="8" t="n"/>
      <c r="H1335" s="8" t="n"/>
      <c r="I1335" s="8" t="n"/>
      <c r="J1335" s="8" t="n"/>
      <c r="K1335" s="15">
        <f>IF(A1335="","",SUM(G1335:J1335))</f>
        <v/>
      </c>
      <c r="L1335" s="9" t="n"/>
      <c r="M1335" s="10" t="n"/>
      <c r="N1335" s="10" t="n"/>
      <c r="O1335" s="16">
        <f>IF(A1335="","",UPPER(TRIM(A1335))&amp;"|"&amp;UPPER(SUBSTITUTE(SUBSTITUTE(SUBSTITUTE(TRIM(C1335),"/",""),"-","")," ","")))</f>
        <v/>
      </c>
      <c r="P1335" s="16">
        <f>IF(A1335="","",UPPER(SUBSTITUTE(SUBSTITUTE(SUBSTITUTE(TRIM(C1335),"/",""),"-","")," ","")))</f>
        <v/>
      </c>
      <c r="Q1335" s="16">
        <f>IF(A1335="","",IF(COUNTIF('GSTR-2B'!$P$6:$P$2005,O1335)&gt;0,IF(ABS(S1335)&lt;=Settings!$B$4,"Matched","Amount differs"),IF(COUNTIF('GSTR-2B'!$Q$6:$Q$2005,P1335)&gt;0,"Invoice no matches, GSTIN differs","In books, not in GSTR-2B")))</f>
        <v/>
      </c>
      <c r="R1335" s="15">
        <f>IF(A1335="","",SUMIF('GSTR-2B'!$P$6:$P$2005,O1335,'GSTR-2B'!$N$6:$N$2005))</f>
        <v/>
      </c>
      <c r="S1335" s="15">
        <f>IF(A1335="","",K1335-R1335)</f>
        <v/>
      </c>
      <c r="T1335" s="16">
        <f>IF(OR(A1335="",D1335="",L1335&lt;&gt;"",E1335="Credit note"),"",IF(Settings!$B$5-D1335&gt;180,"Unpaid over 180 days: reverse proportionate ITC with interest",""))</f>
        <v/>
      </c>
      <c r="U1335" s="16">
        <f>IF(M1335="No","Supplier has not filed GSTR-3B: if still unfiled on 30 Sep after the year you claimed it, reverse by 30 Nov","")</f>
        <v/>
      </c>
      <c r="V1335" s="16">
        <f>IF(AND(Q1335="In books, not in GSTR-2B",D1335&lt;&gt;"",D1335&gt;=DATE(2025,4,1),D1335&lt;=DATE(2026,3,31)),"FY 2025-26 document not in GSTR-2B: last date for the ITC is 30 Nov 2026","")</f>
        <v/>
      </c>
    </row>
    <row r="1336">
      <c r="A1336" s="10" t="n"/>
      <c r="B1336" s="10" t="n"/>
      <c r="C1336" s="10" t="n"/>
      <c r="D1336" s="9" t="n"/>
      <c r="E1336" s="10" t="n"/>
      <c r="F1336" s="8" t="n"/>
      <c r="G1336" s="8" t="n"/>
      <c r="H1336" s="8" t="n"/>
      <c r="I1336" s="8" t="n"/>
      <c r="J1336" s="8" t="n"/>
      <c r="K1336" s="15">
        <f>IF(A1336="","",SUM(G1336:J1336))</f>
        <v/>
      </c>
      <c r="L1336" s="9" t="n"/>
      <c r="M1336" s="10" t="n"/>
      <c r="N1336" s="10" t="n"/>
      <c r="O1336" s="16">
        <f>IF(A1336="","",UPPER(TRIM(A1336))&amp;"|"&amp;UPPER(SUBSTITUTE(SUBSTITUTE(SUBSTITUTE(TRIM(C1336),"/",""),"-","")," ","")))</f>
        <v/>
      </c>
      <c r="P1336" s="16">
        <f>IF(A1336="","",UPPER(SUBSTITUTE(SUBSTITUTE(SUBSTITUTE(TRIM(C1336),"/",""),"-","")," ","")))</f>
        <v/>
      </c>
      <c r="Q1336" s="16">
        <f>IF(A1336="","",IF(COUNTIF('GSTR-2B'!$P$6:$P$2005,O1336)&gt;0,IF(ABS(S1336)&lt;=Settings!$B$4,"Matched","Amount differs"),IF(COUNTIF('GSTR-2B'!$Q$6:$Q$2005,P1336)&gt;0,"Invoice no matches, GSTIN differs","In books, not in GSTR-2B")))</f>
        <v/>
      </c>
      <c r="R1336" s="15">
        <f>IF(A1336="","",SUMIF('GSTR-2B'!$P$6:$P$2005,O1336,'GSTR-2B'!$N$6:$N$2005))</f>
        <v/>
      </c>
      <c r="S1336" s="15">
        <f>IF(A1336="","",K1336-R1336)</f>
        <v/>
      </c>
      <c r="T1336" s="16">
        <f>IF(OR(A1336="",D1336="",L1336&lt;&gt;"",E1336="Credit note"),"",IF(Settings!$B$5-D1336&gt;180,"Unpaid over 180 days: reverse proportionate ITC with interest",""))</f>
        <v/>
      </c>
      <c r="U1336" s="16">
        <f>IF(M1336="No","Supplier has not filed GSTR-3B: if still unfiled on 30 Sep after the year you claimed it, reverse by 30 Nov","")</f>
        <v/>
      </c>
      <c r="V1336" s="16">
        <f>IF(AND(Q1336="In books, not in GSTR-2B",D1336&lt;&gt;"",D1336&gt;=DATE(2025,4,1),D1336&lt;=DATE(2026,3,31)),"FY 2025-26 document not in GSTR-2B: last date for the ITC is 30 Nov 2026","")</f>
        <v/>
      </c>
    </row>
    <row r="1337">
      <c r="A1337" s="10" t="n"/>
      <c r="B1337" s="10" t="n"/>
      <c r="C1337" s="10" t="n"/>
      <c r="D1337" s="9" t="n"/>
      <c r="E1337" s="10" t="n"/>
      <c r="F1337" s="8" t="n"/>
      <c r="G1337" s="8" t="n"/>
      <c r="H1337" s="8" t="n"/>
      <c r="I1337" s="8" t="n"/>
      <c r="J1337" s="8" t="n"/>
      <c r="K1337" s="15">
        <f>IF(A1337="","",SUM(G1337:J1337))</f>
        <v/>
      </c>
      <c r="L1337" s="9" t="n"/>
      <c r="M1337" s="10" t="n"/>
      <c r="N1337" s="10" t="n"/>
      <c r="O1337" s="16">
        <f>IF(A1337="","",UPPER(TRIM(A1337))&amp;"|"&amp;UPPER(SUBSTITUTE(SUBSTITUTE(SUBSTITUTE(TRIM(C1337),"/",""),"-","")," ","")))</f>
        <v/>
      </c>
      <c r="P1337" s="16">
        <f>IF(A1337="","",UPPER(SUBSTITUTE(SUBSTITUTE(SUBSTITUTE(TRIM(C1337),"/",""),"-","")," ","")))</f>
        <v/>
      </c>
      <c r="Q1337" s="16">
        <f>IF(A1337="","",IF(COUNTIF('GSTR-2B'!$P$6:$P$2005,O1337)&gt;0,IF(ABS(S1337)&lt;=Settings!$B$4,"Matched","Amount differs"),IF(COUNTIF('GSTR-2B'!$Q$6:$Q$2005,P1337)&gt;0,"Invoice no matches, GSTIN differs","In books, not in GSTR-2B")))</f>
        <v/>
      </c>
      <c r="R1337" s="15">
        <f>IF(A1337="","",SUMIF('GSTR-2B'!$P$6:$P$2005,O1337,'GSTR-2B'!$N$6:$N$2005))</f>
        <v/>
      </c>
      <c r="S1337" s="15">
        <f>IF(A1337="","",K1337-R1337)</f>
        <v/>
      </c>
      <c r="T1337" s="16">
        <f>IF(OR(A1337="",D1337="",L1337&lt;&gt;"",E1337="Credit note"),"",IF(Settings!$B$5-D1337&gt;180,"Unpaid over 180 days: reverse proportionate ITC with interest",""))</f>
        <v/>
      </c>
      <c r="U1337" s="16">
        <f>IF(M1337="No","Supplier has not filed GSTR-3B: if still unfiled on 30 Sep after the year you claimed it, reverse by 30 Nov","")</f>
        <v/>
      </c>
      <c r="V1337" s="16">
        <f>IF(AND(Q1337="In books, not in GSTR-2B",D1337&lt;&gt;"",D1337&gt;=DATE(2025,4,1),D1337&lt;=DATE(2026,3,31)),"FY 2025-26 document not in GSTR-2B: last date for the ITC is 30 Nov 2026","")</f>
        <v/>
      </c>
    </row>
    <row r="1338">
      <c r="A1338" s="10" t="n"/>
      <c r="B1338" s="10" t="n"/>
      <c r="C1338" s="10" t="n"/>
      <c r="D1338" s="9" t="n"/>
      <c r="E1338" s="10" t="n"/>
      <c r="F1338" s="8" t="n"/>
      <c r="G1338" s="8" t="n"/>
      <c r="H1338" s="8" t="n"/>
      <c r="I1338" s="8" t="n"/>
      <c r="J1338" s="8" t="n"/>
      <c r="K1338" s="15">
        <f>IF(A1338="","",SUM(G1338:J1338))</f>
        <v/>
      </c>
      <c r="L1338" s="9" t="n"/>
      <c r="M1338" s="10" t="n"/>
      <c r="N1338" s="10" t="n"/>
      <c r="O1338" s="16">
        <f>IF(A1338="","",UPPER(TRIM(A1338))&amp;"|"&amp;UPPER(SUBSTITUTE(SUBSTITUTE(SUBSTITUTE(TRIM(C1338),"/",""),"-","")," ","")))</f>
        <v/>
      </c>
      <c r="P1338" s="16">
        <f>IF(A1338="","",UPPER(SUBSTITUTE(SUBSTITUTE(SUBSTITUTE(TRIM(C1338),"/",""),"-","")," ","")))</f>
        <v/>
      </c>
      <c r="Q1338" s="16">
        <f>IF(A1338="","",IF(COUNTIF('GSTR-2B'!$P$6:$P$2005,O1338)&gt;0,IF(ABS(S1338)&lt;=Settings!$B$4,"Matched","Amount differs"),IF(COUNTIF('GSTR-2B'!$Q$6:$Q$2005,P1338)&gt;0,"Invoice no matches, GSTIN differs","In books, not in GSTR-2B")))</f>
        <v/>
      </c>
      <c r="R1338" s="15">
        <f>IF(A1338="","",SUMIF('GSTR-2B'!$P$6:$P$2005,O1338,'GSTR-2B'!$N$6:$N$2005))</f>
        <v/>
      </c>
      <c r="S1338" s="15">
        <f>IF(A1338="","",K1338-R1338)</f>
        <v/>
      </c>
      <c r="T1338" s="16">
        <f>IF(OR(A1338="",D1338="",L1338&lt;&gt;"",E1338="Credit note"),"",IF(Settings!$B$5-D1338&gt;180,"Unpaid over 180 days: reverse proportionate ITC with interest",""))</f>
        <v/>
      </c>
      <c r="U1338" s="16">
        <f>IF(M1338="No","Supplier has not filed GSTR-3B: if still unfiled on 30 Sep after the year you claimed it, reverse by 30 Nov","")</f>
        <v/>
      </c>
      <c r="V1338" s="16">
        <f>IF(AND(Q1338="In books, not in GSTR-2B",D1338&lt;&gt;"",D1338&gt;=DATE(2025,4,1),D1338&lt;=DATE(2026,3,31)),"FY 2025-26 document not in GSTR-2B: last date for the ITC is 30 Nov 2026","")</f>
        <v/>
      </c>
    </row>
    <row r="1339">
      <c r="A1339" s="10" t="n"/>
      <c r="B1339" s="10" t="n"/>
      <c r="C1339" s="10" t="n"/>
      <c r="D1339" s="9" t="n"/>
      <c r="E1339" s="10" t="n"/>
      <c r="F1339" s="8" t="n"/>
      <c r="G1339" s="8" t="n"/>
      <c r="H1339" s="8" t="n"/>
      <c r="I1339" s="8" t="n"/>
      <c r="J1339" s="8" t="n"/>
      <c r="K1339" s="15">
        <f>IF(A1339="","",SUM(G1339:J1339))</f>
        <v/>
      </c>
      <c r="L1339" s="9" t="n"/>
      <c r="M1339" s="10" t="n"/>
      <c r="N1339" s="10" t="n"/>
      <c r="O1339" s="16">
        <f>IF(A1339="","",UPPER(TRIM(A1339))&amp;"|"&amp;UPPER(SUBSTITUTE(SUBSTITUTE(SUBSTITUTE(TRIM(C1339),"/",""),"-","")," ","")))</f>
        <v/>
      </c>
      <c r="P1339" s="16">
        <f>IF(A1339="","",UPPER(SUBSTITUTE(SUBSTITUTE(SUBSTITUTE(TRIM(C1339),"/",""),"-","")," ","")))</f>
        <v/>
      </c>
      <c r="Q1339" s="16">
        <f>IF(A1339="","",IF(COUNTIF('GSTR-2B'!$P$6:$P$2005,O1339)&gt;0,IF(ABS(S1339)&lt;=Settings!$B$4,"Matched","Amount differs"),IF(COUNTIF('GSTR-2B'!$Q$6:$Q$2005,P1339)&gt;0,"Invoice no matches, GSTIN differs","In books, not in GSTR-2B")))</f>
        <v/>
      </c>
      <c r="R1339" s="15">
        <f>IF(A1339="","",SUMIF('GSTR-2B'!$P$6:$P$2005,O1339,'GSTR-2B'!$N$6:$N$2005))</f>
        <v/>
      </c>
      <c r="S1339" s="15">
        <f>IF(A1339="","",K1339-R1339)</f>
        <v/>
      </c>
      <c r="T1339" s="16">
        <f>IF(OR(A1339="",D1339="",L1339&lt;&gt;"",E1339="Credit note"),"",IF(Settings!$B$5-D1339&gt;180,"Unpaid over 180 days: reverse proportionate ITC with interest",""))</f>
        <v/>
      </c>
      <c r="U1339" s="16">
        <f>IF(M1339="No","Supplier has not filed GSTR-3B: if still unfiled on 30 Sep after the year you claimed it, reverse by 30 Nov","")</f>
        <v/>
      </c>
      <c r="V1339" s="16">
        <f>IF(AND(Q1339="In books, not in GSTR-2B",D1339&lt;&gt;"",D1339&gt;=DATE(2025,4,1),D1339&lt;=DATE(2026,3,31)),"FY 2025-26 document not in GSTR-2B: last date for the ITC is 30 Nov 2026","")</f>
        <v/>
      </c>
    </row>
    <row r="1340">
      <c r="A1340" s="10" t="n"/>
      <c r="B1340" s="10" t="n"/>
      <c r="C1340" s="10" t="n"/>
      <c r="D1340" s="9" t="n"/>
      <c r="E1340" s="10" t="n"/>
      <c r="F1340" s="8" t="n"/>
      <c r="G1340" s="8" t="n"/>
      <c r="H1340" s="8" t="n"/>
      <c r="I1340" s="8" t="n"/>
      <c r="J1340" s="8" t="n"/>
      <c r="K1340" s="15">
        <f>IF(A1340="","",SUM(G1340:J1340))</f>
        <v/>
      </c>
      <c r="L1340" s="9" t="n"/>
      <c r="M1340" s="10" t="n"/>
      <c r="N1340" s="10" t="n"/>
      <c r="O1340" s="16">
        <f>IF(A1340="","",UPPER(TRIM(A1340))&amp;"|"&amp;UPPER(SUBSTITUTE(SUBSTITUTE(SUBSTITUTE(TRIM(C1340),"/",""),"-","")," ","")))</f>
        <v/>
      </c>
      <c r="P1340" s="16">
        <f>IF(A1340="","",UPPER(SUBSTITUTE(SUBSTITUTE(SUBSTITUTE(TRIM(C1340),"/",""),"-","")," ","")))</f>
        <v/>
      </c>
      <c r="Q1340" s="16">
        <f>IF(A1340="","",IF(COUNTIF('GSTR-2B'!$P$6:$P$2005,O1340)&gt;0,IF(ABS(S1340)&lt;=Settings!$B$4,"Matched","Amount differs"),IF(COUNTIF('GSTR-2B'!$Q$6:$Q$2005,P1340)&gt;0,"Invoice no matches, GSTIN differs","In books, not in GSTR-2B")))</f>
        <v/>
      </c>
      <c r="R1340" s="15">
        <f>IF(A1340="","",SUMIF('GSTR-2B'!$P$6:$P$2005,O1340,'GSTR-2B'!$N$6:$N$2005))</f>
        <v/>
      </c>
      <c r="S1340" s="15">
        <f>IF(A1340="","",K1340-R1340)</f>
        <v/>
      </c>
      <c r="T1340" s="16">
        <f>IF(OR(A1340="",D1340="",L1340&lt;&gt;"",E1340="Credit note"),"",IF(Settings!$B$5-D1340&gt;180,"Unpaid over 180 days: reverse proportionate ITC with interest",""))</f>
        <v/>
      </c>
      <c r="U1340" s="16">
        <f>IF(M1340="No","Supplier has not filed GSTR-3B: if still unfiled on 30 Sep after the year you claimed it, reverse by 30 Nov","")</f>
        <v/>
      </c>
      <c r="V1340" s="16">
        <f>IF(AND(Q1340="In books, not in GSTR-2B",D1340&lt;&gt;"",D1340&gt;=DATE(2025,4,1),D1340&lt;=DATE(2026,3,31)),"FY 2025-26 document not in GSTR-2B: last date for the ITC is 30 Nov 2026","")</f>
        <v/>
      </c>
    </row>
    <row r="1341">
      <c r="A1341" s="10" t="n"/>
      <c r="B1341" s="10" t="n"/>
      <c r="C1341" s="10" t="n"/>
      <c r="D1341" s="9" t="n"/>
      <c r="E1341" s="10" t="n"/>
      <c r="F1341" s="8" t="n"/>
      <c r="G1341" s="8" t="n"/>
      <c r="H1341" s="8" t="n"/>
      <c r="I1341" s="8" t="n"/>
      <c r="J1341" s="8" t="n"/>
      <c r="K1341" s="15">
        <f>IF(A1341="","",SUM(G1341:J1341))</f>
        <v/>
      </c>
      <c r="L1341" s="9" t="n"/>
      <c r="M1341" s="10" t="n"/>
      <c r="N1341" s="10" t="n"/>
      <c r="O1341" s="16">
        <f>IF(A1341="","",UPPER(TRIM(A1341))&amp;"|"&amp;UPPER(SUBSTITUTE(SUBSTITUTE(SUBSTITUTE(TRIM(C1341),"/",""),"-","")," ","")))</f>
        <v/>
      </c>
      <c r="P1341" s="16">
        <f>IF(A1341="","",UPPER(SUBSTITUTE(SUBSTITUTE(SUBSTITUTE(TRIM(C1341),"/",""),"-","")," ","")))</f>
        <v/>
      </c>
      <c r="Q1341" s="16">
        <f>IF(A1341="","",IF(COUNTIF('GSTR-2B'!$P$6:$P$2005,O1341)&gt;0,IF(ABS(S1341)&lt;=Settings!$B$4,"Matched","Amount differs"),IF(COUNTIF('GSTR-2B'!$Q$6:$Q$2005,P1341)&gt;0,"Invoice no matches, GSTIN differs","In books, not in GSTR-2B")))</f>
        <v/>
      </c>
      <c r="R1341" s="15">
        <f>IF(A1341="","",SUMIF('GSTR-2B'!$P$6:$P$2005,O1341,'GSTR-2B'!$N$6:$N$2005))</f>
        <v/>
      </c>
      <c r="S1341" s="15">
        <f>IF(A1341="","",K1341-R1341)</f>
        <v/>
      </c>
      <c r="T1341" s="16">
        <f>IF(OR(A1341="",D1341="",L1341&lt;&gt;"",E1341="Credit note"),"",IF(Settings!$B$5-D1341&gt;180,"Unpaid over 180 days: reverse proportionate ITC with interest",""))</f>
        <v/>
      </c>
      <c r="U1341" s="16">
        <f>IF(M1341="No","Supplier has not filed GSTR-3B: if still unfiled on 30 Sep after the year you claimed it, reverse by 30 Nov","")</f>
        <v/>
      </c>
      <c r="V1341" s="16">
        <f>IF(AND(Q1341="In books, not in GSTR-2B",D1341&lt;&gt;"",D1341&gt;=DATE(2025,4,1),D1341&lt;=DATE(2026,3,31)),"FY 2025-26 document not in GSTR-2B: last date for the ITC is 30 Nov 2026","")</f>
        <v/>
      </c>
    </row>
    <row r="1342">
      <c r="A1342" s="10" t="n"/>
      <c r="B1342" s="10" t="n"/>
      <c r="C1342" s="10" t="n"/>
      <c r="D1342" s="9" t="n"/>
      <c r="E1342" s="10" t="n"/>
      <c r="F1342" s="8" t="n"/>
      <c r="G1342" s="8" t="n"/>
      <c r="H1342" s="8" t="n"/>
      <c r="I1342" s="8" t="n"/>
      <c r="J1342" s="8" t="n"/>
      <c r="K1342" s="15">
        <f>IF(A1342="","",SUM(G1342:J1342))</f>
        <v/>
      </c>
      <c r="L1342" s="9" t="n"/>
      <c r="M1342" s="10" t="n"/>
      <c r="N1342" s="10" t="n"/>
      <c r="O1342" s="16">
        <f>IF(A1342="","",UPPER(TRIM(A1342))&amp;"|"&amp;UPPER(SUBSTITUTE(SUBSTITUTE(SUBSTITUTE(TRIM(C1342),"/",""),"-","")," ","")))</f>
        <v/>
      </c>
      <c r="P1342" s="16">
        <f>IF(A1342="","",UPPER(SUBSTITUTE(SUBSTITUTE(SUBSTITUTE(TRIM(C1342),"/",""),"-","")," ","")))</f>
        <v/>
      </c>
      <c r="Q1342" s="16">
        <f>IF(A1342="","",IF(COUNTIF('GSTR-2B'!$P$6:$P$2005,O1342)&gt;0,IF(ABS(S1342)&lt;=Settings!$B$4,"Matched","Amount differs"),IF(COUNTIF('GSTR-2B'!$Q$6:$Q$2005,P1342)&gt;0,"Invoice no matches, GSTIN differs","In books, not in GSTR-2B")))</f>
        <v/>
      </c>
      <c r="R1342" s="15">
        <f>IF(A1342="","",SUMIF('GSTR-2B'!$P$6:$P$2005,O1342,'GSTR-2B'!$N$6:$N$2005))</f>
        <v/>
      </c>
      <c r="S1342" s="15">
        <f>IF(A1342="","",K1342-R1342)</f>
        <v/>
      </c>
      <c r="T1342" s="16">
        <f>IF(OR(A1342="",D1342="",L1342&lt;&gt;"",E1342="Credit note"),"",IF(Settings!$B$5-D1342&gt;180,"Unpaid over 180 days: reverse proportionate ITC with interest",""))</f>
        <v/>
      </c>
      <c r="U1342" s="16">
        <f>IF(M1342="No","Supplier has not filed GSTR-3B: if still unfiled on 30 Sep after the year you claimed it, reverse by 30 Nov","")</f>
        <v/>
      </c>
      <c r="V1342" s="16">
        <f>IF(AND(Q1342="In books, not in GSTR-2B",D1342&lt;&gt;"",D1342&gt;=DATE(2025,4,1),D1342&lt;=DATE(2026,3,31)),"FY 2025-26 document not in GSTR-2B: last date for the ITC is 30 Nov 2026","")</f>
        <v/>
      </c>
    </row>
    <row r="1343">
      <c r="A1343" s="10" t="n"/>
      <c r="B1343" s="10" t="n"/>
      <c r="C1343" s="10" t="n"/>
      <c r="D1343" s="9" t="n"/>
      <c r="E1343" s="10" t="n"/>
      <c r="F1343" s="8" t="n"/>
      <c r="G1343" s="8" t="n"/>
      <c r="H1343" s="8" t="n"/>
      <c r="I1343" s="8" t="n"/>
      <c r="J1343" s="8" t="n"/>
      <c r="K1343" s="15">
        <f>IF(A1343="","",SUM(G1343:J1343))</f>
        <v/>
      </c>
      <c r="L1343" s="9" t="n"/>
      <c r="M1343" s="10" t="n"/>
      <c r="N1343" s="10" t="n"/>
      <c r="O1343" s="16">
        <f>IF(A1343="","",UPPER(TRIM(A1343))&amp;"|"&amp;UPPER(SUBSTITUTE(SUBSTITUTE(SUBSTITUTE(TRIM(C1343),"/",""),"-","")," ","")))</f>
        <v/>
      </c>
      <c r="P1343" s="16">
        <f>IF(A1343="","",UPPER(SUBSTITUTE(SUBSTITUTE(SUBSTITUTE(TRIM(C1343),"/",""),"-","")," ","")))</f>
        <v/>
      </c>
      <c r="Q1343" s="16">
        <f>IF(A1343="","",IF(COUNTIF('GSTR-2B'!$P$6:$P$2005,O1343)&gt;0,IF(ABS(S1343)&lt;=Settings!$B$4,"Matched","Amount differs"),IF(COUNTIF('GSTR-2B'!$Q$6:$Q$2005,P1343)&gt;0,"Invoice no matches, GSTIN differs","In books, not in GSTR-2B")))</f>
        <v/>
      </c>
      <c r="R1343" s="15">
        <f>IF(A1343="","",SUMIF('GSTR-2B'!$P$6:$P$2005,O1343,'GSTR-2B'!$N$6:$N$2005))</f>
        <v/>
      </c>
      <c r="S1343" s="15">
        <f>IF(A1343="","",K1343-R1343)</f>
        <v/>
      </c>
      <c r="T1343" s="16">
        <f>IF(OR(A1343="",D1343="",L1343&lt;&gt;"",E1343="Credit note"),"",IF(Settings!$B$5-D1343&gt;180,"Unpaid over 180 days: reverse proportionate ITC with interest",""))</f>
        <v/>
      </c>
      <c r="U1343" s="16">
        <f>IF(M1343="No","Supplier has not filed GSTR-3B: if still unfiled on 30 Sep after the year you claimed it, reverse by 30 Nov","")</f>
        <v/>
      </c>
      <c r="V1343" s="16">
        <f>IF(AND(Q1343="In books, not in GSTR-2B",D1343&lt;&gt;"",D1343&gt;=DATE(2025,4,1),D1343&lt;=DATE(2026,3,31)),"FY 2025-26 document not in GSTR-2B: last date for the ITC is 30 Nov 2026","")</f>
        <v/>
      </c>
    </row>
    <row r="1344">
      <c r="A1344" s="10" t="n"/>
      <c r="B1344" s="10" t="n"/>
      <c r="C1344" s="10" t="n"/>
      <c r="D1344" s="9" t="n"/>
      <c r="E1344" s="10" t="n"/>
      <c r="F1344" s="8" t="n"/>
      <c r="G1344" s="8" t="n"/>
      <c r="H1344" s="8" t="n"/>
      <c r="I1344" s="8" t="n"/>
      <c r="J1344" s="8" t="n"/>
      <c r="K1344" s="15">
        <f>IF(A1344="","",SUM(G1344:J1344))</f>
        <v/>
      </c>
      <c r="L1344" s="9" t="n"/>
      <c r="M1344" s="10" t="n"/>
      <c r="N1344" s="10" t="n"/>
      <c r="O1344" s="16">
        <f>IF(A1344="","",UPPER(TRIM(A1344))&amp;"|"&amp;UPPER(SUBSTITUTE(SUBSTITUTE(SUBSTITUTE(TRIM(C1344),"/",""),"-","")," ","")))</f>
        <v/>
      </c>
      <c r="P1344" s="16">
        <f>IF(A1344="","",UPPER(SUBSTITUTE(SUBSTITUTE(SUBSTITUTE(TRIM(C1344),"/",""),"-","")," ","")))</f>
        <v/>
      </c>
      <c r="Q1344" s="16">
        <f>IF(A1344="","",IF(COUNTIF('GSTR-2B'!$P$6:$P$2005,O1344)&gt;0,IF(ABS(S1344)&lt;=Settings!$B$4,"Matched","Amount differs"),IF(COUNTIF('GSTR-2B'!$Q$6:$Q$2005,P1344)&gt;0,"Invoice no matches, GSTIN differs","In books, not in GSTR-2B")))</f>
        <v/>
      </c>
      <c r="R1344" s="15">
        <f>IF(A1344="","",SUMIF('GSTR-2B'!$P$6:$P$2005,O1344,'GSTR-2B'!$N$6:$N$2005))</f>
        <v/>
      </c>
      <c r="S1344" s="15">
        <f>IF(A1344="","",K1344-R1344)</f>
        <v/>
      </c>
      <c r="T1344" s="16">
        <f>IF(OR(A1344="",D1344="",L1344&lt;&gt;"",E1344="Credit note"),"",IF(Settings!$B$5-D1344&gt;180,"Unpaid over 180 days: reverse proportionate ITC with interest",""))</f>
        <v/>
      </c>
      <c r="U1344" s="16">
        <f>IF(M1344="No","Supplier has not filed GSTR-3B: if still unfiled on 30 Sep after the year you claimed it, reverse by 30 Nov","")</f>
        <v/>
      </c>
      <c r="V1344" s="16">
        <f>IF(AND(Q1344="In books, not in GSTR-2B",D1344&lt;&gt;"",D1344&gt;=DATE(2025,4,1),D1344&lt;=DATE(2026,3,31)),"FY 2025-26 document not in GSTR-2B: last date for the ITC is 30 Nov 2026","")</f>
        <v/>
      </c>
    </row>
    <row r="1345">
      <c r="A1345" s="10" t="n"/>
      <c r="B1345" s="10" t="n"/>
      <c r="C1345" s="10" t="n"/>
      <c r="D1345" s="9" t="n"/>
      <c r="E1345" s="10" t="n"/>
      <c r="F1345" s="8" t="n"/>
      <c r="G1345" s="8" t="n"/>
      <c r="H1345" s="8" t="n"/>
      <c r="I1345" s="8" t="n"/>
      <c r="J1345" s="8" t="n"/>
      <c r="K1345" s="15">
        <f>IF(A1345="","",SUM(G1345:J1345))</f>
        <v/>
      </c>
      <c r="L1345" s="9" t="n"/>
      <c r="M1345" s="10" t="n"/>
      <c r="N1345" s="10" t="n"/>
      <c r="O1345" s="16">
        <f>IF(A1345="","",UPPER(TRIM(A1345))&amp;"|"&amp;UPPER(SUBSTITUTE(SUBSTITUTE(SUBSTITUTE(TRIM(C1345),"/",""),"-","")," ","")))</f>
        <v/>
      </c>
      <c r="P1345" s="16">
        <f>IF(A1345="","",UPPER(SUBSTITUTE(SUBSTITUTE(SUBSTITUTE(TRIM(C1345),"/",""),"-","")," ","")))</f>
        <v/>
      </c>
      <c r="Q1345" s="16">
        <f>IF(A1345="","",IF(COUNTIF('GSTR-2B'!$P$6:$P$2005,O1345)&gt;0,IF(ABS(S1345)&lt;=Settings!$B$4,"Matched","Amount differs"),IF(COUNTIF('GSTR-2B'!$Q$6:$Q$2005,P1345)&gt;0,"Invoice no matches, GSTIN differs","In books, not in GSTR-2B")))</f>
        <v/>
      </c>
      <c r="R1345" s="15">
        <f>IF(A1345="","",SUMIF('GSTR-2B'!$P$6:$P$2005,O1345,'GSTR-2B'!$N$6:$N$2005))</f>
        <v/>
      </c>
      <c r="S1345" s="15">
        <f>IF(A1345="","",K1345-R1345)</f>
        <v/>
      </c>
      <c r="T1345" s="16">
        <f>IF(OR(A1345="",D1345="",L1345&lt;&gt;"",E1345="Credit note"),"",IF(Settings!$B$5-D1345&gt;180,"Unpaid over 180 days: reverse proportionate ITC with interest",""))</f>
        <v/>
      </c>
      <c r="U1345" s="16">
        <f>IF(M1345="No","Supplier has not filed GSTR-3B: if still unfiled on 30 Sep after the year you claimed it, reverse by 30 Nov","")</f>
        <v/>
      </c>
      <c r="V1345" s="16">
        <f>IF(AND(Q1345="In books, not in GSTR-2B",D1345&lt;&gt;"",D1345&gt;=DATE(2025,4,1),D1345&lt;=DATE(2026,3,31)),"FY 2025-26 document not in GSTR-2B: last date for the ITC is 30 Nov 2026","")</f>
        <v/>
      </c>
    </row>
    <row r="1346">
      <c r="A1346" s="10" t="n"/>
      <c r="B1346" s="10" t="n"/>
      <c r="C1346" s="10" t="n"/>
      <c r="D1346" s="9" t="n"/>
      <c r="E1346" s="10" t="n"/>
      <c r="F1346" s="8" t="n"/>
      <c r="G1346" s="8" t="n"/>
      <c r="H1346" s="8" t="n"/>
      <c r="I1346" s="8" t="n"/>
      <c r="J1346" s="8" t="n"/>
      <c r="K1346" s="15">
        <f>IF(A1346="","",SUM(G1346:J1346))</f>
        <v/>
      </c>
      <c r="L1346" s="9" t="n"/>
      <c r="M1346" s="10" t="n"/>
      <c r="N1346" s="10" t="n"/>
      <c r="O1346" s="16">
        <f>IF(A1346="","",UPPER(TRIM(A1346))&amp;"|"&amp;UPPER(SUBSTITUTE(SUBSTITUTE(SUBSTITUTE(TRIM(C1346),"/",""),"-","")," ","")))</f>
        <v/>
      </c>
      <c r="P1346" s="16">
        <f>IF(A1346="","",UPPER(SUBSTITUTE(SUBSTITUTE(SUBSTITUTE(TRIM(C1346),"/",""),"-","")," ","")))</f>
        <v/>
      </c>
      <c r="Q1346" s="16">
        <f>IF(A1346="","",IF(COUNTIF('GSTR-2B'!$P$6:$P$2005,O1346)&gt;0,IF(ABS(S1346)&lt;=Settings!$B$4,"Matched","Amount differs"),IF(COUNTIF('GSTR-2B'!$Q$6:$Q$2005,P1346)&gt;0,"Invoice no matches, GSTIN differs","In books, not in GSTR-2B")))</f>
        <v/>
      </c>
      <c r="R1346" s="15">
        <f>IF(A1346="","",SUMIF('GSTR-2B'!$P$6:$P$2005,O1346,'GSTR-2B'!$N$6:$N$2005))</f>
        <v/>
      </c>
      <c r="S1346" s="15">
        <f>IF(A1346="","",K1346-R1346)</f>
        <v/>
      </c>
      <c r="T1346" s="16">
        <f>IF(OR(A1346="",D1346="",L1346&lt;&gt;"",E1346="Credit note"),"",IF(Settings!$B$5-D1346&gt;180,"Unpaid over 180 days: reverse proportionate ITC with interest",""))</f>
        <v/>
      </c>
      <c r="U1346" s="16">
        <f>IF(M1346="No","Supplier has not filed GSTR-3B: if still unfiled on 30 Sep after the year you claimed it, reverse by 30 Nov","")</f>
        <v/>
      </c>
      <c r="V1346" s="16">
        <f>IF(AND(Q1346="In books, not in GSTR-2B",D1346&lt;&gt;"",D1346&gt;=DATE(2025,4,1),D1346&lt;=DATE(2026,3,31)),"FY 2025-26 document not in GSTR-2B: last date for the ITC is 30 Nov 2026","")</f>
        <v/>
      </c>
    </row>
    <row r="1347">
      <c r="A1347" s="10" t="n"/>
      <c r="B1347" s="10" t="n"/>
      <c r="C1347" s="10" t="n"/>
      <c r="D1347" s="9" t="n"/>
      <c r="E1347" s="10" t="n"/>
      <c r="F1347" s="8" t="n"/>
      <c r="G1347" s="8" t="n"/>
      <c r="H1347" s="8" t="n"/>
      <c r="I1347" s="8" t="n"/>
      <c r="J1347" s="8" t="n"/>
      <c r="K1347" s="15">
        <f>IF(A1347="","",SUM(G1347:J1347))</f>
        <v/>
      </c>
      <c r="L1347" s="9" t="n"/>
      <c r="M1347" s="10" t="n"/>
      <c r="N1347" s="10" t="n"/>
      <c r="O1347" s="16">
        <f>IF(A1347="","",UPPER(TRIM(A1347))&amp;"|"&amp;UPPER(SUBSTITUTE(SUBSTITUTE(SUBSTITUTE(TRIM(C1347),"/",""),"-","")," ","")))</f>
        <v/>
      </c>
      <c r="P1347" s="16">
        <f>IF(A1347="","",UPPER(SUBSTITUTE(SUBSTITUTE(SUBSTITUTE(TRIM(C1347),"/",""),"-","")," ","")))</f>
        <v/>
      </c>
      <c r="Q1347" s="16">
        <f>IF(A1347="","",IF(COUNTIF('GSTR-2B'!$P$6:$P$2005,O1347)&gt;0,IF(ABS(S1347)&lt;=Settings!$B$4,"Matched","Amount differs"),IF(COUNTIF('GSTR-2B'!$Q$6:$Q$2005,P1347)&gt;0,"Invoice no matches, GSTIN differs","In books, not in GSTR-2B")))</f>
        <v/>
      </c>
      <c r="R1347" s="15">
        <f>IF(A1347="","",SUMIF('GSTR-2B'!$P$6:$P$2005,O1347,'GSTR-2B'!$N$6:$N$2005))</f>
        <v/>
      </c>
      <c r="S1347" s="15">
        <f>IF(A1347="","",K1347-R1347)</f>
        <v/>
      </c>
      <c r="T1347" s="16">
        <f>IF(OR(A1347="",D1347="",L1347&lt;&gt;"",E1347="Credit note"),"",IF(Settings!$B$5-D1347&gt;180,"Unpaid over 180 days: reverse proportionate ITC with interest",""))</f>
        <v/>
      </c>
      <c r="U1347" s="16">
        <f>IF(M1347="No","Supplier has not filed GSTR-3B: if still unfiled on 30 Sep after the year you claimed it, reverse by 30 Nov","")</f>
        <v/>
      </c>
      <c r="V1347" s="16">
        <f>IF(AND(Q1347="In books, not in GSTR-2B",D1347&lt;&gt;"",D1347&gt;=DATE(2025,4,1),D1347&lt;=DATE(2026,3,31)),"FY 2025-26 document not in GSTR-2B: last date for the ITC is 30 Nov 2026","")</f>
        <v/>
      </c>
    </row>
    <row r="1348">
      <c r="A1348" s="10" t="n"/>
      <c r="B1348" s="10" t="n"/>
      <c r="C1348" s="10" t="n"/>
      <c r="D1348" s="9" t="n"/>
      <c r="E1348" s="10" t="n"/>
      <c r="F1348" s="8" t="n"/>
      <c r="G1348" s="8" t="n"/>
      <c r="H1348" s="8" t="n"/>
      <c r="I1348" s="8" t="n"/>
      <c r="J1348" s="8" t="n"/>
      <c r="K1348" s="15">
        <f>IF(A1348="","",SUM(G1348:J1348))</f>
        <v/>
      </c>
      <c r="L1348" s="9" t="n"/>
      <c r="M1348" s="10" t="n"/>
      <c r="N1348" s="10" t="n"/>
      <c r="O1348" s="16">
        <f>IF(A1348="","",UPPER(TRIM(A1348))&amp;"|"&amp;UPPER(SUBSTITUTE(SUBSTITUTE(SUBSTITUTE(TRIM(C1348),"/",""),"-","")," ","")))</f>
        <v/>
      </c>
      <c r="P1348" s="16">
        <f>IF(A1348="","",UPPER(SUBSTITUTE(SUBSTITUTE(SUBSTITUTE(TRIM(C1348),"/",""),"-","")," ","")))</f>
        <v/>
      </c>
      <c r="Q1348" s="16">
        <f>IF(A1348="","",IF(COUNTIF('GSTR-2B'!$P$6:$P$2005,O1348)&gt;0,IF(ABS(S1348)&lt;=Settings!$B$4,"Matched","Amount differs"),IF(COUNTIF('GSTR-2B'!$Q$6:$Q$2005,P1348)&gt;0,"Invoice no matches, GSTIN differs","In books, not in GSTR-2B")))</f>
        <v/>
      </c>
      <c r="R1348" s="15">
        <f>IF(A1348="","",SUMIF('GSTR-2B'!$P$6:$P$2005,O1348,'GSTR-2B'!$N$6:$N$2005))</f>
        <v/>
      </c>
      <c r="S1348" s="15">
        <f>IF(A1348="","",K1348-R1348)</f>
        <v/>
      </c>
      <c r="T1348" s="16">
        <f>IF(OR(A1348="",D1348="",L1348&lt;&gt;"",E1348="Credit note"),"",IF(Settings!$B$5-D1348&gt;180,"Unpaid over 180 days: reverse proportionate ITC with interest",""))</f>
        <v/>
      </c>
      <c r="U1348" s="16">
        <f>IF(M1348="No","Supplier has not filed GSTR-3B: if still unfiled on 30 Sep after the year you claimed it, reverse by 30 Nov","")</f>
        <v/>
      </c>
      <c r="V1348" s="16">
        <f>IF(AND(Q1348="In books, not in GSTR-2B",D1348&lt;&gt;"",D1348&gt;=DATE(2025,4,1),D1348&lt;=DATE(2026,3,31)),"FY 2025-26 document not in GSTR-2B: last date for the ITC is 30 Nov 2026","")</f>
        <v/>
      </c>
    </row>
    <row r="1349">
      <c r="A1349" s="10" t="n"/>
      <c r="B1349" s="10" t="n"/>
      <c r="C1349" s="10" t="n"/>
      <c r="D1349" s="9" t="n"/>
      <c r="E1349" s="10" t="n"/>
      <c r="F1349" s="8" t="n"/>
      <c r="G1349" s="8" t="n"/>
      <c r="H1349" s="8" t="n"/>
      <c r="I1349" s="8" t="n"/>
      <c r="J1349" s="8" t="n"/>
      <c r="K1349" s="15">
        <f>IF(A1349="","",SUM(G1349:J1349))</f>
        <v/>
      </c>
      <c r="L1349" s="9" t="n"/>
      <c r="M1349" s="10" t="n"/>
      <c r="N1349" s="10" t="n"/>
      <c r="O1349" s="16">
        <f>IF(A1349="","",UPPER(TRIM(A1349))&amp;"|"&amp;UPPER(SUBSTITUTE(SUBSTITUTE(SUBSTITUTE(TRIM(C1349),"/",""),"-","")," ","")))</f>
        <v/>
      </c>
      <c r="P1349" s="16">
        <f>IF(A1349="","",UPPER(SUBSTITUTE(SUBSTITUTE(SUBSTITUTE(TRIM(C1349),"/",""),"-","")," ","")))</f>
        <v/>
      </c>
      <c r="Q1349" s="16">
        <f>IF(A1349="","",IF(COUNTIF('GSTR-2B'!$P$6:$P$2005,O1349)&gt;0,IF(ABS(S1349)&lt;=Settings!$B$4,"Matched","Amount differs"),IF(COUNTIF('GSTR-2B'!$Q$6:$Q$2005,P1349)&gt;0,"Invoice no matches, GSTIN differs","In books, not in GSTR-2B")))</f>
        <v/>
      </c>
      <c r="R1349" s="15">
        <f>IF(A1349="","",SUMIF('GSTR-2B'!$P$6:$P$2005,O1349,'GSTR-2B'!$N$6:$N$2005))</f>
        <v/>
      </c>
      <c r="S1349" s="15">
        <f>IF(A1349="","",K1349-R1349)</f>
        <v/>
      </c>
      <c r="T1349" s="16">
        <f>IF(OR(A1349="",D1349="",L1349&lt;&gt;"",E1349="Credit note"),"",IF(Settings!$B$5-D1349&gt;180,"Unpaid over 180 days: reverse proportionate ITC with interest",""))</f>
        <v/>
      </c>
      <c r="U1349" s="16">
        <f>IF(M1349="No","Supplier has not filed GSTR-3B: if still unfiled on 30 Sep after the year you claimed it, reverse by 30 Nov","")</f>
        <v/>
      </c>
      <c r="V1349" s="16">
        <f>IF(AND(Q1349="In books, not in GSTR-2B",D1349&lt;&gt;"",D1349&gt;=DATE(2025,4,1),D1349&lt;=DATE(2026,3,31)),"FY 2025-26 document not in GSTR-2B: last date for the ITC is 30 Nov 2026","")</f>
        <v/>
      </c>
    </row>
    <row r="1350">
      <c r="A1350" s="10" t="n"/>
      <c r="B1350" s="10" t="n"/>
      <c r="C1350" s="10" t="n"/>
      <c r="D1350" s="9" t="n"/>
      <c r="E1350" s="10" t="n"/>
      <c r="F1350" s="8" t="n"/>
      <c r="G1350" s="8" t="n"/>
      <c r="H1350" s="8" t="n"/>
      <c r="I1350" s="8" t="n"/>
      <c r="J1350" s="8" t="n"/>
      <c r="K1350" s="15">
        <f>IF(A1350="","",SUM(G1350:J1350))</f>
        <v/>
      </c>
      <c r="L1350" s="9" t="n"/>
      <c r="M1350" s="10" t="n"/>
      <c r="N1350" s="10" t="n"/>
      <c r="O1350" s="16">
        <f>IF(A1350="","",UPPER(TRIM(A1350))&amp;"|"&amp;UPPER(SUBSTITUTE(SUBSTITUTE(SUBSTITUTE(TRIM(C1350),"/",""),"-","")," ","")))</f>
        <v/>
      </c>
      <c r="P1350" s="16">
        <f>IF(A1350="","",UPPER(SUBSTITUTE(SUBSTITUTE(SUBSTITUTE(TRIM(C1350),"/",""),"-","")," ","")))</f>
        <v/>
      </c>
      <c r="Q1350" s="16">
        <f>IF(A1350="","",IF(COUNTIF('GSTR-2B'!$P$6:$P$2005,O1350)&gt;0,IF(ABS(S1350)&lt;=Settings!$B$4,"Matched","Amount differs"),IF(COUNTIF('GSTR-2B'!$Q$6:$Q$2005,P1350)&gt;0,"Invoice no matches, GSTIN differs","In books, not in GSTR-2B")))</f>
        <v/>
      </c>
      <c r="R1350" s="15">
        <f>IF(A1350="","",SUMIF('GSTR-2B'!$P$6:$P$2005,O1350,'GSTR-2B'!$N$6:$N$2005))</f>
        <v/>
      </c>
      <c r="S1350" s="15">
        <f>IF(A1350="","",K1350-R1350)</f>
        <v/>
      </c>
      <c r="T1350" s="16">
        <f>IF(OR(A1350="",D1350="",L1350&lt;&gt;"",E1350="Credit note"),"",IF(Settings!$B$5-D1350&gt;180,"Unpaid over 180 days: reverse proportionate ITC with interest",""))</f>
        <v/>
      </c>
      <c r="U1350" s="16">
        <f>IF(M1350="No","Supplier has not filed GSTR-3B: if still unfiled on 30 Sep after the year you claimed it, reverse by 30 Nov","")</f>
        <v/>
      </c>
      <c r="V1350" s="16">
        <f>IF(AND(Q1350="In books, not in GSTR-2B",D1350&lt;&gt;"",D1350&gt;=DATE(2025,4,1),D1350&lt;=DATE(2026,3,31)),"FY 2025-26 document not in GSTR-2B: last date for the ITC is 30 Nov 2026","")</f>
        <v/>
      </c>
    </row>
    <row r="1351">
      <c r="A1351" s="10" t="n"/>
      <c r="B1351" s="10" t="n"/>
      <c r="C1351" s="10" t="n"/>
      <c r="D1351" s="9" t="n"/>
      <c r="E1351" s="10" t="n"/>
      <c r="F1351" s="8" t="n"/>
      <c r="G1351" s="8" t="n"/>
      <c r="H1351" s="8" t="n"/>
      <c r="I1351" s="8" t="n"/>
      <c r="J1351" s="8" t="n"/>
      <c r="K1351" s="15">
        <f>IF(A1351="","",SUM(G1351:J1351))</f>
        <v/>
      </c>
      <c r="L1351" s="9" t="n"/>
      <c r="M1351" s="10" t="n"/>
      <c r="N1351" s="10" t="n"/>
      <c r="O1351" s="16">
        <f>IF(A1351="","",UPPER(TRIM(A1351))&amp;"|"&amp;UPPER(SUBSTITUTE(SUBSTITUTE(SUBSTITUTE(TRIM(C1351),"/",""),"-","")," ","")))</f>
        <v/>
      </c>
      <c r="P1351" s="16">
        <f>IF(A1351="","",UPPER(SUBSTITUTE(SUBSTITUTE(SUBSTITUTE(TRIM(C1351),"/",""),"-","")," ","")))</f>
        <v/>
      </c>
      <c r="Q1351" s="16">
        <f>IF(A1351="","",IF(COUNTIF('GSTR-2B'!$P$6:$P$2005,O1351)&gt;0,IF(ABS(S1351)&lt;=Settings!$B$4,"Matched","Amount differs"),IF(COUNTIF('GSTR-2B'!$Q$6:$Q$2005,P1351)&gt;0,"Invoice no matches, GSTIN differs","In books, not in GSTR-2B")))</f>
        <v/>
      </c>
      <c r="R1351" s="15">
        <f>IF(A1351="","",SUMIF('GSTR-2B'!$P$6:$P$2005,O1351,'GSTR-2B'!$N$6:$N$2005))</f>
        <v/>
      </c>
      <c r="S1351" s="15">
        <f>IF(A1351="","",K1351-R1351)</f>
        <v/>
      </c>
      <c r="T1351" s="16">
        <f>IF(OR(A1351="",D1351="",L1351&lt;&gt;"",E1351="Credit note"),"",IF(Settings!$B$5-D1351&gt;180,"Unpaid over 180 days: reverse proportionate ITC with interest",""))</f>
        <v/>
      </c>
      <c r="U1351" s="16">
        <f>IF(M1351="No","Supplier has not filed GSTR-3B: if still unfiled on 30 Sep after the year you claimed it, reverse by 30 Nov","")</f>
        <v/>
      </c>
      <c r="V1351" s="16">
        <f>IF(AND(Q1351="In books, not in GSTR-2B",D1351&lt;&gt;"",D1351&gt;=DATE(2025,4,1),D1351&lt;=DATE(2026,3,31)),"FY 2025-26 document not in GSTR-2B: last date for the ITC is 30 Nov 2026","")</f>
        <v/>
      </c>
    </row>
    <row r="1352">
      <c r="A1352" s="10" t="n"/>
      <c r="B1352" s="10" t="n"/>
      <c r="C1352" s="10" t="n"/>
      <c r="D1352" s="9" t="n"/>
      <c r="E1352" s="10" t="n"/>
      <c r="F1352" s="8" t="n"/>
      <c r="G1352" s="8" t="n"/>
      <c r="H1352" s="8" t="n"/>
      <c r="I1352" s="8" t="n"/>
      <c r="J1352" s="8" t="n"/>
      <c r="K1352" s="15">
        <f>IF(A1352="","",SUM(G1352:J1352))</f>
        <v/>
      </c>
      <c r="L1352" s="9" t="n"/>
      <c r="M1352" s="10" t="n"/>
      <c r="N1352" s="10" t="n"/>
      <c r="O1352" s="16">
        <f>IF(A1352="","",UPPER(TRIM(A1352))&amp;"|"&amp;UPPER(SUBSTITUTE(SUBSTITUTE(SUBSTITUTE(TRIM(C1352),"/",""),"-","")," ","")))</f>
        <v/>
      </c>
      <c r="P1352" s="16">
        <f>IF(A1352="","",UPPER(SUBSTITUTE(SUBSTITUTE(SUBSTITUTE(TRIM(C1352),"/",""),"-","")," ","")))</f>
        <v/>
      </c>
      <c r="Q1352" s="16">
        <f>IF(A1352="","",IF(COUNTIF('GSTR-2B'!$P$6:$P$2005,O1352)&gt;0,IF(ABS(S1352)&lt;=Settings!$B$4,"Matched","Amount differs"),IF(COUNTIF('GSTR-2B'!$Q$6:$Q$2005,P1352)&gt;0,"Invoice no matches, GSTIN differs","In books, not in GSTR-2B")))</f>
        <v/>
      </c>
      <c r="R1352" s="15">
        <f>IF(A1352="","",SUMIF('GSTR-2B'!$P$6:$P$2005,O1352,'GSTR-2B'!$N$6:$N$2005))</f>
        <v/>
      </c>
      <c r="S1352" s="15">
        <f>IF(A1352="","",K1352-R1352)</f>
        <v/>
      </c>
      <c r="T1352" s="16">
        <f>IF(OR(A1352="",D1352="",L1352&lt;&gt;"",E1352="Credit note"),"",IF(Settings!$B$5-D1352&gt;180,"Unpaid over 180 days: reverse proportionate ITC with interest",""))</f>
        <v/>
      </c>
      <c r="U1352" s="16">
        <f>IF(M1352="No","Supplier has not filed GSTR-3B: if still unfiled on 30 Sep after the year you claimed it, reverse by 30 Nov","")</f>
        <v/>
      </c>
      <c r="V1352" s="16">
        <f>IF(AND(Q1352="In books, not in GSTR-2B",D1352&lt;&gt;"",D1352&gt;=DATE(2025,4,1),D1352&lt;=DATE(2026,3,31)),"FY 2025-26 document not in GSTR-2B: last date for the ITC is 30 Nov 2026","")</f>
        <v/>
      </c>
    </row>
    <row r="1353">
      <c r="A1353" s="10" t="n"/>
      <c r="B1353" s="10" t="n"/>
      <c r="C1353" s="10" t="n"/>
      <c r="D1353" s="9" t="n"/>
      <c r="E1353" s="10" t="n"/>
      <c r="F1353" s="8" t="n"/>
      <c r="G1353" s="8" t="n"/>
      <c r="H1353" s="8" t="n"/>
      <c r="I1353" s="8" t="n"/>
      <c r="J1353" s="8" t="n"/>
      <c r="K1353" s="15">
        <f>IF(A1353="","",SUM(G1353:J1353))</f>
        <v/>
      </c>
      <c r="L1353" s="9" t="n"/>
      <c r="M1353" s="10" t="n"/>
      <c r="N1353" s="10" t="n"/>
      <c r="O1353" s="16">
        <f>IF(A1353="","",UPPER(TRIM(A1353))&amp;"|"&amp;UPPER(SUBSTITUTE(SUBSTITUTE(SUBSTITUTE(TRIM(C1353),"/",""),"-","")," ","")))</f>
        <v/>
      </c>
      <c r="P1353" s="16">
        <f>IF(A1353="","",UPPER(SUBSTITUTE(SUBSTITUTE(SUBSTITUTE(TRIM(C1353),"/",""),"-","")," ","")))</f>
        <v/>
      </c>
      <c r="Q1353" s="16">
        <f>IF(A1353="","",IF(COUNTIF('GSTR-2B'!$P$6:$P$2005,O1353)&gt;0,IF(ABS(S1353)&lt;=Settings!$B$4,"Matched","Amount differs"),IF(COUNTIF('GSTR-2B'!$Q$6:$Q$2005,P1353)&gt;0,"Invoice no matches, GSTIN differs","In books, not in GSTR-2B")))</f>
        <v/>
      </c>
      <c r="R1353" s="15">
        <f>IF(A1353="","",SUMIF('GSTR-2B'!$P$6:$P$2005,O1353,'GSTR-2B'!$N$6:$N$2005))</f>
        <v/>
      </c>
      <c r="S1353" s="15">
        <f>IF(A1353="","",K1353-R1353)</f>
        <v/>
      </c>
      <c r="T1353" s="16">
        <f>IF(OR(A1353="",D1353="",L1353&lt;&gt;"",E1353="Credit note"),"",IF(Settings!$B$5-D1353&gt;180,"Unpaid over 180 days: reverse proportionate ITC with interest",""))</f>
        <v/>
      </c>
      <c r="U1353" s="16">
        <f>IF(M1353="No","Supplier has not filed GSTR-3B: if still unfiled on 30 Sep after the year you claimed it, reverse by 30 Nov","")</f>
        <v/>
      </c>
      <c r="V1353" s="16">
        <f>IF(AND(Q1353="In books, not in GSTR-2B",D1353&lt;&gt;"",D1353&gt;=DATE(2025,4,1),D1353&lt;=DATE(2026,3,31)),"FY 2025-26 document not in GSTR-2B: last date for the ITC is 30 Nov 2026","")</f>
        <v/>
      </c>
    </row>
    <row r="1354">
      <c r="A1354" s="10" t="n"/>
      <c r="B1354" s="10" t="n"/>
      <c r="C1354" s="10" t="n"/>
      <c r="D1354" s="9" t="n"/>
      <c r="E1354" s="10" t="n"/>
      <c r="F1354" s="8" t="n"/>
      <c r="G1354" s="8" t="n"/>
      <c r="H1354" s="8" t="n"/>
      <c r="I1354" s="8" t="n"/>
      <c r="J1354" s="8" t="n"/>
      <c r="K1354" s="15">
        <f>IF(A1354="","",SUM(G1354:J1354))</f>
        <v/>
      </c>
      <c r="L1354" s="9" t="n"/>
      <c r="M1354" s="10" t="n"/>
      <c r="N1354" s="10" t="n"/>
      <c r="O1354" s="16">
        <f>IF(A1354="","",UPPER(TRIM(A1354))&amp;"|"&amp;UPPER(SUBSTITUTE(SUBSTITUTE(SUBSTITUTE(TRIM(C1354),"/",""),"-","")," ","")))</f>
        <v/>
      </c>
      <c r="P1354" s="16">
        <f>IF(A1354="","",UPPER(SUBSTITUTE(SUBSTITUTE(SUBSTITUTE(TRIM(C1354),"/",""),"-","")," ","")))</f>
        <v/>
      </c>
      <c r="Q1354" s="16">
        <f>IF(A1354="","",IF(COUNTIF('GSTR-2B'!$P$6:$P$2005,O1354)&gt;0,IF(ABS(S1354)&lt;=Settings!$B$4,"Matched","Amount differs"),IF(COUNTIF('GSTR-2B'!$Q$6:$Q$2005,P1354)&gt;0,"Invoice no matches, GSTIN differs","In books, not in GSTR-2B")))</f>
        <v/>
      </c>
      <c r="R1354" s="15">
        <f>IF(A1354="","",SUMIF('GSTR-2B'!$P$6:$P$2005,O1354,'GSTR-2B'!$N$6:$N$2005))</f>
        <v/>
      </c>
      <c r="S1354" s="15">
        <f>IF(A1354="","",K1354-R1354)</f>
        <v/>
      </c>
      <c r="T1354" s="16">
        <f>IF(OR(A1354="",D1354="",L1354&lt;&gt;"",E1354="Credit note"),"",IF(Settings!$B$5-D1354&gt;180,"Unpaid over 180 days: reverse proportionate ITC with interest",""))</f>
        <v/>
      </c>
      <c r="U1354" s="16">
        <f>IF(M1354="No","Supplier has not filed GSTR-3B: if still unfiled on 30 Sep after the year you claimed it, reverse by 30 Nov","")</f>
        <v/>
      </c>
      <c r="V1354" s="16">
        <f>IF(AND(Q1354="In books, not in GSTR-2B",D1354&lt;&gt;"",D1354&gt;=DATE(2025,4,1),D1354&lt;=DATE(2026,3,31)),"FY 2025-26 document not in GSTR-2B: last date for the ITC is 30 Nov 2026","")</f>
        <v/>
      </c>
    </row>
    <row r="1355">
      <c r="A1355" s="10" t="n"/>
      <c r="B1355" s="10" t="n"/>
      <c r="C1355" s="10" t="n"/>
      <c r="D1355" s="9" t="n"/>
      <c r="E1355" s="10" t="n"/>
      <c r="F1355" s="8" t="n"/>
      <c r="G1355" s="8" t="n"/>
      <c r="H1355" s="8" t="n"/>
      <c r="I1355" s="8" t="n"/>
      <c r="J1355" s="8" t="n"/>
      <c r="K1355" s="15">
        <f>IF(A1355="","",SUM(G1355:J1355))</f>
        <v/>
      </c>
      <c r="L1355" s="9" t="n"/>
      <c r="M1355" s="10" t="n"/>
      <c r="N1355" s="10" t="n"/>
      <c r="O1355" s="16">
        <f>IF(A1355="","",UPPER(TRIM(A1355))&amp;"|"&amp;UPPER(SUBSTITUTE(SUBSTITUTE(SUBSTITUTE(TRIM(C1355),"/",""),"-","")," ","")))</f>
        <v/>
      </c>
      <c r="P1355" s="16">
        <f>IF(A1355="","",UPPER(SUBSTITUTE(SUBSTITUTE(SUBSTITUTE(TRIM(C1355),"/",""),"-","")," ","")))</f>
        <v/>
      </c>
      <c r="Q1355" s="16">
        <f>IF(A1355="","",IF(COUNTIF('GSTR-2B'!$P$6:$P$2005,O1355)&gt;0,IF(ABS(S1355)&lt;=Settings!$B$4,"Matched","Amount differs"),IF(COUNTIF('GSTR-2B'!$Q$6:$Q$2005,P1355)&gt;0,"Invoice no matches, GSTIN differs","In books, not in GSTR-2B")))</f>
        <v/>
      </c>
      <c r="R1355" s="15">
        <f>IF(A1355="","",SUMIF('GSTR-2B'!$P$6:$P$2005,O1355,'GSTR-2B'!$N$6:$N$2005))</f>
        <v/>
      </c>
      <c r="S1355" s="15">
        <f>IF(A1355="","",K1355-R1355)</f>
        <v/>
      </c>
      <c r="T1355" s="16">
        <f>IF(OR(A1355="",D1355="",L1355&lt;&gt;"",E1355="Credit note"),"",IF(Settings!$B$5-D1355&gt;180,"Unpaid over 180 days: reverse proportionate ITC with interest",""))</f>
        <v/>
      </c>
      <c r="U1355" s="16">
        <f>IF(M1355="No","Supplier has not filed GSTR-3B: if still unfiled on 30 Sep after the year you claimed it, reverse by 30 Nov","")</f>
        <v/>
      </c>
      <c r="V1355" s="16">
        <f>IF(AND(Q1355="In books, not in GSTR-2B",D1355&lt;&gt;"",D1355&gt;=DATE(2025,4,1),D1355&lt;=DATE(2026,3,31)),"FY 2025-26 document not in GSTR-2B: last date for the ITC is 30 Nov 2026","")</f>
        <v/>
      </c>
    </row>
    <row r="1356">
      <c r="A1356" s="10" t="n"/>
      <c r="B1356" s="10" t="n"/>
      <c r="C1356" s="10" t="n"/>
      <c r="D1356" s="9" t="n"/>
      <c r="E1356" s="10" t="n"/>
      <c r="F1356" s="8" t="n"/>
      <c r="G1356" s="8" t="n"/>
      <c r="H1356" s="8" t="n"/>
      <c r="I1356" s="8" t="n"/>
      <c r="J1356" s="8" t="n"/>
      <c r="K1356" s="15">
        <f>IF(A1356="","",SUM(G1356:J1356))</f>
        <v/>
      </c>
      <c r="L1356" s="9" t="n"/>
      <c r="M1356" s="10" t="n"/>
      <c r="N1356" s="10" t="n"/>
      <c r="O1356" s="16">
        <f>IF(A1356="","",UPPER(TRIM(A1356))&amp;"|"&amp;UPPER(SUBSTITUTE(SUBSTITUTE(SUBSTITUTE(TRIM(C1356),"/",""),"-","")," ","")))</f>
        <v/>
      </c>
      <c r="P1356" s="16">
        <f>IF(A1356="","",UPPER(SUBSTITUTE(SUBSTITUTE(SUBSTITUTE(TRIM(C1356),"/",""),"-","")," ","")))</f>
        <v/>
      </c>
      <c r="Q1356" s="16">
        <f>IF(A1356="","",IF(COUNTIF('GSTR-2B'!$P$6:$P$2005,O1356)&gt;0,IF(ABS(S1356)&lt;=Settings!$B$4,"Matched","Amount differs"),IF(COUNTIF('GSTR-2B'!$Q$6:$Q$2005,P1356)&gt;0,"Invoice no matches, GSTIN differs","In books, not in GSTR-2B")))</f>
        <v/>
      </c>
      <c r="R1356" s="15">
        <f>IF(A1356="","",SUMIF('GSTR-2B'!$P$6:$P$2005,O1356,'GSTR-2B'!$N$6:$N$2005))</f>
        <v/>
      </c>
      <c r="S1356" s="15">
        <f>IF(A1356="","",K1356-R1356)</f>
        <v/>
      </c>
      <c r="T1356" s="16">
        <f>IF(OR(A1356="",D1356="",L1356&lt;&gt;"",E1356="Credit note"),"",IF(Settings!$B$5-D1356&gt;180,"Unpaid over 180 days: reverse proportionate ITC with interest",""))</f>
        <v/>
      </c>
      <c r="U1356" s="16">
        <f>IF(M1356="No","Supplier has not filed GSTR-3B: if still unfiled on 30 Sep after the year you claimed it, reverse by 30 Nov","")</f>
        <v/>
      </c>
      <c r="V1356" s="16">
        <f>IF(AND(Q1356="In books, not in GSTR-2B",D1356&lt;&gt;"",D1356&gt;=DATE(2025,4,1),D1356&lt;=DATE(2026,3,31)),"FY 2025-26 document not in GSTR-2B: last date for the ITC is 30 Nov 2026","")</f>
        <v/>
      </c>
    </row>
    <row r="1357">
      <c r="A1357" s="10" t="n"/>
      <c r="B1357" s="10" t="n"/>
      <c r="C1357" s="10" t="n"/>
      <c r="D1357" s="9" t="n"/>
      <c r="E1357" s="10" t="n"/>
      <c r="F1357" s="8" t="n"/>
      <c r="G1357" s="8" t="n"/>
      <c r="H1357" s="8" t="n"/>
      <c r="I1357" s="8" t="n"/>
      <c r="J1357" s="8" t="n"/>
      <c r="K1357" s="15">
        <f>IF(A1357="","",SUM(G1357:J1357))</f>
        <v/>
      </c>
      <c r="L1357" s="9" t="n"/>
      <c r="M1357" s="10" t="n"/>
      <c r="N1357" s="10" t="n"/>
      <c r="O1357" s="16">
        <f>IF(A1357="","",UPPER(TRIM(A1357))&amp;"|"&amp;UPPER(SUBSTITUTE(SUBSTITUTE(SUBSTITUTE(TRIM(C1357),"/",""),"-","")," ","")))</f>
        <v/>
      </c>
      <c r="P1357" s="16">
        <f>IF(A1357="","",UPPER(SUBSTITUTE(SUBSTITUTE(SUBSTITUTE(TRIM(C1357),"/",""),"-","")," ","")))</f>
        <v/>
      </c>
      <c r="Q1357" s="16">
        <f>IF(A1357="","",IF(COUNTIF('GSTR-2B'!$P$6:$P$2005,O1357)&gt;0,IF(ABS(S1357)&lt;=Settings!$B$4,"Matched","Amount differs"),IF(COUNTIF('GSTR-2B'!$Q$6:$Q$2005,P1357)&gt;0,"Invoice no matches, GSTIN differs","In books, not in GSTR-2B")))</f>
        <v/>
      </c>
      <c r="R1357" s="15">
        <f>IF(A1357="","",SUMIF('GSTR-2B'!$P$6:$P$2005,O1357,'GSTR-2B'!$N$6:$N$2005))</f>
        <v/>
      </c>
      <c r="S1357" s="15">
        <f>IF(A1357="","",K1357-R1357)</f>
        <v/>
      </c>
      <c r="T1357" s="16">
        <f>IF(OR(A1357="",D1357="",L1357&lt;&gt;"",E1357="Credit note"),"",IF(Settings!$B$5-D1357&gt;180,"Unpaid over 180 days: reverse proportionate ITC with interest",""))</f>
        <v/>
      </c>
      <c r="U1357" s="16">
        <f>IF(M1357="No","Supplier has not filed GSTR-3B: if still unfiled on 30 Sep after the year you claimed it, reverse by 30 Nov","")</f>
        <v/>
      </c>
      <c r="V1357" s="16">
        <f>IF(AND(Q1357="In books, not in GSTR-2B",D1357&lt;&gt;"",D1357&gt;=DATE(2025,4,1),D1357&lt;=DATE(2026,3,31)),"FY 2025-26 document not in GSTR-2B: last date for the ITC is 30 Nov 2026","")</f>
        <v/>
      </c>
    </row>
    <row r="1358">
      <c r="A1358" s="10" t="n"/>
      <c r="B1358" s="10" t="n"/>
      <c r="C1358" s="10" t="n"/>
      <c r="D1358" s="9" t="n"/>
      <c r="E1358" s="10" t="n"/>
      <c r="F1358" s="8" t="n"/>
      <c r="G1358" s="8" t="n"/>
      <c r="H1358" s="8" t="n"/>
      <c r="I1358" s="8" t="n"/>
      <c r="J1358" s="8" t="n"/>
      <c r="K1358" s="15">
        <f>IF(A1358="","",SUM(G1358:J1358))</f>
        <v/>
      </c>
      <c r="L1358" s="9" t="n"/>
      <c r="M1358" s="10" t="n"/>
      <c r="N1358" s="10" t="n"/>
      <c r="O1358" s="16">
        <f>IF(A1358="","",UPPER(TRIM(A1358))&amp;"|"&amp;UPPER(SUBSTITUTE(SUBSTITUTE(SUBSTITUTE(TRIM(C1358),"/",""),"-","")," ","")))</f>
        <v/>
      </c>
      <c r="P1358" s="16">
        <f>IF(A1358="","",UPPER(SUBSTITUTE(SUBSTITUTE(SUBSTITUTE(TRIM(C1358),"/",""),"-","")," ","")))</f>
        <v/>
      </c>
      <c r="Q1358" s="16">
        <f>IF(A1358="","",IF(COUNTIF('GSTR-2B'!$P$6:$P$2005,O1358)&gt;0,IF(ABS(S1358)&lt;=Settings!$B$4,"Matched","Amount differs"),IF(COUNTIF('GSTR-2B'!$Q$6:$Q$2005,P1358)&gt;0,"Invoice no matches, GSTIN differs","In books, not in GSTR-2B")))</f>
        <v/>
      </c>
      <c r="R1358" s="15">
        <f>IF(A1358="","",SUMIF('GSTR-2B'!$P$6:$P$2005,O1358,'GSTR-2B'!$N$6:$N$2005))</f>
        <v/>
      </c>
      <c r="S1358" s="15">
        <f>IF(A1358="","",K1358-R1358)</f>
        <v/>
      </c>
      <c r="T1358" s="16">
        <f>IF(OR(A1358="",D1358="",L1358&lt;&gt;"",E1358="Credit note"),"",IF(Settings!$B$5-D1358&gt;180,"Unpaid over 180 days: reverse proportionate ITC with interest",""))</f>
        <v/>
      </c>
      <c r="U1358" s="16">
        <f>IF(M1358="No","Supplier has not filed GSTR-3B: if still unfiled on 30 Sep after the year you claimed it, reverse by 30 Nov","")</f>
        <v/>
      </c>
      <c r="V1358" s="16">
        <f>IF(AND(Q1358="In books, not in GSTR-2B",D1358&lt;&gt;"",D1358&gt;=DATE(2025,4,1),D1358&lt;=DATE(2026,3,31)),"FY 2025-26 document not in GSTR-2B: last date for the ITC is 30 Nov 2026","")</f>
        <v/>
      </c>
    </row>
    <row r="1359">
      <c r="A1359" s="10" t="n"/>
      <c r="B1359" s="10" t="n"/>
      <c r="C1359" s="10" t="n"/>
      <c r="D1359" s="9" t="n"/>
      <c r="E1359" s="10" t="n"/>
      <c r="F1359" s="8" t="n"/>
      <c r="G1359" s="8" t="n"/>
      <c r="H1359" s="8" t="n"/>
      <c r="I1359" s="8" t="n"/>
      <c r="J1359" s="8" t="n"/>
      <c r="K1359" s="15">
        <f>IF(A1359="","",SUM(G1359:J1359))</f>
        <v/>
      </c>
      <c r="L1359" s="9" t="n"/>
      <c r="M1359" s="10" t="n"/>
      <c r="N1359" s="10" t="n"/>
      <c r="O1359" s="16">
        <f>IF(A1359="","",UPPER(TRIM(A1359))&amp;"|"&amp;UPPER(SUBSTITUTE(SUBSTITUTE(SUBSTITUTE(TRIM(C1359),"/",""),"-","")," ","")))</f>
        <v/>
      </c>
      <c r="P1359" s="16">
        <f>IF(A1359="","",UPPER(SUBSTITUTE(SUBSTITUTE(SUBSTITUTE(TRIM(C1359),"/",""),"-","")," ","")))</f>
        <v/>
      </c>
      <c r="Q1359" s="16">
        <f>IF(A1359="","",IF(COUNTIF('GSTR-2B'!$P$6:$P$2005,O1359)&gt;0,IF(ABS(S1359)&lt;=Settings!$B$4,"Matched","Amount differs"),IF(COUNTIF('GSTR-2B'!$Q$6:$Q$2005,P1359)&gt;0,"Invoice no matches, GSTIN differs","In books, not in GSTR-2B")))</f>
        <v/>
      </c>
      <c r="R1359" s="15">
        <f>IF(A1359="","",SUMIF('GSTR-2B'!$P$6:$P$2005,O1359,'GSTR-2B'!$N$6:$N$2005))</f>
        <v/>
      </c>
      <c r="S1359" s="15">
        <f>IF(A1359="","",K1359-R1359)</f>
        <v/>
      </c>
      <c r="T1359" s="16">
        <f>IF(OR(A1359="",D1359="",L1359&lt;&gt;"",E1359="Credit note"),"",IF(Settings!$B$5-D1359&gt;180,"Unpaid over 180 days: reverse proportionate ITC with interest",""))</f>
        <v/>
      </c>
      <c r="U1359" s="16">
        <f>IF(M1359="No","Supplier has not filed GSTR-3B: if still unfiled on 30 Sep after the year you claimed it, reverse by 30 Nov","")</f>
        <v/>
      </c>
      <c r="V1359" s="16">
        <f>IF(AND(Q1359="In books, not in GSTR-2B",D1359&lt;&gt;"",D1359&gt;=DATE(2025,4,1),D1359&lt;=DATE(2026,3,31)),"FY 2025-26 document not in GSTR-2B: last date for the ITC is 30 Nov 2026","")</f>
        <v/>
      </c>
    </row>
    <row r="1360">
      <c r="A1360" s="10" t="n"/>
      <c r="B1360" s="10" t="n"/>
      <c r="C1360" s="10" t="n"/>
      <c r="D1360" s="9" t="n"/>
      <c r="E1360" s="10" t="n"/>
      <c r="F1360" s="8" t="n"/>
      <c r="G1360" s="8" t="n"/>
      <c r="H1360" s="8" t="n"/>
      <c r="I1360" s="8" t="n"/>
      <c r="J1360" s="8" t="n"/>
      <c r="K1360" s="15">
        <f>IF(A1360="","",SUM(G1360:J1360))</f>
        <v/>
      </c>
      <c r="L1360" s="9" t="n"/>
      <c r="M1360" s="10" t="n"/>
      <c r="N1360" s="10" t="n"/>
      <c r="O1360" s="16">
        <f>IF(A1360="","",UPPER(TRIM(A1360))&amp;"|"&amp;UPPER(SUBSTITUTE(SUBSTITUTE(SUBSTITUTE(TRIM(C1360),"/",""),"-","")," ","")))</f>
        <v/>
      </c>
      <c r="P1360" s="16">
        <f>IF(A1360="","",UPPER(SUBSTITUTE(SUBSTITUTE(SUBSTITUTE(TRIM(C1360),"/",""),"-","")," ","")))</f>
        <v/>
      </c>
      <c r="Q1360" s="16">
        <f>IF(A1360="","",IF(COUNTIF('GSTR-2B'!$P$6:$P$2005,O1360)&gt;0,IF(ABS(S1360)&lt;=Settings!$B$4,"Matched","Amount differs"),IF(COUNTIF('GSTR-2B'!$Q$6:$Q$2005,P1360)&gt;0,"Invoice no matches, GSTIN differs","In books, not in GSTR-2B")))</f>
        <v/>
      </c>
      <c r="R1360" s="15">
        <f>IF(A1360="","",SUMIF('GSTR-2B'!$P$6:$P$2005,O1360,'GSTR-2B'!$N$6:$N$2005))</f>
        <v/>
      </c>
      <c r="S1360" s="15">
        <f>IF(A1360="","",K1360-R1360)</f>
        <v/>
      </c>
      <c r="T1360" s="16">
        <f>IF(OR(A1360="",D1360="",L1360&lt;&gt;"",E1360="Credit note"),"",IF(Settings!$B$5-D1360&gt;180,"Unpaid over 180 days: reverse proportionate ITC with interest",""))</f>
        <v/>
      </c>
      <c r="U1360" s="16">
        <f>IF(M1360="No","Supplier has not filed GSTR-3B: if still unfiled on 30 Sep after the year you claimed it, reverse by 30 Nov","")</f>
        <v/>
      </c>
      <c r="V1360" s="16">
        <f>IF(AND(Q1360="In books, not in GSTR-2B",D1360&lt;&gt;"",D1360&gt;=DATE(2025,4,1),D1360&lt;=DATE(2026,3,31)),"FY 2025-26 document not in GSTR-2B: last date for the ITC is 30 Nov 2026","")</f>
        <v/>
      </c>
    </row>
    <row r="1361">
      <c r="A1361" s="10" t="n"/>
      <c r="B1361" s="10" t="n"/>
      <c r="C1361" s="10" t="n"/>
      <c r="D1361" s="9" t="n"/>
      <c r="E1361" s="10" t="n"/>
      <c r="F1361" s="8" t="n"/>
      <c r="G1361" s="8" t="n"/>
      <c r="H1361" s="8" t="n"/>
      <c r="I1361" s="8" t="n"/>
      <c r="J1361" s="8" t="n"/>
      <c r="K1361" s="15">
        <f>IF(A1361="","",SUM(G1361:J1361))</f>
        <v/>
      </c>
      <c r="L1361" s="9" t="n"/>
      <c r="M1361" s="10" t="n"/>
      <c r="N1361" s="10" t="n"/>
      <c r="O1361" s="16">
        <f>IF(A1361="","",UPPER(TRIM(A1361))&amp;"|"&amp;UPPER(SUBSTITUTE(SUBSTITUTE(SUBSTITUTE(TRIM(C1361),"/",""),"-","")," ","")))</f>
        <v/>
      </c>
      <c r="P1361" s="16">
        <f>IF(A1361="","",UPPER(SUBSTITUTE(SUBSTITUTE(SUBSTITUTE(TRIM(C1361),"/",""),"-","")," ","")))</f>
        <v/>
      </c>
      <c r="Q1361" s="16">
        <f>IF(A1361="","",IF(COUNTIF('GSTR-2B'!$P$6:$P$2005,O1361)&gt;0,IF(ABS(S1361)&lt;=Settings!$B$4,"Matched","Amount differs"),IF(COUNTIF('GSTR-2B'!$Q$6:$Q$2005,P1361)&gt;0,"Invoice no matches, GSTIN differs","In books, not in GSTR-2B")))</f>
        <v/>
      </c>
      <c r="R1361" s="15">
        <f>IF(A1361="","",SUMIF('GSTR-2B'!$P$6:$P$2005,O1361,'GSTR-2B'!$N$6:$N$2005))</f>
        <v/>
      </c>
      <c r="S1361" s="15">
        <f>IF(A1361="","",K1361-R1361)</f>
        <v/>
      </c>
      <c r="T1361" s="16">
        <f>IF(OR(A1361="",D1361="",L1361&lt;&gt;"",E1361="Credit note"),"",IF(Settings!$B$5-D1361&gt;180,"Unpaid over 180 days: reverse proportionate ITC with interest",""))</f>
        <v/>
      </c>
      <c r="U1361" s="16">
        <f>IF(M1361="No","Supplier has not filed GSTR-3B: if still unfiled on 30 Sep after the year you claimed it, reverse by 30 Nov","")</f>
        <v/>
      </c>
      <c r="V1361" s="16">
        <f>IF(AND(Q1361="In books, not in GSTR-2B",D1361&lt;&gt;"",D1361&gt;=DATE(2025,4,1),D1361&lt;=DATE(2026,3,31)),"FY 2025-26 document not in GSTR-2B: last date for the ITC is 30 Nov 2026","")</f>
        <v/>
      </c>
    </row>
    <row r="1362">
      <c r="A1362" s="10" t="n"/>
      <c r="B1362" s="10" t="n"/>
      <c r="C1362" s="10" t="n"/>
      <c r="D1362" s="9" t="n"/>
      <c r="E1362" s="10" t="n"/>
      <c r="F1362" s="8" t="n"/>
      <c r="G1362" s="8" t="n"/>
      <c r="H1362" s="8" t="n"/>
      <c r="I1362" s="8" t="n"/>
      <c r="J1362" s="8" t="n"/>
      <c r="K1362" s="15">
        <f>IF(A1362="","",SUM(G1362:J1362))</f>
        <v/>
      </c>
      <c r="L1362" s="9" t="n"/>
      <c r="M1362" s="10" t="n"/>
      <c r="N1362" s="10" t="n"/>
      <c r="O1362" s="16">
        <f>IF(A1362="","",UPPER(TRIM(A1362))&amp;"|"&amp;UPPER(SUBSTITUTE(SUBSTITUTE(SUBSTITUTE(TRIM(C1362),"/",""),"-","")," ","")))</f>
        <v/>
      </c>
      <c r="P1362" s="16">
        <f>IF(A1362="","",UPPER(SUBSTITUTE(SUBSTITUTE(SUBSTITUTE(TRIM(C1362),"/",""),"-","")," ","")))</f>
        <v/>
      </c>
      <c r="Q1362" s="16">
        <f>IF(A1362="","",IF(COUNTIF('GSTR-2B'!$P$6:$P$2005,O1362)&gt;0,IF(ABS(S1362)&lt;=Settings!$B$4,"Matched","Amount differs"),IF(COUNTIF('GSTR-2B'!$Q$6:$Q$2005,P1362)&gt;0,"Invoice no matches, GSTIN differs","In books, not in GSTR-2B")))</f>
        <v/>
      </c>
      <c r="R1362" s="15">
        <f>IF(A1362="","",SUMIF('GSTR-2B'!$P$6:$P$2005,O1362,'GSTR-2B'!$N$6:$N$2005))</f>
        <v/>
      </c>
      <c r="S1362" s="15">
        <f>IF(A1362="","",K1362-R1362)</f>
        <v/>
      </c>
      <c r="T1362" s="16">
        <f>IF(OR(A1362="",D1362="",L1362&lt;&gt;"",E1362="Credit note"),"",IF(Settings!$B$5-D1362&gt;180,"Unpaid over 180 days: reverse proportionate ITC with interest",""))</f>
        <v/>
      </c>
      <c r="U1362" s="16">
        <f>IF(M1362="No","Supplier has not filed GSTR-3B: if still unfiled on 30 Sep after the year you claimed it, reverse by 30 Nov","")</f>
        <v/>
      </c>
      <c r="V1362" s="16">
        <f>IF(AND(Q1362="In books, not in GSTR-2B",D1362&lt;&gt;"",D1362&gt;=DATE(2025,4,1),D1362&lt;=DATE(2026,3,31)),"FY 2025-26 document not in GSTR-2B: last date for the ITC is 30 Nov 2026","")</f>
        <v/>
      </c>
    </row>
    <row r="1363">
      <c r="A1363" s="10" t="n"/>
      <c r="B1363" s="10" t="n"/>
      <c r="C1363" s="10" t="n"/>
      <c r="D1363" s="9" t="n"/>
      <c r="E1363" s="10" t="n"/>
      <c r="F1363" s="8" t="n"/>
      <c r="G1363" s="8" t="n"/>
      <c r="H1363" s="8" t="n"/>
      <c r="I1363" s="8" t="n"/>
      <c r="J1363" s="8" t="n"/>
      <c r="K1363" s="15">
        <f>IF(A1363="","",SUM(G1363:J1363))</f>
        <v/>
      </c>
      <c r="L1363" s="9" t="n"/>
      <c r="M1363" s="10" t="n"/>
      <c r="N1363" s="10" t="n"/>
      <c r="O1363" s="16">
        <f>IF(A1363="","",UPPER(TRIM(A1363))&amp;"|"&amp;UPPER(SUBSTITUTE(SUBSTITUTE(SUBSTITUTE(TRIM(C1363),"/",""),"-","")," ","")))</f>
        <v/>
      </c>
      <c r="P1363" s="16">
        <f>IF(A1363="","",UPPER(SUBSTITUTE(SUBSTITUTE(SUBSTITUTE(TRIM(C1363),"/",""),"-","")," ","")))</f>
        <v/>
      </c>
      <c r="Q1363" s="16">
        <f>IF(A1363="","",IF(COUNTIF('GSTR-2B'!$P$6:$P$2005,O1363)&gt;0,IF(ABS(S1363)&lt;=Settings!$B$4,"Matched","Amount differs"),IF(COUNTIF('GSTR-2B'!$Q$6:$Q$2005,P1363)&gt;0,"Invoice no matches, GSTIN differs","In books, not in GSTR-2B")))</f>
        <v/>
      </c>
      <c r="R1363" s="15">
        <f>IF(A1363="","",SUMIF('GSTR-2B'!$P$6:$P$2005,O1363,'GSTR-2B'!$N$6:$N$2005))</f>
        <v/>
      </c>
      <c r="S1363" s="15">
        <f>IF(A1363="","",K1363-R1363)</f>
        <v/>
      </c>
      <c r="T1363" s="16">
        <f>IF(OR(A1363="",D1363="",L1363&lt;&gt;"",E1363="Credit note"),"",IF(Settings!$B$5-D1363&gt;180,"Unpaid over 180 days: reverse proportionate ITC with interest",""))</f>
        <v/>
      </c>
      <c r="U1363" s="16">
        <f>IF(M1363="No","Supplier has not filed GSTR-3B: if still unfiled on 30 Sep after the year you claimed it, reverse by 30 Nov","")</f>
        <v/>
      </c>
      <c r="V1363" s="16">
        <f>IF(AND(Q1363="In books, not in GSTR-2B",D1363&lt;&gt;"",D1363&gt;=DATE(2025,4,1),D1363&lt;=DATE(2026,3,31)),"FY 2025-26 document not in GSTR-2B: last date for the ITC is 30 Nov 2026","")</f>
        <v/>
      </c>
    </row>
    <row r="1364">
      <c r="A1364" s="10" t="n"/>
      <c r="B1364" s="10" t="n"/>
      <c r="C1364" s="10" t="n"/>
      <c r="D1364" s="9" t="n"/>
      <c r="E1364" s="10" t="n"/>
      <c r="F1364" s="8" t="n"/>
      <c r="G1364" s="8" t="n"/>
      <c r="H1364" s="8" t="n"/>
      <c r="I1364" s="8" t="n"/>
      <c r="J1364" s="8" t="n"/>
      <c r="K1364" s="15">
        <f>IF(A1364="","",SUM(G1364:J1364))</f>
        <v/>
      </c>
      <c r="L1364" s="9" t="n"/>
      <c r="M1364" s="10" t="n"/>
      <c r="N1364" s="10" t="n"/>
      <c r="O1364" s="16">
        <f>IF(A1364="","",UPPER(TRIM(A1364))&amp;"|"&amp;UPPER(SUBSTITUTE(SUBSTITUTE(SUBSTITUTE(TRIM(C1364),"/",""),"-","")," ","")))</f>
        <v/>
      </c>
      <c r="P1364" s="16">
        <f>IF(A1364="","",UPPER(SUBSTITUTE(SUBSTITUTE(SUBSTITUTE(TRIM(C1364),"/",""),"-","")," ","")))</f>
        <v/>
      </c>
      <c r="Q1364" s="16">
        <f>IF(A1364="","",IF(COUNTIF('GSTR-2B'!$P$6:$P$2005,O1364)&gt;0,IF(ABS(S1364)&lt;=Settings!$B$4,"Matched","Amount differs"),IF(COUNTIF('GSTR-2B'!$Q$6:$Q$2005,P1364)&gt;0,"Invoice no matches, GSTIN differs","In books, not in GSTR-2B")))</f>
        <v/>
      </c>
      <c r="R1364" s="15">
        <f>IF(A1364="","",SUMIF('GSTR-2B'!$P$6:$P$2005,O1364,'GSTR-2B'!$N$6:$N$2005))</f>
        <v/>
      </c>
      <c r="S1364" s="15">
        <f>IF(A1364="","",K1364-R1364)</f>
        <v/>
      </c>
      <c r="T1364" s="16">
        <f>IF(OR(A1364="",D1364="",L1364&lt;&gt;"",E1364="Credit note"),"",IF(Settings!$B$5-D1364&gt;180,"Unpaid over 180 days: reverse proportionate ITC with interest",""))</f>
        <v/>
      </c>
      <c r="U1364" s="16">
        <f>IF(M1364="No","Supplier has not filed GSTR-3B: if still unfiled on 30 Sep after the year you claimed it, reverse by 30 Nov","")</f>
        <v/>
      </c>
      <c r="V1364" s="16">
        <f>IF(AND(Q1364="In books, not in GSTR-2B",D1364&lt;&gt;"",D1364&gt;=DATE(2025,4,1),D1364&lt;=DATE(2026,3,31)),"FY 2025-26 document not in GSTR-2B: last date for the ITC is 30 Nov 2026","")</f>
        <v/>
      </c>
    </row>
    <row r="1365">
      <c r="A1365" s="10" t="n"/>
      <c r="B1365" s="10" t="n"/>
      <c r="C1365" s="10" t="n"/>
      <c r="D1365" s="9" t="n"/>
      <c r="E1365" s="10" t="n"/>
      <c r="F1365" s="8" t="n"/>
      <c r="G1365" s="8" t="n"/>
      <c r="H1365" s="8" t="n"/>
      <c r="I1365" s="8" t="n"/>
      <c r="J1365" s="8" t="n"/>
      <c r="K1365" s="15">
        <f>IF(A1365="","",SUM(G1365:J1365))</f>
        <v/>
      </c>
      <c r="L1365" s="9" t="n"/>
      <c r="M1365" s="10" t="n"/>
      <c r="N1365" s="10" t="n"/>
      <c r="O1365" s="16">
        <f>IF(A1365="","",UPPER(TRIM(A1365))&amp;"|"&amp;UPPER(SUBSTITUTE(SUBSTITUTE(SUBSTITUTE(TRIM(C1365),"/",""),"-","")," ","")))</f>
        <v/>
      </c>
      <c r="P1365" s="16">
        <f>IF(A1365="","",UPPER(SUBSTITUTE(SUBSTITUTE(SUBSTITUTE(TRIM(C1365),"/",""),"-","")," ","")))</f>
        <v/>
      </c>
      <c r="Q1365" s="16">
        <f>IF(A1365="","",IF(COUNTIF('GSTR-2B'!$P$6:$P$2005,O1365)&gt;0,IF(ABS(S1365)&lt;=Settings!$B$4,"Matched","Amount differs"),IF(COUNTIF('GSTR-2B'!$Q$6:$Q$2005,P1365)&gt;0,"Invoice no matches, GSTIN differs","In books, not in GSTR-2B")))</f>
        <v/>
      </c>
      <c r="R1365" s="15">
        <f>IF(A1365="","",SUMIF('GSTR-2B'!$P$6:$P$2005,O1365,'GSTR-2B'!$N$6:$N$2005))</f>
        <v/>
      </c>
      <c r="S1365" s="15">
        <f>IF(A1365="","",K1365-R1365)</f>
        <v/>
      </c>
      <c r="T1365" s="16">
        <f>IF(OR(A1365="",D1365="",L1365&lt;&gt;"",E1365="Credit note"),"",IF(Settings!$B$5-D1365&gt;180,"Unpaid over 180 days: reverse proportionate ITC with interest",""))</f>
        <v/>
      </c>
      <c r="U1365" s="16">
        <f>IF(M1365="No","Supplier has not filed GSTR-3B: if still unfiled on 30 Sep after the year you claimed it, reverse by 30 Nov","")</f>
        <v/>
      </c>
      <c r="V1365" s="16">
        <f>IF(AND(Q1365="In books, not in GSTR-2B",D1365&lt;&gt;"",D1365&gt;=DATE(2025,4,1),D1365&lt;=DATE(2026,3,31)),"FY 2025-26 document not in GSTR-2B: last date for the ITC is 30 Nov 2026","")</f>
        <v/>
      </c>
    </row>
    <row r="1366">
      <c r="A1366" s="10" t="n"/>
      <c r="B1366" s="10" t="n"/>
      <c r="C1366" s="10" t="n"/>
      <c r="D1366" s="9" t="n"/>
      <c r="E1366" s="10" t="n"/>
      <c r="F1366" s="8" t="n"/>
      <c r="G1366" s="8" t="n"/>
      <c r="H1366" s="8" t="n"/>
      <c r="I1366" s="8" t="n"/>
      <c r="J1366" s="8" t="n"/>
      <c r="K1366" s="15">
        <f>IF(A1366="","",SUM(G1366:J1366))</f>
        <v/>
      </c>
      <c r="L1366" s="9" t="n"/>
      <c r="M1366" s="10" t="n"/>
      <c r="N1366" s="10" t="n"/>
      <c r="O1366" s="16">
        <f>IF(A1366="","",UPPER(TRIM(A1366))&amp;"|"&amp;UPPER(SUBSTITUTE(SUBSTITUTE(SUBSTITUTE(TRIM(C1366),"/",""),"-","")," ","")))</f>
        <v/>
      </c>
      <c r="P1366" s="16">
        <f>IF(A1366="","",UPPER(SUBSTITUTE(SUBSTITUTE(SUBSTITUTE(TRIM(C1366),"/",""),"-","")," ","")))</f>
        <v/>
      </c>
      <c r="Q1366" s="16">
        <f>IF(A1366="","",IF(COUNTIF('GSTR-2B'!$P$6:$P$2005,O1366)&gt;0,IF(ABS(S1366)&lt;=Settings!$B$4,"Matched","Amount differs"),IF(COUNTIF('GSTR-2B'!$Q$6:$Q$2005,P1366)&gt;0,"Invoice no matches, GSTIN differs","In books, not in GSTR-2B")))</f>
        <v/>
      </c>
      <c r="R1366" s="15">
        <f>IF(A1366="","",SUMIF('GSTR-2B'!$P$6:$P$2005,O1366,'GSTR-2B'!$N$6:$N$2005))</f>
        <v/>
      </c>
      <c r="S1366" s="15">
        <f>IF(A1366="","",K1366-R1366)</f>
        <v/>
      </c>
      <c r="T1366" s="16">
        <f>IF(OR(A1366="",D1366="",L1366&lt;&gt;"",E1366="Credit note"),"",IF(Settings!$B$5-D1366&gt;180,"Unpaid over 180 days: reverse proportionate ITC with interest",""))</f>
        <v/>
      </c>
      <c r="U1366" s="16">
        <f>IF(M1366="No","Supplier has not filed GSTR-3B: if still unfiled on 30 Sep after the year you claimed it, reverse by 30 Nov","")</f>
        <v/>
      </c>
      <c r="V1366" s="16">
        <f>IF(AND(Q1366="In books, not in GSTR-2B",D1366&lt;&gt;"",D1366&gt;=DATE(2025,4,1),D1366&lt;=DATE(2026,3,31)),"FY 2025-26 document not in GSTR-2B: last date for the ITC is 30 Nov 2026","")</f>
        <v/>
      </c>
    </row>
    <row r="1367">
      <c r="A1367" s="10" t="n"/>
      <c r="B1367" s="10" t="n"/>
      <c r="C1367" s="10" t="n"/>
      <c r="D1367" s="9" t="n"/>
      <c r="E1367" s="10" t="n"/>
      <c r="F1367" s="8" t="n"/>
      <c r="G1367" s="8" t="n"/>
      <c r="H1367" s="8" t="n"/>
      <c r="I1367" s="8" t="n"/>
      <c r="J1367" s="8" t="n"/>
      <c r="K1367" s="15">
        <f>IF(A1367="","",SUM(G1367:J1367))</f>
        <v/>
      </c>
      <c r="L1367" s="9" t="n"/>
      <c r="M1367" s="10" t="n"/>
      <c r="N1367" s="10" t="n"/>
      <c r="O1367" s="16">
        <f>IF(A1367="","",UPPER(TRIM(A1367))&amp;"|"&amp;UPPER(SUBSTITUTE(SUBSTITUTE(SUBSTITUTE(TRIM(C1367),"/",""),"-","")," ","")))</f>
        <v/>
      </c>
      <c r="P1367" s="16">
        <f>IF(A1367="","",UPPER(SUBSTITUTE(SUBSTITUTE(SUBSTITUTE(TRIM(C1367),"/",""),"-","")," ","")))</f>
        <v/>
      </c>
      <c r="Q1367" s="16">
        <f>IF(A1367="","",IF(COUNTIF('GSTR-2B'!$P$6:$P$2005,O1367)&gt;0,IF(ABS(S1367)&lt;=Settings!$B$4,"Matched","Amount differs"),IF(COUNTIF('GSTR-2B'!$Q$6:$Q$2005,P1367)&gt;0,"Invoice no matches, GSTIN differs","In books, not in GSTR-2B")))</f>
        <v/>
      </c>
      <c r="R1367" s="15">
        <f>IF(A1367="","",SUMIF('GSTR-2B'!$P$6:$P$2005,O1367,'GSTR-2B'!$N$6:$N$2005))</f>
        <v/>
      </c>
      <c r="S1367" s="15">
        <f>IF(A1367="","",K1367-R1367)</f>
        <v/>
      </c>
      <c r="T1367" s="16">
        <f>IF(OR(A1367="",D1367="",L1367&lt;&gt;"",E1367="Credit note"),"",IF(Settings!$B$5-D1367&gt;180,"Unpaid over 180 days: reverse proportionate ITC with interest",""))</f>
        <v/>
      </c>
      <c r="U1367" s="16">
        <f>IF(M1367="No","Supplier has not filed GSTR-3B: if still unfiled on 30 Sep after the year you claimed it, reverse by 30 Nov","")</f>
        <v/>
      </c>
      <c r="V1367" s="16">
        <f>IF(AND(Q1367="In books, not in GSTR-2B",D1367&lt;&gt;"",D1367&gt;=DATE(2025,4,1),D1367&lt;=DATE(2026,3,31)),"FY 2025-26 document not in GSTR-2B: last date for the ITC is 30 Nov 2026","")</f>
        <v/>
      </c>
    </row>
    <row r="1368">
      <c r="A1368" s="10" t="n"/>
      <c r="B1368" s="10" t="n"/>
      <c r="C1368" s="10" t="n"/>
      <c r="D1368" s="9" t="n"/>
      <c r="E1368" s="10" t="n"/>
      <c r="F1368" s="8" t="n"/>
      <c r="G1368" s="8" t="n"/>
      <c r="H1368" s="8" t="n"/>
      <c r="I1368" s="8" t="n"/>
      <c r="J1368" s="8" t="n"/>
      <c r="K1368" s="15">
        <f>IF(A1368="","",SUM(G1368:J1368))</f>
        <v/>
      </c>
      <c r="L1368" s="9" t="n"/>
      <c r="M1368" s="10" t="n"/>
      <c r="N1368" s="10" t="n"/>
      <c r="O1368" s="16">
        <f>IF(A1368="","",UPPER(TRIM(A1368))&amp;"|"&amp;UPPER(SUBSTITUTE(SUBSTITUTE(SUBSTITUTE(TRIM(C1368),"/",""),"-","")," ","")))</f>
        <v/>
      </c>
      <c r="P1368" s="16">
        <f>IF(A1368="","",UPPER(SUBSTITUTE(SUBSTITUTE(SUBSTITUTE(TRIM(C1368),"/",""),"-","")," ","")))</f>
        <v/>
      </c>
      <c r="Q1368" s="16">
        <f>IF(A1368="","",IF(COUNTIF('GSTR-2B'!$P$6:$P$2005,O1368)&gt;0,IF(ABS(S1368)&lt;=Settings!$B$4,"Matched","Amount differs"),IF(COUNTIF('GSTR-2B'!$Q$6:$Q$2005,P1368)&gt;0,"Invoice no matches, GSTIN differs","In books, not in GSTR-2B")))</f>
        <v/>
      </c>
      <c r="R1368" s="15">
        <f>IF(A1368="","",SUMIF('GSTR-2B'!$P$6:$P$2005,O1368,'GSTR-2B'!$N$6:$N$2005))</f>
        <v/>
      </c>
      <c r="S1368" s="15">
        <f>IF(A1368="","",K1368-R1368)</f>
        <v/>
      </c>
      <c r="T1368" s="16">
        <f>IF(OR(A1368="",D1368="",L1368&lt;&gt;"",E1368="Credit note"),"",IF(Settings!$B$5-D1368&gt;180,"Unpaid over 180 days: reverse proportionate ITC with interest",""))</f>
        <v/>
      </c>
      <c r="U1368" s="16">
        <f>IF(M1368="No","Supplier has not filed GSTR-3B: if still unfiled on 30 Sep after the year you claimed it, reverse by 30 Nov","")</f>
        <v/>
      </c>
      <c r="V1368" s="16">
        <f>IF(AND(Q1368="In books, not in GSTR-2B",D1368&lt;&gt;"",D1368&gt;=DATE(2025,4,1),D1368&lt;=DATE(2026,3,31)),"FY 2025-26 document not in GSTR-2B: last date for the ITC is 30 Nov 2026","")</f>
        <v/>
      </c>
    </row>
    <row r="1369">
      <c r="A1369" s="10" t="n"/>
      <c r="B1369" s="10" t="n"/>
      <c r="C1369" s="10" t="n"/>
      <c r="D1369" s="9" t="n"/>
      <c r="E1369" s="10" t="n"/>
      <c r="F1369" s="8" t="n"/>
      <c r="G1369" s="8" t="n"/>
      <c r="H1369" s="8" t="n"/>
      <c r="I1369" s="8" t="n"/>
      <c r="J1369" s="8" t="n"/>
      <c r="K1369" s="15">
        <f>IF(A1369="","",SUM(G1369:J1369))</f>
        <v/>
      </c>
      <c r="L1369" s="9" t="n"/>
      <c r="M1369" s="10" t="n"/>
      <c r="N1369" s="10" t="n"/>
      <c r="O1369" s="16">
        <f>IF(A1369="","",UPPER(TRIM(A1369))&amp;"|"&amp;UPPER(SUBSTITUTE(SUBSTITUTE(SUBSTITUTE(TRIM(C1369),"/",""),"-","")," ","")))</f>
        <v/>
      </c>
      <c r="P1369" s="16">
        <f>IF(A1369="","",UPPER(SUBSTITUTE(SUBSTITUTE(SUBSTITUTE(TRIM(C1369),"/",""),"-","")," ","")))</f>
        <v/>
      </c>
      <c r="Q1369" s="16">
        <f>IF(A1369="","",IF(COUNTIF('GSTR-2B'!$P$6:$P$2005,O1369)&gt;0,IF(ABS(S1369)&lt;=Settings!$B$4,"Matched","Amount differs"),IF(COUNTIF('GSTR-2B'!$Q$6:$Q$2005,P1369)&gt;0,"Invoice no matches, GSTIN differs","In books, not in GSTR-2B")))</f>
        <v/>
      </c>
      <c r="R1369" s="15">
        <f>IF(A1369="","",SUMIF('GSTR-2B'!$P$6:$P$2005,O1369,'GSTR-2B'!$N$6:$N$2005))</f>
        <v/>
      </c>
      <c r="S1369" s="15">
        <f>IF(A1369="","",K1369-R1369)</f>
        <v/>
      </c>
      <c r="T1369" s="16">
        <f>IF(OR(A1369="",D1369="",L1369&lt;&gt;"",E1369="Credit note"),"",IF(Settings!$B$5-D1369&gt;180,"Unpaid over 180 days: reverse proportionate ITC with interest",""))</f>
        <v/>
      </c>
      <c r="U1369" s="16">
        <f>IF(M1369="No","Supplier has not filed GSTR-3B: if still unfiled on 30 Sep after the year you claimed it, reverse by 30 Nov","")</f>
        <v/>
      </c>
      <c r="V1369" s="16">
        <f>IF(AND(Q1369="In books, not in GSTR-2B",D1369&lt;&gt;"",D1369&gt;=DATE(2025,4,1),D1369&lt;=DATE(2026,3,31)),"FY 2025-26 document not in GSTR-2B: last date for the ITC is 30 Nov 2026","")</f>
        <v/>
      </c>
    </row>
    <row r="1370">
      <c r="A1370" s="10" t="n"/>
      <c r="B1370" s="10" t="n"/>
      <c r="C1370" s="10" t="n"/>
      <c r="D1370" s="9" t="n"/>
      <c r="E1370" s="10" t="n"/>
      <c r="F1370" s="8" t="n"/>
      <c r="G1370" s="8" t="n"/>
      <c r="H1370" s="8" t="n"/>
      <c r="I1370" s="8" t="n"/>
      <c r="J1370" s="8" t="n"/>
      <c r="K1370" s="15">
        <f>IF(A1370="","",SUM(G1370:J1370))</f>
        <v/>
      </c>
      <c r="L1370" s="9" t="n"/>
      <c r="M1370" s="10" t="n"/>
      <c r="N1370" s="10" t="n"/>
      <c r="O1370" s="16">
        <f>IF(A1370="","",UPPER(TRIM(A1370))&amp;"|"&amp;UPPER(SUBSTITUTE(SUBSTITUTE(SUBSTITUTE(TRIM(C1370),"/",""),"-","")," ","")))</f>
        <v/>
      </c>
      <c r="P1370" s="16">
        <f>IF(A1370="","",UPPER(SUBSTITUTE(SUBSTITUTE(SUBSTITUTE(TRIM(C1370),"/",""),"-","")," ","")))</f>
        <v/>
      </c>
      <c r="Q1370" s="16">
        <f>IF(A1370="","",IF(COUNTIF('GSTR-2B'!$P$6:$P$2005,O1370)&gt;0,IF(ABS(S1370)&lt;=Settings!$B$4,"Matched","Amount differs"),IF(COUNTIF('GSTR-2B'!$Q$6:$Q$2005,P1370)&gt;0,"Invoice no matches, GSTIN differs","In books, not in GSTR-2B")))</f>
        <v/>
      </c>
      <c r="R1370" s="15">
        <f>IF(A1370="","",SUMIF('GSTR-2B'!$P$6:$P$2005,O1370,'GSTR-2B'!$N$6:$N$2005))</f>
        <v/>
      </c>
      <c r="S1370" s="15">
        <f>IF(A1370="","",K1370-R1370)</f>
        <v/>
      </c>
      <c r="T1370" s="16">
        <f>IF(OR(A1370="",D1370="",L1370&lt;&gt;"",E1370="Credit note"),"",IF(Settings!$B$5-D1370&gt;180,"Unpaid over 180 days: reverse proportionate ITC with interest",""))</f>
        <v/>
      </c>
      <c r="U1370" s="16">
        <f>IF(M1370="No","Supplier has not filed GSTR-3B: if still unfiled on 30 Sep after the year you claimed it, reverse by 30 Nov","")</f>
        <v/>
      </c>
      <c r="V1370" s="16">
        <f>IF(AND(Q1370="In books, not in GSTR-2B",D1370&lt;&gt;"",D1370&gt;=DATE(2025,4,1),D1370&lt;=DATE(2026,3,31)),"FY 2025-26 document not in GSTR-2B: last date for the ITC is 30 Nov 2026","")</f>
        <v/>
      </c>
    </row>
    <row r="1371">
      <c r="A1371" s="10" t="n"/>
      <c r="B1371" s="10" t="n"/>
      <c r="C1371" s="10" t="n"/>
      <c r="D1371" s="9" t="n"/>
      <c r="E1371" s="10" t="n"/>
      <c r="F1371" s="8" t="n"/>
      <c r="G1371" s="8" t="n"/>
      <c r="H1371" s="8" t="n"/>
      <c r="I1371" s="8" t="n"/>
      <c r="J1371" s="8" t="n"/>
      <c r="K1371" s="15">
        <f>IF(A1371="","",SUM(G1371:J1371))</f>
        <v/>
      </c>
      <c r="L1371" s="9" t="n"/>
      <c r="M1371" s="10" t="n"/>
      <c r="N1371" s="10" t="n"/>
      <c r="O1371" s="16">
        <f>IF(A1371="","",UPPER(TRIM(A1371))&amp;"|"&amp;UPPER(SUBSTITUTE(SUBSTITUTE(SUBSTITUTE(TRIM(C1371),"/",""),"-","")," ","")))</f>
        <v/>
      </c>
      <c r="P1371" s="16">
        <f>IF(A1371="","",UPPER(SUBSTITUTE(SUBSTITUTE(SUBSTITUTE(TRIM(C1371),"/",""),"-","")," ","")))</f>
        <v/>
      </c>
      <c r="Q1371" s="16">
        <f>IF(A1371="","",IF(COUNTIF('GSTR-2B'!$P$6:$P$2005,O1371)&gt;0,IF(ABS(S1371)&lt;=Settings!$B$4,"Matched","Amount differs"),IF(COUNTIF('GSTR-2B'!$Q$6:$Q$2005,P1371)&gt;0,"Invoice no matches, GSTIN differs","In books, not in GSTR-2B")))</f>
        <v/>
      </c>
      <c r="R1371" s="15">
        <f>IF(A1371="","",SUMIF('GSTR-2B'!$P$6:$P$2005,O1371,'GSTR-2B'!$N$6:$N$2005))</f>
        <v/>
      </c>
      <c r="S1371" s="15">
        <f>IF(A1371="","",K1371-R1371)</f>
        <v/>
      </c>
      <c r="T1371" s="16">
        <f>IF(OR(A1371="",D1371="",L1371&lt;&gt;"",E1371="Credit note"),"",IF(Settings!$B$5-D1371&gt;180,"Unpaid over 180 days: reverse proportionate ITC with interest",""))</f>
        <v/>
      </c>
      <c r="U1371" s="16">
        <f>IF(M1371="No","Supplier has not filed GSTR-3B: if still unfiled on 30 Sep after the year you claimed it, reverse by 30 Nov","")</f>
        <v/>
      </c>
      <c r="V1371" s="16">
        <f>IF(AND(Q1371="In books, not in GSTR-2B",D1371&lt;&gt;"",D1371&gt;=DATE(2025,4,1),D1371&lt;=DATE(2026,3,31)),"FY 2025-26 document not in GSTR-2B: last date for the ITC is 30 Nov 2026","")</f>
        <v/>
      </c>
    </row>
    <row r="1372">
      <c r="A1372" s="10" t="n"/>
      <c r="B1372" s="10" t="n"/>
      <c r="C1372" s="10" t="n"/>
      <c r="D1372" s="9" t="n"/>
      <c r="E1372" s="10" t="n"/>
      <c r="F1372" s="8" t="n"/>
      <c r="G1372" s="8" t="n"/>
      <c r="H1372" s="8" t="n"/>
      <c r="I1372" s="8" t="n"/>
      <c r="J1372" s="8" t="n"/>
      <c r="K1372" s="15">
        <f>IF(A1372="","",SUM(G1372:J1372))</f>
        <v/>
      </c>
      <c r="L1372" s="9" t="n"/>
      <c r="M1372" s="10" t="n"/>
      <c r="N1372" s="10" t="n"/>
      <c r="O1372" s="16">
        <f>IF(A1372="","",UPPER(TRIM(A1372))&amp;"|"&amp;UPPER(SUBSTITUTE(SUBSTITUTE(SUBSTITUTE(TRIM(C1372),"/",""),"-","")," ","")))</f>
        <v/>
      </c>
      <c r="P1372" s="16">
        <f>IF(A1372="","",UPPER(SUBSTITUTE(SUBSTITUTE(SUBSTITUTE(TRIM(C1372),"/",""),"-","")," ","")))</f>
        <v/>
      </c>
      <c r="Q1372" s="16">
        <f>IF(A1372="","",IF(COUNTIF('GSTR-2B'!$P$6:$P$2005,O1372)&gt;0,IF(ABS(S1372)&lt;=Settings!$B$4,"Matched","Amount differs"),IF(COUNTIF('GSTR-2B'!$Q$6:$Q$2005,P1372)&gt;0,"Invoice no matches, GSTIN differs","In books, not in GSTR-2B")))</f>
        <v/>
      </c>
      <c r="R1372" s="15">
        <f>IF(A1372="","",SUMIF('GSTR-2B'!$P$6:$P$2005,O1372,'GSTR-2B'!$N$6:$N$2005))</f>
        <v/>
      </c>
      <c r="S1372" s="15">
        <f>IF(A1372="","",K1372-R1372)</f>
        <v/>
      </c>
      <c r="T1372" s="16">
        <f>IF(OR(A1372="",D1372="",L1372&lt;&gt;"",E1372="Credit note"),"",IF(Settings!$B$5-D1372&gt;180,"Unpaid over 180 days: reverse proportionate ITC with interest",""))</f>
        <v/>
      </c>
      <c r="U1372" s="16">
        <f>IF(M1372="No","Supplier has not filed GSTR-3B: if still unfiled on 30 Sep after the year you claimed it, reverse by 30 Nov","")</f>
        <v/>
      </c>
      <c r="V1372" s="16">
        <f>IF(AND(Q1372="In books, not in GSTR-2B",D1372&lt;&gt;"",D1372&gt;=DATE(2025,4,1),D1372&lt;=DATE(2026,3,31)),"FY 2025-26 document not in GSTR-2B: last date for the ITC is 30 Nov 2026","")</f>
        <v/>
      </c>
    </row>
    <row r="1373">
      <c r="A1373" s="10" t="n"/>
      <c r="B1373" s="10" t="n"/>
      <c r="C1373" s="10" t="n"/>
      <c r="D1373" s="9" t="n"/>
      <c r="E1373" s="10" t="n"/>
      <c r="F1373" s="8" t="n"/>
      <c r="G1373" s="8" t="n"/>
      <c r="H1373" s="8" t="n"/>
      <c r="I1373" s="8" t="n"/>
      <c r="J1373" s="8" t="n"/>
      <c r="K1373" s="15">
        <f>IF(A1373="","",SUM(G1373:J1373))</f>
        <v/>
      </c>
      <c r="L1373" s="9" t="n"/>
      <c r="M1373" s="10" t="n"/>
      <c r="N1373" s="10" t="n"/>
      <c r="O1373" s="16">
        <f>IF(A1373="","",UPPER(TRIM(A1373))&amp;"|"&amp;UPPER(SUBSTITUTE(SUBSTITUTE(SUBSTITUTE(TRIM(C1373),"/",""),"-","")," ","")))</f>
        <v/>
      </c>
      <c r="P1373" s="16">
        <f>IF(A1373="","",UPPER(SUBSTITUTE(SUBSTITUTE(SUBSTITUTE(TRIM(C1373),"/",""),"-","")," ","")))</f>
        <v/>
      </c>
      <c r="Q1373" s="16">
        <f>IF(A1373="","",IF(COUNTIF('GSTR-2B'!$P$6:$P$2005,O1373)&gt;0,IF(ABS(S1373)&lt;=Settings!$B$4,"Matched","Amount differs"),IF(COUNTIF('GSTR-2B'!$Q$6:$Q$2005,P1373)&gt;0,"Invoice no matches, GSTIN differs","In books, not in GSTR-2B")))</f>
        <v/>
      </c>
      <c r="R1373" s="15">
        <f>IF(A1373="","",SUMIF('GSTR-2B'!$P$6:$P$2005,O1373,'GSTR-2B'!$N$6:$N$2005))</f>
        <v/>
      </c>
      <c r="S1373" s="15">
        <f>IF(A1373="","",K1373-R1373)</f>
        <v/>
      </c>
      <c r="T1373" s="16">
        <f>IF(OR(A1373="",D1373="",L1373&lt;&gt;"",E1373="Credit note"),"",IF(Settings!$B$5-D1373&gt;180,"Unpaid over 180 days: reverse proportionate ITC with interest",""))</f>
        <v/>
      </c>
      <c r="U1373" s="16">
        <f>IF(M1373="No","Supplier has not filed GSTR-3B: if still unfiled on 30 Sep after the year you claimed it, reverse by 30 Nov","")</f>
        <v/>
      </c>
      <c r="V1373" s="16">
        <f>IF(AND(Q1373="In books, not in GSTR-2B",D1373&lt;&gt;"",D1373&gt;=DATE(2025,4,1),D1373&lt;=DATE(2026,3,31)),"FY 2025-26 document not in GSTR-2B: last date for the ITC is 30 Nov 2026","")</f>
        <v/>
      </c>
    </row>
    <row r="1374">
      <c r="A1374" s="10" t="n"/>
      <c r="B1374" s="10" t="n"/>
      <c r="C1374" s="10" t="n"/>
      <c r="D1374" s="9" t="n"/>
      <c r="E1374" s="10" t="n"/>
      <c r="F1374" s="8" t="n"/>
      <c r="G1374" s="8" t="n"/>
      <c r="H1374" s="8" t="n"/>
      <c r="I1374" s="8" t="n"/>
      <c r="J1374" s="8" t="n"/>
      <c r="K1374" s="15">
        <f>IF(A1374="","",SUM(G1374:J1374))</f>
        <v/>
      </c>
      <c r="L1374" s="9" t="n"/>
      <c r="M1374" s="10" t="n"/>
      <c r="N1374" s="10" t="n"/>
      <c r="O1374" s="16">
        <f>IF(A1374="","",UPPER(TRIM(A1374))&amp;"|"&amp;UPPER(SUBSTITUTE(SUBSTITUTE(SUBSTITUTE(TRIM(C1374),"/",""),"-","")," ","")))</f>
        <v/>
      </c>
      <c r="P1374" s="16">
        <f>IF(A1374="","",UPPER(SUBSTITUTE(SUBSTITUTE(SUBSTITUTE(TRIM(C1374),"/",""),"-","")," ","")))</f>
        <v/>
      </c>
      <c r="Q1374" s="16">
        <f>IF(A1374="","",IF(COUNTIF('GSTR-2B'!$P$6:$P$2005,O1374)&gt;0,IF(ABS(S1374)&lt;=Settings!$B$4,"Matched","Amount differs"),IF(COUNTIF('GSTR-2B'!$Q$6:$Q$2005,P1374)&gt;0,"Invoice no matches, GSTIN differs","In books, not in GSTR-2B")))</f>
        <v/>
      </c>
      <c r="R1374" s="15">
        <f>IF(A1374="","",SUMIF('GSTR-2B'!$P$6:$P$2005,O1374,'GSTR-2B'!$N$6:$N$2005))</f>
        <v/>
      </c>
      <c r="S1374" s="15">
        <f>IF(A1374="","",K1374-R1374)</f>
        <v/>
      </c>
      <c r="T1374" s="16">
        <f>IF(OR(A1374="",D1374="",L1374&lt;&gt;"",E1374="Credit note"),"",IF(Settings!$B$5-D1374&gt;180,"Unpaid over 180 days: reverse proportionate ITC with interest",""))</f>
        <v/>
      </c>
      <c r="U1374" s="16">
        <f>IF(M1374="No","Supplier has not filed GSTR-3B: if still unfiled on 30 Sep after the year you claimed it, reverse by 30 Nov","")</f>
        <v/>
      </c>
      <c r="V1374" s="16">
        <f>IF(AND(Q1374="In books, not in GSTR-2B",D1374&lt;&gt;"",D1374&gt;=DATE(2025,4,1),D1374&lt;=DATE(2026,3,31)),"FY 2025-26 document not in GSTR-2B: last date for the ITC is 30 Nov 2026","")</f>
        <v/>
      </c>
    </row>
    <row r="1375">
      <c r="A1375" s="10" t="n"/>
      <c r="B1375" s="10" t="n"/>
      <c r="C1375" s="10" t="n"/>
      <c r="D1375" s="9" t="n"/>
      <c r="E1375" s="10" t="n"/>
      <c r="F1375" s="8" t="n"/>
      <c r="G1375" s="8" t="n"/>
      <c r="H1375" s="8" t="n"/>
      <c r="I1375" s="8" t="n"/>
      <c r="J1375" s="8" t="n"/>
      <c r="K1375" s="15">
        <f>IF(A1375="","",SUM(G1375:J1375))</f>
        <v/>
      </c>
      <c r="L1375" s="9" t="n"/>
      <c r="M1375" s="10" t="n"/>
      <c r="N1375" s="10" t="n"/>
      <c r="O1375" s="16">
        <f>IF(A1375="","",UPPER(TRIM(A1375))&amp;"|"&amp;UPPER(SUBSTITUTE(SUBSTITUTE(SUBSTITUTE(TRIM(C1375),"/",""),"-","")," ","")))</f>
        <v/>
      </c>
      <c r="P1375" s="16">
        <f>IF(A1375="","",UPPER(SUBSTITUTE(SUBSTITUTE(SUBSTITUTE(TRIM(C1375),"/",""),"-","")," ","")))</f>
        <v/>
      </c>
      <c r="Q1375" s="16">
        <f>IF(A1375="","",IF(COUNTIF('GSTR-2B'!$P$6:$P$2005,O1375)&gt;0,IF(ABS(S1375)&lt;=Settings!$B$4,"Matched","Amount differs"),IF(COUNTIF('GSTR-2B'!$Q$6:$Q$2005,P1375)&gt;0,"Invoice no matches, GSTIN differs","In books, not in GSTR-2B")))</f>
        <v/>
      </c>
      <c r="R1375" s="15">
        <f>IF(A1375="","",SUMIF('GSTR-2B'!$P$6:$P$2005,O1375,'GSTR-2B'!$N$6:$N$2005))</f>
        <v/>
      </c>
      <c r="S1375" s="15">
        <f>IF(A1375="","",K1375-R1375)</f>
        <v/>
      </c>
      <c r="T1375" s="16">
        <f>IF(OR(A1375="",D1375="",L1375&lt;&gt;"",E1375="Credit note"),"",IF(Settings!$B$5-D1375&gt;180,"Unpaid over 180 days: reverse proportionate ITC with interest",""))</f>
        <v/>
      </c>
      <c r="U1375" s="16">
        <f>IF(M1375="No","Supplier has not filed GSTR-3B: if still unfiled on 30 Sep after the year you claimed it, reverse by 30 Nov","")</f>
        <v/>
      </c>
      <c r="V1375" s="16">
        <f>IF(AND(Q1375="In books, not in GSTR-2B",D1375&lt;&gt;"",D1375&gt;=DATE(2025,4,1),D1375&lt;=DATE(2026,3,31)),"FY 2025-26 document not in GSTR-2B: last date for the ITC is 30 Nov 2026","")</f>
        <v/>
      </c>
    </row>
    <row r="1376">
      <c r="A1376" s="10" t="n"/>
      <c r="B1376" s="10" t="n"/>
      <c r="C1376" s="10" t="n"/>
      <c r="D1376" s="9" t="n"/>
      <c r="E1376" s="10" t="n"/>
      <c r="F1376" s="8" t="n"/>
      <c r="G1376" s="8" t="n"/>
      <c r="H1376" s="8" t="n"/>
      <c r="I1376" s="8" t="n"/>
      <c r="J1376" s="8" t="n"/>
      <c r="K1376" s="15">
        <f>IF(A1376="","",SUM(G1376:J1376))</f>
        <v/>
      </c>
      <c r="L1376" s="9" t="n"/>
      <c r="M1376" s="10" t="n"/>
      <c r="N1376" s="10" t="n"/>
      <c r="O1376" s="16">
        <f>IF(A1376="","",UPPER(TRIM(A1376))&amp;"|"&amp;UPPER(SUBSTITUTE(SUBSTITUTE(SUBSTITUTE(TRIM(C1376),"/",""),"-","")," ","")))</f>
        <v/>
      </c>
      <c r="P1376" s="16">
        <f>IF(A1376="","",UPPER(SUBSTITUTE(SUBSTITUTE(SUBSTITUTE(TRIM(C1376),"/",""),"-","")," ","")))</f>
        <v/>
      </c>
      <c r="Q1376" s="16">
        <f>IF(A1376="","",IF(COUNTIF('GSTR-2B'!$P$6:$P$2005,O1376)&gt;0,IF(ABS(S1376)&lt;=Settings!$B$4,"Matched","Amount differs"),IF(COUNTIF('GSTR-2B'!$Q$6:$Q$2005,P1376)&gt;0,"Invoice no matches, GSTIN differs","In books, not in GSTR-2B")))</f>
        <v/>
      </c>
      <c r="R1376" s="15">
        <f>IF(A1376="","",SUMIF('GSTR-2B'!$P$6:$P$2005,O1376,'GSTR-2B'!$N$6:$N$2005))</f>
        <v/>
      </c>
      <c r="S1376" s="15">
        <f>IF(A1376="","",K1376-R1376)</f>
        <v/>
      </c>
      <c r="T1376" s="16">
        <f>IF(OR(A1376="",D1376="",L1376&lt;&gt;"",E1376="Credit note"),"",IF(Settings!$B$5-D1376&gt;180,"Unpaid over 180 days: reverse proportionate ITC with interest",""))</f>
        <v/>
      </c>
      <c r="U1376" s="16">
        <f>IF(M1376="No","Supplier has not filed GSTR-3B: if still unfiled on 30 Sep after the year you claimed it, reverse by 30 Nov","")</f>
        <v/>
      </c>
      <c r="V1376" s="16">
        <f>IF(AND(Q1376="In books, not in GSTR-2B",D1376&lt;&gt;"",D1376&gt;=DATE(2025,4,1),D1376&lt;=DATE(2026,3,31)),"FY 2025-26 document not in GSTR-2B: last date for the ITC is 30 Nov 2026","")</f>
        <v/>
      </c>
    </row>
    <row r="1377">
      <c r="A1377" s="10" t="n"/>
      <c r="B1377" s="10" t="n"/>
      <c r="C1377" s="10" t="n"/>
      <c r="D1377" s="9" t="n"/>
      <c r="E1377" s="10" t="n"/>
      <c r="F1377" s="8" t="n"/>
      <c r="G1377" s="8" t="n"/>
      <c r="H1377" s="8" t="n"/>
      <c r="I1377" s="8" t="n"/>
      <c r="J1377" s="8" t="n"/>
      <c r="K1377" s="15">
        <f>IF(A1377="","",SUM(G1377:J1377))</f>
        <v/>
      </c>
      <c r="L1377" s="9" t="n"/>
      <c r="M1377" s="10" t="n"/>
      <c r="N1377" s="10" t="n"/>
      <c r="O1377" s="16">
        <f>IF(A1377="","",UPPER(TRIM(A1377))&amp;"|"&amp;UPPER(SUBSTITUTE(SUBSTITUTE(SUBSTITUTE(TRIM(C1377),"/",""),"-","")," ","")))</f>
        <v/>
      </c>
      <c r="P1377" s="16">
        <f>IF(A1377="","",UPPER(SUBSTITUTE(SUBSTITUTE(SUBSTITUTE(TRIM(C1377),"/",""),"-","")," ","")))</f>
        <v/>
      </c>
      <c r="Q1377" s="16">
        <f>IF(A1377="","",IF(COUNTIF('GSTR-2B'!$P$6:$P$2005,O1377)&gt;0,IF(ABS(S1377)&lt;=Settings!$B$4,"Matched","Amount differs"),IF(COUNTIF('GSTR-2B'!$Q$6:$Q$2005,P1377)&gt;0,"Invoice no matches, GSTIN differs","In books, not in GSTR-2B")))</f>
        <v/>
      </c>
      <c r="R1377" s="15">
        <f>IF(A1377="","",SUMIF('GSTR-2B'!$P$6:$P$2005,O1377,'GSTR-2B'!$N$6:$N$2005))</f>
        <v/>
      </c>
      <c r="S1377" s="15">
        <f>IF(A1377="","",K1377-R1377)</f>
        <v/>
      </c>
      <c r="T1377" s="16">
        <f>IF(OR(A1377="",D1377="",L1377&lt;&gt;"",E1377="Credit note"),"",IF(Settings!$B$5-D1377&gt;180,"Unpaid over 180 days: reverse proportionate ITC with interest",""))</f>
        <v/>
      </c>
      <c r="U1377" s="16">
        <f>IF(M1377="No","Supplier has not filed GSTR-3B: if still unfiled on 30 Sep after the year you claimed it, reverse by 30 Nov","")</f>
        <v/>
      </c>
      <c r="V1377" s="16">
        <f>IF(AND(Q1377="In books, not in GSTR-2B",D1377&lt;&gt;"",D1377&gt;=DATE(2025,4,1),D1377&lt;=DATE(2026,3,31)),"FY 2025-26 document not in GSTR-2B: last date for the ITC is 30 Nov 2026","")</f>
        <v/>
      </c>
    </row>
    <row r="1378">
      <c r="A1378" s="10" t="n"/>
      <c r="B1378" s="10" t="n"/>
      <c r="C1378" s="10" t="n"/>
      <c r="D1378" s="9" t="n"/>
      <c r="E1378" s="10" t="n"/>
      <c r="F1378" s="8" t="n"/>
      <c r="G1378" s="8" t="n"/>
      <c r="H1378" s="8" t="n"/>
      <c r="I1378" s="8" t="n"/>
      <c r="J1378" s="8" t="n"/>
      <c r="K1378" s="15">
        <f>IF(A1378="","",SUM(G1378:J1378))</f>
        <v/>
      </c>
      <c r="L1378" s="9" t="n"/>
      <c r="M1378" s="10" t="n"/>
      <c r="N1378" s="10" t="n"/>
      <c r="O1378" s="16">
        <f>IF(A1378="","",UPPER(TRIM(A1378))&amp;"|"&amp;UPPER(SUBSTITUTE(SUBSTITUTE(SUBSTITUTE(TRIM(C1378),"/",""),"-","")," ","")))</f>
        <v/>
      </c>
      <c r="P1378" s="16">
        <f>IF(A1378="","",UPPER(SUBSTITUTE(SUBSTITUTE(SUBSTITUTE(TRIM(C1378),"/",""),"-","")," ","")))</f>
        <v/>
      </c>
      <c r="Q1378" s="16">
        <f>IF(A1378="","",IF(COUNTIF('GSTR-2B'!$P$6:$P$2005,O1378)&gt;0,IF(ABS(S1378)&lt;=Settings!$B$4,"Matched","Amount differs"),IF(COUNTIF('GSTR-2B'!$Q$6:$Q$2005,P1378)&gt;0,"Invoice no matches, GSTIN differs","In books, not in GSTR-2B")))</f>
        <v/>
      </c>
      <c r="R1378" s="15">
        <f>IF(A1378="","",SUMIF('GSTR-2B'!$P$6:$P$2005,O1378,'GSTR-2B'!$N$6:$N$2005))</f>
        <v/>
      </c>
      <c r="S1378" s="15">
        <f>IF(A1378="","",K1378-R1378)</f>
        <v/>
      </c>
      <c r="T1378" s="16">
        <f>IF(OR(A1378="",D1378="",L1378&lt;&gt;"",E1378="Credit note"),"",IF(Settings!$B$5-D1378&gt;180,"Unpaid over 180 days: reverse proportionate ITC with interest",""))</f>
        <v/>
      </c>
      <c r="U1378" s="16">
        <f>IF(M1378="No","Supplier has not filed GSTR-3B: if still unfiled on 30 Sep after the year you claimed it, reverse by 30 Nov","")</f>
        <v/>
      </c>
      <c r="V1378" s="16">
        <f>IF(AND(Q1378="In books, not in GSTR-2B",D1378&lt;&gt;"",D1378&gt;=DATE(2025,4,1),D1378&lt;=DATE(2026,3,31)),"FY 2025-26 document not in GSTR-2B: last date for the ITC is 30 Nov 2026","")</f>
        <v/>
      </c>
    </row>
    <row r="1379">
      <c r="A1379" s="10" t="n"/>
      <c r="B1379" s="10" t="n"/>
      <c r="C1379" s="10" t="n"/>
      <c r="D1379" s="9" t="n"/>
      <c r="E1379" s="10" t="n"/>
      <c r="F1379" s="8" t="n"/>
      <c r="G1379" s="8" t="n"/>
      <c r="H1379" s="8" t="n"/>
      <c r="I1379" s="8" t="n"/>
      <c r="J1379" s="8" t="n"/>
      <c r="K1379" s="15">
        <f>IF(A1379="","",SUM(G1379:J1379))</f>
        <v/>
      </c>
      <c r="L1379" s="9" t="n"/>
      <c r="M1379" s="10" t="n"/>
      <c r="N1379" s="10" t="n"/>
      <c r="O1379" s="16">
        <f>IF(A1379="","",UPPER(TRIM(A1379))&amp;"|"&amp;UPPER(SUBSTITUTE(SUBSTITUTE(SUBSTITUTE(TRIM(C1379),"/",""),"-","")," ","")))</f>
        <v/>
      </c>
      <c r="P1379" s="16">
        <f>IF(A1379="","",UPPER(SUBSTITUTE(SUBSTITUTE(SUBSTITUTE(TRIM(C1379),"/",""),"-","")," ","")))</f>
        <v/>
      </c>
      <c r="Q1379" s="16">
        <f>IF(A1379="","",IF(COUNTIF('GSTR-2B'!$P$6:$P$2005,O1379)&gt;0,IF(ABS(S1379)&lt;=Settings!$B$4,"Matched","Amount differs"),IF(COUNTIF('GSTR-2B'!$Q$6:$Q$2005,P1379)&gt;0,"Invoice no matches, GSTIN differs","In books, not in GSTR-2B")))</f>
        <v/>
      </c>
      <c r="R1379" s="15">
        <f>IF(A1379="","",SUMIF('GSTR-2B'!$P$6:$P$2005,O1379,'GSTR-2B'!$N$6:$N$2005))</f>
        <v/>
      </c>
      <c r="S1379" s="15">
        <f>IF(A1379="","",K1379-R1379)</f>
        <v/>
      </c>
      <c r="T1379" s="16">
        <f>IF(OR(A1379="",D1379="",L1379&lt;&gt;"",E1379="Credit note"),"",IF(Settings!$B$5-D1379&gt;180,"Unpaid over 180 days: reverse proportionate ITC with interest",""))</f>
        <v/>
      </c>
      <c r="U1379" s="16">
        <f>IF(M1379="No","Supplier has not filed GSTR-3B: if still unfiled on 30 Sep after the year you claimed it, reverse by 30 Nov","")</f>
        <v/>
      </c>
      <c r="V1379" s="16">
        <f>IF(AND(Q1379="In books, not in GSTR-2B",D1379&lt;&gt;"",D1379&gt;=DATE(2025,4,1),D1379&lt;=DATE(2026,3,31)),"FY 2025-26 document not in GSTR-2B: last date for the ITC is 30 Nov 2026","")</f>
        <v/>
      </c>
    </row>
    <row r="1380">
      <c r="A1380" s="10" t="n"/>
      <c r="B1380" s="10" t="n"/>
      <c r="C1380" s="10" t="n"/>
      <c r="D1380" s="9" t="n"/>
      <c r="E1380" s="10" t="n"/>
      <c r="F1380" s="8" t="n"/>
      <c r="G1380" s="8" t="n"/>
      <c r="H1380" s="8" t="n"/>
      <c r="I1380" s="8" t="n"/>
      <c r="J1380" s="8" t="n"/>
      <c r="K1380" s="15">
        <f>IF(A1380="","",SUM(G1380:J1380))</f>
        <v/>
      </c>
      <c r="L1380" s="9" t="n"/>
      <c r="M1380" s="10" t="n"/>
      <c r="N1380" s="10" t="n"/>
      <c r="O1380" s="16">
        <f>IF(A1380="","",UPPER(TRIM(A1380))&amp;"|"&amp;UPPER(SUBSTITUTE(SUBSTITUTE(SUBSTITUTE(TRIM(C1380),"/",""),"-","")," ","")))</f>
        <v/>
      </c>
      <c r="P1380" s="16">
        <f>IF(A1380="","",UPPER(SUBSTITUTE(SUBSTITUTE(SUBSTITUTE(TRIM(C1380),"/",""),"-","")," ","")))</f>
        <v/>
      </c>
      <c r="Q1380" s="16">
        <f>IF(A1380="","",IF(COUNTIF('GSTR-2B'!$P$6:$P$2005,O1380)&gt;0,IF(ABS(S1380)&lt;=Settings!$B$4,"Matched","Amount differs"),IF(COUNTIF('GSTR-2B'!$Q$6:$Q$2005,P1380)&gt;0,"Invoice no matches, GSTIN differs","In books, not in GSTR-2B")))</f>
        <v/>
      </c>
      <c r="R1380" s="15">
        <f>IF(A1380="","",SUMIF('GSTR-2B'!$P$6:$P$2005,O1380,'GSTR-2B'!$N$6:$N$2005))</f>
        <v/>
      </c>
      <c r="S1380" s="15">
        <f>IF(A1380="","",K1380-R1380)</f>
        <v/>
      </c>
      <c r="T1380" s="16">
        <f>IF(OR(A1380="",D1380="",L1380&lt;&gt;"",E1380="Credit note"),"",IF(Settings!$B$5-D1380&gt;180,"Unpaid over 180 days: reverse proportionate ITC with interest",""))</f>
        <v/>
      </c>
      <c r="U1380" s="16">
        <f>IF(M1380="No","Supplier has not filed GSTR-3B: if still unfiled on 30 Sep after the year you claimed it, reverse by 30 Nov","")</f>
        <v/>
      </c>
      <c r="V1380" s="16">
        <f>IF(AND(Q1380="In books, not in GSTR-2B",D1380&lt;&gt;"",D1380&gt;=DATE(2025,4,1),D1380&lt;=DATE(2026,3,31)),"FY 2025-26 document not in GSTR-2B: last date for the ITC is 30 Nov 2026","")</f>
        <v/>
      </c>
    </row>
    <row r="1381">
      <c r="A1381" s="10" t="n"/>
      <c r="B1381" s="10" t="n"/>
      <c r="C1381" s="10" t="n"/>
      <c r="D1381" s="9" t="n"/>
      <c r="E1381" s="10" t="n"/>
      <c r="F1381" s="8" t="n"/>
      <c r="G1381" s="8" t="n"/>
      <c r="H1381" s="8" t="n"/>
      <c r="I1381" s="8" t="n"/>
      <c r="J1381" s="8" t="n"/>
      <c r="K1381" s="15">
        <f>IF(A1381="","",SUM(G1381:J1381))</f>
        <v/>
      </c>
      <c r="L1381" s="9" t="n"/>
      <c r="M1381" s="10" t="n"/>
      <c r="N1381" s="10" t="n"/>
      <c r="O1381" s="16">
        <f>IF(A1381="","",UPPER(TRIM(A1381))&amp;"|"&amp;UPPER(SUBSTITUTE(SUBSTITUTE(SUBSTITUTE(TRIM(C1381),"/",""),"-","")," ","")))</f>
        <v/>
      </c>
      <c r="P1381" s="16">
        <f>IF(A1381="","",UPPER(SUBSTITUTE(SUBSTITUTE(SUBSTITUTE(TRIM(C1381),"/",""),"-","")," ","")))</f>
        <v/>
      </c>
      <c r="Q1381" s="16">
        <f>IF(A1381="","",IF(COUNTIF('GSTR-2B'!$P$6:$P$2005,O1381)&gt;0,IF(ABS(S1381)&lt;=Settings!$B$4,"Matched","Amount differs"),IF(COUNTIF('GSTR-2B'!$Q$6:$Q$2005,P1381)&gt;0,"Invoice no matches, GSTIN differs","In books, not in GSTR-2B")))</f>
        <v/>
      </c>
      <c r="R1381" s="15">
        <f>IF(A1381="","",SUMIF('GSTR-2B'!$P$6:$P$2005,O1381,'GSTR-2B'!$N$6:$N$2005))</f>
        <v/>
      </c>
      <c r="S1381" s="15">
        <f>IF(A1381="","",K1381-R1381)</f>
        <v/>
      </c>
      <c r="T1381" s="16">
        <f>IF(OR(A1381="",D1381="",L1381&lt;&gt;"",E1381="Credit note"),"",IF(Settings!$B$5-D1381&gt;180,"Unpaid over 180 days: reverse proportionate ITC with interest",""))</f>
        <v/>
      </c>
      <c r="U1381" s="16">
        <f>IF(M1381="No","Supplier has not filed GSTR-3B: if still unfiled on 30 Sep after the year you claimed it, reverse by 30 Nov","")</f>
        <v/>
      </c>
      <c r="V1381" s="16">
        <f>IF(AND(Q1381="In books, not in GSTR-2B",D1381&lt;&gt;"",D1381&gt;=DATE(2025,4,1),D1381&lt;=DATE(2026,3,31)),"FY 2025-26 document not in GSTR-2B: last date for the ITC is 30 Nov 2026","")</f>
        <v/>
      </c>
    </row>
    <row r="1382">
      <c r="A1382" s="10" t="n"/>
      <c r="B1382" s="10" t="n"/>
      <c r="C1382" s="10" t="n"/>
      <c r="D1382" s="9" t="n"/>
      <c r="E1382" s="10" t="n"/>
      <c r="F1382" s="8" t="n"/>
      <c r="G1382" s="8" t="n"/>
      <c r="H1382" s="8" t="n"/>
      <c r="I1382" s="8" t="n"/>
      <c r="J1382" s="8" t="n"/>
      <c r="K1382" s="15">
        <f>IF(A1382="","",SUM(G1382:J1382))</f>
        <v/>
      </c>
      <c r="L1382" s="9" t="n"/>
      <c r="M1382" s="10" t="n"/>
      <c r="N1382" s="10" t="n"/>
      <c r="O1382" s="16">
        <f>IF(A1382="","",UPPER(TRIM(A1382))&amp;"|"&amp;UPPER(SUBSTITUTE(SUBSTITUTE(SUBSTITUTE(TRIM(C1382),"/",""),"-","")," ","")))</f>
        <v/>
      </c>
      <c r="P1382" s="16">
        <f>IF(A1382="","",UPPER(SUBSTITUTE(SUBSTITUTE(SUBSTITUTE(TRIM(C1382),"/",""),"-","")," ","")))</f>
        <v/>
      </c>
      <c r="Q1382" s="16">
        <f>IF(A1382="","",IF(COUNTIF('GSTR-2B'!$P$6:$P$2005,O1382)&gt;0,IF(ABS(S1382)&lt;=Settings!$B$4,"Matched","Amount differs"),IF(COUNTIF('GSTR-2B'!$Q$6:$Q$2005,P1382)&gt;0,"Invoice no matches, GSTIN differs","In books, not in GSTR-2B")))</f>
        <v/>
      </c>
      <c r="R1382" s="15">
        <f>IF(A1382="","",SUMIF('GSTR-2B'!$P$6:$P$2005,O1382,'GSTR-2B'!$N$6:$N$2005))</f>
        <v/>
      </c>
      <c r="S1382" s="15">
        <f>IF(A1382="","",K1382-R1382)</f>
        <v/>
      </c>
      <c r="T1382" s="16">
        <f>IF(OR(A1382="",D1382="",L1382&lt;&gt;"",E1382="Credit note"),"",IF(Settings!$B$5-D1382&gt;180,"Unpaid over 180 days: reverse proportionate ITC with interest",""))</f>
        <v/>
      </c>
      <c r="U1382" s="16">
        <f>IF(M1382="No","Supplier has not filed GSTR-3B: if still unfiled on 30 Sep after the year you claimed it, reverse by 30 Nov","")</f>
        <v/>
      </c>
      <c r="V1382" s="16">
        <f>IF(AND(Q1382="In books, not in GSTR-2B",D1382&lt;&gt;"",D1382&gt;=DATE(2025,4,1),D1382&lt;=DATE(2026,3,31)),"FY 2025-26 document not in GSTR-2B: last date for the ITC is 30 Nov 2026","")</f>
        <v/>
      </c>
    </row>
    <row r="1383">
      <c r="A1383" s="10" t="n"/>
      <c r="B1383" s="10" t="n"/>
      <c r="C1383" s="10" t="n"/>
      <c r="D1383" s="9" t="n"/>
      <c r="E1383" s="10" t="n"/>
      <c r="F1383" s="8" t="n"/>
      <c r="G1383" s="8" t="n"/>
      <c r="H1383" s="8" t="n"/>
      <c r="I1383" s="8" t="n"/>
      <c r="J1383" s="8" t="n"/>
      <c r="K1383" s="15">
        <f>IF(A1383="","",SUM(G1383:J1383))</f>
        <v/>
      </c>
      <c r="L1383" s="9" t="n"/>
      <c r="M1383" s="10" t="n"/>
      <c r="N1383" s="10" t="n"/>
      <c r="O1383" s="16">
        <f>IF(A1383="","",UPPER(TRIM(A1383))&amp;"|"&amp;UPPER(SUBSTITUTE(SUBSTITUTE(SUBSTITUTE(TRIM(C1383),"/",""),"-","")," ","")))</f>
        <v/>
      </c>
      <c r="P1383" s="16">
        <f>IF(A1383="","",UPPER(SUBSTITUTE(SUBSTITUTE(SUBSTITUTE(TRIM(C1383),"/",""),"-","")," ","")))</f>
        <v/>
      </c>
      <c r="Q1383" s="16">
        <f>IF(A1383="","",IF(COUNTIF('GSTR-2B'!$P$6:$P$2005,O1383)&gt;0,IF(ABS(S1383)&lt;=Settings!$B$4,"Matched","Amount differs"),IF(COUNTIF('GSTR-2B'!$Q$6:$Q$2005,P1383)&gt;0,"Invoice no matches, GSTIN differs","In books, not in GSTR-2B")))</f>
        <v/>
      </c>
      <c r="R1383" s="15">
        <f>IF(A1383="","",SUMIF('GSTR-2B'!$P$6:$P$2005,O1383,'GSTR-2B'!$N$6:$N$2005))</f>
        <v/>
      </c>
      <c r="S1383" s="15">
        <f>IF(A1383="","",K1383-R1383)</f>
        <v/>
      </c>
      <c r="T1383" s="16">
        <f>IF(OR(A1383="",D1383="",L1383&lt;&gt;"",E1383="Credit note"),"",IF(Settings!$B$5-D1383&gt;180,"Unpaid over 180 days: reverse proportionate ITC with interest",""))</f>
        <v/>
      </c>
      <c r="U1383" s="16">
        <f>IF(M1383="No","Supplier has not filed GSTR-3B: if still unfiled on 30 Sep after the year you claimed it, reverse by 30 Nov","")</f>
        <v/>
      </c>
      <c r="V1383" s="16">
        <f>IF(AND(Q1383="In books, not in GSTR-2B",D1383&lt;&gt;"",D1383&gt;=DATE(2025,4,1),D1383&lt;=DATE(2026,3,31)),"FY 2025-26 document not in GSTR-2B: last date for the ITC is 30 Nov 2026","")</f>
        <v/>
      </c>
    </row>
    <row r="1384">
      <c r="A1384" s="10" t="n"/>
      <c r="B1384" s="10" t="n"/>
      <c r="C1384" s="10" t="n"/>
      <c r="D1384" s="9" t="n"/>
      <c r="E1384" s="10" t="n"/>
      <c r="F1384" s="8" t="n"/>
      <c r="G1384" s="8" t="n"/>
      <c r="H1384" s="8" t="n"/>
      <c r="I1384" s="8" t="n"/>
      <c r="J1384" s="8" t="n"/>
      <c r="K1384" s="15">
        <f>IF(A1384="","",SUM(G1384:J1384))</f>
        <v/>
      </c>
      <c r="L1384" s="9" t="n"/>
      <c r="M1384" s="10" t="n"/>
      <c r="N1384" s="10" t="n"/>
      <c r="O1384" s="16">
        <f>IF(A1384="","",UPPER(TRIM(A1384))&amp;"|"&amp;UPPER(SUBSTITUTE(SUBSTITUTE(SUBSTITUTE(TRIM(C1384),"/",""),"-","")," ","")))</f>
        <v/>
      </c>
      <c r="P1384" s="16">
        <f>IF(A1384="","",UPPER(SUBSTITUTE(SUBSTITUTE(SUBSTITUTE(TRIM(C1384),"/",""),"-","")," ","")))</f>
        <v/>
      </c>
      <c r="Q1384" s="16">
        <f>IF(A1384="","",IF(COUNTIF('GSTR-2B'!$P$6:$P$2005,O1384)&gt;0,IF(ABS(S1384)&lt;=Settings!$B$4,"Matched","Amount differs"),IF(COUNTIF('GSTR-2B'!$Q$6:$Q$2005,P1384)&gt;0,"Invoice no matches, GSTIN differs","In books, not in GSTR-2B")))</f>
        <v/>
      </c>
      <c r="R1384" s="15">
        <f>IF(A1384="","",SUMIF('GSTR-2B'!$P$6:$P$2005,O1384,'GSTR-2B'!$N$6:$N$2005))</f>
        <v/>
      </c>
      <c r="S1384" s="15">
        <f>IF(A1384="","",K1384-R1384)</f>
        <v/>
      </c>
      <c r="T1384" s="16">
        <f>IF(OR(A1384="",D1384="",L1384&lt;&gt;"",E1384="Credit note"),"",IF(Settings!$B$5-D1384&gt;180,"Unpaid over 180 days: reverse proportionate ITC with interest",""))</f>
        <v/>
      </c>
      <c r="U1384" s="16">
        <f>IF(M1384="No","Supplier has not filed GSTR-3B: if still unfiled on 30 Sep after the year you claimed it, reverse by 30 Nov","")</f>
        <v/>
      </c>
      <c r="V1384" s="16">
        <f>IF(AND(Q1384="In books, not in GSTR-2B",D1384&lt;&gt;"",D1384&gt;=DATE(2025,4,1),D1384&lt;=DATE(2026,3,31)),"FY 2025-26 document not in GSTR-2B: last date for the ITC is 30 Nov 2026","")</f>
        <v/>
      </c>
    </row>
    <row r="1385">
      <c r="A1385" s="10" t="n"/>
      <c r="B1385" s="10" t="n"/>
      <c r="C1385" s="10" t="n"/>
      <c r="D1385" s="9" t="n"/>
      <c r="E1385" s="10" t="n"/>
      <c r="F1385" s="8" t="n"/>
      <c r="G1385" s="8" t="n"/>
      <c r="H1385" s="8" t="n"/>
      <c r="I1385" s="8" t="n"/>
      <c r="J1385" s="8" t="n"/>
      <c r="K1385" s="15">
        <f>IF(A1385="","",SUM(G1385:J1385))</f>
        <v/>
      </c>
      <c r="L1385" s="9" t="n"/>
      <c r="M1385" s="10" t="n"/>
      <c r="N1385" s="10" t="n"/>
      <c r="O1385" s="16">
        <f>IF(A1385="","",UPPER(TRIM(A1385))&amp;"|"&amp;UPPER(SUBSTITUTE(SUBSTITUTE(SUBSTITUTE(TRIM(C1385),"/",""),"-","")," ","")))</f>
        <v/>
      </c>
      <c r="P1385" s="16">
        <f>IF(A1385="","",UPPER(SUBSTITUTE(SUBSTITUTE(SUBSTITUTE(TRIM(C1385),"/",""),"-","")," ","")))</f>
        <v/>
      </c>
      <c r="Q1385" s="16">
        <f>IF(A1385="","",IF(COUNTIF('GSTR-2B'!$P$6:$P$2005,O1385)&gt;0,IF(ABS(S1385)&lt;=Settings!$B$4,"Matched","Amount differs"),IF(COUNTIF('GSTR-2B'!$Q$6:$Q$2005,P1385)&gt;0,"Invoice no matches, GSTIN differs","In books, not in GSTR-2B")))</f>
        <v/>
      </c>
      <c r="R1385" s="15">
        <f>IF(A1385="","",SUMIF('GSTR-2B'!$P$6:$P$2005,O1385,'GSTR-2B'!$N$6:$N$2005))</f>
        <v/>
      </c>
      <c r="S1385" s="15">
        <f>IF(A1385="","",K1385-R1385)</f>
        <v/>
      </c>
      <c r="T1385" s="16">
        <f>IF(OR(A1385="",D1385="",L1385&lt;&gt;"",E1385="Credit note"),"",IF(Settings!$B$5-D1385&gt;180,"Unpaid over 180 days: reverse proportionate ITC with interest",""))</f>
        <v/>
      </c>
      <c r="U1385" s="16">
        <f>IF(M1385="No","Supplier has not filed GSTR-3B: if still unfiled on 30 Sep after the year you claimed it, reverse by 30 Nov","")</f>
        <v/>
      </c>
      <c r="V1385" s="16">
        <f>IF(AND(Q1385="In books, not in GSTR-2B",D1385&lt;&gt;"",D1385&gt;=DATE(2025,4,1),D1385&lt;=DATE(2026,3,31)),"FY 2025-26 document not in GSTR-2B: last date for the ITC is 30 Nov 2026","")</f>
        <v/>
      </c>
    </row>
    <row r="1386">
      <c r="A1386" s="10" t="n"/>
      <c r="B1386" s="10" t="n"/>
      <c r="C1386" s="10" t="n"/>
      <c r="D1386" s="9" t="n"/>
      <c r="E1386" s="10" t="n"/>
      <c r="F1386" s="8" t="n"/>
      <c r="G1386" s="8" t="n"/>
      <c r="H1386" s="8" t="n"/>
      <c r="I1386" s="8" t="n"/>
      <c r="J1386" s="8" t="n"/>
      <c r="K1386" s="15">
        <f>IF(A1386="","",SUM(G1386:J1386))</f>
        <v/>
      </c>
      <c r="L1386" s="9" t="n"/>
      <c r="M1386" s="10" t="n"/>
      <c r="N1386" s="10" t="n"/>
      <c r="O1386" s="16">
        <f>IF(A1386="","",UPPER(TRIM(A1386))&amp;"|"&amp;UPPER(SUBSTITUTE(SUBSTITUTE(SUBSTITUTE(TRIM(C1386),"/",""),"-","")," ","")))</f>
        <v/>
      </c>
      <c r="P1386" s="16">
        <f>IF(A1386="","",UPPER(SUBSTITUTE(SUBSTITUTE(SUBSTITUTE(TRIM(C1386),"/",""),"-","")," ","")))</f>
        <v/>
      </c>
      <c r="Q1386" s="16">
        <f>IF(A1386="","",IF(COUNTIF('GSTR-2B'!$P$6:$P$2005,O1386)&gt;0,IF(ABS(S1386)&lt;=Settings!$B$4,"Matched","Amount differs"),IF(COUNTIF('GSTR-2B'!$Q$6:$Q$2005,P1386)&gt;0,"Invoice no matches, GSTIN differs","In books, not in GSTR-2B")))</f>
        <v/>
      </c>
      <c r="R1386" s="15">
        <f>IF(A1386="","",SUMIF('GSTR-2B'!$P$6:$P$2005,O1386,'GSTR-2B'!$N$6:$N$2005))</f>
        <v/>
      </c>
      <c r="S1386" s="15">
        <f>IF(A1386="","",K1386-R1386)</f>
        <v/>
      </c>
      <c r="T1386" s="16">
        <f>IF(OR(A1386="",D1386="",L1386&lt;&gt;"",E1386="Credit note"),"",IF(Settings!$B$5-D1386&gt;180,"Unpaid over 180 days: reverse proportionate ITC with interest",""))</f>
        <v/>
      </c>
      <c r="U1386" s="16">
        <f>IF(M1386="No","Supplier has not filed GSTR-3B: if still unfiled on 30 Sep after the year you claimed it, reverse by 30 Nov","")</f>
        <v/>
      </c>
      <c r="V1386" s="16">
        <f>IF(AND(Q1386="In books, not in GSTR-2B",D1386&lt;&gt;"",D1386&gt;=DATE(2025,4,1),D1386&lt;=DATE(2026,3,31)),"FY 2025-26 document not in GSTR-2B: last date for the ITC is 30 Nov 2026","")</f>
        <v/>
      </c>
    </row>
    <row r="1387">
      <c r="A1387" s="10" t="n"/>
      <c r="B1387" s="10" t="n"/>
      <c r="C1387" s="10" t="n"/>
      <c r="D1387" s="9" t="n"/>
      <c r="E1387" s="10" t="n"/>
      <c r="F1387" s="8" t="n"/>
      <c r="G1387" s="8" t="n"/>
      <c r="H1387" s="8" t="n"/>
      <c r="I1387" s="8" t="n"/>
      <c r="J1387" s="8" t="n"/>
      <c r="K1387" s="15">
        <f>IF(A1387="","",SUM(G1387:J1387))</f>
        <v/>
      </c>
      <c r="L1387" s="9" t="n"/>
      <c r="M1387" s="10" t="n"/>
      <c r="N1387" s="10" t="n"/>
      <c r="O1387" s="16">
        <f>IF(A1387="","",UPPER(TRIM(A1387))&amp;"|"&amp;UPPER(SUBSTITUTE(SUBSTITUTE(SUBSTITUTE(TRIM(C1387),"/",""),"-","")," ","")))</f>
        <v/>
      </c>
      <c r="P1387" s="16">
        <f>IF(A1387="","",UPPER(SUBSTITUTE(SUBSTITUTE(SUBSTITUTE(TRIM(C1387),"/",""),"-","")," ","")))</f>
        <v/>
      </c>
      <c r="Q1387" s="16">
        <f>IF(A1387="","",IF(COUNTIF('GSTR-2B'!$P$6:$P$2005,O1387)&gt;0,IF(ABS(S1387)&lt;=Settings!$B$4,"Matched","Amount differs"),IF(COUNTIF('GSTR-2B'!$Q$6:$Q$2005,P1387)&gt;0,"Invoice no matches, GSTIN differs","In books, not in GSTR-2B")))</f>
        <v/>
      </c>
      <c r="R1387" s="15">
        <f>IF(A1387="","",SUMIF('GSTR-2B'!$P$6:$P$2005,O1387,'GSTR-2B'!$N$6:$N$2005))</f>
        <v/>
      </c>
      <c r="S1387" s="15">
        <f>IF(A1387="","",K1387-R1387)</f>
        <v/>
      </c>
      <c r="T1387" s="16">
        <f>IF(OR(A1387="",D1387="",L1387&lt;&gt;"",E1387="Credit note"),"",IF(Settings!$B$5-D1387&gt;180,"Unpaid over 180 days: reverse proportionate ITC with interest",""))</f>
        <v/>
      </c>
      <c r="U1387" s="16">
        <f>IF(M1387="No","Supplier has not filed GSTR-3B: if still unfiled on 30 Sep after the year you claimed it, reverse by 30 Nov","")</f>
        <v/>
      </c>
      <c r="V1387" s="16">
        <f>IF(AND(Q1387="In books, not in GSTR-2B",D1387&lt;&gt;"",D1387&gt;=DATE(2025,4,1),D1387&lt;=DATE(2026,3,31)),"FY 2025-26 document not in GSTR-2B: last date for the ITC is 30 Nov 2026","")</f>
        <v/>
      </c>
    </row>
    <row r="1388">
      <c r="A1388" s="10" t="n"/>
      <c r="B1388" s="10" t="n"/>
      <c r="C1388" s="10" t="n"/>
      <c r="D1388" s="9" t="n"/>
      <c r="E1388" s="10" t="n"/>
      <c r="F1388" s="8" t="n"/>
      <c r="G1388" s="8" t="n"/>
      <c r="H1388" s="8" t="n"/>
      <c r="I1388" s="8" t="n"/>
      <c r="J1388" s="8" t="n"/>
      <c r="K1388" s="15">
        <f>IF(A1388="","",SUM(G1388:J1388))</f>
        <v/>
      </c>
      <c r="L1388" s="9" t="n"/>
      <c r="M1388" s="10" t="n"/>
      <c r="N1388" s="10" t="n"/>
      <c r="O1388" s="16">
        <f>IF(A1388="","",UPPER(TRIM(A1388))&amp;"|"&amp;UPPER(SUBSTITUTE(SUBSTITUTE(SUBSTITUTE(TRIM(C1388),"/",""),"-","")," ","")))</f>
        <v/>
      </c>
      <c r="P1388" s="16">
        <f>IF(A1388="","",UPPER(SUBSTITUTE(SUBSTITUTE(SUBSTITUTE(TRIM(C1388),"/",""),"-","")," ","")))</f>
        <v/>
      </c>
      <c r="Q1388" s="16">
        <f>IF(A1388="","",IF(COUNTIF('GSTR-2B'!$P$6:$P$2005,O1388)&gt;0,IF(ABS(S1388)&lt;=Settings!$B$4,"Matched","Amount differs"),IF(COUNTIF('GSTR-2B'!$Q$6:$Q$2005,P1388)&gt;0,"Invoice no matches, GSTIN differs","In books, not in GSTR-2B")))</f>
        <v/>
      </c>
      <c r="R1388" s="15">
        <f>IF(A1388="","",SUMIF('GSTR-2B'!$P$6:$P$2005,O1388,'GSTR-2B'!$N$6:$N$2005))</f>
        <v/>
      </c>
      <c r="S1388" s="15">
        <f>IF(A1388="","",K1388-R1388)</f>
        <v/>
      </c>
      <c r="T1388" s="16">
        <f>IF(OR(A1388="",D1388="",L1388&lt;&gt;"",E1388="Credit note"),"",IF(Settings!$B$5-D1388&gt;180,"Unpaid over 180 days: reverse proportionate ITC with interest",""))</f>
        <v/>
      </c>
      <c r="U1388" s="16">
        <f>IF(M1388="No","Supplier has not filed GSTR-3B: if still unfiled on 30 Sep after the year you claimed it, reverse by 30 Nov","")</f>
        <v/>
      </c>
      <c r="V1388" s="16">
        <f>IF(AND(Q1388="In books, not in GSTR-2B",D1388&lt;&gt;"",D1388&gt;=DATE(2025,4,1),D1388&lt;=DATE(2026,3,31)),"FY 2025-26 document not in GSTR-2B: last date for the ITC is 30 Nov 2026","")</f>
        <v/>
      </c>
    </row>
    <row r="1389">
      <c r="A1389" s="10" t="n"/>
      <c r="B1389" s="10" t="n"/>
      <c r="C1389" s="10" t="n"/>
      <c r="D1389" s="9" t="n"/>
      <c r="E1389" s="10" t="n"/>
      <c r="F1389" s="8" t="n"/>
      <c r="G1389" s="8" t="n"/>
      <c r="H1389" s="8" t="n"/>
      <c r="I1389" s="8" t="n"/>
      <c r="J1389" s="8" t="n"/>
      <c r="K1389" s="15">
        <f>IF(A1389="","",SUM(G1389:J1389))</f>
        <v/>
      </c>
      <c r="L1389" s="9" t="n"/>
      <c r="M1389" s="10" t="n"/>
      <c r="N1389" s="10" t="n"/>
      <c r="O1389" s="16">
        <f>IF(A1389="","",UPPER(TRIM(A1389))&amp;"|"&amp;UPPER(SUBSTITUTE(SUBSTITUTE(SUBSTITUTE(TRIM(C1389),"/",""),"-","")," ","")))</f>
        <v/>
      </c>
      <c r="P1389" s="16">
        <f>IF(A1389="","",UPPER(SUBSTITUTE(SUBSTITUTE(SUBSTITUTE(TRIM(C1389),"/",""),"-","")," ","")))</f>
        <v/>
      </c>
      <c r="Q1389" s="16">
        <f>IF(A1389="","",IF(COUNTIF('GSTR-2B'!$P$6:$P$2005,O1389)&gt;0,IF(ABS(S1389)&lt;=Settings!$B$4,"Matched","Amount differs"),IF(COUNTIF('GSTR-2B'!$Q$6:$Q$2005,P1389)&gt;0,"Invoice no matches, GSTIN differs","In books, not in GSTR-2B")))</f>
        <v/>
      </c>
      <c r="R1389" s="15">
        <f>IF(A1389="","",SUMIF('GSTR-2B'!$P$6:$P$2005,O1389,'GSTR-2B'!$N$6:$N$2005))</f>
        <v/>
      </c>
      <c r="S1389" s="15">
        <f>IF(A1389="","",K1389-R1389)</f>
        <v/>
      </c>
      <c r="T1389" s="16">
        <f>IF(OR(A1389="",D1389="",L1389&lt;&gt;"",E1389="Credit note"),"",IF(Settings!$B$5-D1389&gt;180,"Unpaid over 180 days: reverse proportionate ITC with interest",""))</f>
        <v/>
      </c>
      <c r="U1389" s="16">
        <f>IF(M1389="No","Supplier has not filed GSTR-3B: if still unfiled on 30 Sep after the year you claimed it, reverse by 30 Nov","")</f>
        <v/>
      </c>
      <c r="V1389" s="16">
        <f>IF(AND(Q1389="In books, not in GSTR-2B",D1389&lt;&gt;"",D1389&gt;=DATE(2025,4,1),D1389&lt;=DATE(2026,3,31)),"FY 2025-26 document not in GSTR-2B: last date for the ITC is 30 Nov 2026","")</f>
        <v/>
      </c>
    </row>
    <row r="1390">
      <c r="A1390" s="10" t="n"/>
      <c r="B1390" s="10" t="n"/>
      <c r="C1390" s="10" t="n"/>
      <c r="D1390" s="9" t="n"/>
      <c r="E1390" s="10" t="n"/>
      <c r="F1390" s="8" t="n"/>
      <c r="G1390" s="8" t="n"/>
      <c r="H1390" s="8" t="n"/>
      <c r="I1390" s="8" t="n"/>
      <c r="J1390" s="8" t="n"/>
      <c r="K1390" s="15">
        <f>IF(A1390="","",SUM(G1390:J1390))</f>
        <v/>
      </c>
      <c r="L1390" s="9" t="n"/>
      <c r="M1390" s="10" t="n"/>
      <c r="N1390" s="10" t="n"/>
      <c r="O1390" s="16">
        <f>IF(A1390="","",UPPER(TRIM(A1390))&amp;"|"&amp;UPPER(SUBSTITUTE(SUBSTITUTE(SUBSTITUTE(TRIM(C1390),"/",""),"-","")," ","")))</f>
        <v/>
      </c>
      <c r="P1390" s="16">
        <f>IF(A1390="","",UPPER(SUBSTITUTE(SUBSTITUTE(SUBSTITUTE(TRIM(C1390),"/",""),"-","")," ","")))</f>
        <v/>
      </c>
      <c r="Q1390" s="16">
        <f>IF(A1390="","",IF(COUNTIF('GSTR-2B'!$P$6:$P$2005,O1390)&gt;0,IF(ABS(S1390)&lt;=Settings!$B$4,"Matched","Amount differs"),IF(COUNTIF('GSTR-2B'!$Q$6:$Q$2005,P1390)&gt;0,"Invoice no matches, GSTIN differs","In books, not in GSTR-2B")))</f>
        <v/>
      </c>
      <c r="R1390" s="15">
        <f>IF(A1390="","",SUMIF('GSTR-2B'!$P$6:$P$2005,O1390,'GSTR-2B'!$N$6:$N$2005))</f>
        <v/>
      </c>
      <c r="S1390" s="15">
        <f>IF(A1390="","",K1390-R1390)</f>
        <v/>
      </c>
      <c r="T1390" s="16">
        <f>IF(OR(A1390="",D1390="",L1390&lt;&gt;"",E1390="Credit note"),"",IF(Settings!$B$5-D1390&gt;180,"Unpaid over 180 days: reverse proportionate ITC with interest",""))</f>
        <v/>
      </c>
      <c r="U1390" s="16">
        <f>IF(M1390="No","Supplier has not filed GSTR-3B: if still unfiled on 30 Sep after the year you claimed it, reverse by 30 Nov","")</f>
        <v/>
      </c>
      <c r="V1390" s="16">
        <f>IF(AND(Q1390="In books, not in GSTR-2B",D1390&lt;&gt;"",D1390&gt;=DATE(2025,4,1),D1390&lt;=DATE(2026,3,31)),"FY 2025-26 document not in GSTR-2B: last date for the ITC is 30 Nov 2026","")</f>
        <v/>
      </c>
    </row>
    <row r="1391">
      <c r="A1391" s="10" t="n"/>
      <c r="B1391" s="10" t="n"/>
      <c r="C1391" s="10" t="n"/>
      <c r="D1391" s="9" t="n"/>
      <c r="E1391" s="10" t="n"/>
      <c r="F1391" s="8" t="n"/>
      <c r="G1391" s="8" t="n"/>
      <c r="H1391" s="8" t="n"/>
      <c r="I1391" s="8" t="n"/>
      <c r="J1391" s="8" t="n"/>
      <c r="K1391" s="15">
        <f>IF(A1391="","",SUM(G1391:J1391))</f>
        <v/>
      </c>
      <c r="L1391" s="9" t="n"/>
      <c r="M1391" s="10" t="n"/>
      <c r="N1391" s="10" t="n"/>
      <c r="O1391" s="16">
        <f>IF(A1391="","",UPPER(TRIM(A1391))&amp;"|"&amp;UPPER(SUBSTITUTE(SUBSTITUTE(SUBSTITUTE(TRIM(C1391),"/",""),"-","")," ","")))</f>
        <v/>
      </c>
      <c r="P1391" s="16">
        <f>IF(A1391="","",UPPER(SUBSTITUTE(SUBSTITUTE(SUBSTITUTE(TRIM(C1391),"/",""),"-","")," ","")))</f>
        <v/>
      </c>
      <c r="Q1391" s="16">
        <f>IF(A1391="","",IF(COUNTIF('GSTR-2B'!$P$6:$P$2005,O1391)&gt;0,IF(ABS(S1391)&lt;=Settings!$B$4,"Matched","Amount differs"),IF(COUNTIF('GSTR-2B'!$Q$6:$Q$2005,P1391)&gt;0,"Invoice no matches, GSTIN differs","In books, not in GSTR-2B")))</f>
        <v/>
      </c>
      <c r="R1391" s="15">
        <f>IF(A1391="","",SUMIF('GSTR-2B'!$P$6:$P$2005,O1391,'GSTR-2B'!$N$6:$N$2005))</f>
        <v/>
      </c>
      <c r="S1391" s="15">
        <f>IF(A1391="","",K1391-R1391)</f>
        <v/>
      </c>
      <c r="T1391" s="16">
        <f>IF(OR(A1391="",D1391="",L1391&lt;&gt;"",E1391="Credit note"),"",IF(Settings!$B$5-D1391&gt;180,"Unpaid over 180 days: reverse proportionate ITC with interest",""))</f>
        <v/>
      </c>
      <c r="U1391" s="16">
        <f>IF(M1391="No","Supplier has not filed GSTR-3B: if still unfiled on 30 Sep after the year you claimed it, reverse by 30 Nov","")</f>
        <v/>
      </c>
      <c r="V1391" s="16">
        <f>IF(AND(Q1391="In books, not in GSTR-2B",D1391&lt;&gt;"",D1391&gt;=DATE(2025,4,1),D1391&lt;=DATE(2026,3,31)),"FY 2025-26 document not in GSTR-2B: last date for the ITC is 30 Nov 2026","")</f>
        <v/>
      </c>
    </row>
    <row r="1392">
      <c r="A1392" s="10" t="n"/>
      <c r="B1392" s="10" t="n"/>
      <c r="C1392" s="10" t="n"/>
      <c r="D1392" s="9" t="n"/>
      <c r="E1392" s="10" t="n"/>
      <c r="F1392" s="8" t="n"/>
      <c r="G1392" s="8" t="n"/>
      <c r="H1392" s="8" t="n"/>
      <c r="I1392" s="8" t="n"/>
      <c r="J1392" s="8" t="n"/>
      <c r="K1392" s="15">
        <f>IF(A1392="","",SUM(G1392:J1392))</f>
        <v/>
      </c>
      <c r="L1392" s="9" t="n"/>
      <c r="M1392" s="10" t="n"/>
      <c r="N1392" s="10" t="n"/>
      <c r="O1392" s="16">
        <f>IF(A1392="","",UPPER(TRIM(A1392))&amp;"|"&amp;UPPER(SUBSTITUTE(SUBSTITUTE(SUBSTITUTE(TRIM(C1392),"/",""),"-","")," ","")))</f>
        <v/>
      </c>
      <c r="P1392" s="16">
        <f>IF(A1392="","",UPPER(SUBSTITUTE(SUBSTITUTE(SUBSTITUTE(TRIM(C1392),"/",""),"-","")," ","")))</f>
        <v/>
      </c>
      <c r="Q1392" s="16">
        <f>IF(A1392="","",IF(COUNTIF('GSTR-2B'!$P$6:$P$2005,O1392)&gt;0,IF(ABS(S1392)&lt;=Settings!$B$4,"Matched","Amount differs"),IF(COUNTIF('GSTR-2B'!$Q$6:$Q$2005,P1392)&gt;0,"Invoice no matches, GSTIN differs","In books, not in GSTR-2B")))</f>
        <v/>
      </c>
      <c r="R1392" s="15">
        <f>IF(A1392="","",SUMIF('GSTR-2B'!$P$6:$P$2005,O1392,'GSTR-2B'!$N$6:$N$2005))</f>
        <v/>
      </c>
      <c r="S1392" s="15">
        <f>IF(A1392="","",K1392-R1392)</f>
        <v/>
      </c>
      <c r="T1392" s="16">
        <f>IF(OR(A1392="",D1392="",L1392&lt;&gt;"",E1392="Credit note"),"",IF(Settings!$B$5-D1392&gt;180,"Unpaid over 180 days: reverse proportionate ITC with interest",""))</f>
        <v/>
      </c>
      <c r="U1392" s="16">
        <f>IF(M1392="No","Supplier has not filed GSTR-3B: if still unfiled on 30 Sep after the year you claimed it, reverse by 30 Nov","")</f>
        <v/>
      </c>
      <c r="V1392" s="16">
        <f>IF(AND(Q1392="In books, not in GSTR-2B",D1392&lt;&gt;"",D1392&gt;=DATE(2025,4,1),D1392&lt;=DATE(2026,3,31)),"FY 2025-26 document not in GSTR-2B: last date for the ITC is 30 Nov 2026","")</f>
        <v/>
      </c>
    </row>
    <row r="1393">
      <c r="A1393" s="10" t="n"/>
      <c r="B1393" s="10" t="n"/>
      <c r="C1393" s="10" t="n"/>
      <c r="D1393" s="9" t="n"/>
      <c r="E1393" s="10" t="n"/>
      <c r="F1393" s="8" t="n"/>
      <c r="G1393" s="8" t="n"/>
      <c r="H1393" s="8" t="n"/>
      <c r="I1393" s="8" t="n"/>
      <c r="J1393" s="8" t="n"/>
      <c r="K1393" s="15">
        <f>IF(A1393="","",SUM(G1393:J1393))</f>
        <v/>
      </c>
      <c r="L1393" s="9" t="n"/>
      <c r="M1393" s="10" t="n"/>
      <c r="N1393" s="10" t="n"/>
      <c r="O1393" s="16">
        <f>IF(A1393="","",UPPER(TRIM(A1393))&amp;"|"&amp;UPPER(SUBSTITUTE(SUBSTITUTE(SUBSTITUTE(TRIM(C1393),"/",""),"-","")," ","")))</f>
        <v/>
      </c>
      <c r="P1393" s="16">
        <f>IF(A1393="","",UPPER(SUBSTITUTE(SUBSTITUTE(SUBSTITUTE(TRIM(C1393),"/",""),"-","")," ","")))</f>
        <v/>
      </c>
      <c r="Q1393" s="16">
        <f>IF(A1393="","",IF(COUNTIF('GSTR-2B'!$P$6:$P$2005,O1393)&gt;0,IF(ABS(S1393)&lt;=Settings!$B$4,"Matched","Amount differs"),IF(COUNTIF('GSTR-2B'!$Q$6:$Q$2005,P1393)&gt;0,"Invoice no matches, GSTIN differs","In books, not in GSTR-2B")))</f>
        <v/>
      </c>
      <c r="R1393" s="15">
        <f>IF(A1393="","",SUMIF('GSTR-2B'!$P$6:$P$2005,O1393,'GSTR-2B'!$N$6:$N$2005))</f>
        <v/>
      </c>
      <c r="S1393" s="15">
        <f>IF(A1393="","",K1393-R1393)</f>
        <v/>
      </c>
      <c r="T1393" s="16">
        <f>IF(OR(A1393="",D1393="",L1393&lt;&gt;"",E1393="Credit note"),"",IF(Settings!$B$5-D1393&gt;180,"Unpaid over 180 days: reverse proportionate ITC with interest",""))</f>
        <v/>
      </c>
      <c r="U1393" s="16">
        <f>IF(M1393="No","Supplier has not filed GSTR-3B: if still unfiled on 30 Sep after the year you claimed it, reverse by 30 Nov","")</f>
        <v/>
      </c>
      <c r="V1393" s="16">
        <f>IF(AND(Q1393="In books, not in GSTR-2B",D1393&lt;&gt;"",D1393&gt;=DATE(2025,4,1),D1393&lt;=DATE(2026,3,31)),"FY 2025-26 document not in GSTR-2B: last date for the ITC is 30 Nov 2026","")</f>
        <v/>
      </c>
    </row>
    <row r="1394">
      <c r="A1394" s="10" t="n"/>
      <c r="B1394" s="10" t="n"/>
      <c r="C1394" s="10" t="n"/>
      <c r="D1394" s="9" t="n"/>
      <c r="E1394" s="10" t="n"/>
      <c r="F1394" s="8" t="n"/>
      <c r="G1394" s="8" t="n"/>
      <c r="H1394" s="8" t="n"/>
      <c r="I1394" s="8" t="n"/>
      <c r="J1394" s="8" t="n"/>
      <c r="K1394" s="15">
        <f>IF(A1394="","",SUM(G1394:J1394))</f>
        <v/>
      </c>
      <c r="L1394" s="9" t="n"/>
      <c r="M1394" s="10" t="n"/>
      <c r="N1394" s="10" t="n"/>
      <c r="O1394" s="16">
        <f>IF(A1394="","",UPPER(TRIM(A1394))&amp;"|"&amp;UPPER(SUBSTITUTE(SUBSTITUTE(SUBSTITUTE(TRIM(C1394),"/",""),"-","")," ","")))</f>
        <v/>
      </c>
      <c r="P1394" s="16">
        <f>IF(A1394="","",UPPER(SUBSTITUTE(SUBSTITUTE(SUBSTITUTE(TRIM(C1394),"/",""),"-","")," ","")))</f>
        <v/>
      </c>
      <c r="Q1394" s="16">
        <f>IF(A1394="","",IF(COUNTIF('GSTR-2B'!$P$6:$P$2005,O1394)&gt;0,IF(ABS(S1394)&lt;=Settings!$B$4,"Matched","Amount differs"),IF(COUNTIF('GSTR-2B'!$Q$6:$Q$2005,P1394)&gt;0,"Invoice no matches, GSTIN differs","In books, not in GSTR-2B")))</f>
        <v/>
      </c>
      <c r="R1394" s="15">
        <f>IF(A1394="","",SUMIF('GSTR-2B'!$P$6:$P$2005,O1394,'GSTR-2B'!$N$6:$N$2005))</f>
        <v/>
      </c>
      <c r="S1394" s="15">
        <f>IF(A1394="","",K1394-R1394)</f>
        <v/>
      </c>
      <c r="T1394" s="16">
        <f>IF(OR(A1394="",D1394="",L1394&lt;&gt;"",E1394="Credit note"),"",IF(Settings!$B$5-D1394&gt;180,"Unpaid over 180 days: reverse proportionate ITC with interest",""))</f>
        <v/>
      </c>
      <c r="U1394" s="16">
        <f>IF(M1394="No","Supplier has not filed GSTR-3B: if still unfiled on 30 Sep after the year you claimed it, reverse by 30 Nov","")</f>
        <v/>
      </c>
      <c r="V1394" s="16">
        <f>IF(AND(Q1394="In books, not in GSTR-2B",D1394&lt;&gt;"",D1394&gt;=DATE(2025,4,1),D1394&lt;=DATE(2026,3,31)),"FY 2025-26 document not in GSTR-2B: last date for the ITC is 30 Nov 2026","")</f>
        <v/>
      </c>
    </row>
    <row r="1395">
      <c r="A1395" s="10" t="n"/>
      <c r="B1395" s="10" t="n"/>
      <c r="C1395" s="10" t="n"/>
      <c r="D1395" s="9" t="n"/>
      <c r="E1395" s="10" t="n"/>
      <c r="F1395" s="8" t="n"/>
      <c r="G1395" s="8" t="n"/>
      <c r="H1395" s="8" t="n"/>
      <c r="I1395" s="8" t="n"/>
      <c r="J1395" s="8" t="n"/>
      <c r="K1395" s="15">
        <f>IF(A1395="","",SUM(G1395:J1395))</f>
        <v/>
      </c>
      <c r="L1395" s="9" t="n"/>
      <c r="M1395" s="10" t="n"/>
      <c r="N1395" s="10" t="n"/>
      <c r="O1395" s="16">
        <f>IF(A1395="","",UPPER(TRIM(A1395))&amp;"|"&amp;UPPER(SUBSTITUTE(SUBSTITUTE(SUBSTITUTE(TRIM(C1395),"/",""),"-","")," ","")))</f>
        <v/>
      </c>
      <c r="P1395" s="16">
        <f>IF(A1395="","",UPPER(SUBSTITUTE(SUBSTITUTE(SUBSTITUTE(TRIM(C1395),"/",""),"-","")," ","")))</f>
        <v/>
      </c>
      <c r="Q1395" s="16">
        <f>IF(A1395="","",IF(COUNTIF('GSTR-2B'!$P$6:$P$2005,O1395)&gt;0,IF(ABS(S1395)&lt;=Settings!$B$4,"Matched","Amount differs"),IF(COUNTIF('GSTR-2B'!$Q$6:$Q$2005,P1395)&gt;0,"Invoice no matches, GSTIN differs","In books, not in GSTR-2B")))</f>
        <v/>
      </c>
      <c r="R1395" s="15">
        <f>IF(A1395="","",SUMIF('GSTR-2B'!$P$6:$P$2005,O1395,'GSTR-2B'!$N$6:$N$2005))</f>
        <v/>
      </c>
      <c r="S1395" s="15">
        <f>IF(A1395="","",K1395-R1395)</f>
        <v/>
      </c>
      <c r="T1395" s="16">
        <f>IF(OR(A1395="",D1395="",L1395&lt;&gt;"",E1395="Credit note"),"",IF(Settings!$B$5-D1395&gt;180,"Unpaid over 180 days: reverse proportionate ITC with interest",""))</f>
        <v/>
      </c>
      <c r="U1395" s="16">
        <f>IF(M1395="No","Supplier has not filed GSTR-3B: if still unfiled on 30 Sep after the year you claimed it, reverse by 30 Nov","")</f>
        <v/>
      </c>
      <c r="V1395" s="16">
        <f>IF(AND(Q1395="In books, not in GSTR-2B",D1395&lt;&gt;"",D1395&gt;=DATE(2025,4,1),D1395&lt;=DATE(2026,3,31)),"FY 2025-26 document not in GSTR-2B: last date for the ITC is 30 Nov 2026","")</f>
        <v/>
      </c>
    </row>
    <row r="1396">
      <c r="A1396" s="10" t="n"/>
      <c r="B1396" s="10" t="n"/>
      <c r="C1396" s="10" t="n"/>
      <c r="D1396" s="9" t="n"/>
      <c r="E1396" s="10" t="n"/>
      <c r="F1396" s="8" t="n"/>
      <c r="G1396" s="8" t="n"/>
      <c r="H1396" s="8" t="n"/>
      <c r="I1396" s="8" t="n"/>
      <c r="J1396" s="8" t="n"/>
      <c r="K1396" s="15">
        <f>IF(A1396="","",SUM(G1396:J1396))</f>
        <v/>
      </c>
      <c r="L1396" s="9" t="n"/>
      <c r="M1396" s="10" t="n"/>
      <c r="N1396" s="10" t="n"/>
      <c r="O1396" s="16">
        <f>IF(A1396="","",UPPER(TRIM(A1396))&amp;"|"&amp;UPPER(SUBSTITUTE(SUBSTITUTE(SUBSTITUTE(TRIM(C1396),"/",""),"-","")," ","")))</f>
        <v/>
      </c>
      <c r="P1396" s="16">
        <f>IF(A1396="","",UPPER(SUBSTITUTE(SUBSTITUTE(SUBSTITUTE(TRIM(C1396),"/",""),"-","")," ","")))</f>
        <v/>
      </c>
      <c r="Q1396" s="16">
        <f>IF(A1396="","",IF(COUNTIF('GSTR-2B'!$P$6:$P$2005,O1396)&gt;0,IF(ABS(S1396)&lt;=Settings!$B$4,"Matched","Amount differs"),IF(COUNTIF('GSTR-2B'!$Q$6:$Q$2005,P1396)&gt;0,"Invoice no matches, GSTIN differs","In books, not in GSTR-2B")))</f>
        <v/>
      </c>
      <c r="R1396" s="15">
        <f>IF(A1396="","",SUMIF('GSTR-2B'!$P$6:$P$2005,O1396,'GSTR-2B'!$N$6:$N$2005))</f>
        <v/>
      </c>
      <c r="S1396" s="15">
        <f>IF(A1396="","",K1396-R1396)</f>
        <v/>
      </c>
      <c r="T1396" s="16">
        <f>IF(OR(A1396="",D1396="",L1396&lt;&gt;"",E1396="Credit note"),"",IF(Settings!$B$5-D1396&gt;180,"Unpaid over 180 days: reverse proportionate ITC with interest",""))</f>
        <v/>
      </c>
      <c r="U1396" s="16">
        <f>IF(M1396="No","Supplier has not filed GSTR-3B: if still unfiled on 30 Sep after the year you claimed it, reverse by 30 Nov","")</f>
        <v/>
      </c>
      <c r="V1396" s="16">
        <f>IF(AND(Q1396="In books, not in GSTR-2B",D1396&lt;&gt;"",D1396&gt;=DATE(2025,4,1),D1396&lt;=DATE(2026,3,31)),"FY 2025-26 document not in GSTR-2B: last date for the ITC is 30 Nov 2026","")</f>
        <v/>
      </c>
    </row>
    <row r="1397">
      <c r="A1397" s="10" t="n"/>
      <c r="B1397" s="10" t="n"/>
      <c r="C1397" s="10" t="n"/>
      <c r="D1397" s="9" t="n"/>
      <c r="E1397" s="10" t="n"/>
      <c r="F1397" s="8" t="n"/>
      <c r="G1397" s="8" t="n"/>
      <c r="H1397" s="8" t="n"/>
      <c r="I1397" s="8" t="n"/>
      <c r="J1397" s="8" t="n"/>
      <c r="K1397" s="15">
        <f>IF(A1397="","",SUM(G1397:J1397))</f>
        <v/>
      </c>
      <c r="L1397" s="9" t="n"/>
      <c r="M1397" s="10" t="n"/>
      <c r="N1397" s="10" t="n"/>
      <c r="O1397" s="16">
        <f>IF(A1397="","",UPPER(TRIM(A1397))&amp;"|"&amp;UPPER(SUBSTITUTE(SUBSTITUTE(SUBSTITUTE(TRIM(C1397),"/",""),"-","")," ","")))</f>
        <v/>
      </c>
      <c r="P1397" s="16">
        <f>IF(A1397="","",UPPER(SUBSTITUTE(SUBSTITUTE(SUBSTITUTE(TRIM(C1397),"/",""),"-","")," ","")))</f>
        <v/>
      </c>
      <c r="Q1397" s="16">
        <f>IF(A1397="","",IF(COUNTIF('GSTR-2B'!$P$6:$P$2005,O1397)&gt;0,IF(ABS(S1397)&lt;=Settings!$B$4,"Matched","Amount differs"),IF(COUNTIF('GSTR-2B'!$Q$6:$Q$2005,P1397)&gt;0,"Invoice no matches, GSTIN differs","In books, not in GSTR-2B")))</f>
        <v/>
      </c>
      <c r="R1397" s="15">
        <f>IF(A1397="","",SUMIF('GSTR-2B'!$P$6:$P$2005,O1397,'GSTR-2B'!$N$6:$N$2005))</f>
        <v/>
      </c>
      <c r="S1397" s="15">
        <f>IF(A1397="","",K1397-R1397)</f>
        <v/>
      </c>
      <c r="T1397" s="16">
        <f>IF(OR(A1397="",D1397="",L1397&lt;&gt;"",E1397="Credit note"),"",IF(Settings!$B$5-D1397&gt;180,"Unpaid over 180 days: reverse proportionate ITC with interest",""))</f>
        <v/>
      </c>
      <c r="U1397" s="16">
        <f>IF(M1397="No","Supplier has not filed GSTR-3B: if still unfiled on 30 Sep after the year you claimed it, reverse by 30 Nov","")</f>
        <v/>
      </c>
      <c r="V1397" s="16">
        <f>IF(AND(Q1397="In books, not in GSTR-2B",D1397&lt;&gt;"",D1397&gt;=DATE(2025,4,1),D1397&lt;=DATE(2026,3,31)),"FY 2025-26 document not in GSTR-2B: last date for the ITC is 30 Nov 2026","")</f>
        <v/>
      </c>
    </row>
    <row r="1398">
      <c r="A1398" s="10" t="n"/>
      <c r="B1398" s="10" t="n"/>
      <c r="C1398" s="10" t="n"/>
      <c r="D1398" s="9" t="n"/>
      <c r="E1398" s="10" t="n"/>
      <c r="F1398" s="8" t="n"/>
      <c r="G1398" s="8" t="n"/>
      <c r="H1398" s="8" t="n"/>
      <c r="I1398" s="8" t="n"/>
      <c r="J1398" s="8" t="n"/>
      <c r="K1398" s="15">
        <f>IF(A1398="","",SUM(G1398:J1398))</f>
        <v/>
      </c>
      <c r="L1398" s="9" t="n"/>
      <c r="M1398" s="10" t="n"/>
      <c r="N1398" s="10" t="n"/>
      <c r="O1398" s="16">
        <f>IF(A1398="","",UPPER(TRIM(A1398))&amp;"|"&amp;UPPER(SUBSTITUTE(SUBSTITUTE(SUBSTITUTE(TRIM(C1398),"/",""),"-","")," ","")))</f>
        <v/>
      </c>
      <c r="P1398" s="16">
        <f>IF(A1398="","",UPPER(SUBSTITUTE(SUBSTITUTE(SUBSTITUTE(TRIM(C1398),"/",""),"-","")," ","")))</f>
        <v/>
      </c>
      <c r="Q1398" s="16">
        <f>IF(A1398="","",IF(COUNTIF('GSTR-2B'!$P$6:$P$2005,O1398)&gt;0,IF(ABS(S1398)&lt;=Settings!$B$4,"Matched","Amount differs"),IF(COUNTIF('GSTR-2B'!$Q$6:$Q$2005,P1398)&gt;0,"Invoice no matches, GSTIN differs","In books, not in GSTR-2B")))</f>
        <v/>
      </c>
      <c r="R1398" s="15">
        <f>IF(A1398="","",SUMIF('GSTR-2B'!$P$6:$P$2005,O1398,'GSTR-2B'!$N$6:$N$2005))</f>
        <v/>
      </c>
      <c r="S1398" s="15">
        <f>IF(A1398="","",K1398-R1398)</f>
        <v/>
      </c>
      <c r="T1398" s="16">
        <f>IF(OR(A1398="",D1398="",L1398&lt;&gt;"",E1398="Credit note"),"",IF(Settings!$B$5-D1398&gt;180,"Unpaid over 180 days: reverse proportionate ITC with interest",""))</f>
        <v/>
      </c>
      <c r="U1398" s="16">
        <f>IF(M1398="No","Supplier has not filed GSTR-3B: if still unfiled on 30 Sep after the year you claimed it, reverse by 30 Nov","")</f>
        <v/>
      </c>
      <c r="V1398" s="16">
        <f>IF(AND(Q1398="In books, not in GSTR-2B",D1398&lt;&gt;"",D1398&gt;=DATE(2025,4,1),D1398&lt;=DATE(2026,3,31)),"FY 2025-26 document not in GSTR-2B: last date for the ITC is 30 Nov 2026","")</f>
        <v/>
      </c>
    </row>
    <row r="1399">
      <c r="A1399" s="10" t="n"/>
      <c r="B1399" s="10" t="n"/>
      <c r="C1399" s="10" t="n"/>
      <c r="D1399" s="9" t="n"/>
      <c r="E1399" s="10" t="n"/>
      <c r="F1399" s="8" t="n"/>
      <c r="G1399" s="8" t="n"/>
      <c r="H1399" s="8" t="n"/>
      <c r="I1399" s="8" t="n"/>
      <c r="J1399" s="8" t="n"/>
      <c r="K1399" s="15">
        <f>IF(A1399="","",SUM(G1399:J1399))</f>
        <v/>
      </c>
      <c r="L1399" s="9" t="n"/>
      <c r="M1399" s="10" t="n"/>
      <c r="N1399" s="10" t="n"/>
      <c r="O1399" s="16">
        <f>IF(A1399="","",UPPER(TRIM(A1399))&amp;"|"&amp;UPPER(SUBSTITUTE(SUBSTITUTE(SUBSTITUTE(TRIM(C1399),"/",""),"-","")," ","")))</f>
        <v/>
      </c>
      <c r="P1399" s="16">
        <f>IF(A1399="","",UPPER(SUBSTITUTE(SUBSTITUTE(SUBSTITUTE(TRIM(C1399),"/",""),"-","")," ","")))</f>
        <v/>
      </c>
      <c r="Q1399" s="16">
        <f>IF(A1399="","",IF(COUNTIF('GSTR-2B'!$P$6:$P$2005,O1399)&gt;0,IF(ABS(S1399)&lt;=Settings!$B$4,"Matched","Amount differs"),IF(COUNTIF('GSTR-2B'!$Q$6:$Q$2005,P1399)&gt;0,"Invoice no matches, GSTIN differs","In books, not in GSTR-2B")))</f>
        <v/>
      </c>
      <c r="R1399" s="15">
        <f>IF(A1399="","",SUMIF('GSTR-2B'!$P$6:$P$2005,O1399,'GSTR-2B'!$N$6:$N$2005))</f>
        <v/>
      </c>
      <c r="S1399" s="15">
        <f>IF(A1399="","",K1399-R1399)</f>
        <v/>
      </c>
      <c r="T1399" s="16">
        <f>IF(OR(A1399="",D1399="",L1399&lt;&gt;"",E1399="Credit note"),"",IF(Settings!$B$5-D1399&gt;180,"Unpaid over 180 days: reverse proportionate ITC with interest",""))</f>
        <v/>
      </c>
      <c r="U1399" s="16">
        <f>IF(M1399="No","Supplier has not filed GSTR-3B: if still unfiled on 30 Sep after the year you claimed it, reverse by 30 Nov","")</f>
        <v/>
      </c>
      <c r="V1399" s="16">
        <f>IF(AND(Q1399="In books, not in GSTR-2B",D1399&lt;&gt;"",D1399&gt;=DATE(2025,4,1),D1399&lt;=DATE(2026,3,31)),"FY 2025-26 document not in GSTR-2B: last date for the ITC is 30 Nov 2026","")</f>
        <v/>
      </c>
    </row>
    <row r="1400">
      <c r="A1400" s="10" t="n"/>
      <c r="B1400" s="10" t="n"/>
      <c r="C1400" s="10" t="n"/>
      <c r="D1400" s="9" t="n"/>
      <c r="E1400" s="10" t="n"/>
      <c r="F1400" s="8" t="n"/>
      <c r="G1400" s="8" t="n"/>
      <c r="H1400" s="8" t="n"/>
      <c r="I1400" s="8" t="n"/>
      <c r="J1400" s="8" t="n"/>
      <c r="K1400" s="15">
        <f>IF(A1400="","",SUM(G1400:J1400))</f>
        <v/>
      </c>
      <c r="L1400" s="9" t="n"/>
      <c r="M1400" s="10" t="n"/>
      <c r="N1400" s="10" t="n"/>
      <c r="O1400" s="16">
        <f>IF(A1400="","",UPPER(TRIM(A1400))&amp;"|"&amp;UPPER(SUBSTITUTE(SUBSTITUTE(SUBSTITUTE(TRIM(C1400),"/",""),"-","")," ","")))</f>
        <v/>
      </c>
      <c r="P1400" s="16">
        <f>IF(A1400="","",UPPER(SUBSTITUTE(SUBSTITUTE(SUBSTITUTE(TRIM(C1400),"/",""),"-","")," ","")))</f>
        <v/>
      </c>
      <c r="Q1400" s="16">
        <f>IF(A1400="","",IF(COUNTIF('GSTR-2B'!$P$6:$P$2005,O1400)&gt;0,IF(ABS(S1400)&lt;=Settings!$B$4,"Matched","Amount differs"),IF(COUNTIF('GSTR-2B'!$Q$6:$Q$2005,P1400)&gt;0,"Invoice no matches, GSTIN differs","In books, not in GSTR-2B")))</f>
        <v/>
      </c>
      <c r="R1400" s="15">
        <f>IF(A1400="","",SUMIF('GSTR-2B'!$P$6:$P$2005,O1400,'GSTR-2B'!$N$6:$N$2005))</f>
        <v/>
      </c>
      <c r="S1400" s="15">
        <f>IF(A1400="","",K1400-R1400)</f>
        <v/>
      </c>
      <c r="T1400" s="16">
        <f>IF(OR(A1400="",D1400="",L1400&lt;&gt;"",E1400="Credit note"),"",IF(Settings!$B$5-D1400&gt;180,"Unpaid over 180 days: reverse proportionate ITC with interest",""))</f>
        <v/>
      </c>
      <c r="U1400" s="16">
        <f>IF(M1400="No","Supplier has not filed GSTR-3B: if still unfiled on 30 Sep after the year you claimed it, reverse by 30 Nov","")</f>
        <v/>
      </c>
      <c r="V1400" s="16">
        <f>IF(AND(Q1400="In books, not in GSTR-2B",D1400&lt;&gt;"",D1400&gt;=DATE(2025,4,1),D1400&lt;=DATE(2026,3,31)),"FY 2025-26 document not in GSTR-2B: last date for the ITC is 30 Nov 2026","")</f>
        <v/>
      </c>
    </row>
    <row r="1401">
      <c r="A1401" s="10" t="n"/>
      <c r="B1401" s="10" t="n"/>
      <c r="C1401" s="10" t="n"/>
      <c r="D1401" s="9" t="n"/>
      <c r="E1401" s="10" t="n"/>
      <c r="F1401" s="8" t="n"/>
      <c r="G1401" s="8" t="n"/>
      <c r="H1401" s="8" t="n"/>
      <c r="I1401" s="8" t="n"/>
      <c r="J1401" s="8" t="n"/>
      <c r="K1401" s="15">
        <f>IF(A1401="","",SUM(G1401:J1401))</f>
        <v/>
      </c>
      <c r="L1401" s="9" t="n"/>
      <c r="M1401" s="10" t="n"/>
      <c r="N1401" s="10" t="n"/>
      <c r="O1401" s="16">
        <f>IF(A1401="","",UPPER(TRIM(A1401))&amp;"|"&amp;UPPER(SUBSTITUTE(SUBSTITUTE(SUBSTITUTE(TRIM(C1401),"/",""),"-","")," ","")))</f>
        <v/>
      </c>
      <c r="P1401" s="16">
        <f>IF(A1401="","",UPPER(SUBSTITUTE(SUBSTITUTE(SUBSTITUTE(TRIM(C1401),"/",""),"-","")," ","")))</f>
        <v/>
      </c>
      <c r="Q1401" s="16">
        <f>IF(A1401="","",IF(COUNTIF('GSTR-2B'!$P$6:$P$2005,O1401)&gt;0,IF(ABS(S1401)&lt;=Settings!$B$4,"Matched","Amount differs"),IF(COUNTIF('GSTR-2B'!$Q$6:$Q$2005,P1401)&gt;0,"Invoice no matches, GSTIN differs","In books, not in GSTR-2B")))</f>
        <v/>
      </c>
      <c r="R1401" s="15">
        <f>IF(A1401="","",SUMIF('GSTR-2B'!$P$6:$P$2005,O1401,'GSTR-2B'!$N$6:$N$2005))</f>
        <v/>
      </c>
      <c r="S1401" s="15">
        <f>IF(A1401="","",K1401-R1401)</f>
        <v/>
      </c>
      <c r="T1401" s="16">
        <f>IF(OR(A1401="",D1401="",L1401&lt;&gt;"",E1401="Credit note"),"",IF(Settings!$B$5-D1401&gt;180,"Unpaid over 180 days: reverse proportionate ITC with interest",""))</f>
        <v/>
      </c>
      <c r="U1401" s="16">
        <f>IF(M1401="No","Supplier has not filed GSTR-3B: if still unfiled on 30 Sep after the year you claimed it, reverse by 30 Nov","")</f>
        <v/>
      </c>
      <c r="V1401" s="16">
        <f>IF(AND(Q1401="In books, not in GSTR-2B",D1401&lt;&gt;"",D1401&gt;=DATE(2025,4,1),D1401&lt;=DATE(2026,3,31)),"FY 2025-26 document not in GSTR-2B: last date for the ITC is 30 Nov 2026","")</f>
        <v/>
      </c>
    </row>
    <row r="1402">
      <c r="A1402" s="10" t="n"/>
      <c r="B1402" s="10" t="n"/>
      <c r="C1402" s="10" t="n"/>
      <c r="D1402" s="9" t="n"/>
      <c r="E1402" s="10" t="n"/>
      <c r="F1402" s="8" t="n"/>
      <c r="G1402" s="8" t="n"/>
      <c r="H1402" s="8" t="n"/>
      <c r="I1402" s="8" t="n"/>
      <c r="J1402" s="8" t="n"/>
      <c r="K1402" s="15">
        <f>IF(A1402="","",SUM(G1402:J1402))</f>
        <v/>
      </c>
      <c r="L1402" s="9" t="n"/>
      <c r="M1402" s="10" t="n"/>
      <c r="N1402" s="10" t="n"/>
      <c r="O1402" s="16">
        <f>IF(A1402="","",UPPER(TRIM(A1402))&amp;"|"&amp;UPPER(SUBSTITUTE(SUBSTITUTE(SUBSTITUTE(TRIM(C1402),"/",""),"-","")," ","")))</f>
        <v/>
      </c>
      <c r="P1402" s="16">
        <f>IF(A1402="","",UPPER(SUBSTITUTE(SUBSTITUTE(SUBSTITUTE(TRIM(C1402),"/",""),"-","")," ","")))</f>
        <v/>
      </c>
      <c r="Q1402" s="16">
        <f>IF(A1402="","",IF(COUNTIF('GSTR-2B'!$P$6:$P$2005,O1402)&gt;0,IF(ABS(S1402)&lt;=Settings!$B$4,"Matched","Amount differs"),IF(COUNTIF('GSTR-2B'!$Q$6:$Q$2005,P1402)&gt;0,"Invoice no matches, GSTIN differs","In books, not in GSTR-2B")))</f>
        <v/>
      </c>
      <c r="R1402" s="15">
        <f>IF(A1402="","",SUMIF('GSTR-2B'!$P$6:$P$2005,O1402,'GSTR-2B'!$N$6:$N$2005))</f>
        <v/>
      </c>
      <c r="S1402" s="15">
        <f>IF(A1402="","",K1402-R1402)</f>
        <v/>
      </c>
      <c r="T1402" s="16">
        <f>IF(OR(A1402="",D1402="",L1402&lt;&gt;"",E1402="Credit note"),"",IF(Settings!$B$5-D1402&gt;180,"Unpaid over 180 days: reverse proportionate ITC with interest",""))</f>
        <v/>
      </c>
      <c r="U1402" s="16">
        <f>IF(M1402="No","Supplier has not filed GSTR-3B: if still unfiled on 30 Sep after the year you claimed it, reverse by 30 Nov","")</f>
        <v/>
      </c>
      <c r="V1402" s="16">
        <f>IF(AND(Q1402="In books, not in GSTR-2B",D1402&lt;&gt;"",D1402&gt;=DATE(2025,4,1),D1402&lt;=DATE(2026,3,31)),"FY 2025-26 document not in GSTR-2B: last date for the ITC is 30 Nov 2026","")</f>
        <v/>
      </c>
    </row>
    <row r="1403">
      <c r="A1403" s="10" t="n"/>
      <c r="B1403" s="10" t="n"/>
      <c r="C1403" s="10" t="n"/>
      <c r="D1403" s="9" t="n"/>
      <c r="E1403" s="10" t="n"/>
      <c r="F1403" s="8" t="n"/>
      <c r="G1403" s="8" t="n"/>
      <c r="H1403" s="8" t="n"/>
      <c r="I1403" s="8" t="n"/>
      <c r="J1403" s="8" t="n"/>
      <c r="K1403" s="15">
        <f>IF(A1403="","",SUM(G1403:J1403))</f>
        <v/>
      </c>
      <c r="L1403" s="9" t="n"/>
      <c r="M1403" s="10" t="n"/>
      <c r="N1403" s="10" t="n"/>
      <c r="O1403" s="16">
        <f>IF(A1403="","",UPPER(TRIM(A1403))&amp;"|"&amp;UPPER(SUBSTITUTE(SUBSTITUTE(SUBSTITUTE(TRIM(C1403),"/",""),"-","")," ","")))</f>
        <v/>
      </c>
      <c r="P1403" s="16">
        <f>IF(A1403="","",UPPER(SUBSTITUTE(SUBSTITUTE(SUBSTITUTE(TRIM(C1403),"/",""),"-","")," ","")))</f>
        <v/>
      </c>
      <c r="Q1403" s="16">
        <f>IF(A1403="","",IF(COUNTIF('GSTR-2B'!$P$6:$P$2005,O1403)&gt;0,IF(ABS(S1403)&lt;=Settings!$B$4,"Matched","Amount differs"),IF(COUNTIF('GSTR-2B'!$Q$6:$Q$2005,P1403)&gt;0,"Invoice no matches, GSTIN differs","In books, not in GSTR-2B")))</f>
        <v/>
      </c>
      <c r="R1403" s="15">
        <f>IF(A1403="","",SUMIF('GSTR-2B'!$P$6:$P$2005,O1403,'GSTR-2B'!$N$6:$N$2005))</f>
        <v/>
      </c>
      <c r="S1403" s="15">
        <f>IF(A1403="","",K1403-R1403)</f>
        <v/>
      </c>
      <c r="T1403" s="16">
        <f>IF(OR(A1403="",D1403="",L1403&lt;&gt;"",E1403="Credit note"),"",IF(Settings!$B$5-D1403&gt;180,"Unpaid over 180 days: reverse proportionate ITC with interest",""))</f>
        <v/>
      </c>
      <c r="U1403" s="16">
        <f>IF(M1403="No","Supplier has not filed GSTR-3B: if still unfiled on 30 Sep after the year you claimed it, reverse by 30 Nov","")</f>
        <v/>
      </c>
      <c r="V1403" s="16">
        <f>IF(AND(Q1403="In books, not in GSTR-2B",D1403&lt;&gt;"",D1403&gt;=DATE(2025,4,1),D1403&lt;=DATE(2026,3,31)),"FY 2025-26 document not in GSTR-2B: last date for the ITC is 30 Nov 2026","")</f>
        <v/>
      </c>
    </row>
    <row r="1404">
      <c r="A1404" s="10" t="n"/>
      <c r="B1404" s="10" t="n"/>
      <c r="C1404" s="10" t="n"/>
      <c r="D1404" s="9" t="n"/>
      <c r="E1404" s="10" t="n"/>
      <c r="F1404" s="8" t="n"/>
      <c r="G1404" s="8" t="n"/>
      <c r="H1404" s="8" t="n"/>
      <c r="I1404" s="8" t="n"/>
      <c r="J1404" s="8" t="n"/>
      <c r="K1404" s="15">
        <f>IF(A1404="","",SUM(G1404:J1404))</f>
        <v/>
      </c>
      <c r="L1404" s="9" t="n"/>
      <c r="M1404" s="10" t="n"/>
      <c r="N1404" s="10" t="n"/>
      <c r="O1404" s="16">
        <f>IF(A1404="","",UPPER(TRIM(A1404))&amp;"|"&amp;UPPER(SUBSTITUTE(SUBSTITUTE(SUBSTITUTE(TRIM(C1404),"/",""),"-","")," ","")))</f>
        <v/>
      </c>
      <c r="P1404" s="16">
        <f>IF(A1404="","",UPPER(SUBSTITUTE(SUBSTITUTE(SUBSTITUTE(TRIM(C1404),"/",""),"-","")," ","")))</f>
        <v/>
      </c>
      <c r="Q1404" s="16">
        <f>IF(A1404="","",IF(COUNTIF('GSTR-2B'!$P$6:$P$2005,O1404)&gt;0,IF(ABS(S1404)&lt;=Settings!$B$4,"Matched","Amount differs"),IF(COUNTIF('GSTR-2B'!$Q$6:$Q$2005,P1404)&gt;0,"Invoice no matches, GSTIN differs","In books, not in GSTR-2B")))</f>
        <v/>
      </c>
      <c r="R1404" s="15">
        <f>IF(A1404="","",SUMIF('GSTR-2B'!$P$6:$P$2005,O1404,'GSTR-2B'!$N$6:$N$2005))</f>
        <v/>
      </c>
      <c r="S1404" s="15">
        <f>IF(A1404="","",K1404-R1404)</f>
        <v/>
      </c>
      <c r="T1404" s="16">
        <f>IF(OR(A1404="",D1404="",L1404&lt;&gt;"",E1404="Credit note"),"",IF(Settings!$B$5-D1404&gt;180,"Unpaid over 180 days: reverse proportionate ITC with interest",""))</f>
        <v/>
      </c>
      <c r="U1404" s="16">
        <f>IF(M1404="No","Supplier has not filed GSTR-3B: if still unfiled on 30 Sep after the year you claimed it, reverse by 30 Nov","")</f>
        <v/>
      </c>
      <c r="V1404" s="16">
        <f>IF(AND(Q1404="In books, not in GSTR-2B",D1404&lt;&gt;"",D1404&gt;=DATE(2025,4,1),D1404&lt;=DATE(2026,3,31)),"FY 2025-26 document not in GSTR-2B: last date for the ITC is 30 Nov 2026","")</f>
        <v/>
      </c>
    </row>
    <row r="1405">
      <c r="A1405" s="10" t="n"/>
      <c r="B1405" s="10" t="n"/>
      <c r="C1405" s="10" t="n"/>
      <c r="D1405" s="9" t="n"/>
      <c r="E1405" s="10" t="n"/>
      <c r="F1405" s="8" t="n"/>
      <c r="G1405" s="8" t="n"/>
      <c r="H1405" s="8" t="n"/>
      <c r="I1405" s="8" t="n"/>
      <c r="J1405" s="8" t="n"/>
      <c r="K1405" s="15">
        <f>IF(A1405="","",SUM(G1405:J1405))</f>
        <v/>
      </c>
      <c r="L1405" s="9" t="n"/>
      <c r="M1405" s="10" t="n"/>
      <c r="N1405" s="10" t="n"/>
      <c r="O1405" s="16">
        <f>IF(A1405="","",UPPER(TRIM(A1405))&amp;"|"&amp;UPPER(SUBSTITUTE(SUBSTITUTE(SUBSTITUTE(TRIM(C1405),"/",""),"-","")," ","")))</f>
        <v/>
      </c>
      <c r="P1405" s="16">
        <f>IF(A1405="","",UPPER(SUBSTITUTE(SUBSTITUTE(SUBSTITUTE(TRIM(C1405),"/",""),"-","")," ","")))</f>
        <v/>
      </c>
      <c r="Q1405" s="16">
        <f>IF(A1405="","",IF(COUNTIF('GSTR-2B'!$P$6:$P$2005,O1405)&gt;0,IF(ABS(S1405)&lt;=Settings!$B$4,"Matched","Amount differs"),IF(COUNTIF('GSTR-2B'!$Q$6:$Q$2005,P1405)&gt;0,"Invoice no matches, GSTIN differs","In books, not in GSTR-2B")))</f>
        <v/>
      </c>
      <c r="R1405" s="15">
        <f>IF(A1405="","",SUMIF('GSTR-2B'!$P$6:$P$2005,O1405,'GSTR-2B'!$N$6:$N$2005))</f>
        <v/>
      </c>
      <c r="S1405" s="15">
        <f>IF(A1405="","",K1405-R1405)</f>
        <v/>
      </c>
      <c r="T1405" s="16">
        <f>IF(OR(A1405="",D1405="",L1405&lt;&gt;"",E1405="Credit note"),"",IF(Settings!$B$5-D1405&gt;180,"Unpaid over 180 days: reverse proportionate ITC with interest",""))</f>
        <v/>
      </c>
      <c r="U1405" s="16">
        <f>IF(M1405="No","Supplier has not filed GSTR-3B: if still unfiled on 30 Sep after the year you claimed it, reverse by 30 Nov","")</f>
        <v/>
      </c>
      <c r="V1405" s="16">
        <f>IF(AND(Q1405="In books, not in GSTR-2B",D1405&lt;&gt;"",D1405&gt;=DATE(2025,4,1),D1405&lt;=DATE(2026,3,31)),"FY 2025-26 document not in GSTR-2B: last date for the ITC is 30 Nov 2026","")</f>
        <v/>
      </c>
    </row>
    <row r="1406">
      <c r="A1406" s="10" t="n"/>
      <c r="B1406" s="10" t="n"/>
      <c r="C1406" s="10" t="n"/>
      <c r="D1406" s="9" t="n"/>
      <c r="E1406" s="10" t="n"/>
      <c r="F1406" s="8" t="n"/>
      <c r="G1406" s="8" t="n"/>
      <c r="H1406" s="8" t="n"/>
      <c r="I1406" s="8" t="n"/>
      <c r="J1406" s="8" t="n"/>
      <c r="K1406" s="15">
        <f>IF(A1406="","",SUM(G1406:J1406))</f>
        <v/>
      </c>
      <c r="L1406" s="9" t="n"/>
      <c r="M1406" s="10" t="n"/>
      <c r="N1406" s="10" t="n"/>
      <c r="O1406" s="16">
        <f>IF(A1406="","",UPPER(TRIM(A1406))&amp;"|"&amp;UPPER(SUBSTITUTE(SUBSTITUTE(SUBSTITUTE(TRIM(C1406),"/",""),"-","")," ","")))</f>
        <v/>
      </c>
      <c r="P1406" s="16">
        <f>IF(A1406="","",UPPER(SUBSTITUTE(SUBSTITUTE(SUBSTITUTE(TRIM(C1406),"/",""),"-","")," ","")))</f>
        <v/>
      </c>
      <c r="Q1406" s="16">
        <f>IF(A1406="","",IF(COUNTIF('GSTR-2B'!$P$6:$P$2005,O1406)&gt;0,IF(ABS(S1406)&lt;=Settings!$B$4,"Matched","Amount differs"),IF(COUNTIF('GSTR-2B'!$Q$6:$Q$2005,P1406)&gt;0,"Invoice no matches, GSTIN differs","In books, not in GSTR-2B")))</f>
        <v/>
      </c>
      <c r="R1406" s="15">
        <f>IF(A1406="","",SUMIF('GSTR-2B'!$P$6:$P$2005,O1406,'GSTR-2B'!$N$6:$N$2005))</f>
        <v/>
      </c>
      <c r="S1406" s="15">
        <f>IF(A1406="","",K1406-R1406)</f>
        <v/>
      </c>
      <c r="T1406" s="16">
        <f>IF(OR(A1406="",D1406="",L1406&lt;&gt;"",E1406="Credit note"),"",IF(Settings!$B$5-D1406&gt;180,"Unpaid over 180 days: reverse proportionate ITC with interest",""))</f>
        <v/>
      </c>
      <c r="U1406" s="16">
        <f>IF(M1406="No","Supplier has not filed GSTR-3B: if still unfiled on 30 Sep after the year you claimed it, reverse by 30 Nov","")</f>
        <v/>
      </c>
      <c r="V1406" s="16">
        <f>IF(AND(Q1406="In books, not in GSTR-2B",D1406&lt;&gt;"",D1406&gt;=DATE(2025,4,1),D1406&lt;=DATE(2026,3,31)),"FY 2025-26 document not in GSTR-2B: last date for the ITC is 30 Nov 2026","")</f>
        <v/>
      </c>
    </row>
    <row r="1407">
      <c r="A1407" s="10" t="n"/>
      <c r="B1407" s="10" t="n"/>
      <c r="C1407" s="10" t="n"/>
      <c r="D1407" s="9" t="n"/>
      <c r="E1407" s="10" t="n"/>
      <c r="F1407" s="8" t="n"/>
      <c r="G1407" s="8" t="n"/>
      <c r="H1407" s="8" t="n"/>
      <c r="I1407" s="8" t="n"/>
      <c r="J1407" s="8" t="n"/>
      <c r="K1407" s="15">
        <f>IF(A1407="","",SUM(G1407:J1407))</f>
        <v/>
      </c>
      <c r="L1407" s="9" t="n"/>
      <c r="M1407" s="10" t="n"/>
      <c r="N1407" s="10" t="n"/>
      <c r="O1407" s="16">
        <f>IF(A1407="","",UPPER(TRIM(A1407))&amp;"|"&amp;UPPER(SUBSTITUTE(SUBSTITUTE(SUBSTITUTE(TRIM(C1407),"/",""),"-","")," ","")))</f>
        <v/>
      </c>
      <c r="P1407" s="16">
        <f>IF(A1407="","",UPPER(SUBSTITUTE(SUBSTITUTE(SUBSTITUTE(TRIM(C1407),"/",""),"-","")," ","")))</f>
        <v/>
      </c>
      <c r="Q1407" s="16">
        <f>IF(A1407="","",IF(COUNTIF('GSTR-2B'!$P$6:$P$2005,O1407)&gt;0,IF(ABS(S1407)&lt;=Settings!$B$4,"Matched","Amount differs"),IF(COUNTIF('GSTR-2B'!$Q$6:$Q$2005,P1407)&gt;0,"Invoice no matches, GSTIN differs","In books, not in GSTR-2B")))</f>
        <v/>
      </c>
      <c r="R1407" s="15">
        <f>IF(A1407="","",SUMIF('GSTR-2B'!$P$6:$P$2005,O1407,'GSTR-2B'!$N$6:$N$2005))</f>
        <v/>
      </c>
      <c r="S1407" s="15">
        <f>IF(A1407="","",K1407-R1407)</f>
        <v/>
      </c>
      <c r="T1407" s="16">
        <f>IF(OR(A1407="",D1407="",L1407&lt;&gt;"",E1407="Credit note"),"",IF(Settings!$B$5-D1407&gt;180,"Unpaid over 180 days: reverse proportionate ITC with interest",""))</f>
        <v/>
      </c>
      <c r="U1407" s="16">
        <f>IF(M1407="No","Supplier has not filed GSTR-3B: if still unfiled on 30 Sep after the year you claimed it, reverse by 30 Nov","")</f>
        <v/>
      </c>
      <c r="V1407" s="16">
        <f>IF(AND(Q1407="In books, not in GSTR-2B",D1407&lt;&gt;"",D1407&gt;=DATE(2025,4,1),D1407&lt;=DATE(2026,3,31)),"FY 2025-26 document not in GSTR-2B: last date for the ITC is 30 Nov 2026","")</f>
        <v/>
      </c>
    </row>
    <row r="1408">
      <c r="A1408" s="10" t="n"/>
      <c r="B1408" s="10" t="n"/>
      <c r="C1408" s="10" t="n"/>
      <c r="D1408" s="9" t="n"/>
      <c r="E1408" s="10" t="n"/>
      <c r="F1408" s="8" t="n"/>
      <c r="G1408" s="8" t="n"/>
      <c r="H1408" s="8" t="n"/>
      <c r="I1408" s="8" t="n"/>
      <c r="J1408" s="8" t="n"/>
      <c r="K1408" s="15">
        <f>IF(A1408="","",SUM(G1408:J1408))</f>
        <v/>
      </c>
      <c r="L1408" s="9" t="n"/>
      <c r="M1408" s="10" t="n"/>
      <c r="N1408" s="10" t="n"/>
      <c r="O1408" s="16">
        <f>IF(A1408="","",UPPER(TRIM(A1408))&amp;"|"&amp;UPPER(SUBSTITUTE(SUBSTITUTE(SUBSTITUTE(TRIM(C1408),"/",""),"-","")," ","")))</f>
        <v/>
      </c>
      <c r="P1408" s="16">
        <f>IF(A1408="","",UPPER(SUBSTITUTE(SUBSTITUTE(SUBSTITUTE(TRIM(C1408),"/",""),"-","")," ","")))</f>
        <v/>
      </c>
      <c r="Q1408" s="16">
        <f>IF(A1408="","",IF(COUNTIF('GSTR-2B'!$P$6:$P$2005,O1408)&gt;0,IF(ABS(S1408)&lt;=Settings!$B$4,"Matched","Amount differs"),IF(COUNTIF('GSTR-2B'!$Q$6:$Q$2005,P1408)&gt;0,"Invoice no matches, GSTIN differs","In books, not in GSTR-2B")))</f>
        <v/>
      </c>
      <c r="R1408" s="15">
        <f>IF(A1408="","",SUMIF('GSTR-2B'!$P$6:$P$2005,O1408,'GSTR-2B'!$N$6:$N$2005))</f>
        <v/>
      </c>
      <c r="S1408" s="15">
        <f>IF(A1408="","",K1408-R1408)</f>
        <v/>
      </c>
      <c r="T1408" s="16">
        <f>IF(OR(A1408="",D1408="",L1408&lt;&gt;"",E1408="Credit note"),"",IF(Settings!$B$5-D1408&gt;180,"Unpaid over 180 days: reverse proportionate ITC with interest",""))</f>
        <v/>
      </c>
      <c r="U1408" s="16">
        <f>IF(M1408="No","Supplier has not filed GSTR-3B: if still unfiled on 30 Sep after the year you claimed it, reverse by 30 Nov","")</f>
        <v/>
      </c>
      <c r="V1408" s="16">
        <f>IF(AND(Q1408="In books, not in GSTR-2B",D1408&lt;&gt;"",D1408&gt;=DATE(2025,4,1),D1408&lt;=DATE(2026,3,31)),"FY 2025-26 document not in GSTR-2B: last date for the ITC is 30 Nov 2026","")</f>
        <v/>
      </c>
    </row>
    <row r="1409">
      <c r="A1409" s="10" t="n"/>
      <c r="B1409" s="10" t="n"/>
      <c r="C1409" s="10" t="n"/>
      <c r="D1409" s="9" t="n"/>
      <c r="E1409" s="10" t="n"/>
      <c r="F1409" s="8" t="n"/>
      <c r="G1409" s="8" t="n"/>
      <c r="H1409" s="8" t="n"/>
      <c r="I1409" s="8" t="n"/>
      <c r="J1409" s="8" t="n"/>
      <c r="K1409" s="15">
        <f>IF(A1409="","",SUM(G1409:J1409))</f>
        <v/>
      </c>
      <c r="L1409" s="9" t="n"/>
      <c r="M1409" s="10" t="n"/>
      <c r="N1409" s="10" t="n"/>
      <c r="O1409" s="16">
        <f>IF(A1409="","",UPPER(TRIM(A1409))&amp;"|"&amp;UPPER(SUBSTITUTE(SUBSTITUTE(SUBSTITUTE(TRIM(C1409),"/",""),"-","")," ","")))</f>
        <v/>
      </c>
      <c r="P1409" s="16">
        <f>IF(A1409="","",UPPER(SUBSTITUTE(SUBSTITUTE(SUBSTITUTE(TRIM(C1409),"/",""),"-","")," ","")))</f>
        <v/>
      </c>
      <c r="Q1409" s="16">
        <f>IF(A1409="","",IF(COUNTIF('GSTR-2B'!$P$6:$P$2005,O1409)&gt;0,IF(ABS(S1409)&lt;=Settings!$B$4,"Matched","Amount differs"),IF(COUNTIF('GSTR-2B'!$Q$6:$Q$2005,P1409)&gt;0,"Invoice no matches, GSTIN differs","In books, not in GSTR-2B")))</f>
        <v/>
      </c>
      <c r="R1409" s="15">
        <f>IF(A1409="","",SUMIF('GSTR-2B'!$P$6:$P$2005,O1409,'GSTR-2B'!$N$6:$N$2005))</f>
        <v/>
      </c>
      <c r="S1409" s="15">
        <f>IF(A1409="","",K1409-R1409)</f>
        <v/>
      </c>
      <c r="T1409" s="16">
        <f>IF(OR(A1409="",D1409="",L1409&lt;&gt;"",E1409="Credit note"),"",IF(Settings!$B$5-D1409&gt;180,"Unpaid over 180 days: reverse proportionate ITC with interest",""))</f>
        <v/>
      </c>
      <c r="U1409" s="16">
        <f>IF(M1409="No","Supplier has not filed GSTR-3B: if still unfiled on 30 Sep after the year you claimed it, reverse by 30 Nov","")</f>
        <v/>
      </c>
      <c r="V1409" s="16">
        <f>IF(AND(Q1409="In books, not in GSTR-2B",D1409&lt;&gt;"",D1409&gt;=DATE(2025,4,1),D1409&lt;=DATE(2026,3,31)),"FY 2025-26 document not in GSTR-2B: last date for the ITC is 30 Nov 2026","")</f>
        <v/>
      </c>
    </row>
    <row r="1410">
      <c r="A1410" s="10" t="n"/>
      <c r="B1410" s="10" t="n"/>
      <c r="C1410" s="10" t="n"/>
      <c r="D1410" s="9" t="n"/>
      <c r="E1410" s="10" t="n"/>
      <c r="F1410" s="8" t="n"/>
      <c r="G1410" s="8" t="n"/>
      <c r="H1410" s="8" t="n"/>
      <c r="I1410" s="8" t="n"/>
      <c r="J1410" s="8" t="n"/>
      <c r="K1410" s="15">
        <f>IF(A1410="","",SUM(G1410:J1410))</f>
        <v/>
      </c>
      <c r="L1410" s="9" t="n"/>
      <c r="M1410" s="10" t="n"/>
      <c r="N1410" s="10" t="n"/>
      <c r="O1410" s="16">
        <f>IF(A1410="","",UPPER(TRIM(A1410))&amp;"|"&amp;UPPER(SUBSTITUTE(SUBSTITUTE(SUBSTITUTE(TRIM(C1410),"/",""),"-","")," ","")))</f>
        <v/>
      </c>
      <c r="P1410" s="16">
        <f>IF(A1410="","",UPPER(SUBSTITUTE(SUBSTITUTE(SUBSTITUTE(TRIM(C1410),"/",""),"-","")," ","")))</f>
        <v/>
      </c>
      <c r="Q1410" s="16">
        <f>IF(A1410="","",IF(COUNTIF('GSTR-2B'!$P$6:$P$2005,O1410)&gt;0,IF(ABS(S1410)&lt;=Settings!$B$4,"Matched","Amount differs"),IF(COUNTIF('GSTR-2B'!$Q$6:$Q$2005,P1410)&gt;0,"Invoice no matches, GSTIN differs","In books, not in GSTR-2B")))</f>
        <v/>
      </c>
      <c r="R1410" s="15">
        <f>IF(A1410="","",SUMIF('GSTR-2B'!$P$6:$P$2005,O1410,'GSTR-2B'!$N$6:$N$2005))</f>
        <v/>
      </c>
      <c r="S1410" s="15">
        <f>IF(A1410="","",K1410-R1410)</f>
        <v/>
      </c>
      <c r="T1410" s="16">
        <f>IF(OR(A1410="",D1410="",L1410&lt;&gt;"",E1410="Credit note"),"",IF(Settings!$B$5-D1410&gt;180,"Unpaid over 180 days: reverse proportionate ITC with interest",""))</f>
        <v/>
      </c>
      <c r="U1410" s="16">
        <f>IF(M1410="No","Supplier has not filed GSTR-3B: if still unfiled on 30 Sep after the year you claimed it, reverse by 30 Nov","")</f>
        <v/>
      </c>
      <c r="V1410" s="16">
        <f>IF(AND(Q1410="In books, not in GSTR-2B",D1410&lt;&gt;"",D1410&gt;=DATE(2025,4,1),D1410&lt;=DATE(2026,3,31)),"FY 2025-26 document not in GSTR-2B: last date for the ITC is 30 Nov 2026","")</f>
        <v/>
      </c>
    </row>
    <row r="1411">
      <c r="A1411" s="10" t="n"/>
      <c r="B1411" s="10" t="n"/>
      <c r="C1411" s="10" t="n"/>
      <c r="D1411" s="9" t="n"/>
      <c r="E1411" s="10" t="n"/>
      <c r="F1411" s="8" t="n"/>
      <c r="G1411" s="8" t="n"/>
      <c r="H1411" s="8" t="n"/>
      <c r="I1411" s="8" t="n"/>
      <c r="J1411" s="8" t="n"/>
      <c r="K1411" s="15">
        <f>IF(A1411="","",SUM(G1411:J1411))</f>
        <v/>
      </c>
      <c r="L1411" s="9" t="n"/>
      <c r="M1411" s="10" t="n"/>
      <c r="N1411" s="10" t="n"/>
      <c r="O1411" s="16">
        <f>IF(A1411="","",UPPER(TRIM(A1411))&amp;"|"&amp;UPPER(SUBSTITUTE(SUBSTITUTE(SUBSTITUTE(TRIM(C1411),"/",""),"-","")," ","")))</f>
        <v/>
      </c>
      <c r="P1411" s="16">
        <f>IF(A1411="","",UPPER(SUBSTITUTE(SUBSTITUTE(SUBSTITUTE(TRIM(C1411),"/",""),"-","")," ","")))</f>
        <v/>
      </c>
      <c r="Q1411" s="16">
        <f>IF(A1411="","",IF(COUNTIF('GSTR-2B'!$P$6:$P$2005,O1411)&gt;0,IF(ABS(S1411)&lt;=Settings!$B$4,"Matched","Amount differs"),IF(COUNTIF('GSTR-2B'!$Q$6:$Q$2005,P1411)&gt;0,"Invoice no matches, GSTIN differs","In books, not in GSTR-2B")))</f>
        <v/>
      </c>
      <c r="R1411" s="15">
        <f>IF(A1411="","",SUMIF('GSTR-2B'!$P$6:$P$2005,O1411,'GSTR-2B'!$N$6:$N$2005))</f>
        <v/>
      </c>
      <c r="S1411" s="15">
        <f>IF(A1411="","",K1411-R1411)</f>
        <v/>
      </c>
      <c r="T1411" s="16">
        <f>IF(OR(A1411="",D1411="",L1411&lt;&gt;"",E1411="Credit note"),"",IF(Settings!$B$5-D1411&gt;180,"Unpaid over 180 days: reverse proportionate ITC with interest",""))</f>
        <v/>
      </c>
      <c r="U1411" s="16">
        <f>IF(M1411="No","Supplier has not filed GSTR-3B: if still unfiled on 30 Sep after the year you claimed it, reverse by 30 Nov","")</f>
        <v/>
      </c>
      <c r="V1411" s="16">
        <f>IF(AND(Q1411="In books, not in GSTR-2B",D1411&lt;&gt;"",D1411&gt;=DATE(2025,4,1),D1411&lt;=DATE(2026,3,31)),"FY 2025-26 document not in GSTR-2B: last date for the ITC is 30 Nov 2026","")</f>
        <v/>
      </c>
    </row>
    <row r="1412">
      <c r="A1412" s="10" t="n"/>
      <c r="B1412" s="10" t="n"/>
      <c r="C1412" s="10" t="n"/>
      <c r="D1412" s="9" t="n"/>
      <c r="E1412" s="10" t="n"/>
      <c r="F1412" s="8" t="n"/>
      <c r="G1412" s="8" t="n"/>
      <c r="H1412" s="8" t="n"/>
      <c r="I1412" s="8" t="n"/>
      <c r="J1412" s="8" t="n"/>
      <c r="K1412" s="15">
        <f>IF(A1412="","",SUM(G1412:J1412))</f>
        <v/>
      </c>
      <c r="L1412" s="9" t="n"/>
      <c r="M1412" s="10" t="n"/>
      <c r="N1412" s="10" t="n"/>
      <c r="O1412" s="16">
        <f>IF(A1412="","",UPPER(TRIM(A1412))&amp;"|"&amp;UPPER(SUBSTITUTE(SUBSTITUTE(SUBSTITUTE(TRIM(C1412),"/",""),"-","")," ","")))</f>
        <v/>
      </c>
      <c r="P1412" s="16">
        <f>IF(A1412="","",UPPER(SUBSTITUTE(SUBSTITUTE(SUBSTITUTE(TRIM(C1412),"/",""),"-","")," ","")))</f>
        <v/>
      </c>
      <c r="Q1412" s="16">
        <f>IF(A1412="","",IF(COUNTIF('GSTR-2B'!$P$6:$P$2005,O1412)&gt;0,IF(ABS(S1412)&lt;=Settings!$B$4,"Matched","Amount differs"),IF(COUNTIF('GSTR-2B'!$Q$6:$Q$2005,P1412)&gt;0,"Invoice no matches, GSTIN differs","In books, not in GSTR-2B")))</f>
        <v/>
      </c>
      <c r="R1412" s="15">
        <f>IF(A1412="","",SUMIF('GSTR-2B'!$P$6:$P$2005,O1412,'GSTR-2B'!$N$6:$N$2005))</f>
        <v/>
      </c>
      <c r="S1412" s="15">
        <f>IF(A1412="","",K1412-R1412)</f>
        <v/>
      </c>
      <c r="T1412" s="16">
        <f>IF(OR(A1412="",D1412="",L1412&lt;&gt;"",E1412="Credit note"),"",IF(Settings!$B$5-D1412&gt;180,"Unpaid over 180 days: reverse proportionate ITC with interest",""))</f>
        <v/>
      </c>
      <c r="U1412" s="16">
        <f>IF(M1412="No","Supplier has not filed GSTR-3B: if still unfiled on 30 Sep after the year you claimed it, reverse by 30 Nov","")</f>
        <v/>
      </c>
      <c r="V1412" s="16">
        <f>IF(AND(Q1412="In books, not in GSTR-2B",D1412&lt;&gt;"",D1412&gt;=DATE(2025,4,1),D1412&lt;=DATE(2026,3,31)),"FY 2025-26 document not in GSTR-2B: last date for the ITC is 30 Nov 2026","")</f>
        <v/>
      </c>
    </row>
    <row r="1413">
      <c r="A1413" s="10" t="n"/>
      <c r="B1413" s="10" t="n"/>
      <c r="C1413" s="10" t="n"/>
      <c r="D1413" s="9" t="n"/>
      <c r="E1413" s="10" t="n"/>
      <c r="F1413" s="8" t="n"/>
      <c r="G1413" s="8" t="n"/>
      <c r="H1413" s="8" t="n"/>
      <c r="I1413" s="8" t="n"/>
      <c r="J1413" s="8" t="n"/>
      <c r="K1413" s="15">
        <f>IF(A1413="","",SUM(G1413:J1413))</f>
        <v/>
      </c>
      <c r="L1413" s="9" t="n"/>
      <c r="M1413" s="10" t="n"/>
      <c r="N1413" s="10" t="n"/>
      <c r="O1413" s="16">
        <f>IF(A1413="","",UPPER(TRIM(A1413))&amp;"|"&amp;UPPER(SUBSTITUTE(SUBSTITUTE(SUBSTITUTE(TRIM(C1413),"/",""),"-","")," ","")))</f>
        <v/>
      </c>
      <c r="P1413" s="16">
        <f>IF(A1413="","",UPPER(SUBSTITUTE(SUBSTITUTE(SUBSTITUTE(TRIM(C1413),"/",""),"-","")," ","")))</f>
        <v/>
      </c>
      <c r="Q1413" s="16">
        <f>IF(A1413="","",IF(COUNTIF('GSTR-2B'!$P$6:$P$2005,O1413)&gt;0,IF(ABS(S1413)&lt;=Settings!$B$4,"Matched","Amount differs"),IF(COUNTIF('GSTR-2B'!$Q$6:$Q$2005,P1413)&gt;0,"Invoice no matches, GSTIN differs","In books, not in GSTR-2B")))</f>
        <v/>
      </c>
      <c r="R1413" s="15">
        <f>IF(A1413="","",SUMIF('GSTR-2B'!$P$6:$P$2005,O1413,'GSTR-2B'!$N$6:$N$2005))</f>
        <v/>
      </c>
      <c r="S1413" s="15">
        <f>IF(A1413="","",K1413-R1413)</f>
        <v/>
      </c>
      <c r="T1413" s="16">
        <f>IF(OR(A1413="",D1413="",L1413&lt;&gt;"",E1413="Credit note"),"",IF(Settings!$B$5-D1413&gt;180,"Unpaid over 180 days: reverse proportionate ITC with interest",""))</f>
        <v/>
      </c>
      <c r="U1413" s="16">
        <f>IF(M1413="No","Supplier has not filed GSTR-3B: if still unfiled on 30 Sep after the year you claimed it, reverse by 30 Nov","")</f>
        <v/>
      </c>
      <c r="V1413" s="16">
        <f>IF(AND(Q1413="In books, not in GSTR-2B",D1413&lt;&gt;"",D1413&gt;=DATE(2025,4,1),D1413&lt;=DATE(2026,3,31)),"FY 2025-26 document not in GSTR-2B: last date for the ITC is 30 Nov 2026","")</f>
        <v/>
      </c>
    </row>
    <row r="1414">
      <c r="A1414" s="10" t="n"/>
      <c r="B1414" s="10" t="n"/>
      <c r="C1414" s="10" t="n"/>
      <c r="D1414" s="9" t="n"/>
      <c r="E1414" s="10" t="n"/>
      <c r="F1414" s="8" t="n"/>
      <c r="G1414" s="8" t="n"/>
      <c r="H1414" s="8" t="n"/>
      <c r="I1414" s="8" t="n"/>
      <c r="J1414" s="8" t="n"/>
      <c r="K1414" s="15">
        <f>IF(A1414="","",SUM(G1414:J1414))</f>
        <v/>
      </c>
      <c r="L1414" s="9" t="n"/>
      <c r="M1414" s="10" t="n"/>
      <c r="N1414" s="10" t="n"/>
      <c r="O1414" s="16">
        <f>IF(A1414="","",UPPER(TRIM(A1414))&amp;"|"&amp;UPPER(SUBSTITUTE(SUBSTITUTE(SUBSTITUTE(TRIM(C1414),"/",""),"-","")," ","")))</f>
        <v/>
      </c>
      <c r="P1414" s="16">
        <f>IF(A1414="","",UPPER(SUBSTITUTE(SUBSTITUTE(SUBSTITUTE(TRIM(C1414),"/",""),"-","")," ","")))</f>
        <v/>
      </c>
      <c r="Q1414" s="16">
        <f>IF(A1414="","",IF(COUNTIF('GSTR-2B'!$P$6:$P$2005,O1414)&gt;0,IF(ABS(S1414)&lt;=Settings!$B$4,"Matched","Amount differs"),IF(COUNTIF('GSTR-2B'!$Q$6:$Q$2005,P1414)&gt;0,"Invoice no matches, GSTIN differs","In books, not in GSTR-2B")))</f>
        <v/>
      </c>
      <c r="R1414" s="15">
        <f>IF(A1414="","",SUMIF('GSTR-2B'!$P$6:$P$2005,O1414,'GSTR-2B'!$N$6:$N$2005))</f>
        <v/>
      </c>
      <c r="S1414" s="15">
        <f>IF(A1414="","",K1414-R1414)</f>
        <v/>
      </c>
      <c r="T1414" s="16">
        <f>IF(OR(A1414="",D1414="",L1414&lt;&gt;"",E1414="Credit note"),"",IF(Settings!$B$5-D1414&gt;180,"Unpaid over 180 days: reverse proportionate ITC with interest",""))</f>
        <v/>
      </c>
      <c r="U1414" s="16">
        <f>IF(M1414="No","Supplier has not filed GSTR-3B: if still unfiled on 30 Sep after the year you claimed it, reverse by 30 Nov","")</f>
        <v/>
      </c>
      <c r="V1414" s="16">
        <f>IF(AND(Q1414="In books, not in GSTR-2B",D1414&lt;&gt;"",D1414&gt;=DATE(2025,4,1),D1414&lt;=DATE(2026,3,31)),"FY 2025-26 document not in GSTR-2B: last date for the ITC is 30 Nov 2026","")</f>
        <v/>
      </c>
    </row>
    <row r="1415">
      <c r="A1415" s="10" t="n"/>
      <c r="B1415" s="10" t="n"/>
      <c r="C1415" s="10" t="n"/>
      <c r="D1415" s="9" t="n"/>
      <c r="E1415" s="10" t="n"/>
      <c r="F1415" s="8" t="n"/>
      <c r="G1415" s="8" t="n"/>
      <c r="H1415" s="8" t="n"/>
      <c r="I1415" s="8" t="n"/>
      <c r="J1415" s="8" t="n"/>
      <c r="K1415" s="15">
        <f>IF(A1415="","",SUM(G1415:J1415))</f>
        <v/>
      </c>
      <c r="L1415" s="9" t="n"/>
      <c r="M1415" s="10" t="n"/>
      <c r="N1415" s="10" t="n"/>
      <c r="O1415" s="16">
        <f>IF(A1415="","",UPPER(TRIM(A1415))&amp;"|"&amp;UPPER(SUBSTITUTE(SUBSTITUTE(SUBSTITUTE(TRIM(C1415),"/",""),"-","")," ","")))</f>
        <v/>
      </c>
      <c r="P1415" s="16">
        <f>IF(A1415="","",UPPER(SUBSTITUTE(SUBSTITUTE(SUBSTITUTE(TRIM(C1415),"/",""),"-","")," ","")))</f>
        <v/>
      </c>
      <c r="Q1415" s="16">
        <f>IF(A1415="","",IF(COUNTIF('GSTR-2B'!$P$6:$P$2005,O1415)&gt;0,IF(ABS(S1415)&lt;=Settings!$B$4,"Matched","Amount differs"),IF(COUNTIF('GSTR-2B'!$Q$6:$Q$2005,P1415)&gt;0,"Invoice no matches, GSTIN differs","In books, not in GSTR-2B")))</f>
        <v/>
      </c>
      <c r="R1415" s="15">
        <f>IF(A1415="","",SUMIF('GSTR-2B'!$P$6:$P$2005,O1415,'GSTR-2B'!$N$6:$N$2005))</f>
        <v/>
      </c>
      <c r="S1415" s="15">
        <f>IF(A1415="","",K1415-R1415)</f>
        <v/>
      </c>
      <c r="T1415" s="16">
        <f>IF(OR(A1415="",D1415="",L1415&lt;&gt;"",E1415="Credit note"),"",IF(Settings!$B$5-D1415&gt;180,"Unpaid over 180 days: reverse proportionate ITC with interest",""))</f>
        <v/>
      </c>
      <c r="U1415" s="16">
        <f>IF(M1415="No","Supplier has not filed GSTR-3B: if still unfiled on 30 Sep after the year you claimed it, reverse by 30 Nov","")</f>
        <v/>
      </c>
      <c r="V1415" s="16">
        <f>IF(AND(Q1415="In books, not in GSTR-2B",D1415&lt;&gt;"",D1415&gt;=DATE(2025,4,1),D1415&lt;=DATE(2026,3,31)),"FY 2025-26 document not in GSTR-2B: last date for the ITC is 30 Nov 2026","")</f>
        <v/>
      </c>
    </row>
    <row r="1416">
      <c r="A1416" s="10" t="n"/>
      <c r="B1416" s="10" t="n"/>
      <c r="C1416" s="10" t="n"/>
      <c r="D1416" s="9" t="n"/>
      <c r="E1416" s="10" t="n"/>
      <c r="F1416" s="8" t="n"/>
      <c r="G1416" s="8" t="n"/>
      <c r="H1416" s="8" t="n"/>
      <c r="I1416" s="8" t="n"/>
      <c r="J1416" s="8" t="n"/>
      <c r="K1416" s="15">
        <f>IF(A1416="","",SUM(G1416:J1416))</f>
        <v/>
      </c>
      <c r="L1416" s="9" t="n"/>
      <c r="M1416" s="10" t="n"/>
      <c r="N1416" s="10" t="n"/>
      <c r="O1416" s="16">
        <f>IF(A1416="","",UPPER(TRIM(A1416))&amp;"|"&amp;UPPER(SUBSTITUTE(SUBSTITUTE(SUBSTITUTE(TRIM(C1416),"/",""),"-","")," ","")))</f>
        <v/>
      </c>
      <c r="P1416" s="16">
        <f>IF(A1416="","",UPPER(SUBSTITUTE(SUBSTITUTE(SUBSTITUTE(TRIM(C1416),"/",""),"-","")," ","")))</f>
        <v/>
      </c>
      <c r="Q1416" s="16">
        <f>IF(A1416="","",IF(COUNTIF('GSTR-2B'!$P$6:$P$2005,O1416)&gt;0,IF(ABS(S1416)&lt;=Settings!$B$4,"Matched","Amount differs"),IF(COUNTIF('GSTR-2B'!$Q$6:$Q$2005,P1416)&gt;0,"Invoice no matches, GSTIN differs","In books, not in GSTR-2B")))</f>
        <v/>
      </c>
      <c r="R1416" s="15">
        <f>IF(A1416="","",SUMIF('GSTR-2B'!$P$6:$P$2005,O1416,'GSTR-2B'!$N$6:$N$2005))</f>
        <v/>
      </c>
      <c r="S1416" s="15">
        <f>IF(A1416="","",K1416-R1416)</f>
        <v/>
      </c>
      <c r="T1416" s="16">
        <f>IF(OR(A1416="",D1416="",L1416&lt;&gt;"",E1416="Credit note"),"",IF(Settings!$B$5-D1416&gt;180,"Unpaid over 180 days: reverse proportionate ITC with interest",""))</f>
        <v/>
      </c>
      <c r="U1416" s="16">
        <f>IF(M1416="No","Supplier has not filed GSTR-3B: if still unfiled on 30 Sep after the year you claimed it, reverse by 30 Nov","")</f>
        <v/>
      </c>
      <c r="V1416" s="16">
        <f>IF(AND(Q1416="In books, not in GSTR-2B",D1416&lt;&gt;"",D1416&gt;=DATE(2025,4,1),D1416&lt;=DATE(2026,3,31)),"FY 2025-26 document not in GSTR-2B: last date for the ITC is 30 Nov 2026","")</f>
        <v/>
      </c>
    </row>
    <row r="1417">
      <c r="A1417" s="10" t="n"/>
      <c r="B1417" s="10" t="n"/>
      <c r="C1417" s="10" t="n"/>
      <c r="D1417" s="9" t="n"/>
      <c r="E1417" s="10" t="n"/>
      <c r="F1417" s="8" t="n"/>
      <c r="G1417" s="8" t="n"/>
      <c r="H1417" s="8" t="n"/>
      <c r="I1417" s="8" t="n"/>
      <c r="J1417" s="8" t="n"/>
      <c r="K1417" s="15">
        <f>IF(A1417="","",SUM(G1417:J1417))</f>
        <v/>
      </c>
      <c r="L1417" s="9" t="n"/>
      <c r="M1417" s="10" t="n"/>
      <c r="N1417" s="10" t="n"/>
      <c r="O1417" s="16">
        <f>IF(A1417="","",UPPER(TRIM(A1417))&amp;"|"&amp;UPPER(SUBSTITUTE(SUBSTITUTE(SUBSTITUTE(TRIM(C1417),"/",""),"-","")," ","")))</f>
        <v/>
      </c>
      <c r="P1417" s="16">
        <f>IF(A1417="","",UPPER(SUBSTITUTE(SUBSTITUTE(SUBSTITUTE(TRIM(C1417),"/",""),"-","")," ","")))</f>
        <v/>
      </c>
      <c r="Q1417" s="16">
        <f>IF(A1417="","",IF(COUNTIF('GSTR-2B'!$P$6:$P$2005,O1417)&gt;0,IF(ABS(S1417)&lt;=Settings!$B$4,"Matched","Amount differs"),IF(COUNTIF('GSTR-2B'!$Q$6:$Q$2005,P1417)&gt;0,"Invoice no matches, GSTIN differs","In books, not in GSTR-2B")))</f>
        <v/>
      </c>
      <c r="R1417" s="15">
        <f>IF(A1417="","",SUMIF('GSTR-2B'!$P$6:$P$2005,O1417,'GSTR-2B'!$N$6:$N$2005))</f>
        <v/>
      </c>
      <c r="S1417" s="15">
        <f>IF(A1417="","",K1417-R1417)</f>
        <v/>
      </c>
      <c r="T1417" s="16">
        <f>IF(OR(A1417="",D1417="",L1417&lt;&gt;"",E1417="Credit note"),"",IF(Settings!$B$5-D1417&gt;180,"Unpaid over 180 days: reverse proportionate ITC with interest",""))</f>
        <v/>
      </c>
      <c r="U1417" s="16">
        <f>IF(M1417="No","Supplier has not filed GSTR-3B: if still unfiled on 30 Sep after the year you claimed it, reverse by 30 Nov","")</f>
        <v/>
      </c>
      <c r="V1417" s="16">
        <f>IF(AND(Q1417="In books, not in GSTR-2B",D1417&lt;&gt;"",D1417&gt;=DATE(2025,4,1),D1417&lt;=DATE(2026,3,31)),"FY 2025-26 document not in GSTR-2B: last date for the ITC is 30 Nov 2026","")</f>
        <v/>
      </c>
    </row>
    <row r="1418">
      <c r="A1418" s="10" t="n"/>
      <c r="B1418" s="10" t="n"/>
      <c r="C1418" s="10" t="n"/>
      <c r="D1418" s="9" t="n"/>
      <c r="E1418" s="10" t="n"/>
      <c r="F1418" s="8" t="n"/>
      <c r="G1418" s="8" t="n"/>
      <c r="H1418" s="8" t="n"/>
      <c r="I1418" s="8" t="n"/>
      <c r="J1418" s="8" t="n"/>
      <c r="K1418" s="15">
        <f>IF(A1418="","",SUM(G1418:J1418))</f>
        <v/>
      </c>
      <c r="L1418" s="9" t="n"/>
      <c r="M1418" s="10" t="n"/>
      <c r="N1418" s="10" t="n"/>
      <c r="O1418" s="16">
        <f>IF(A1418="","",UPPER(TRIM(A1418))&amp;"|"&amp;UPPER(SUBSTITUTE(SUBSTITUTE(SUBSTITUTE(TRIM(C1418),"/",""),"-","")," ","")))</f>
        <v/>
      </c>
      <c r="P1418" s="16">
        <f>IF(A1418="","",UPPER(SUBSTITUTE(SUBSTITUTE(SUBSTITUTE(TRIM(C1418),"/",""),"-","")," ","")))</f>
        <v/>
      </c>
      <c r="Q1418" s="16">
        <f>IF(A1418="","",IF(COUNTIF('GSTR-2B'!$P$6:$P$2005,O1418)&gt;0,IF(ABS(S1418)&lt;=Settings!$B$4,"Matched","Amount differs"),IF(COUNTIF('GSTR-2B'!$Q$6:$Q$2005,P1418)&gt;0,"Invoice no matches, GSTIN differs","In books, not in GSTR-2B")))</f>
        <v/>
      </c>
      <c r="R1418" s="15">
        <f>IF(A1418="","",SUMIF('GSTR-2B'!$P$6:$P$2005,O1418,'GSTR-2B'!$N$6:$N$2005))</f>
        <v/>
      </c>
      <c r="S1418" s="15">
        <f>IF(A1418="","",K1418-R1418)</f>
        <v/>
      </c>
      <c r="T1418" s="16">
        <f>IF(OR(A1418="",D1418="",L1418&lt;&gt;"",E1418="Credit note"),"",IF(Settings!$B$5-D1418&gt;180,"Unpaid over 180 days: reverse proportionate ITC with interest",""))</f>
        <v/>
      </c>
      <c r="U1418" s="16">
        <f>IF(M1418="No","Supplier has not filed GSTR-3B: if still unfiled on 30 Sep after the year you claimed it, reverse by 30 Nov","")</f>
        <v/>
      </c>
      <c r="V1418" s="16">
        <f>IF(AND(Q1418="In books, not in GSTR-2B",D1418&lt;&gt;"",D1418&gt;=DATE(2025,4,1),D1418&lt;=DATE(2026,3,31)),"FY 2025-26 document not in GSTR-2B: last date for the ITC is 30 Nov 2026","")</f>
        <v/>
      </c>
    </row>
    <row r="1419">
      <c r="A1419" s="10" t="n"/>
      <c r="B1419" s="10" t="n"/>
      <c r="C1419" s="10" t="n"/>
      <c r="D1419" s="9" t="n"/>
      <c r="E1419" s="10" t="n"/>
      <c r="F1419" s="8" t="n"/>
      <c r="G1419" s="8" t="n"/>
      <c r="H1419" s="8" t="n"/>
      <c r="I1419" s="8" t="n"/>
      <c r="J1419" s="8" t="n"/>
      <c r="K1419" s="15">
        <f>IF(A1419="","",SUM(G1419:J1419))</f>
        <v/>
      </c>
      <c r="L1419" s="9" t="n"/>
      <c r="M1419" s="10" t="n"/>
      <c r="N1419" s="10" t="n"/>
      <c r="O1419" s="16">
        <f>IF(A1419="","",UPPER(TRIM(A1419))&amp;"|"&amp;UPPER(SUBSTITUTE(SUBSTITUTE(SUBSTITUTE(TRIM(C1419),"/",""),"-","")," ","")))</f>
        <v/>
      </c>
      <c r="P1419" s="16">
        <f>IF(A1419="","",UPPER(SUBSTITUTE(SUBSTITUTE(SUBSTITUTE(TRIM(C1419),"/",""),"-","")," ","")))</f>
        <v/>
      </c>
      <c r="Q1419" s="16">
        <f>IF(A1419="","",IF(COUNTIF('GSTR-2B'!$P$6:$P$2005,O1419)&gt;0,IF(ABS(S1419)&lt;=Settings!$B$4,"Matched","Amount differs"),IF(COUNTIF('GSTR-2B'!$Q$6:$Q$2005,P1419)&gt;0,"Invoice no matches, GSTIN differs","In books, not in GSTR-2B")))</f>
        <v/>
      </c>
      <c r="R1419" s="15">
        <f>IF(A1419="","",SUMIF('GSTR-2B'!$P$6:$P$2005,O1419,'GSTR-2B'!$N$6:$N$2005))</f>
        <v/>
      </c>
      <c r="S1419" s="15">
        <f>IF(A1419="","",K1419-R1419)</f>
        <v/>
      </c>
      <c r="T1419" s="16">
        <f>IF(OR(A1419="",D1419="",L1419&lt;&gt;"",E1419="Credit note"),"",IF(Settings!$B$5-D1419&gt;180,"Unpaid over 180 days: reverse proportionate ITC with interest",""))</f>
        <v/>
      </c>
      <c r="U1419" s="16">
        <f>IF(M1419="No","Supplier has not filed GSTR-3B: if still unfiled on 30 Sep after the year you claimed it, reverse by 30 Nov","")</f>
        <v/>
      </c>
      <c r="V1419" s="16">
        <f>IF(AND(Q1419="In books, not in GSTR-2B",D1419&lt;&gt;"",D1419&gt;=DATE(2025,4,1),D1419&lt;=DATE(2026,3,31)),"FY 2025-26 document not in GSTR-2B: last date for the ITC is 30 Nov 2026","")</f>
        <v/>
      </c>
    </row>
    <row r="1420">
      <c r="A1420" s="10" t="n"/>
      <c r="B1420" s="10" t="n"/>
      <c r="C1420" s="10" t="n"/>
      <c r="D1420" s="9" t="n"/>
      <c r="E1420" s="10" t="n"/>
      <c r="F1420" s="8" t="n"/>
      <c r="G1420" s="8" t="n"/>
      <c r="H1420" s="8" t="n"/>
      <c r="I1420" s="8" t="n"/>
      <c r="J1420" s="8" t="n"/>
      <c r="K1420" s="15">
        <f>IF(A1420="","",SUM(G1420:J1420))</f>
        <v/>
      </c>
      <c r="L1420" s="9" t="n"/>
      <c r="M1420" s="10" t="n"/>
      <c r="N1420" s="10" t="n"/>
      <c r="O1420" s="16">
        <f>IF(A1420="","",UPPER(TRIM(A1420))&amp;"|"&amp;UPPER(SUBSTITUTE(SUBSTITUTE(SUBSTITUTE(TRIM(C1420),"/",""),"-","")," ","")))</f>
        <v/>
      </c>
      <c r="P1420" s="16">
        <f>IF(A1420="","",UPPER(SUBSTITUTE(SUBSTITUTE(SUBSTITUTE(TRIM(C1420),"/",""),"-","")," ","")))</f>
        <v/>
      </c>
      <c r="Q1420" s="16">
        <f>IF(A1420="","",IF(COUNTIF('GSTR-2B'!$P$6:$P$2005,O1420)&gt;0,IF(ABS(S1420)&lt;=Settings!$B$4,"Matched","Amount differs"),IF(COUNTIF('GSTR-2B'!$Q$6:$Q$2005,P1420)&gt;0,"Invoice no matches, GSTIN differs","In books, not in GSTR-2B")))</f>
        <v/>
      </c>
      <c r="R1420" s="15">
        <f>IF(A1420="","",SUMIF('GSTR-2B'!$P$6:$P$2005,O1420,'GSTR-2B'!$N$6:$N$2005))</f>
        <v/>
      </c>
      <c r="S1420" s="15">
        <f>IF(A1420="","",K1420-R1420)</f>
        <v/>
      </c>
      <c r="T1420" s="16">
        <f>IF(OR(A1420="",D1420="",L1420&lt;&gt;"",E1420="Credit note"),"",IF(Settings!$B$5-D1420&gt;180,"Unpaid over 180 days: reverse proportionate ITC with interest",""))</f>
        <v/>
      </c>
      <c r="U1420" s="16">
        <f>IF(M1420="No","Supplier has not filed GSTR-3B: if still unfiled on 30 Sep after the year you claimed it, reverse by 30 Nov","")</f>
        <v/>
      </c>
      <c r="V1420" s="16">
        <f>IF(AND(Q1420="In books, not in GSTR-2B",D1420&lt;&gt;"",D1420&gt;=DATE(2025,4,1),D1420&lt;=DATE(2026,3,31)),"FY 2025-26 document not in GSTR-2B: last date for the ITC is 30 Nov 2026","")</f>
        <v/>
      </c>
    </row>
    <row r="1421">
      <c r="A1421" s="10" t="n"/>
      <c r="B1421" s="10" t="n"/>
      <c r="C1421" s="10" t="n"/>
      <c r="D1421" s="9" t="n"/>
      <c r="E1421" s="10" t="n"/>
      <c r="F1421" s="8" t="n"/>
      <c r="G1421" s="8" t="n"/>
      <c r="H1421" s="8" t="n"/>
      <c r="I1421" s="8" t="n"/>
      <c r="J1421" s="8" t="n"/>
      <c r="K1421" s="15">
        <f>IF(A1421="","",SUM(G1421:J1421))</f>
        <v/>
      </c>
      <c r="L1421" s="9" t="n"/>
      <c r="M1421" s="10" t="n"/>
      <c r="N1421" s="10" t="n"/>
      <c r="O1421" s="16">
        <f>IF(A1421="","",UPPER(TRIM(A1421))&amp;"|"&amp;UPPER(SUBSTITUTE(SUBSTITUTE(SUBSTITUTE(TRIM(C1421),"/",""),"-","")," ","")))</f>
        <v/>
      </c>
      <c r="P1421" s="16">
        <f>IF(A1421="","",UPPER(SUBSTITUTE(SUBSTITUTE(SUBSTITUTE(TRIM(C1421),"/",""),"-","")," ","")))</f>
        <v/>
      </c>
      <c r="Q1421" s="16">
        <f>IF(A1421="","",IF(COUNTIF('GSTR-2B'!$P$6:$P$2005,O1421)&gt;0,IF(ABS(S1421)&lt;=Settings!$B$4,"Matched","Amount differs"),IF(COUNTIF('GSTR-2B'!$Q$6:$Q$2005,P1421)&gt;0,"Invoice no matches, GSTIN differs","In books, not in GSTR-2B")))</f>
        <v/>
      </c>
      <c r="R1421" s="15">
        <f>IF(A1421="","",SUMIF('GSTR-2B'!$P$6:$P$2005,O1421,'GSTR-2B'!$N$6:$N$2005))</f>
        <v/>
      </c>
      <c r="S1421" s="15">
        <f>IF(A1421="","",K1421-R1421)</f>
        <v/>
      </c>
      <c r="T1421" s="16">
        <f>IF(OR(A1421="",D1421="",L1421&lt;&gt;"",E1421="Credit note"),"",IF(Settings!$B$5-D1421&gt;180,"Unpaid over 180 days: reverse proportionate ITC with interest",""))</f>
        <v/>
      </c>
      <c r="U1421" s="16">
        <f>IF(M1421="No","Supplier has not filed GSTR-3B: if still unfiled on 30 Sep after the year you claimed it, reverse by 30 Nov","")</f>
        <v/>
      </c>
      <c r="V1421" s="16">
        <f>IF(AND(Q1421="In books, not in GSTR-2B",D1421&lt;&gt;"",D1421&gt;=DATE(2025,4,1),D1421&lt;=DATE(2026,3,31)),"FY 2025-26 document not in GSTR-2B: last date for the ITC is 30 Nov 2026","")</f>
        <v/>
      </c>
    </row>
    <row r="1422">
      <c r="A1422" s="10" t="n"/>
      <c r="B1422" s="10" t="n"/>
      <c r="C1422" s="10" t="n"/>
      <c r="D1422" s="9" t="n"/>
      <c r="E1422" s="10" t="n"/>
      <c r="F1422" s="8" t="n"/>
      <c r="G1422" s="8" t="n"/>
      <c r="H1422" s="8" t="n"/>
      <c r="I1422" s="8" t="n"/>
      <c r="J1422" s="8" t="n"/>
      <c r="K1422" s="15">
        <f>IF(A1422="","",SUM(G1422:J1422))</f>
        <v/>
      </c>
      <c r="L1422" s="9" t="n"/>
      <c r="M1422" s="10" t="n"/>
      <c r="N1422" s="10" t="n"/>
      <c r="O1422" s="16">
        <f>IF(A1422="","",UPPER(TRIM(A1422))&amp;"|"&amp;UPPER(SUBSTITUTE(SUBSTITUTE(SUBSTITUTE(TRIM(C1422),"/",""),"-","")," ","")))</f>
        <v/>
      </c>
      <c r="P1422" s="16">
        <f>IF(A1422="","",UPPER(SUBSTITUTE(SUBSTITUTE(SUBSTITUTE(TRIM(C1422),"/",""),"-","")," ","")))</f>
        <v/>
      </c>
      <c r="Q1422" s="16">
        <f>IF(A1422="","",IF(COUNTIF('GSTR-2B'!$P$6:$P$2005,O1422)&gt;0,IF(ABS(S1422)&lt;=Settings!$B$4,"Matched","Amount differs"),IF(COUNTIF('GSTR-2B'!$Q$6:$Q$2005,P1422)&gt;0,"Invoice no matches, GSTIN differs","In books, not in GSTR-2B")))</f>
        <v/>
      </c>
      <c r="R1422" s="15">
        <f>IF(A1422="","",SUMIF('GSTR-2B'!$P$6:$P$2005,O1422,'GSTR-2B'!$N$6:$N$2005))</f>
        <v/>
      </c>
      <c r="S1422" s="15">
        <f>IF(A1422="","",K1422-R1422)</f>
        <v/>
      </c>
      <c r="T1422" s="16">
        <f>IF(OR(A1422="",D1422="",L1422&lt;&gt;"",E1422="Credit note"),"",IF(Settings!$B$5-D1422&gt;180,"Unpaid over 180 days: reverse proportionate ITC with interest",""))</f>
        <v/>
      </c>
      <c r="U1422" s="16">
        <f>IF(M1422="No","Supplier has not filed GSTR-3B: if still unfiled on 30 Sep after the year you claimed it, reverse by 30 Nov","")</f>
        <v/>
      </c>
      <c r="V1422" s="16">
        <f>IF(AND(Q1422="In books, not in GSTR-2B",D1422&lt;&gt;"",D1422&gt;=DATE(2025,4,1),D1422&lt;=DATE(2026,3,31)),"FY 2025-26 document not in GSTR-2B: last date for the ITC is 30 Nov 2026","")</f>
        <v/>
      </c>
    </row>
    <row r="1423">
      <c r="A1423" s="10" t="n"/>
      <c r="B1423" s="10" t="n"/>
      <c r="C1423" s="10" t="n"/>
      <c r="D1423" s="9" t="n"/>
      <c r="E1423" s="10" t="n"/>
      <c r="F1423" s="8" t="n"/>
      <c r="G1423" s="8" t="n"/>
      <c r="H1423" s="8" t="n"/>
      <c r="I1423" s="8" t="n"/>
      <c r="J1423" s="8" t="n"/>
      <c r="K1423" s="15">
        <f>IF(A1423="","",SUM(G1423:J1423))</f>
        <v/>
      </c>
      <c r="L1423" s="9" t="n"/>
      <c r="M1423" s="10" t="n"/>
      <c r="N1423" s="10" t="n"/>
      <c r="O1423" s="16">
        <f>IF(A1423="","",UPPER(TRIM(A1423))&amp;"|"&amp;UPPER(SUBSTITUTE(SUBSTITUTE(SUBSTITUTE(TRIM(C1423),"/",""),"-","")," ","")))</f>
        <v/>
      </c>
      <c r="P1423" s="16">
        <f>IF(A1423="","",UPPER(SUBSTITUTE(SUBSTITUTE(SUBSTITUTE(TRIM(C1423),"/",""),"-","")," ","")))</f>
        <v/>
      </c>
      <c r="Q1423" s="16">
        <f>IF(A1423="","",IF(COUNTIF('GSTR-2B'!$P$6:$P$2005,O1423)&gt;0,IF(ABS(S1423)&lt;=Settings!$B$4,"Matched","Amount differs"),IF(COUNTIF('GSTR-2B'!$Q$6:$Q$2005,P1423)&gt;0,"Invoice no matches, GSTIN differs","In books, not in GSTR-2B")))</f>
        <v/>
      </c>
      <c r="R1423" s="15">
        <f>IF(A1423="","",SUMIF('GSTR-2B'!$P$6:$P$2005,O1423,'GSTR-2B'!$N$6:$N$2005))</f>
        <v/>
      </c>
      <c r="S1423" s="15">
        <f>IF(A1423="","",K1423-R1423)</f>
        <v/>
      </c>
      <c r="T1423" s="16">
        <f>IF(OR(A1423="",D1423="",L1423&lt;&gt;"",E1423="Credit note"),"",IF(Settings!$B$5-D1423&gt;180,"Unpaid over 180 days: reverse proportionate ITC with interest",""))</f>
        <v/>
      </c>
      <c r="U1423" s="16">
        <f>IF(M1423="No","Supplier has not filed GSTR-3B: if still unfiled on 30 Sep after the year you claimed it, reverse by 30 Nov","")</f>
        <v/>
      </c>
      <c r="V1423" s="16">
        <f>IF(AND(Q1423="In books, not in GSTR-2B",D1423&lt;&gt;"",D1423&gt;=DATE(2025,4,1),D1423&lt;=DATE(2026,3,31)),"FY 2025-26 document not in GSTR-2B: last date for the ITC is 30 Nov 2026","")</f>
        <v/>
      </c>
    </row>
    <row r="1424">
      <c r="A1424" s="10" t="n"/>
      <c r="B1424" s="10" t="n"/>
      <c r="C1424" s="10" t="n"/>
      <c r="D1424" s="9" t="n"/>
      <c r="E1424" s="10" t="n"/>
      <c r="F1424" s="8" t="n"/>
      <c r="G1424" s="8" t="n"/>
      <c r="H1424" s="8" t="n"/>
      <c r="I1424" s="8" t="n"/>
      <c r="J1424" s="8" t="n"/>
      <c r="K1424" s="15">
        <f>IF(A1424="","",SUM(G1424:J1424))</f>
        <v/>
      </c>
      <c r="L1424" s="9" t="n"/>
      <c r="M1424" s="10" t="n"/>
      <c r="N1424" s="10" t="n"/>
      <c r="O1424" s="16">
        <f>IF(A1424="","",UPPER(TRIM(A1424))&amp;"|"&amp;UPPER(SUBSTITUTE(SUBSTITUTE(SUBSTITUTE(TRIM(C1424),"/",""),"-","")," ","")))</f>
        <v/>
      </c>
      <c r="P1424" s="16">
        <f>IF(A1424="","",UPPER(SUBSTITUTE(SUBSTITUTE(SUBSTITUTE(TRIM(C1424),"/",""),"-","")," ","")))</f>
        <v/>
      </c>
      <c r="Q1424" s="16">
        <f>IF(A1424="","",IF(COUNTIF('GSTR-2B'!$P$6:$P$2005,O1424)&gt;0,IF(ABS(S1424)&lt;=Settings!$B$4,"Matched","Amount differs"),IF(COUNTIF('GSTR-2B'!$Q$6:$Q$2005,P1424)&gt;0,"Invoice no matches, GSTIN differs","In books, not in GSTR-2B")))</f>
        <v/>
      </c>
      <c r="R1424" s="15">
        <f>IF(A1424="","",SUMIF('GSTR-2B'!$P$6:$P$2005,O1424,'GSTR-2B'!$N$6:$N$2005))</f>
        <v/>
      </c>
      <c r="S1424" s="15">
        <f>IF(A1424="","",K1424-R1424)</f>
        <v/>
      </c>
      <c r="T1424" s="16">
        <f>IF(OR(A1424="",D1424="",L1424&lt;&gt;"",E1424="Credit note"),"",IF(Settings!$B$5-D1424&gt;180,"Unpaid over 180 days: reverse proportionate ITC with interest",""))</f>
        <v/>
      </c>
      <c r="U1424" s="16">
        <f>IF(M1424="No","Supplier has not filed GSTR-3B: if still unfiled on 30 Sep after the year you claimed it, reverse by 30 Nov","")</f>
        <v/>
      </c>
      <c r="V1424" s="16">
        <f>IF(AND(Q1424="In books, not in GSTR-2B",D1424&lt;&gt;"",D1424&gt;=DATE(2025,4,1),D1424&lt;=DATE(2026,3,31)),"FY 2025-26 document not in GSTR-2B: last date for the ITC is 30 Nov 2026","")</f>
        <v/>
      </c>
    </row>
    <row r="1425">
      <c r="A1425" s="10" t="n"/>
      <c r="B1425" s="10" t="n"/>
      <c r="C1425" s="10" t="n"/>
      <c r="D1425" s="9" t="n"/>
      <c r="E1425" s="10" t="n"/>
      <c r="F1425" s="8" t="n"/>
      <c r="G1425" s="8" t="n"/>
      <c r="H1425" s="8" t="n"/>
      <c r="I1425" s="8" t="n"/>
      <c r="J1425" s="8" t="n"/>
      <c r="K1425" s="15">
        <f>IF(A1425="","",SUM(G1425:J1425))</f>
        <v/>
      </c>
      <c r="L1425" s="9" t="n"/>
      <c r="M1425" s="10" t="n"/>
      <c r="N1425" s="10" t="n"/>
      <c r="O1425" s="16">
        <f>IF(A1425="","",UPPER(TRIM(A1425))&amp;"|"&amp;UPPER(SUBSTITUTE(SUBSTITUTE(SUBSTITUTE(TRIM(C1425),"/",""),"-","")," ","")))</f>
        <v/>
      </c>
      <c r="P1425" s="16">
        <f>IF(A1425="","",UPPER(SUBSTITUTE(SUBSTITUTE(SUBSTITUTE(TRIM(C1425),"/",""),"-","")," ","")))</f>
        <v/>
      </c>
      <c r="Q1425" s="16">
        <f>IF(A1425="","",IF(COUNTIF('GSTR-2B'!$P$6:$P$2005,O1425)&gt;0,IF(ABS(S1425)&lt;=Settings!$B$4,"Matched","Amount differs"),IF(COUNTIF('GSTR-2B'!$Q$6:$Q$2005,P1425)&gt;0,"Invoice no matches, GSTIN differs","In books, not in GSTR-2B")))</f>
        <v/>
      </c>
      <c r="R1425" s="15">
        <f>IF(A1425="","",SUMIF('GSTR-2B'!$P$6:$P$2005,O1425,'GSTR-2B'!$N$6:$N$2005))</f>
        <v/>
      </c>
      <c r="S1425" s="15">
        <f>IF(A1425="","",K1425-R1425)</f>
        <v/>
      </c>
      <c r="T1425" s="16">
        <f>IF(OR(A1425="",D1425="",L1425&lt;&gt;"",E1425="Credit note"),"",IF(Settings!$B$5-D1425&gt;180,"Unpaid over 180 days: reverse proportionate ITC with interest",""))</f>
        <v/>
      </c>
      <c r="U1425" s="16">
        <f>IF(M1425="No","Supplier has not filed GSTR-3B: if still unfiled on 30 Sep after the year you claimed it, reverse by 30 Nov","")</f>
        <v/>
      </c>
      <c r="V1425" s="16">
        <f>IF(AND(Q1425="In books, not in GSTR-2B",D1425&lt;&gt;"",D1425&gt;=DATE(2025,4,1),D1425&lt;=DATE(2026,3,31)),"FY 2025-26 document not in GSTR-2B: last date for the ITC is 30 Nov 2026","")</f>
        <v/>
      </c>
    </row>
    <row r="1426">
      <c r="A1426" s="10" t="n"/>
      <c r="B1426" s="10" t="n"/>
      <c r="C1426" s="10" t="n"/>
      <c r="D1426" s="9" t="n"/>
      <c r="E1426" s="10" t="n"/>
      <c r="F1426" s="8" t="n"/>
      <c r="G1426" s="8" t="n"/>
      <c r="H1426" s="8" t="n"/>
      <c r="I1426" s="8" t="n"/>
      <c r="J1426" s="8" t="n"/>
      <c r="K1426" s="15">
        <f>IF(A1426="","",SUM(G1426:J1426))</f>
        <v/>
      </c>
      <c r="L1426" s="9" t="n"/>
      <c r="M1426" s="10" t="n"/>
      <c r="N1426" s="10" t="n"/>
      <c r="O1426" s="16">
        <f>IF(A1426="","",UPPER(TRIM(A1426))&amp;"|"&amp;UPPER(SUBSTITUTE(SUBSTITUTE(SUBSTITUTE(TRIM(C1426),"/",""),"-","")," ","")))</f>
        <v/>
      </c>
      <c r="P1426" s="16">
        <f>IF(A1426="","",UPPER(SUBSTITUTE(SUBSTITUTE(SUBSTITUTE(TRIM(C1426),"/",""),"-","")," ","")))</f>
        <v/>
      </c>
      <c r="Q1426" s="16">
        <f>IF(A1426="","",IF(COUNTIF('GSTR-2B'!$P$6:$P$2005,O1426)&gt;0,IF(ABS(S1426)&lt;=Settings!$B$4,"Matched","Amount differs"),IF(COUNTIF('GSTR-2B'!$Q$6:$Q$2005,P1426)&gt;0,"Invoice no matches, GSTIN differs","In books, not in GSTR-2B")))</f>
        <v/>
      </c>
      <c r="R1426" s="15">
        <f>IF(A1426="","",SUMIF('GSTR-2B'!$P$6:$P$2005,O1426,'GSTR-2B'!$N$6:$N$2005))</f>
        <v/>
      </c>
      <c r="S1426" s="15">
        <f>IF(A1426="","",K1426-R1426)</f>
        <v/>
      </c>
      <c r="T1426" s="16">
        <f>IF(OR(A1426="",D1426="",L1426&lt;&gt;"",E1426="Credit note"),"",IF(Settings!$B$5-D1426&gt;180,"Unpaid over 180 days: reverse proportionate ITC with interest",""))</f>
        <v/>
      </c>
      <c r="U1426" s="16">
        <f>IF(M1426="No","Supplier has not filed GSTR-3B: if still unfiled on 30 Sep after the year you claimed it, reverse by 30 Nov","")</f>
        <v/>
      </c>
      <c r="V1426" s="16">
        <f>IF(AND(Q1426="In books, not in GSTR-2B",D1426&lt;&gt;"",D1426&gt;=DATE(2025,4,1),D1426&lt;=DATE(2026,3,31)),"FY 2025-26 document not in GSTR-2B: last date for the ITC is 30 Nov 2026","")</f>
        <v/>
      </c>
    </row>
    <row r="1427">
      <c r="A1427" s="10" t="n"/>
      <c r="B1427" s="10" t="n"/>
      <c r="C1427" s="10" t="n"/>
      <c r="D1427" s="9" t="n"/>
      <c r="E1427" s="10" t="n"/>
      <c r="F1427" s="8" t="n"/>
      <c r="G1427" s="8" t="n"/>
      <c r="H1427" s="8" t="n"/>
      <c r="I1427" s="8" t="n"/>
      <c r="J1427" s="8" t="n"/>
      <c r="K1427" s="15">
        <f>IF(A1427="","",SUM(G1427:J1427))</f>
        <v/>
      </c>
      <c r="L1427" s="9" t="n"/>
      <c r="M1427" s="10" t="n"/>
      <c r="N1427" s="10" t="n"/>
      <c r="O1427" s="16">
        <f>IF(A1427="","",UPPER(TRIM(A1427))&amp;"|"&amp;UPPER(SUBSTITUTE(SUBSTITUTE(SUBSTITUTE(TRIM(C1427),"/",""),"-","")," ","")))</f>
        <v/>
      </c>
      <c r="P1427" s="16">
        <f>IF(A1427="","",UPPER(SUBSTITUTE(SUBSTITUTE(SUBSTITUTE(TRIM(C1427),"/",""),"-","")," ","")))</f>
        <v/>
      </c>
      <c r="Q1427" s="16">
        <f>IF(A1427="","",IF(COUNTIF('GSTR-2B'!$P$6:$P$2005,O1427)&gt;0,IF(ABS(S1427)&lt;=Settings!$B$4,"Matched","Amount differs"),IF(COUNTIF('GSTR-2B'!$Q$6:$Q$2005,P1427)&gt;0,"Invoice no matches, GSTIN differs","In books, not in GSTR-2B")))</f>
        <v/>
      </c>
      <c r="R1427" s="15">
        <f>IF(A1427="","",SUMIF('GSTR-2B'!$P$6:$P$2005,O1427,'GSTR-2B'!$N$6:$N$2005))</f>
        <v/>
      </c>
      <c r="S1427" s="15">
        <f>IF(A1427="","",K1427-R1427)</f>
        <v/>
      </c>
      <c r="T1427" s="16">
        <f>IF(OR(A1427="",D1427="",L1427&lt;&gt;"",E1427="Credit note"),"",IF(Settings!$B$5-D1427&gt;180,"Unpaid over 180 days: reverse proportionate ITC with interest",""))</f>
        <v/>
      </c>
      <c r="U1427" s="16">
        <f>IF(M1427="No","Supplier has not filed GSTR-3B: if still unfiled on 30 Sep after the year you claimed it, reverse by 30 Nov","")</f>
        <v/>
      </c>
      <c r="V1427" s="16">
        <f>IF(AND(Q1427="In books, not in GSTR-2B",D1427&lt;&gt;"",D1427&gt;=DATE(2025,4,1),D1427&lt;=DATE(2026,3,31)),"FY 2025-26 document not in GSTR-2B: last date for the ITC is 30 Nov 2026","")</f>
        <v/>
      </c>
    </row>
    <row r="1428">
      <c r="A1428" s="10" t="n"/>
      <c r="B1428" s="10" t="n"/>
      <c r="C1428" s="10" t="n"/>
      <c r="D1428" s="9" t="n"/>
      <c r="E1428" s="10" t="n"/>
      <c r="F1428" s="8" t="n"/>
      <c r="G1428" s="8" t="n"/>
      <c r="H1428" s="8" t="n"/>
      <c r="I1428" s="8" t="n"/>
      <c r="J1428" s="8" t="n"/>
      <c r="K1428" s="15">
        <f>IF(A1428="","",SUM(G1428:J1428))</f>
        <v/>
      </c>
      <c r="L1428" s="9" t="n"/>
      <c r="M1428" s="10" t="n"/>
      <c r="N1428" s="10" t="n"/>
      <c r="O1428" s="16">
        <f>IF(A1428="","",UPPER(TRIM(A1428))&amp;"|"&amp;UPPER(SUBSTITUTE(SUBSTITUTE(SUBSTITUTE(TRIM(C1428),"/",""),"-","")," ","")))</f>
        <v/>
      </c>
      <c r="P1428" s="16">
        <f>IF(A1428="","",UPPER(SUBSTITUTE(SUBSTITUTE(SUBSTITUTE(TRIM(C1428),"/",""),"-","")," ","")))</f>
        <v/>
      </c>
      <c r="Q1428" s="16">
        <f>IF(A1428="","",IF(COUNTIF('GSTR-2B'!$P$6:$P$2005,O1428)&gt;0,IF(ABS(S1428)&lt;=Settings!$B$4,"Matched","Amount differs"),IF(COUNTIF('GSTR-2B'!$Q$6:$Q$2005,P1428)&gt;0,"Invoice no matches, GSTIN differs","In books, not in GSTR-2B")))</f>
        <v/>
      </c>
      <c r="R1428" s="15">
        <f>IF(A1428="","",SUMIF('GSTR-2B'!$P$6:$P$2005,O1428,'GSTR-2B'!$N$6:$N$2005))</f>
        <v/>
      </c>
      <c r="S1428" s="15">
        <f>IF(A1428="","",K1428-R1428)</f>
        <v/>
      </c>
      <c r="T1428" s="16">
        <f>IF(OR(A1428="",D1428="",L1428&lt;&gt;"",E1428="Credit note"),"",IF(Settings!$B$5-D1428&gt;180,"Unpaid over 180 days: reverse proportionate ITC with interest",""))</f>
        <v/>
      </c>
      <c r="U1428" s="16">
        <f>IF(M1428="No","Supplier has not filed GSTR-3B: if still unfiled on 30 Sep after the year you claimed it, reverse by 30 Nov","")</f>
        <v/>
      </c>
      <c r="V1428" s="16">
        <f>IF(AND(Q1428="In books, not in GSTR-2B",D1428&lt;&gt;"",D1428&gt;=DATE(2025,4,1),D1428&lt;=DATE(2026,3,31)),"FY 2025-26 document not in GSTR-2B: last date for the ITC is 30 Nov 2026","")</f>
        <v/>
      </c>
    </row>
    <row r="1429">
      <c r="A1429" s="10" t="n"/>
      <c r="B1429" s="10" t="n"/>
      <c r="C1429" s="10" t="n"/>
      <c r="D1429" s="9" t="n"/>
      <c r="E1429" s="10" t="n"/>
      <c r="F1429" s="8" t="n"/>
      <c r="G1429" s="8" t="n"/>
      <c r="H1429" s="8" t="n"/>
      <c r="I1429" s="8" t="n"/>
      <c r="J1429" s="8" t="n"/>
      <c r="K1429" s="15">
        <f>IF(A1429="","",SUM(G1429:J1429))</f>
        <v/>
      </c>
      <c r="L1429" s="9" t="n"/>
      <c r="M1429" s="10" t="n"/>
      <c r="N1429" s="10" t="n"/>
      <c r="O1429" s="16">
        <f>IF(A1429="","",UPPER(TRIM(A1429))&amp;"|"&amp;UPPER(SUBSTITUTE(SUBSTITUTE(SUBSTITUTE(TRIM(C1429),"/",""),"-","")," ","")))</f>
        <v/>
      </c>
      <c r="P1429" s="16">
        <f>IF(A1429="","",UPPER(SUBSTITUTE(SUBSTITUTE(SUBSTITUTE(TRIM(C1429),"/",""),"-","")," ","")))</f>
        <v/>
      </c>
      <c r="Q1429" s="16">
        <f>IF(A1429="","",IF(COUNTIF('GSTR-2B'!$P$6:$P$2005,O1429)&gt;0,IF(ABS(S1429)&lt;=Settings!$B$4,"Matched","Amount differs"),IF(COUNTIF('GSTR-2B'!$Q$6:$Q$2005,P1429)&gt;0,"Invoice no matches, GSTIN differs","In books, not in GSTR-2B")))</f>
        <v/>
      </c>
      <c r="R1429" s="15">
        <f>IF(A1429="","",SUMIF('GSTR-2B'!$P$6:$P$2005,O1429,'GSTR-2B'!$N$6:$N$2005))</f>
        <v/>
      </c>
      <c r="S1429" s="15">
        <f>IF(A1429="","",K1429-R1429)</f>
        <v/>
      </c>
      <c r="T1429" s="16">
        <f>IF(OR(A1429="",D1429="",L1429&lt;&gt;"",E1429="Credit note"),"",IF(Settings!$B$5-D1429&gt;180,"Unpaid over 180 days: reverse proportionate ITC with interest",""))</f>
        <v/>
      </c>
      <c r="U1429" s="16">
        <f>IF(M1429="No","Supplier has not filed GSTR-3B: if still unfiled on 30 Sep after the year you claimed it, reverse by 30 Nov","")</f>
        <v/>
      </c>
      <c r="V1429" s="16">
        <f>IF(AND(Q1429="In books, not in GSTR-2B",D1429&lt;&gt;"",D1429&gt;=DATE(2025,4,1),D1429&lt;=DATE(2026,3,31)),"FY 2025-26 document not in GSTR-2B: last date for the ITC is 30 Nov 2026","")</f>
        <v/>
      </c>
    </row>
    <row r="1430">
      <c r="A1430" s="10" t="n"/>
      <c r="B1430" s="10" t="n"/>
      <c r="C1430" s="10" t="n"/>
      <c r="D1430" s="9" t="n"/>
      <c r="E1430" s="10" t="n"/>
      <c r="F1430" s="8" t="n"/>
      <c r="G1430" s="8" t="n"/>
      <c r="H1430" s="8" t="n"/>
      <c r="I1430" s="8" t="n"/>
      <c r="J1430" s="8" t="n"/>
      <c r="K1430" s="15">
        <f>IF(A1430="","",SUM(G1430:J1430))</f>
        <v/>
      </c>
      <c r="L1430" s="9" t="n"/>
      <c r="M1430" s="10" t="n"/>
      <c r="N1430" s="10" t="n"/>
      <c r="O1430" s="16">
        <f>IF(A1430="","",UPPER(TRIM(A1430))&amp;"|"&amp;UPPER(SUBSTITUTE(SUBSTITUTE(SUBSTITUTE(TRIM(C1430),"/",""),"-","")," ","")))</f>
        <v/>
      </c>
      <c r="P1430" s="16">
        <f>IF(A1430="","",UPPER(SUBSTITUTE(SUBSTITUTE(SUBSTITUTE(TRIM(C1430),"/",""),"-","")," ","")))</f>
        <v/>
      </c>
      <c r="Q1430" s="16">
        <f>IF(A1430="","",IF(COUNTIF('GSTR-2B'!$P$6:$P$2005,O1430)&gt;0,IF(ABS(S1430)&lt;=Settings!$B$4,"Matched","Amount differs"),IF(COUNTIF('GSTR-2B'!$Q$6:$Q$2005,P1430)&gt;0,"Invoice no matches, GSTIN differs","In books, not in GSTR-2B")))</f>
        <v/>
      </c>
      <c r="R1430" s="15">
        <f>IF(A1430="","",SUMIF('GSTR-2B'!$P$6:$P$2005,O1430,'GSTR-2B'!$N$6:$N$2005))</f>
        <v/>
      </c>
      <c r="S1430" s="15">
        <f>IF(A1430="","",K1430-R1430)</f>
        <v/>
      </c>
      <c r="T1430" s="16">
        <f>IF(OR(A1430="",D1430="",L1430&lt;&gt;"",E1430="Credit note"),"",IF(Settings!$B$5-D1430&gt;180,"Unpaid over 180 days: reverse proportionate ITC with interest",""))</f>
        <v/>
      </c>
      <c r="U1430" s="16">
        <f>IF(M1430="No","Supplier has not filed GSTR-3B: if still unfiled on 30 Sep after the year you claimed it, reverse by 30 Nov","")</f>
        <v/>
      </c>
      <c r="V1430" s="16">
        <f>IF(AND(Q1430="In books, not in GSTR-2B",D1430&lt;&gt;"",D1430&gt;=DATE(2025,4,1),D1430&lt;=DATE(2026,3,31)),"FY 2025-26 document not in GSTR-2B: last date for the ITC is 30 Nov 2026","")</f>
        <v/>
      </c>
    </row>
    <row r="1431">
      <c r="A1431" s="10" t="n"/>
      <c r="B1431" s="10" t="n"/>
      <c r="C1431" s="10" t="n"/>
      <c r="D1431" s="9" t="n"/>
      <c r="E1431" s="10" t="n"/>
      <c r="F1431" s="8" t="n"/>
      <c r="G1431" s="8" t="n"/>
      <c r="H1431" s="8" t="n"/>
      <c r="I1431" s="8" t="n"/>
      <c r="J1431" s="8" t="n"/>
      <c r="K1431" s="15">
        <f>IF(A1431="","",SUM(G1431:J1431))</f>
        <v/>
      </c>
      <c r="L1431" s="9" t="n"/>
      <c r="M1431" s="10" t="n"/>
      <c r="N1431" s="10" t="n"/>
      <c r="O1431" s="16">
        <f>IF(A1431="","",UPPER(TRIM(A1431))&amp;"|"&amp;UPPER(SUBSTITUTE(SUBSTITUTE(SUBSTITUTE(TRIM(C1431),"/",""),"-","")," ","")))</f>
        <v/>
      </c>
      <c r="P1431" s="16">
        <f>IF(A1431="","",UPPER(SUBSTITUTE(SUBSTITUTE(SUBSTITUTE(TRIM(C1431),"/",""),"-","")," ","")))</f>
        <v/>
      </c>
      <c r="Q1431" s="16">
        <f>IF(A1431="","",IF(COUNTIF('GSTR-2B'!$P$6:$P$2005,O1431)&gt;0,IF(ABS(S1431)&lt;=Settings!$B$4,"Matched","Amount differs"),IF(COUNTIF('GSTR-2B'!$Q$6:$Q$2005,P1431)&gt;0,"Invoice no matches, GSTIN differs","In books, not in GSTR-2B")))</f>
        <v/>
      </c>
      <c r="R1431" s="15">
        <f>IF(A1431="","",SUMIF('GSTR-2B'!$P$6:$P$2005,O1431,'GSTR-2B'!$N$6:$N$2005))</f>
        <v/>
      </c>
      <c r="S1431" s="15">
        <f>IF(A1431="","",K1431-R1431)</f>
        <v/>
      </c>
      <c r="T1431" s="16">
        <f>IF(OR(A1431="",D1431="",L1431&lt;&gt;"",E1431="Credit note"),"",IF(Settings!$B$5-D1431&gt;180,"Unpaid over 180 days: reverse proportionate ITC with interest",""))</f>
        <v/>
      </c>
      <c r="U1431" s="16">
        <f>IF(M1431="No","Supplier has not filed GSTR-3B: if still unfiled on 30 Sep after the year you claimed it, reverse by 30 Nov","")</f>
        <v/>
      </c>
      <c r="V1431" s="16">
        <f>IF(AND(Q1431="In books, not in GSTR-2B",D1431&lt;&gt;"",D1431&gt;=DATE(2025,4,1),D1431&lt;=DATE(2026,3,31)),"FY 2025-26 document not in GSTR-2B: last date for the ITC is 30 Nov 2026","")</f>
        <v/>
      </c>
    </row>
    <row r="1432">
      <c r="A1432" s="10" t="n"/>
      <c r="B1432" s="10" t="n"/>
      <c r="C1432" s="10" t="n"/>
      <c r="D1432" s="9" t="n"/>
      <c r="E1432" s="10" t="n"/>
      <c r="F1432" s="8" t="n"/>
      <c r="G1432" s="8" t="n"/>
      <c r="H1432" s="8" t="n"/>
      <c r="I1432" s="8" t="n"/>
      <c r="J1432" s="8" t="n"/>
      <c r="K1432" s="15">
        <f>IF(A1432="","",SUM(G1432:J1432))</f>
        <v/>
      </c>
      <c r="L1432" s="9" t="n"/>
      <c r="M1432" s="10" t="n"/>
      <c r="N1432" s="10" t="n"/>
      <c r="O1432" s="16">
        <f>IF(A1432="","",UPPER(TRIM(A1432))&amp;"|"&amp;UPPER(SUBSTITUTE(SUBSTITUTE(SUBSTITUTE(TRIM(C1432),"/",""),"-","")," ","")))</f>
        <v/>
      </c>
      <c r="P1432" s="16">
        <f>IF(A1432="","",UPPER(SUBSTITUTE(SUBSTITUTE(SUBSTITUTE(TRIM(C1432),"/",""),"-","")," ","")))</f>
        <v/>
      </c>
      <c r="Q1432" s="16">
        <f>IF(A1432="","",IF(COUNTIF('GSTR-2B'!$P$6:$P$2005,O1432)&gt;0,IF(ABS(S1432)&lt;=Settings!$B$4,"Matched","Amount differs"),IF(COUNTIF('GSTR-2B'!$Q$6:$Q$2005,P1432)&gt;0,"Invoice no matches, GSTIN differs","In books, not in GSTR-2B")))</f>
        <v/>
      </c>
      <c r="R1432" s="15">
        <f>IF(A1432="","",SUMIF('GSTR-2B'!$P$6:$P$2005,O1432,'GSTR-2B'!$N$6:$N$2005))</f>
        <v/>
      </c>
      <c r="S1432" s="15">
        <f>IF(A1432="","",K1432-R1432)</f>
        <v/>
      </c>
      <c r="T1432" s="16">
        <f>IF(OR(A1432="",D1432="",L1432&lt;&gt;"",E1432="Credit note"),"",IF(Settings!$B$5-D1432&gt;180,"Unpaid over 180 days: reverse proportionate ITC with interest",""))</f>
        <v/>
      </c>
      <c r="U1432" s="16">
        <f>IF(M1432="No","Supplier has not filed GSTR-3B: if still unfiled on 30 Sep after the year you claimed it, reverse by 30 Nov","")</f>
        <v/>
      </c>
      <c r="V1432" s="16">
        <f>IF(AND(Q1432="In books, not in GSTR-2B",D1432&lt;&gt;"",D1432&gt;=DATE(2025,4,1),D1432&lt;=DATE(2026,3,31)),"FY 2025-26 document not in GSTR-2B: last date for the ITC is 30 Nov 2026","")</f>
        <v/>
      </c>
    </row>
    <row r="1433">
      <c r="A1433" s="10" t="n"/>
      <c r="B1433" s="10" t="n"/>
      <c r="C1433" s="10" t="n"/>
      <c r="D1433" s="9" t="n"/>
      <c r="E1433" s="10" t="n"/>
      <c r="F1433" s="8" t="n"/>
      <c r="G1433" s="8" t="n"/>
      <c r="H1433" s="8" t="n"/>
      <c r="I1433" s="8" t="n"/>
      <c r="J1433" s="8" t="n"/>
      <c r="K1433" s="15">
        <f>IF(A1433="","",SUM(G1433:J1433))</f>
        <v/>
      </c>
      <c r="L1433" s="9" t="n"/>
      <c r="M1433" s="10" t="n"/>
      <c r="N1433" s="10" t="n"/>
      <c r="O1433" s="16">
        <f>IF(A1433="","",UPPER(TRIM(A1433))&amp;"|"&amp;UPPER(SUBSTITUTE(SUBSTITUTE(SUBSTITUTE(TRIM(C1433),"/",""),"-","")," ","")))</f>
        <v/>
      </c>
      <c r="P1433" s="16">
        <f>IF(A1433="","",UPPER(SUBSTITUTE(SUBSTITUTE(SUBSTITUTE(TRIM(C1433),"/",""),"-","")," ","")))</f>
        <v/>
      </c>
      <c r="Q1433" s="16">
        <f>IF(A1433="","",IF(COUNTIF('GSTR-2B'!$P$6:$P$2005,O1433)&gt;0,IF(ABS(S1433)&lt;=Settings!$B$4,"Matched","Amount differs"),IF(COUNTIF('GSTR-2B'!$Q$6:$Q$2005,P1433)&gt;0,"Invoice no matches, GSTIN differs","In books, not in GSTR-2B")))</f>
        <v/>
      </c>
      <c r="R1433" s="15">
        <f>IF(A1433="","",SUMIF('GSTR-2B'!$P$6:$P$2005,O1433,'GSTR-2B'!$N$6:$N$2005))</f>
        <v/>
      </c>
      <c r="S1433" s="15">
        <f>IF(A1433="","",K1433-R1433)</f>
        <v/>
      </c>
      <c r="T1433" s="16">
        <f>IF(OR(A1433="",D1433="",L1433&lt;&gt;"",E1433="Credit note"),"",IF(Settings!$B$5-D1433&gt;180,"Unpaid over 180 days: reverse proportionate ITC with interest",""))</f>
        <v/>
      </c>
      <c r="U1433" s="16">
        <f>IF(M1433="No","Supplier has not filed GSTR-3B: if still unfiled on 30 Sep after the year you claimed it, reverse by 30 Nov","")</f>
        <v/>
      </c>
      <c r="V1433" s="16">
        <f>IF(AND(Q1433="In books, not in GSTR-2B",D1433&lt;&gt;"",D1433&gt;=DATE(2025,4,1),D1433&lt;=DATE(2026,3,31)),"FY 2025-26 document not in GSTR-2B: last date for the ITC is 30 Nov 2026","")</f>
        <v/>
      </c>
    </row>
    <row r="1434">
      <c r="A1434" s="10" t="n"/>
      <c r="B1434" s="10" t="n"/>
      <c r="C1434" s="10" t="n"/>
      <c r="D1434" s="9" t="n"/>
      <c r="E1434" s="10" t="n"/>
      <c r="F1434" s="8" t="n"/>
      <c r="G1434" s="8" t="n"/>
      <c r="H1434" s="8" t="n"/>
      <c r="I1434" s="8" t="n"/>
      <c r="J1434" s="8" t="n"/>
      <c r="K1434" s="15">
        <f>IF(A1434="","",SUM(G1434:J1434))</f>
        <v/>
      </c>
      <c r="L1434" s="9" t="n"/>
      <c r="M1434" s="10" t="n"/>
      <c r="N1434" s="10" t="n"/>
      <c r="O1434" s="16">
        <f>IF(A1434="","",UPPER(TRIM(A1434))&amp;"|"&amp;UPPER(SUBSTITUTE(SUBSTITUTE(SUBSTITUTE(TRIM(C1434),"/",""),"-","")," ","")))</f>
        <v/>
      </c>
      <c r="P1434" s="16">
        <f>IF(A1434="","",UPPER(SUBSTITUTE(SUBSTITUTE(SUBSTITUTE(TRIM(C1434),"/",""),"-","")," ","")))</f>
        <v/>
      </c>
      <c r="Q1434" s="16">
        <f>IF(A1434="","",IF(COUNTIF('GSTR-2B'!$P$6:$P$2005,O1434)&gt;0,IF(ABS(S1434)&lt;=Settings!$B$4,"Matched","Amount differs"),IF(COUNTIF('GSTR-2B'!$Q$6:$Q$2005,P1434)&gt;0,"Invoice no matches, GSTIN differs","In books, not in GSTR-2B")))</f>
        <v/>
      </c>
      <c r="R1434" s="15">
        <f>IF(A1434="","",SUMIF('GSTR-2B'!$P$6:$P$2005,O1434,'GSTR-2B'!$N$6:$N$2005))</f>
        <v/>
      </c>
      <c r="S1434" s="15">
        <f>IF(A1434="","",K1434-R1434)</f>
        <v/>
      </c>
      <c r="T1434" s="16">
        <f>IF(OR(A1434="",D1434="",L1434&lt;&gt;"",E1434="Credit note"),"",IF(Settings!$B$5-D1434&gt;180,"Unpaid over 180 days: reverse proportionate ITC with interest",""))</f>
        <v/>
      </c>
      <c r="U1434" s="16">
        <f>IF(M1434="No","Supplier has not filed GSTR-3B: if still unfiled on 30 Sep after the year you claimed it, reverse by 30 Nov","")</f>
        <v/>
      </c>
      <c r="V1434" s="16">
        <f>IF(AND(Q1434="In books, not in GSTR-2B",D1434&lt;&gt;"",D1434&gt;=DATE(2025,4,1),D1434&lt;=DATE(2026,3,31)),"FY 2025-26 document not in GSTR-2B: last date for the ITC is 30 Nov 2026","")</f>
        <v/>
      </c>
    </row>
    <row r="1435">
      <c r="A1435" s="10" t="n"/>
      <c r="B1435" s="10" t="n"/>
      <c r="C1435" s="10" t="n"/>
      <c r="D1435" s="9" t="n"/>
      <c r="E1435" s="10" t="n"/>
      <c r="F1435" s="8" t="n"/>
      <c r="G1435" s="8" t="n"/>
      <c r="H1435" s="8" t="n"/>
      <c r="I1435" s="8" t="n"/>
      <c r="J1435" s="8" t="n"/>
      <c r="K1435" s="15">
        <f>IF(A1435="","",SUM(G1435:J1435))</f>
        <v/>
      </c>
      <c r="L1435" s="9" t="n"/>
      <c r="M1435" s="10" t="n"/>
      <c r="N1435" s="10" t="n"/>
      <c r="O1435" s="16">
        <f>IF(A1435="","",UPPER(TRIM(A1435))&amp;"|"&amp;UPPER(SUBSTITUTE(SUBSTITUTE(SUBSTITUTE(TRIM(C1435),"/",""),"-","")," ","")))</f>
        <v/>
      </c>
      <c r="P1435" s="16">
        <f>IF(A1435="","",UPPER(SUBSTITUTE(SUBSTITUTE(SUBSTITUTE(TRIM(C1435),"/",""),"-","")," ","")))</f>
        <v/>
      </c>
      <c r="Q1435" s="16">
        <f>IF(A1435="","",IF(COUNTIF('GSTR-2B'!$P$6:$P$2005,O1435)&gt;0,IF(ABS(S1435)&lt;=Settings!$B$4,"Matched","Amount differs"),IF(COUNTIF('GSTR-2B'!$Q$6:$Q$2005,P1435)&gt;0,"Invoice no matches, GSTIN differs","In books, not in GSTR-2B")))</f>
        <v/>
      </c>
      <c r="R1435" s="15">
        <f>IF(A1435="","",SUMIF('GSTR-2B'!$P$6:$P$2005,O1435,'GSTR-2B'!$N$6:$N$2005))</f>
        <v/>
      </c>
      <c r="S1435" s="15">
        <f>IF(A1435="","",K1435-R1435)</f>
        <v/>
      </c>
      <c r="T1435" s="16">
        <f>IF(OR(A1435="",D1435="",L1435&lt;&gt;"",E1435="Credit note"),"",IF(Settings!$B$5-D1435&gt;180,"Unpaid over 180 days: reverse proportionate ITC with interest",""))</f>
        <v/>
      </c>
      <c r="U1435" s="16">
        <f>IF(M1435="No","Supplier has not filed GSTR-3B: if still unfiled on 30 Sep after the year you claimed it, reverse by 30 Nov","")</f>
        <v/>
      </c>
      <c r="V1435" s="16">
        <f>IF(AND(Q1435="In books, not in GSTR-2B",D1435&lt;&gt;"",D1435&gt;=DATE(2025,4,1),D1435&lt;=DATE(2026,3,31)),"FY 2025-26 document not in GSTR-2B: last date for the ITC is 30 Nov 2026","")</f>
        <v/>
      </c>
    </row>
    <row r="1436">
      <c r="A1436" s="10" t="n"/>
      <c r="B1436" s="10" t="n"/>
      <c r="C1436" s="10" t="n"/>
      <c r="D1436" s="9" t="n"/>
      <c r="E1436" s="10" t="n"/>
      <c r="F1436" s="8" t="n"/>
      <c r="G1436" s="8" t="n"/>
      <c r="H1436" s="8" t="n"/>
      <c r="I1436" s="8" t="n"/>
      <c r="J1436" s="8" t="n"/>
      <c r="K1436" s="15">
        <f>IF(A1436="","",SUM(G1436:J1436))</f>
        <v/>
      </c>
      <c r="L1436" s="9" t="n"/>
      <c r="M1436" s="10" t="n"/>
      <c r="N1436" s="10" t="n"/>
      <c r="O1436" s="16">
        <f>IF(A1436="","",UPPER(TRIM(A1436))&amp;"|"&amp;UPPER(SUBSTITUTE(SUBSTITUTE(SUBSTITUTE(TRIM(C1436),"/",""),"-","")," ","")))</f>
        <v/>
      </c>
      <c r="P1436" s="16">
        <f>IF(A1436="","",UPPER(SUBSTITUTE(SUBSTITUTE(SUBSTITUTE(TRIM(C1436),"/",""),"-","")," ","")))</f>
        <v/>
      </c>
      <c r="Q1436" s="16">
        <f>IF(A1436="","",IF(COUNTIF('GSTR-2B'!$P$6:$P$2005,O1436)&gt;0,IF(ABS(S1436)&lt;=Settings!$B$4,"Matched","Amount differs"),IF(COUNTIF('GSTR-2B'!$Q$6:$Q$2005,P1436)&gt;0,"Invoice no matches, GSTIN differs","In books, not in GSTR-2B")))</f>
        <v/>
      </c>
      <c r="R1436" s="15">
        <f>IF(A1436="","",SUMIF('GSTR-2B'!$P$6:$P$2005,O1436,'GSTR-2B'!$N$6:$N$2005))</f>
        <v/>
      </c>
      <c r="S1436" s="15">
        <f>IF(A1436="","",K1436-R1436)</f>
        <v/>
      </c>
      <c r="T1436" s="16">
        <f>IF(OR(A1436="",D1436="",L1436&lt;&gt;"",E1436="Credit note"),"",IF(Settings!$B$5-D1436&gt;180,"Unpaid over 180 days: reverse proportionate ITC with interest",""))</f>
        <v/>
      </c>
      <c r="U1436" s="16">
        <f>IF(M1436="No","Supplier has not filed GSTR-3B: if still unfiled on 30 Sep after the year you claimed it, reverse by 30 Nov","")</f>
        <v/>
      </c>
      <c r="V1436" s="16">
        <f>IF(AND(Q1436="In books, not in GSTR-2B",D1436&lt;&gt;"",D1436&gt;=DATE(2025,4,1),D1436&lt;=DATE(2026,3,31)),"FY 2025-26 document not in GSTR-2B: last date for the ITC is 30 Nov 2026","")</f>
        <v/>
      </c>
    </row>
    <row r="1437">
      <c r="A1437" s="10" t="n"/>
      <c r="B1437" s="10" t="n"/>
      <c r="C1437" s="10" t="n"/>
      <c r="D1437" s="9" t="n"/>
      <c r="E1437" s="10" t="n"/>
      <c r="F1437" s="8" t="n"/>
      <c r="G1437" s="8" t="n"/>
      <c r="H1437" s="8" t="n"/>
      <c r="I1437" s="8" t="n"/>
      <c r="J1437" s="8" t="n"/>
      <c r="K1437" s="15">
        <f>IF(A1437="","",SUM(G1437:J1437))</f>
        <v/>
      </c>
      <c r="L1437" s="9" t="n"/>
      <c r="M1437" s="10" t="n"/>
      <c r="N1437" s="10" t="n"/>
      <c r="O1437" s="16">
        <f>IF(A1437="","",UPPER(TRIM(A1437))&amp;"|"&amp;UPPER(SUBSTITUTE(SUBSTITUTE(SUBSTITUTE(TRIM(C1437),"/",""),"-","")," ","")))</f>
        <v/>
      </c>
      <c r="P1437" s="16">
        <f>IF(A1437="","",UPPER(SUBSTITUTE(SUBSTITUTE(SUBSTITUTE(TRIM(C1437),"/",""),"-","")," ","")))</f>
        <v/>
      </c>
      <c r="Q1437" s="16">
        <f>IF(A1437="","",IF(COUNTIF('GSTR-2B'!$P$6:$P$2005,O1437)&gt;0,IF(ABS(S1437)&lt;=Settings!$B$4,"Matched","Amount differs"),IF(COUNTIF('GSTR-2B'!$Q$6:$Q$2005,P1437)&gt;0,"Invoice no matches, GSTIN differs","In books, not in GSTR-2B")))</f>
        <v/>
      </c>
      <c r="R1437" s="15">
        <f>IF(A1437="","",SUMIF('GSTR-2B'!$P$6:$P$2005,O1437,'GSTR-2B'!$N$6:$N$2005))</f>
        <v/>
      </c>
      <c r="S1437" s="15">
        <f>IF(A1437="","",K1437-R1437)</f>
        <v/>
      </c>
      <c r="T1437" s="16">
        <f>IF(OR(A1437="",D1437="",L1437&lt;&gt;"",E1437="Credit note"),"",IF(Settings!$B$5-D1437&gt;180,"Unpaid over 180 days: reverse proportionate ITC with interest",""))</f>
        <v/>
      </c>
      <c r="U1437" s="16">
        <f>IF(M1437="No","Supplier has not filed GSTR-3B: if still unfiled on 30 Sep after the year you claimed it, reverse by 30 Nov","")</f>
        <v/>
      </c>
      <c r="V1437" s="16">
        <f>IF(AND(Q1437="In books, not in GSTR-2B",D1437&lt;&gt;"",D1437&gt;=DATE(2025,4,1),D1437&lt;=DATE(2026,3,31)),"FY 2025-26 document not in GSTR-2B: last date for the ITC is 30 Nov 2026","")</f>
        <v/>
      </c>
    </row>
    <row r="1438">
      <c r="A1438" s="10" t="n"/>
      <c r="B1438" s="10" t="n"/>
      <c r="C1438" s="10" t="n"/>
      <c r="D1438" s="9" t="n"/>
      <c r="E1438" s="10" t="n"/>
      <c r="F1438" s="8" t="n"/>
      <c r="G1438" s="8" t="n"/>
      <c r="H1438" s="8" t="n"/>
      <c r="I1438" s="8" t="n"/>
      <c r="J1438" s="8" t="n"/>
      <c r="K1438" s="15">
        <f>IF(A1438="","",SUM(G1438:J1438))</f>
        <v/>
      </c>
      <c r="L1438" s="9" t="n"/>
      <c r="M1438" s="10" t="n"/>
      <c r="N1438" s="10" t="n"/>
      <c r="O1438" s="16">
        <f>IF(A1438="","",UPPER(TRIM(A1438))&amp;"|"&amp;UPPER(SUBSTITUTE(SUBSTITUTE(SUBSTITUTE(TRIM(C1438),"/",""),"-","")," ","")))</f>
        <v/>
      </c>
      <c r="P1438" s="16">
        <f>IF(A1438="","",UPPER(SUBSTITUTE(SUBSTITUTE(SUBSTITUTE(TRIM(C1438),"/",""),"-","")," ","")))</f>
        <v/>
      </c>
      <c r="Q1438" s="16">
        <f>IF(A1438="","",IF(COUNTIF('GSTR-2B'!$P$6:$P$2005,O1438)&gt;0,IF(ABS(S1438)&lt;=Settings!$B$4,"Matched","Amount differs"),IF(COUNTIF('GSTR-2B'!$Q$6:$Q$2005,P1438)&gt;0,"Invoice no matches, GSTIN differs","In books, not in GSTR-2B")))</f>
        <v/>
      </c>
      <c r="R1438" s="15">
        <f>IF(A1438="","",SUMIF('GSTR-2B'!$P$6:$P$2005,O1438,'GSTR-2B'!$N$6:$N$2005))</f>
        <v/>
      </c>
      <c r="S1438" s="15">
        <f>IF(A1438="","",K1438-R1438)</f>
        <v/>
      </c>
      <c r="T1438" s="16">
        <f>IF(OR(A1438="",D1438="",L1438&lt;&gt;"",E1438="Credit note"),"",IF(Settings!$B$5-D1438&gt;180,"Unpaid over 180 days: reverse proportionate ITC with interest",""))</f>
        <v/>
      </c>
      <c r="U1438" s="16">
        <f>IF(M1438="No","Supplier has not filed GSTR-3B: if still unfiled on 30 Sep after the year you claimed it, reverse by 30 Nov","")</f>
        <v/>
      </c>
      <c r="V1438" s="16">
        <f>IF(AND(Q1438="In books, not in GSTR-2B",D1438&lt;&gt;"",D1438&gt;=DATE(2025,4,1),D1438&lt;=DATE(2026,3,31)),"FY 2025-26 document not in GSTR-2B: last date for the ITC is 30 Nov 2026","")</f>
        <v/>
      </c>
    </row>
    <row r="1439">
      <c r="A1439" s="10" t="n"/>
      <c r="B1439" s="10" t="n"/>
      <c r="C1439" s="10" t="n"/>
      <c r="D1439" s="9" t="n"/>
      <c r="E1439" s="10" t="n"/>
      <c r="F1439" s="8" t="n"/>
      <c r="G1439" s="8" t="n"/>
      <c r="H1439" s="8" t="n"/>
      <c r="I1439" s="8" t="n"/>
      <c r="J1439" s="8" t="n"/>
      <c r="K1439" s="15">
        <f>IF(A1439="","",SUM(G1439:J1439))</f>
        <v/>
      </c>
      <c r="L1439" s="9" t="n"/>
      <c r="M1439" s="10" t="n"/>
      <c r="N1439" s="10" t="n"/>
      <c r="O1439" s="16">
        <f>IF(A1439="","",UPPER(TRIM(A1439))&amp;"|"&amp;UPPER(SUBSTITUTE(SUBSTITUTE(SUBSTITUTE(TRIM(C1439),"/",""),"-","")," ","")))</f>
        <v/>
      </c>
      <c r="P1439" s="16">
        <f>IF(A1439="","",UPPER(SUBSTITUTE(SUBSTITUTE(SUBSTITUTE(TRIM(C1439),"/",""),"-","")," ","")))</f>
        <v/>
      </c>
      <c r="Q1439" s="16">
        <f>IF(A1439="","",IF(COUNTIF('GSTR-2B'!$P$6:$P$2005,O1439)&gt;0,IF(ABS(S1439)&lt;=Settings!$B$4,"Matched","Amount differs"),IF(COUNTIF('GSTR-2B'!$Q$6:$Q$2005,P1439)&gt;0,"Invoice no matches, GSTIN differs","In books, not in GSTR-2B")))</f>
        <v/>
      </c>
      <c r="R1439" s="15">
        <f>IF(A1439="","",SUMIF('GSTR-2B'!$P$6:$P$2005,O1439,'GSTR-2B'!$N$6:$N$2005))</f>
        <v/>
      </c>
      <c r="S1439" s="15">
        <f>IF(A1439="","",K1439-R1439)</f>
        <v/>
      </c>
      <c r="T1439" s="16">
        <f>IF(OR(A1439="",D1439="",L1439&lt;&gt;"",E1439="Credit note"),"",IF(Settings!$B$5-D1439&gt;180,"Unpaid over 180 days: reverse proportionate ITC with interest",""))</f>
        <v/>
      </c>
      <c r="U1439" s="16">
        <f>IF(M1439="No","Supplier has not filed GSTR-3B: if still unfiled on 30 Sep after the year you claimed it, reverse by 30 Nov","")</f>
        <v/>
      </c>
      <c r="V1439" s="16">
        <f>IF(AND(Q1439="In books, not in GSTR-2B",D1439&lt;&gt;"",D1439&gt;=DATE(2025,4,1),D1439&lt;=DATE(2026,3,31)),"FY 2025-26 document not in GSTR-2B: last date for the ITC is 30 Nov 2026","")</f>
        <v/>
      </c>
    </row>
    <row r="1440">
      <c r="A1440" s="10" t="n"/>
      <c r="B1440" s="10" t="n"/>
      <c r="C1440" s="10" t="n"/>
      <c r="D1440" s="9" t="n"/>
      <c r="E1440" s="10" t="n"/>
      <c r="F1440" s="8" t="n"/>
      <c r="G1440" s="8" t="n"/>
      <c r="H1440" s="8" t="n"/>
      <c r="I1440" s="8" t="n"/>
      <c r="J1440" s="8" t="n"/>
      <c r="K1440" s="15">
        <f>IF(A1440="","",SUM(G1440:J1440))</f>
        <v/>
      </c>
      <c r="L1440" s="9" t="n"/>
      <c r="M1440" s="10" t="n"/>
      <c r="N1440" s="10" t="n"/>
      <c r="O1440" s="16">
        <f>IF(A1440="","",UPPER(TRIM(A1440))&amp;"|"&amp;UPPER(SUBSTITUTE(SUBSTITUTE(SUBSTITUTE(TRIM(C1440),"/",""),"-","")," ","")))</f>
        <v/>
      </c>
      <c r="P1440" s="16">
        <f>IF(A1440="","",UPPER(SUBSTITUTE(SUBSTITUTE(SUBSTITUTE(TRIM(C1440),"/",""),"-","")," ","")))</f>
        <v/>
      </c>
      <c r="Q1440" s="16">
        <f>IF(A1440="","",IF(COUNTIF('GSTR-2B'!$P$6:$P$2005,O1440)&gt;0,IF(ABS(S1440)&lt;=Settings!$B$4,"Matched","Amount differs"),IF(COUNTIF('GSTR-2B'!$Q$6:$Q$2005,P1440)&gt;0,"Invoice no matches, GSTIN differs","In books, not in GSTR-2B")))</f>
        <v/>
      </c>
      <c r="R1440" s="15">
        <f>IF(A1440="","",SUMIF('GSTR-2B'!$P$6:$P$2005,O1440,'GSTR-2B'!$N$6:$N$2005))</f>
        <v/>
      </c>
      <c r="S1440" s="15">
        <f>IF(A1440="","",K1440-R1440)</f>
        <v/>
      </c>
      <c r="T1440" s="16">
        <f>IF(OR(A1440="",D1440="",L1440&lt;&gt;"",E1440="Credit note"),"",IF(Settings!$B$5-D1440&gt;180,"Unpaid over 180 days: reverse proportionate ITC with interest",""))</f>
        <v/>
      </c>
      <c r="U1440" s="16">
        <f>IF(M1440="No","Supplier has not filed GSTR-3B: if still unfiled on 30 Sep after the year you claimed it, reverse by 30 Nov","")</f>
        <v/>
      </c>
      <c r="V1440" s="16">
        <f>IF(AND(Q1440="In books, not in GSTR-2B",D1440&lt;&gt;"",D1440&gt;=DATE(2025,4,1),D1440&lt;=DATE(2026,3,31)),"FY 2025-26 document not in GSTR-2B: last date for the ITC is 30 Nov 2026","")</f>
        <v/>
      </c>
    </row>
    <row r="1441">
      <c r="A1441" s="10" t="n"/>
      <c r="B1441" s="10" t="n"/>
      <c r="C1441" s="10" t="n"/>
      <c r="D1441" s="9" t="n"/>
      <c r="E1441" s="10" t="n"/>
      <c r="F1441" s="8" t="n"/>
      <c r="G1441" s="8" t="n"/>
      <c r="H1441" s="8" t="n"/>
      <c r="I1441" s="8" t="n"/>
      <c r="J1441" s="8" t="n"/>
      <c r="K1441" s="15">
        <f>IF(A1441="","",SUM(G1441:J1441))</f>
        <v/>
      </c>
      <c r="L1441" s="9" t="n"/>
      <c r="M1441" s="10" t="n"/>
      <c r="N1441" s="10" t="n"/>
      <c r="O1441" s="16">
        <f>IF(A1441="","",UPPER(TRIM(A1441))&amp;"|"&amp;UPPER(SUBSTITUTE(SUBSTITUTE(SUBSTITUTE(TRIM(C1441),"/",""),"-","")," ","")))</f>
        <v/>
      </c>
      <c r="P1441" s="16">
        <f>IF(A1441="","",UPPER(SUBSTITUTE(SUBSTITUTE(SUBSTITUTE(TRIM(C1441),"/",""),"-","")," ","")))</f>
        <v/>
      </c>
      <c r="Q1441" s="16">
        <f>IF(A1441="","",IF(COUNTIF('GSTR-2B'!$P$6:$P$2005,O1441)&gt;0,IF(ABS(S1441)&lt;=Settings!$B$4,"Matched","Amount differs"),IF(COUNTIF('GSTR-2B'!$Q$6:$Q$2005,P1441)&gt;0,"Invoice no matches, GSTIN differs","In books, not in GSTR-2B")))</f>
        <v/>
      </c>
      <c r="R1441" s="15">
        <f>IF(A1441="","",SUMIF('GSTR-2B'!$P$6:$P$2005,O1441,'GSTR-2B'!$N$6:$N$2005))</f>
        <v/>
      </c>
      <c r="S1441" s="15">
        <f>IF(A1441="","",K1441-R1441)</f>
        <v/>
      </c>
      <c r="T1441" s="16">
        <f>IF(OR(A1441="",D1441="",L1441&lt;&gt;"",E1441="Credit note"),"",IF(Settings!$B$5-D1441&gt;180,"Unpaid over 180 days: reverse proportionate ITC with interest",""))</f>
        <v/>
      </c>
      <c r="U1441" s="16">
        <f>IF(M1441="No","Supplier has not filed GSTR-3B: if still unfiled on 30 Sep after the year you claimed it, reverse by 30 Nov","")</f>
        <v/>
      </c>
      <c r="V1441" s="16">
        <f>IF(AND(Q1441="In books, not in GSTR-2B",D1441&lt;&gt;"",D1441&gt;=DATE(2025,4,1),D1441&lt;=DATE(2026,3,31)),"FY 2025-26 document not in GSTR-2B: last date for the ITC is 30 Nov 2026","")</f>
        <v/>
      </c>
    </row>
    <row r="1442">
      <c r="A1442" s="10" t="n"/>
      <c r="B1442" s="10" t="n"/>
      <c r="C1442" s="10" t="n"/>
      <c r="D1442" s="9" t="n"/>
      <c r="E1442" s="10" t="n"/>
      <c r="F1442" s="8" t="n"/>
      <c r="G1442" s="8" t="n"/>
      <c r="H1442" s="8" t="n"/>
      <c r="I1442" s="8" t="n"/>
      <c r="J1442" s="8" t="n"/>
      <c r="K1442" s="15">
        <f>IF(A1442="","",SUM(G1442:J1442))</f>
        <v/>
      </c>
      <c r="L1442" s="9" t="n"/>
      <c r="M1442" s="10" t="n"/>
      <c r="N1442" s="10" t="n"/>
      <c r="O1442" s="16">
        <f>IF(A1442="","",UPPER(TRIM(A1442))&amp;"|"&amp;UPPER(SUBSTITUTE(SUBSTITUTE(SUBSTITUTE(TRIM(C1442),"/",""),"-","")," ","")))</f>
        <v/>
      </c>
      <c r="P1442" s="16">
        <f>IF(A1442="","",UPPER(SUBSTITUTE(SUBSTITUTE(SUBSTITUTE(TRIM(C1442),"/",""),"-","")," ","")))</f>
        <v/>
      </c>
      <c r="Q1442" s="16">
        <f>IF(A1442="","",IF(COUNTIF('GSTR-2B'!$P$6:$P$2005,O1442)&gt;0,IF(ABS(S1442)&lt;=Settings!$B$4,"Matched","Amount differs"),IF(COUNTIF('GSTR-2B'!$Q$6:$Q$2005,P1442)&gt;0,"Invoice no matches, GSTIN differs","In books, not in GSTR-2B")))</f>
        <v/>
      </c>
      <c r="R1442" s="15">
        <f>IF(A1442="","",SUMIF('GSTR-2B'!$P$6:$P$2005,O1442,'GSTR-2B'!$N$6:$N$2005))</f>
        <v/>
      </c>
      <c r="S1442" s="15">
        <f>IF(A1442="","",K1442-R1442)</f>
        <v/>
      </c>
      <c r="T1442" s="16">
        <f>IF(OR(A1442="",D1442="",L1442&lt;&gt;"",E1442="Credit note"),"",IF(Settings!$B$5-D1442&gt;180,"Unpaid over 180 days: reverse proportionate ITC with interest",""))</f>
        <v/>
      </c>
      <c r="U1442" s="16">
        <f>IF(M1442="No","Supplier has not filed GSTR-3B: if still unfiled on 30 Sep after the year you claimed it, reverse by 30 Nov","")</f>
        <v/>
      </c>
      <c r="V1442" s="16">
        <f>IF(AND(Q1442="In books, not in GSTR-2B",D1442&lt;&gt;"",D1442&gt;=DATE(2025,4,1),D1442&lt;=DATE(2026,3,31)),"FY 2025-26 document not in GSTR-2B: last date for the ITC is 30 Nov 2026","")</f>
        <v/>
      </c>
    </row>
    <row r="1443">
      <c r="A1443" s="10" t="n"/>
      <c r="B1443" s="10" t="n"/>
      <c r="C1443" s="10" t="n"/>
      <c r="D1443" s="9" t="n"/>
      <c r="E1443" s="10" t="n"/>
      <c r="F1443" s="8" t="n"/>
      <c r="G1443" s="8" t="n"/>
      <c r="H1443" s="8" t="n"/>
      <c r="I1443" s="8" t="n"/>
      <c r="J1443" s="8" t="n"/>
      <c r="K1443" s="15">
        <f>IF(A1443="","",SUM(G1443:J1443))</f>
        <v/>
      </c>
      <c r="L1443" s="9" t="n"/>
      <c r="M1443" s="10" t="n"/>
      <c r="N1443" s="10" t="n"/>
      <c r="O1443" s="16">
        <f>IF(A1443="","",UPPER(TRIM(A1443))&amp;"|"&amp;UPPER(SUBSTITUTE(SUBSTITUTE(SUBSTITUTE(TRIM(C1443),"/",""),"-","")," ","")))</f>
        <v/>
      </c>
      <c r="P1443" s="16">
        <f>IF(A1443="","",UPPER(SUBSTITUTE(SUBSTITUTE(SUBSTITUTE(TRIM(C1443),"/",""),"-","")," ","")))</f>
        <v/>
      </c>
      <c r="Q1443" s="16">
        <f>IF(A1443="","",IF(COUNTIF('GSTR-2B'!$P$6:$P$2005,O1443)&gt;0,IF(ABS(S1443)&lt;=Settings!$B$4,"Matched","Amount differs"),IF(COUNTIF('GSTR-2B'!$Q$6:$Q$2005,P1443)&gt;0,"Invoice no matches, GSTIN differs","In books, not in GSTR-2B")))</f>
        <v/>
      </c>
      <c r="R1443" s="15">
        <f>IF(A1443="","",SUMIF('GSTR-2B'!$P$6:$P$2005,O1443,'GSTR-2B'!$N$6:$N$2005))</f>
        <v/>
      </c>
      <c r="S1443" s="15">
        <f>IF(A1443="","",K1443-R1443)</f>
        <v/>
      </c>
      <c r="T1443" s="16">
        <f>IF(OR(A1443="",D1443="",L1443&lt;&gt;"",E1443="Credit note"),"",IF(Settings!$B$5-D1443&gt;180,"Unpaid over 180 days: reverse proportionate ITC with interest",""))</f>
        <v/>
      </c>
      <c r="U1443" s="16">
        <f>IF(M1443="No","Supplier has not filed GSTR-3B: if still unfiled on 30 Sep after the year you claimed it, reverse by 30 Nov","")</f>
        <v/>
      </c>
      <c r="V1443" s="16">
        <f>IF(AND(Q1443="In books, not in GSTR-2B",D1443&lt;&gt;"",D1443&gt;=DATE(2025,4,1),D1443&lt;=DATE(2026,3,31)),"FY 2025-26 document not in GSTR-2B: last date for the ITC is 30 Nov 2026","")</f>
        <v/>
      </c>
    </row>
    <row r="1444">
      <c r="A1444" s="10" t="n"/>
      <c r="B1444" s="10" t="n"/>
      <c r="C1444" s="10" t="n"/>
      <c r="D1444" s="9" t="n"/>
      <c r="E1444" s="10" t="n"/>
      <c r="F1444" s="8" t="n"/>
      <c r="G1444" s="8" t="n"/>
      <c r="H1444" s="8" t="n"/>
      <c r="I1444" s="8" t="n"/>
      <c r="J1444" s="8" t="n"/>
      <c r="K1444" s="15">
        <f>IF(A1444="","",SUM(G1444:J1444))</f>
        <v/>
      </c>
      <c r="L1444" s="9" t="n"/>
      <c r="M1444" s="10" t="n"/>
      <c r="N1444" s="10" t="n"/>
      <c r="O1444" s="16">
        <f>IF(A1444="","",UPPER(TRIM(A1444))&amp;"|"&amp;UPPER(SUBSTITUTE(SUBSTITUTE(SUBSTITUTE(TRIM(C1444),"/",""),"-","")," ","")))</f>
        <v/>
      </c>
      <c r="P1444" s="16">
        <f>IF(A1444="","",UPPER(SUBSTITUTE(SUBSTITUTE(SUBSTITUTE(TRIM(C1444),"/",""),"-","")," ","")))</f>
        <v/>
      </c>
      <c r="Q1444" s="16">
        <f>IF(A1444="","",IF(COUNTIF('GSTR-2B'!$P$6:$P$2005,O1444)&gt;0,IF(ABS(S1444)&lt;=Settings!$B$4,"Matched","Amount differs"),IF(COUNTIF('GSTR-2B'!$Q$6:$Q$2005,P1444)&gt;0,"Invoice no matches, GSTIN differs","In books, not in GSTR-2B")))</f>
        <v/>
      </c>
      <c r="R1444" s="15">
        <f>IF(A1444="","",SUMIF('GSTR-2B'!$P$6:$P$2005,O1444,'GSTR-2B'!$N$6:$N$2005))</f>
        <v/>
      </c>
      <c r="S1444" s="15">
        <f>IF(A1444="","",K1444-R1444)</f>
        <v/>
      </c>
      <c r="T1444" s="16">
        <f>IF(OR(A1444="",D1444="",L1444&lt;&gt;"",E1444="Credit note"),"",IF(Settings!$B$5-D1444&gt;180,"Unpaid over 180 days: reverse proportionate ITC with interest",""))</f>
        <v/>
      </c>
      <c r="U1444" s="16">
        <f>IF(M1444="No","Supplier has not filed GSTR-3B: if still unfiled on 30 Sep after the year you claimed it, reverse by 30 Nov","")</f>
        <v/>
      </c>
      <c r="V1444" s="16">
        <f>IF(AND(Q1444="In books, not in GSTR-2B",D1444&lt;&gt;"",D1444&gt;=DATE(2025,4,1),D1444&lt;=DATE(2026,3,31)),"FY 2025-26 document not in GSTR-2B: last date for the ITC is 30 Nov 2026","")</f>
        <v/>
      </c>
    </row>
    <row r="1445">
      <c r="A1445" s="10" t="n"/>
      <c r="B1445" s="10" t="n"/>
      <c r="C1445" s="10" t="n"/>
      <c r="D1445" s="9" t="n"/>
      <c r="E1445" s="10" t="n"/>
      <c r="F1445" s="8" t="n"/>
      <c r="G1445" s="8" t="n"/>
      <c r="H1445" s="8" t="n"/>
      <c r="I1445" s="8" t="n"/>
      <c r="J1445" s="8" t="n"/>
      <c r="K1445" s="15">
        <f>IF(A1445="","",SUM(G1445:J1445))</f>
        <v/>
      </c>
      <c r="L1445" s="9" t="n"/>
      <c r="M1445" s="10" t="n"/>
      <c r="N1445" s="10" t="n"/>
      <c r="O1445" s="16">
        <f>IF(A1445="","",UPPER(TRIM(A1445))&amp;"|"&amp;UPPER(SUBSTITUTE(SUBSTITUTE(SUBSTITUTE(TRIM(C1445),"/",""),"-","")," ","")))</f>
        <v/>
      </c>
      <c r="P1445" s="16">
        <f>IF(A1445="","",UPPER(SUBSTITUTE(SUBSTITUTE(SUBSTITUTE(TRIM(C1445),"/",""),"-","")," ","")))</f>
        <v/>
      </c>
      <c r="Q1445" s="16">
        <f>IF(A1445="","",IF(COUNTIF('GSTR-2B'!$P$6:$P$2005,O1445)&gt;0,IF(ABS(S1445)&lt;=Settings!$B$4,"Matched","Amount differs"),IF(COUNTIF('GSTR-2B'!$Q$6:$Q$2005,P1445)&gt;0,"Invoice no matches, GSTIN differs","In books, not in GSTR-2B")))</f>
        <v/>
      </c>
      <c r="R1445" s="15">
        <f>IF(A1445="","",SUMIF('GSTR-2B'!$P$6:$P$2005,O1445,'GSTR-2B'!$N$6:$N$2005))</f>
        <v/>
      </c>
      <c r="S1445" s="15">
        <f>IF(A1445="","",K1445-R1445)</f>
        <v/>
      </c>
      <c r="T1445" s="16">
        <f>IF(OR(A1445="",D1445="",L1445&lt;&gt;"",E1445="Credit note"),"",IF(Settings!$B$5-D1445&gt;180,"Unpaid over 180 days: reverse proportionate ITC with interest",""))</f>
        <v/>
      </c>
      <c r="U1445" s="16">
        <f>IF(M1445="No","Supplier has not filed GSTR-3B: if still unfiled on 30 Sep after the year you claimed it, reverse by 30 Nov","")</f>
        <v/>
      </c>
      <c r="V1445" s="16">
        <f>IF(AND(Q1445="In books, not in GSTR-2B",D1445&lt;&gt;"",D1445&gt;=DATE(2025,4,1),D1445&lt;=DATE(2026,3,31)),"FY 2025-26 document not in GSTR-2B: last date for the ITC is 30 Nov 2026","")</f>
        <v/>
      </c>
    </row>
    <row r="1446">
      <c r="A1446" s="10" t="n"/>
      <c r="B1446" s="10" t="n"/>
      <c r="C1446" s="10" t="n"/>
      <c r="D1446" s="9" t="n"/>
      <c r="E1446" s="10" t="n"/>
      <c r="F1446" s="8" t="n"/>
      <c r="G1446" s="8" t="n"/>
      <c r="H1446" s="8" t="n"/>
      <c r="I1446" s="8" t="n"/>
      <c r="J1446" s="8" t="n"/>
      <c r="K1446" s="15">
        <f>IF(A1446="","",SUM(G1446:J1446))</f>
        <v/>
      </c>
      <c r="L1446" s="9" t="n"/>
      <c r="M1446" s="10" t="n"/>
      <c r="N1446" s="10" t="n"/>
      <c r="O1446" s="16">
        <f>IF(A1446="","",UPPER(TRIM(A1446))&amp;"|"&amp;UPPER(SUBSTITUTE(SUBSTITUTE(SUBSTITUTE(TRIM(C1446),"/",""),"-","")," ","")))</f>
        <v/>
      </c>
      <c r="P1446" s="16">
        <f>IF(A1446="","",UPPER(SUBSTITUTE(SUBSTITUTE(SUBSTITUTE(TRIM(C1446),"/",""),"-","")," ","")))</f>
        <v/>
      </c>
      <c r="Q1446" s="16">
        <f>IF(A1446="","",IF(COUNTIF('GSTR-2B'!$P$6:$P$2005,O1446)&gt;0,IF(ABS(S1446)&lt;=Settings!$B$4,"Matched","Amount differs"),IF(COUNTIF('GSTR-2B'!$Q$6:$Q$2005,P1446)&gt;0,"Invoice no matches, GSTIN differs","In books, not in GSTR-2B")))</f>
        <v/>
      </c>
      <c r="R1446" s="15">
        <f>IF(A1446="","",SUMIF('GSTR-2B'!$P$6:$P$2005,O1446,'GSTR-2B'!$N$6:$N$2005))</f>
        <v/>
      </c>
      <c r="S1446" s="15">
        <f>IF(A1446="","",K1446-R1446)</f>
        <v/>
      </c>
      <c r="T1446" s="16">
        <f>IF(OR(A1446="",D1446="",L1446&lt;&gt;"",E1446="Credit note"),"",IF(Settings!$B$5-D1446&gt;180,"Unpaid over 180 days: reverse proportionate ITC with interest",""))</f>
        <v/>
      </c>
      <c r="U1446" s="16">
        <f>IF(M1446="No","Supplier has not filed GSTR-3B: if still unfiled on 30 Sep after the year you claimed it, reverse by 30 Nov","")</f>
        <v/>
      </c>
      <c r="V1446" s="16">
        <f>IF(AND(Q1446="In books, not in GSTR-2B",D1446&lt;&gt;"",D1446&gt;=DATE(2025,4,1),D1446&lt;=DATE(2026,3,31)),"FY 2025-26 document not in GSTR-2B: last date for the ITC is 30 Nov 2026","")</f>
        <v/>
      </c>
    </row>
    <row r="1447">
      <c r="A1447" s="10" t="n"/>
      <c r="B1447" s="10" t="n"/>
      <c r="C1447" s="10" t="n"/>
      <c r="D1447" s="9" t="n"/>
      <c r="E1447" s="10" t="n"/>
      <c r="F1447" s="8" t="n"/>
      <c r="G1447" s="8" t="n"/>
      <c r="H1447" s="8" t="n"/>
      <c r="I1447" s="8" t="n"/>
      <c r="J1447" s="8" t="n"/>
      <c r="K1447" s="15">
        <f>IF(A1447="","",SUM(G1447:J1447))</f>
        <v/>
      </c>
      <c r="L1447" s="9" t="n"/>
      <c r="M1447" s="10" t="n"/>
      <c r="N1447" s="10" t="n"/>
      <c r="O1447" s="16">
        <f>IF(A1447="","",UPPER(TRIM(A1447))&amp;"|"&amp;UPPER(SUBSTITUTE(SUBSTITUTE(SUBSTITUTE(TRIM(C1447),"/",""),"-","")," ","")))</f>
        <v/>
      </c>
      <c r="P1447" s="16">
        <f>IF(A1447="","",UPPER(SUBSTITUTE(SUBSTITUTE(SUBSTITUTE(TRIM(C1447),"/",""),"-","")," ","")))</f>
        <v/>
      </c>
      <c r="Q1447" s="16">
        <f>IF(A1447="","",IF(COUNTIF('GSTR-2B'!$P$6:$P$2005,O1447)&gt;0,IF(ABS(S1447)&lt;=Settings!$B$4,"Matched","Amount differs"),IF(COUNTIF('GSTR-2B'!$Q$6:$Q$2005,P1447)&gt;0,"Invoice no matches, GSTIN differs","In books, not in GSTR-2B")))</f>
        <v/>
      </c>
      <c r="R1447" s="15">
        <f>IF(A1447="","",SUMIF('GSTR-2B'!$P$6:$P$2005,O1447,'GSTR-2B'!$N$6:$N$2005))</f>
        <v/>
      </c>
      <c r="S1447" s="15">
        <f>IF(A1447="","",K1447-R1447)</f>
        <v/>
      </c>
      <c r="T1447" s="16">
        <f>IF(OR(A1447="",D1447="",L1447&lt;&gt;"",E1447="Credit note"),"",IF(Settings!$B$5-D1447&gt;180,"Unpaid over 180 days: reverse proportionate ITC with interest",""))</f>
        <v/>
      </c>
      <c r="U1447" s="16">
        <f>IF(M1447="No","Supplier has not filed GSTR-3B: if still unfiled on 30 Sep after the year you claimed it, reverse by 30 Nov","")</f>
        <v/>
      </c>
      <c r="V1447" s="16">
        <f>IF(AND(Q1447="In books, not in GSTR-2B",D1447&lt;&gt;"",D1447&gt;=DATE(2025,4,1),D1447&lt;=DATE(2026,3,31)),"FY 2025-26 document not in GSTR-2B: last date for the ITC is 30 Nov 2026","")</f>
        <v/>
      </c>
    </row>
    <row r="1448">
      <c r="A1448" s="10" t="n"/>
      <c r="B1448" s="10" t="n"/>
      <c r="C1448" s="10" t="n"/>
      <c r="D1448" s="9" t="n"/>
      <c r="E1448" s="10" t="n"/>
      <c r="F1448" s="8" t="n"/>
      <c r="G1448" s="8" t="n"/>
      <c r="H1448" s="8" t="n"/>
      <c r="I1448" s="8" t="n"/>
      <c r="J1448" s="8" t="n"/>
      <c r="K1448" s="15">
        <f>IF(A1448="","",SUM(G1448:J1448))</f>
        <v/>
      </c>
      <c r="L1448" s="9" t="n"/>
      <c r="M1448" s="10" t="n"/>
      <c r="N1448" s="10" t="n"/>
      <c r="O1448" s="16">
        <f>IF(A1448="","",UPPER(TRIM(A1448))&amp;"|"&amp;UPPER(SUBSTITUTE(SUBSTITUTE(SUBSTITUTE(TRIM(C1448),"/",""),"-","")," ","")))</f>
        <v/>
      </c>
      <c r="P1448" s="16">
        <f>IF(A1448="","",UPPER(SUBSTITUTE(SUBSTITUTE(SUBSTITUTE(TRIM(C1448),"/",""),"-","")," ","")))</f>
        <v/>
      </c>
      <c r="Q1448" s="16">
        <f>IF(A1448="","",IF(COUNTIF('GSTR-2B'!$P$6:$P$2005,O1448)&gt;0,IF(ABS(S1448)&lt;=Settings!$B$4,"Matched","Amount differs"),IF(COUNTIF('GSTR-2B'!$Q$6:$Q$2005,P1448)&gt;0,"Invoice no matches, GSTIN differs","In books, not in GSTR-2B")))</f>
        <v/>
      </c>
      <c r="R1448" s="15">
        <f>IF(A1448="","",SUMIF('GSTR-2B'!$P$6:$P$2005,O1448,'GSTR-2B'!$N$6:$N$2005))</f>
        <v/>
      </c>
      <c r="S1448" s="15">
        <f>IF(A1448="","",K1448-R1448)</f>
        <v/>
      </c>
      <c r="T1448" s="16">
        <f>IF(OR(A1448="",D1448="",L1448&lt;&gt;"",E1448="Credit note"),"",IF(Settings!$B$5-D1448&gt;180,"Unpaid over 180 days: reverse proportionate ITC with interest",""))</f>
        <v/>
      </c>
      <c r="U1448" s="16">
        <f>IF(M1448="No","Supplier has not filed GSTR-3B: if still unfiled on 30 Sep after the year you claimed it, reverse by 30 Nov","")</f>
        <v/>
      </c>
      <c r="V1448" s="16">
        <f>IF(AND(Q1448="In books, not in GSTR-2B",D1448&lt;&gt;"",D1448&gt;=DATE(2025,4,1),D1448&lt;=DATE(2026,3,31)),"FY 2025-26 document not in GSTR-2B: last date for the ITC is 30 Nov 2026","")</f>
        <v/>
      </c>
    </row>
    <row r="1449">
      <c r="A1449" s="10" t="n"/>
      <c r="B1449" s="10" t="n"/>
      <c r="C1449" s="10" t="n"/>
      <c r="D1449" s="9" t="n"/>
      <c r="E1449" s="10" t="n"/>
      <c r="F1449" s="8" t="n"/>
      <c r="G1449" s="8" t="n"/>
      <c r="H1449" s="8" t="n"/>
      <c r="I1449" s="8" t="n"/>
      <c r="J1449" s="8" t="n"/>
      <c r="K1449" s="15">
        <f>IF(A1449="","",SUM(G1449:J1449))</f>
        <v/>
      </c>
      <c r="L1449" s="9" t="n"/>
      <c r="M1449" s="10" t="n"/>
      <c r="N1449" s="10" t="n"/>
      <c r="O1449" s="16">
        <f>IF(A1449="","",UPPER(TRIM(A1449))&amp;"|"&amp;UPPER(SUBSTITUTE(SUBSTITUTE(SUBSTITUTE(TRIM(C1449),"/",""),"-","")," ","")))</f>
        <v/>
      </c>
      <c r="P1449" s="16">
        <f>IF(A1449="","",UPPER(SUBSTITUTE(SUBSTITUTE(SUBSTITUTE(TRIM(C1449),"/",""),"-","")," ","")))</f>
        <v/>
      </c>
      <c r="Q1449" s="16">
        <f>IF(A1449="","",IF(COUNTIF('GSTR-2B'!$P$6:$P$2005,O1449)&gt;0,IF(ABS(S1449)&lt;=Settings!$B$4,"Matched","Amount differs"),IF(COUNTIF('GSTR-2B'!$Q$6:$Q$2005,P1449)&gt;0,"Invoice no matches, GSTIN differs","In books, not in GSTR-2B")))</f>
        <v/>
      </c>
      <c r="R1449" s="15">
        <f>IF(A1449="","",SUMIF('GSTR-2B'!$P$6:$P$2005,O1449,'GSTR-2B'!$N$6:$N$2005))</f>
        <v/>
      </c>
      <c r="S1449" s="15">
        <f>IF(A1449="","",K1449-R1449)</f>
        <v/>
      </c>
      <c r="T1449" s="16">
        <f>IF(OR(A1449="",D1449="",L1449&lt;&gt;"",E1449="Credit note"),"",IF(Settings!$B$5-D1449&gt;180,"Unpaid over 180 days: reverse proportionate ITC with interest",""))</f>
        <v/>
      </c>
      <c r="U1449" s="16">
        <f>IF(M1449="No","Supplier has not filed GSTR-3B: if still unfiled on 30 Sep after the year you claimed it, reverse by 30 Nov","")</f>
        <v/>
      </c>
      <c r="V1449" s="16">
        <f>IF(AND(Q1449="In books, not in GSTR-2B",D1449&lt;&gt;"",D1449&gt;=DATE(2025,4,1),D1449&lt;=DATE(2026,3,31)),"FY 2025-26 document not in GSTR-2B: last date for the ITC is 30 Nov 2026","")</f>
        <v/>
      </c>
    </row>
    <row r="1450">
      <c r="A1450" s="10" t="n"/>
      <c r="B1450" s="10" t="n"/>
      <c r="C1450" s="10" t="n"/>
      <c r="D1450" s="9" t="n"/>
      <c r="E1450" s="10" t="n"/>
      <c r="F1450" s="8" t="n"/>
      <c r="G1450" s="8" t="n"/>
      <c r="H1450" s="8" t="n"/>
      <c r="I1450" s="8" t="n"/>
      <c r="J1450" s="8" t="n"/>
      <c r="K1450" s="15">
        <f>IF(A1450="","",SUM(G1450:J1450))</f>
        <v/>
      </c>
      <c r="L1450" s="9" t="n"/>
      <c r="M1450" s="10" t="n"/>
      <c r="N1450" s="10" t="n"/>
      <c r="O1450" s="16">
        <f>IF(A1450="","",UPPER(TRIM(A1450))&amp;"|"&amp;UPPER(SUBSTITUTE(SUBSTITUTE(SUBSTITUTE(TRIM(C1450),"/",""),"-","")," ","")))</f>
        <v/>
      </c>
      <c r="P1450" s="16">
        <f>IF(A1450="","",UPPER(SUBSTITUTE(SUBSTITUTE(SUBSTITUTE(TRIM(C1450),"/",""),"-","")," ","")))</f>
        <v/>
      </c>
      <c r="Q1450" s="16">
        <f>IF(A1450="","",IF(COUNTIF('GSTR-2B'!$P$6:$P$2005,O1450)&gt;0,IF(ABS(S1450)&lt;=Settings!$B$4,"Matched","Amount differs"),IF(COUNTIF('GSTR-2B'!$Q$6:$Q$2005,P1450)&gt;0,"Invoice no matches, GSTIN differs","In books, not in GSTR-2B")))</f>
        <v/>
      </c>
      <c r="R1450" s="15">
        <f>IF(A1450="","",SUMIF('GSTR-2B'!$P$6:$P$2005,O1450,'GSTR-2B'!$N$6:$N$2005))</f>
        <v/>
      </c>
      <c r="S1450" s="15">
        <f>IF(A1450="","",K1450-R1450)</f>
        <v/>
      </c>
      <c r="T1450" s="16">
        <f>IF(OR(A1450="",D1450="",L1450&lt;&gt;"",E1450="Credit note"),"",IF(Settings!$B$5-D1450&gt;180,"Unpaid over 180 days: reverse proportionate ITC with interest",""))</f>
        <v/>
      </c>
      <c r="U1450" s="16">
        <f>IF(M1450="No","Supplier has not filed GSTR-3B: if still unfiled on 30 Sep after the year you claimed it, reverse by 30 Nov","")</f>
        <v/>
      </c>
      <c r="V1450" s="16">
        <f>IF(AND(Q1450="In books, not in GSTR-2B",D1450&lt;&gt;"",D1450&gt;=DATE(2025,4,1),D1450&lt;=DATE(2026,3,31)),"FY 2025-26 document not in GSTR-2B: last date for the ITC is 30 Nov 2026","")</f>
        <v/>
      </c>
    </row>
    <row r="1451">
      <c r="A1451" s="10" t="n"/>
      <c r="B1451" s="10" t="n"/>
      <c r="C1451" s="10" t="n"/>
      <c r="D1451" s="9" t="n"/>
      <c r="E1451" s="10" t="n"/>
      <c r="F1451" s="8" t="n"/>
      <c r="G1451" s="8" t="n"/>
      <c r="H1451" s="8" t="n"/>
      <c r="I1451" s="8" t="n"/>
      <c r="J1451" s="8" t="n"/>
      <c r="K1451" s="15">
        <f>IF(A1451="","",SUM(G1451:J1451))</f>
        <v/>
      </c>
      <c r="L1451" s="9" t="n"/>
      <c r="M1451" s="10" t="n"/>
      <c r="N1451" s="10" t="n"/>
      <c r="O1451" s="16">
        <f>IF(A1451="","",UPPER(TRIM(A1451))&amp;"|"&amp;UPPER(SUBSTITUTE(SUBSTITUTE(SUBSTITUTE(TRIM(C1451),"/",""),"-","")," ","")))</f>
        <v/>
      </c>
      <c r="P1451" s="16">
        <f>IF(A1451="","",UPPER(SUBSTITUTE(SUBSTITUTE(SUBSTITUTE(TRIM(C1451),"/",""),"-","")," ","")))</f>
        <v/>
      </c>
      <c r="Q1451" s="16">
        <f>IF(A1451="","",IF(COUNTIF('GSTR-2B'!$P$6:$P$2005,O1451)&gt;0,IF(ABS(S1451)&lt;=Settings!$B$4,"Matched","Amount differs"),IF(COUNTIF('GSTR-2B'!$Q$6:$Q$2005,P1451)&gt;0,"Invoice no matches, GSTIN differs","In books, not in GSTR-2B")))</f>
        <v/>
      </c>
      <c r="R1451" s="15">
        <f>IF(A1451="","",SUMIF('GSTR-2B'!$P$6:$P$2005,O1451,'GSTR-2B'!$N$6:$N$2005))</f>
        <v/>
      </c>
      <c r="S1451" s="15">
        <f>IF(A1451="","",K1451-R1451)</f>
        <v/>
      </c>
      <c r="T1451" s="16">
        <f>IF(OR(A1451="",D1451="",L1451&lt;&gt;"",E1451="Credit note"),"",IF(Settings!$B$5-D1451&gt;180,"Unpaid over 180 days: reverse proportionate ITC with interest",""))</f>
        <v/>
      </c>
      <c r="U1451" s="16">
        <f>IF(M1451="No","Supplier has not filed GSTR-3B: if still unfiled on 30 Sep after the year you claimed it, reverse by 30 Nov","")</f>
        <v/>
      </c>
      <c r="V1451" s="16">
        <f>IF(AND(Q1451="In books, not in GSTR-2B",D1451&lt;&gt;"",D1451&gt;=DATE(2025,4,1),D1451&lt;=DATE(2026,3,31)),"FY 2025-26 document not in GSTR-2B: last date for the ITC is 30 Nov 2026","")</f>
        <v/>
      </c>
    </row>
    <row r="1452">
      <c r="A1452" s="10" t="n"/>
      <c r="B1452" s="10" t="n"/>
      <c r="C1452" s="10" t="n"/>
      <c r="D1452" s="9" t="n"/>
      <c r="E1452" s="10" t="n"/>
      <c r="F1452" s="8" t="n"/>
      <c r="G1452" s="8" t="n"/>
      <c r="H1452" s="8" t="n"/>
      <c r="I1452" s="8" t="n"/>
      <c r="J1452" s="8" t="n"/>
      <c r="K1452" s="15">
        <f>IF(A1452="","",SUM(G1452:J1452))</f>
        <v/>
      </c>
      <c r="L1452" s="9" t="n"/>
      <c r="M1452" s="10" t="n"/>
      <c r="N1452" s="10" t="n"/>
      <c r="O1452" s="16">
        <f>IF(A1452="","",UPPER(TRIM(A1452))&amp;"|"&amp;UPPER(SUBSTITUTE(SUBSTITUTE(SUBSTITUTE(TRIM(C1452),"/",""),"-","")," ","")))</f>
        <v/>
      </c>
      <c r="P1452" s="16">
        <f>IF(A1452="","",UPPER(SUBSTITUTE(SUBSTITUTE(SUBSTITUTE(TRIM(C1452),"/",""),"-","")," ","")))</f>
        <v/>
      </c>
      <c r="Q1452" s="16">
        <f>IF(A1452="","",IF(COUNTIF('GSTR-2B'!$P$6:$P$2005,O1452)&gt;0,IF(ABS(S1452)&lt;=Settings!$B$4,"Matched","Amount differs"),IF(COUNTIF('GSTR-2B'!$Q$6:$Q$2005,P1452)&gt;0,"Invoice no matches, GSTIN differs","In books, not in GSTR-2B")))</f>
        <v/>
      </c>
      <c r="R1452" s="15">
        <f>IF(A1452="","",SUMIF('GSTR-2B'!$P$6:$P$2005,O1452,'GSTR-2B'!$N$6:$N$2005))</f>
        <v/>
      </c>
      <c r="S1452" s="15">
        <f>IF(A1452="","",K1452-R1452)</f>
        <v/>
      </c>
      <c r="T1452" s="16">
        <f>IF(OR(A1452="",D1452="",L1452&lt;&gt;"",E1452="Credit note"),"",IF(Settings!$B$5-D1452&gt;180,"Unpaid over 180 days: reverse proportionate ITC with interest",""))</f>
        <v/>
      </c>
      <c r="U1452" s="16">
        <f>IF(M1452="No","Supplier has not filed GSTR-3B: if still unfiled on 30 Sep after the year you claimed it, reverse by 30 Nov","")</f>
        <v/>
      </c>
      <c r="V1452" s="16">
        <f>IF(AND(Q1452="In books, not in GSTR-2B",D1452&lt;&gt;"",D1452&gt;=DATE(2025,4,1),D1452&lt;=DATE(2026,3,31)),"FY 2025-26 document not in GSTR-2B: last date for the ITC is 30 Nov 2026","")</f>
        <v/>
      </c>
    </row>
    <row r="1453">
      <c r="A1453" s="10" t="n"/>
      <c r="B1453" s="10" t="n"/>
      <c r="C1453" s="10" t="n"/>
      <c r="D1453" s="9" t="n"/>
      <c r="E1453" s="10" t="n"/>
      <c r="F1453" s="8" t="n"/>
      <c r="G1453" s="8" t="n"/>
      <c r="H1453" s="8" t="n"/>
      <c r="I1453" s="8" t="n"/>
      <c r="J1453" s="8" t="n"/>
      <c r="K1453" s="15">
        <f>IF(A1453="","",SUM(G1453:J1453))</f>
        <v/>
      </c>
      <c r="L1453" s="9" t="n"/>
      <c r="M1453" s="10" t="n"/>
      <c r="N1453" s="10" t="n"/>
      <c r="O1453" s="16">
        <f>IF(A1453="","",UPPER(TRIM(A1453))&amp;"|"&amp;UPPER(SUBSTITUTE(SUBSTITUTE(SUBSTITUTE(TRIM(C1453),"/",""),"-","")," ","")))</f>
        <v/>
      </c>
      <c r="P1453" s="16">
        <f>IF(A1453="","",UPPER(SUBSTITUTE(SUBSTITUTE(SUBSTITUTE(TRIM(C1453),"/",""),"-","")," ","")))</f>
        <v/>
      </c>
      <c r="Q1453" s="16">
        <f>IF(A1453="","",IF(COUNTIF('GSTR-2B'!$P$6:$P$2005,O1453)&gt;0,IF(ABS(S1453)&lt;=Settings!$B$4,"Matched","Amount differs"),IF(COUNTIF('GSTR-2B'!$Q$6:$Q$2005,P1453)&gt;0,"Invoice no matches, GSTIN differs","In books, not in GSTR-2B")))</f>
        <v/>
      </c>
      <c r="R1453" s="15">
        <f>IF(A1453="","",SUMIF('GSTR-2B'!$P$6:$P$2005,O1453,'GSTR-2B'!$N$6:$N$2005))</f>
        <v/>
      </c>
      <c r="S1453" s="15">
        <f>IF(A1453="","",K1453-R1453)</f>
        <v/>
      </c>
      <c r="T1453" s="16">
        <f>IF(OR(A1453="",D1453="",L1453&lt;&gt;"",E1453="Credit note"),"",IF(Settings!$B$5-D1453&gt;180,"Unpaid over 180 days: reverse proportionate ITC with interest",""))</f>
        <v/>
      </c>
      <c r="U1453" s="16">
        <f>IF(M1453="No","Supplier has not filed GSTR-3B: if still unfiled on 30 Sep after the year you claimed it, reverse by 30 Nov","")</f>
        <v/>
      </c>
      <c r="V1453" s="16">
        <f>IF(AND(Q1453="In books, not in GSTR-2B",D1453&lt;&gt;"",D1453&gt;=DATE(2025,4,1),D1453&lt;=DATE(2026,3,31)),"FY 2025-26 document not in GSTR-2B: last date for the ITC is 30 Nov 2026","")</f>
        <v/>
      </c>
    </row>
    <row r="1454">
      <c r="A1454" s="10" t="n"/>
      <c r="B1454" s="10" t="n"/>
      <c r="C1454" s="10" t="n"/>
      <c r="D1454" s="9" t="n"/>
      <c r="E1454" s="10" t="n"/>
      <c r="F1454" s="8" t="n"/>
      <c r="G1454" s="8" t="n"/>
      <c r="H1454" s="8" t="n"/>
      <c r="I1454" s="8" t="n"/>
      <c r="J1454" s="8" t="n"/>
      <c r="K1454" s="15">
        <f>IF(A1454="","",SUM(G1454:J1454))</f>
        <v/>
      </c>
      <c r="L1454" s="9" t="n"/>
      <c r="M1454" s="10" t="n"/>
      <c r="N1454" s="10" t="n"/>
      <c r="O1454" s="16">
        <f>IF(A1454="","",UPPER(TRIM(A1454))&amp;"|"&amp;UPPER(SUBSTITUTE(SUBSTITUTE(SUBSTITUTE(TRIM(C1454),"/",""),"-","")," ","")))</f>
        <v/>
      </c>
      <c r="P1454" s="16">
        <f>IF(A1454="","",UPPER(SUBSTITUTE(SUBSTITUTE(SUBSTITUTE(TRIM(C1454),"/",""),"-","")," ","")))</f>
        <v/>
      </c>
      <c r="Q1454" s="16">
        <f>IF(A1454="","",IF(COUNTIF('GSTR-2B'!$P$6:$P$2005,O1454)&gt;0,IF(ABS(S1454)&lt;=Settings!$B$4,"Matched","Amount differs"),IF(COUNTIF('GSTR-2B'!$Q$6:$Q$2005,P1454)&gt;0,"Invoice no matches, GSTIN differs","In books, not in GSTR-2B")))</f>
        <v/>
      </c>
      <c r="R1454" s="15">
        <f>IF(A1454="","",SUMIF('GSTR-2B'!$P$6:$P$2005,O1454,'GSTR-2B'!$N$6:$N$2005))</f>
        <v/>
      </c>
      <c r="S1454" s="15">
        <f>IF(A1454="","",K1454-R1454)</f>
        <v/>
      </c>
      <c r="T1454" s="16">
        <f>IF(OR(A1454="",D1454="",L1454&lt;&gt;"",E1454="Credit note"),"",IF(Settings!$B$5-D1454&gt;180,"Unpaid over 180 days: reverse proportionate ITC with interest",""))</f>
        <v/>
      </c>
      <c r="U1454" s="16">
        <f>IF(M1454="No","Supplier has not filed GSTR-3B: if still unfiled on 30 Sep after the year you claimed it, reverse by 30 Nov","")</f>
        <v/>
      </c>
      <c r="V1454" s="16">
        <f>IF(AND(Q1454="In books, not in GSTR-2B",D1454&lt;&gt;"",D1454&gt;=DATE(2025,4,1),D1454&lt;=DATE(2026,3,31)),"FY 2025-26 document not in GSTR-2B: last date for the ITC is 30 Nov 2026","")</f>
        <v/>
      </c>
    </row>
    <row r="1455">
      <c r="A1455" s="10" t="n"/>
      <c r="B1455" s="10" t="n"/>
      <c r="C1455" s="10" t="n"/>
      <c r="D1455" s="9" t="n"/>
      <c r="E1455" s="10" t="n"/>
      <c r="F1455" s="8" t="n"/>
      <c r="G1455" s="8" t="n"/>
      <c r="H1455" s="8" t="n"/>
      <c r="I1455" s="8" t="n"/>
      <c r="J1455" s="8" t="n"/>
      <c r="K1455" s="15">
        <f>IF(A1455="","",SUM(G1455:J1455))</f>
        <v/>
      </c>
      <c r="L1455" s="9" t="n"/>
      <c r="M1455" s="10" t="n"/>
      <c r="N1455" s="10" t="n"/>
      <c r="O1455" s="16">
        <f>IF(A1455="","",UPPER(TRIM(A1455))&amp;"|"&amp;UPPER(SUBSTITUTE(SUBSTITUTE(SUBSTITUTE(TRIM(C1455),"/",""),"-","")," ","")))</f>
        <v/>
      </c>
      <c r="P1455" s="16">
        <f>IF(A1455="","",UPPER(SUBSTITUTE(SUBSTITUTE(SUBSTITUTE(TRIM(C1455),"/",""),"-","")," ","")))</f>
        <v/>
      </c>
      <c r="Q1455" s="16">
        <f>IF(A1455="","",IF(COUNTIF('GSTR-2B'!$P$6:$P$2005,O1455)&gt;0,IF(ABS(S1455)&lt;=Settings!$B$4,"Matched","Amount differs"),IF(COUNTIF('GSTR-2B'!$Q$6:$Q$2005,P1455)&gt;0,"Invoice no matches, GSTIN differs","In books, not in GSTR-2B")))</f>
        <v/>
      </c>
      <c r="R1455" s="15">
        <f>IF(A1455="","",SUMIF('GSTR-2B'!$P$6:$P$2005,O1455,'GSTR-2B'!$N$6:$N$2005))</f>
        <v/>
      </c>
      <c r="S1455" s="15">
        <f>IF(A1455="","",K1455-R1455)</f>
        <v/>
      </c>
      <c r="T1455" s="16">
        <f>IF(OR(A1455="",D1455="",L1455&lt;&gt;"",E1455="Credit note"),"",IF(Settings!$B$5-D1455&gt;180,"Unpaid over 180 days: reverse proportionate ITC with interest",""))</f>
        <v/>
      </c>
      <c r="U1455" s="16">
        <f>IF(M1455="No","Supplier has not filed GSTR-3B: if still unfiled on 30 Sep after the year you claimed it, reverse by 30 Nov","")</f>
        <v/>
      </c>
      <c r="V1455" s="16">
        <f>IF(AND(Q1455="In books, not in GSTR-2B",D1455&lt;&gt;"",D1455&gt;=DATE(2025,4,1),D1455&lt;=DATE(2026,3,31)),"FY 2025-26 document not in GSTR-2B: last date for the ITC is 30 Nov 2026","")</f>
        <v/>
      </c>
    </row>
    <row r="1456">
      <c r="A1456" s="10" t="n"/>
      <c r="B1456" s="10" t="n"/>
      <c r="C1456" s="10" t="n"/>
      <c r="D1456" s="9" t="n"/>
      <c r="E1456" s="10" t="n"/>
      <c r="F1456" s="8" t="n"/>
      <c r="G1456" s="8" t="n"/>
      <c r="H1456" s="8" t="n"/>
      <c r="I1456" s="8" t="n"/>
      <c r="J1456" s="8" t="n"/>
      <c r="K1456" s="15">
        <f>IF(A1456="","",SUM(G1456:J1456))</f>
        <v/>
      </c>
      <c r="L1456" s="9" t="n"/>
      <c r="M1456" s="10" t="n"/>
      <c r="N1456" s="10" t="n"/>
      <c r="O1456" s="16">
        <f>IF(A1456="","",UPPER(TRIM(A1456))&amp;"|"&amp;UPPER(SUBSTITUTE(SUBSTITUTE(SUBSTITUTE(TRIM(C1456),"/",""),"-","")," ","")))</f>
        <v/>
      </c>
      <c r="P1456" s="16">
        <f>IF(A1456="","",UPPER(SUBSTITUTE(SUBSTITUTE(SUBSTITUTE(TRIM(C1456),"/",""),"-","")," ","")))</f>
        <v/>
      </c>
      <c r="Q1456" s="16">
        <f>IF(A1456="","",IF(COUNTIF('GSTR-2B'!$P$6:$P$2005,O1456)&gt;0,IF(ABS(S1456)&lt;=Settings!$B$4,"Matched","Amount differs"),IF(COUNTIF('GSTR-2B'!$Q$6:$Q$2005,P1456)&gt;0,"Invoice no matches, GSTIN differs","In books, not in GSTR-2B")))</f>
        <v/>
      </c>
      <c r="R1456" s="15">
        <f>IF(A1456="","",SUMIF('GSTR-2B'!$P$6:$P$2005,O1456,'GSTR-2B'!$N$6:$N$2005))</f>
        <v/>
      </c>
      <c r="S1456" s="15">
        <f>IF(A1456="","",K1456-R1456)</f>
        <v/>
      </c>
      <c r="T1456" s="16">
        <f>IF(OR(A1456="",D1456="",L1456&lt;&gt;"",E1456="Credit note"),"",IF(Settings!$B$5-D1456&gt;180,"Unpaid over 180 days: reverse proportionate ITC with interest",""))</f>
        <v/>
      </c>
      <c r="U1456" s="16">
        <f>IF(M1456="No","Supplier has not filed GSTR-3B: if still unfiled on 30 Sep after the year you claimed it, reverse by 30 Nov","")</f>
        <v/>
      </c>
      <c r="V1456" s="16">
        <f>IF(AND(Q1456="In books, not in GSTR-2B",D1456&lt;&gt;"",D1456&gt;=DATE(2025,4,1),D1456&lt;=DATE(2026,3,31)),"FY 2025-26 document not in GSTR-2B: last date for the ITC is 30 Nov 2026","")</f>
        <v/>
      </c>
    </row>
    <row r="1457">
      <c r="A1457" s="10" t="n"/>
      <c r="B1457" s="10" t="n"/>
      <c r="C1457" s="10" t="n"/>
      <c r="D1457" s="9" t="n"/>
      <c r="E1457" s="10" t="n"/>
      <c r="F1457" s="8" t="n"/>
      <c r="G1457" s="8" t="n"/>
      <c r="H1457" s="8" t="n"/>
      <c r="I1457" s="8" t="n"/>
      <c r="J1457" s="8" t="n"/>
      <c r="K1457" s="15">
        <f>IF(A1457="","",SUM(G1457:J1457))</f>
        <v/>
      </c>
      <c r="L1457" s="9" t="n"/>
      <c r="M1457" s="10" t="n"/>
      <c r="N1457" s="10" t="n"/>
      <c r="O1457" s="16">
        <f>IF(A1457="","",UPPER(TRIM(A1457))&amp;"|"&amp;UPPER(SUBSTITUTE(SUBSTITUTE(SUBSTITUTE(TRIM(C1457),"/",""),"-","")," ","")))</f>
        <v/>
      </c>
      <c r="P1457" s="16">
        <f>IF(A1457="","",UPPER(SUBSTITUTE(SUBSTITUTE(SUBSTITUTE(TRIM(C1457),"/",""),"-","")," ","")))</f>
        <v/>
      </c>
      <c r="Q1457" s="16">
        <f>IF(A1457="","",IF(COUNTIF('GSTR-2B'!$P$6:$P$2005,O1457)&gt;0,IF(ABS(S1457)&lt;=Settings!$B$4,"Matched","Amount differs"),IF(COUNTIF('GSTR-2B'!$Q$6:$Q$2005,P1457)&gt;0,"Invoice no matches, GSTIN differs","In books, not in GSTR-2B")))</f>
        <v/>
      </c>
      <c r="R1457" s="15">
        <f>IF(A1457="","",SUMIF('GSTR-2B'!$P$6:$P$2005,O1457,'GSTR-2B'!$N$6:$N$2005))</f>
        <v/>
      </c>
      <c r="S1457" s="15">
        <f>IF(A1457="","",K1457-R1457)</f>
        <v/>
      </c>
      <c r="T1457" s="16">
        <f>IF(OR(A1457="",D1457="",L1457&lt;&gt;"",E1457="Credit note"),"",IF(Settings!$B$5-D1457&gt;180,"Unpaid over 180 days: reverse proportionate ITC with interest",""))</f>
        <v/>
      </c>
      <c r="U1457" s="16">
        <f>IF(M1457="No","Supplier has not filed GSTR-3B: if still unfiled on 30 Sep after the year you claimed it, reverse by 30 Nov","")</f>
        <v/>
      </c>
      <c r="V1457" s="16">
        <f>IF(AND(Q1457="In books, not in GSTR-2B",D1457&lt;&gt;"",D1457&gt;=DATE(2025,4,1),D1457&lt;=DATE(2026,3,31)),"FY 2025-26 document not in GSTR-2B: last date for the ITC is 30 Nov 2026","")</f>
        <v/>
      </c>
    </row>
    <row r="1458">
      <c r="A1458" s="10" t="n"/>
      <c r="B1458" s="10" t="n"/>
      <c r="C1458" s="10" t="n"/>
      <c r="D1458" s="9" t="n"/>
      <c r="E1458" s="10" t="n"/>
      <c r="F1458" s="8" t="n"/>
      <c r="G1458" s="8" t="n"/>
      <c r="H1458" s="8" t="n"/>
      <c r="I1458" s="8" t="n"/>
      <c r="J1458" s="8" t="n"/>
      <c r="K1458" s="15">
        <f>IF(A1458="","",SUM(G1458:J1458))</f>
        <v/>
      </c>
      <c r="L1458" s="9" t="n"/>
      <c r="M1458" s="10" t="n"/>
      <c r="N1458" s="10" t="n"/>
      <c r="O1458" s="16">
        <f>IF(A1458="","",UPPER(TRIM(A1458))&amp;"|"&amp;UPPER(SUBSTITUTE(SUBSTITUTE(SUBSTITUTE(TRIM(C1458),"/",""),"-","")," ","")))</f>
        <v/>
      </c>
      <c r="P1458" s="16">
        <f>IF(A1458="","",UPPER(SUBSTITUTE(SUBSTITUTE(SUBSTITUTE(TRIM(C1458),"/",""),"-","")," ","")))</f>
        <v/>
      </c>
      <c r="Q1458" s="16">
        <f>IF(A1458="","",IF(COUNTIF('GSTR-2B'!$P$6:$P$2005,O1458)&gt;0,IF(ABS(S1458)&lt;=Settings!$B$4,"Matched","Amount differs"),IF(COUNTIF('GSTR-2B'!$Q$6:$Q$2005,P1458)&gt;0,"Invoice no matches, GSTIN differs","In books, not in GSTR-2B")))</f>
        <v/>
      </c>
      <c r="R1458" s="15">
        <f>IF(A1458="","",SUMIF('GSTR-2B'!$P$6:$P$2005,O1458,'GSTR-2B'!$N$6:$N$2005))</f>
        <v/>
      </c>
      <c r="S1458" s="15">
        <f>IF(A1458="","",K1458-R1458)</f>
        <v/>
      </c>
      <c r="T1458" s="16">
        <f>IF(OR(A1458="",D1458="",L1458&lt;&gt;"",E1458="Credit note"),"",IF(Settings!$B$5-D1458&gt;180,"Unpaid over 180 days: reverse proportionate ITC with interest",""))</f>
        <v/>
      </c>
      <c r="U1458" s="16">
        <f>IF(M1458="No","Supplier has not filed GSTR-3B: if still unfiled on 30 Sep after the year you claimed it, reverse by 30 Nov","")</f>
        <v/>
      </c>
      <c r="V1458" s="16">
        <f>IF(AND(Q1458="In books, not in GSTR-2B",D1458&lt;&gt;"",D1458&gt;=DATE(2025,4,1),D1458&lt;=DATE(2026,3,31)),"FY 2025-26 document not in GSTR-2B: last date for the ITC is 30 Nov 2026","")</f>
        <v/>
      </c>
    </row>
    <row r="1459">
      <c r="A1459" s="10" t="n"/>
      <c r="B1459" s="10" t="n"/>
      <c r="C1459" s="10" t="n"/>
      <c r="D1459" s="9" t="n"/>
      <c r="E1459" s="10" t="n"/>
      <c r="F1459" s="8" t="n"/>
      <c r="G1459" s="8" t="n"/>
      <c r="H1459" s="8" t="n"/>
      <c r="I1459" s="8" t="n"/>
      <c r="J1459" s="8" t="n"/>
      <c r="K1459" s="15">
        <f>IF(A1459="","",SUM(G1459:J1459))</f>
        <v/>
      </c>
      <c r="L1459" s="9" t="n"/>
      <c r="M1459" s="10" t="n"/>
      <c r="N1459" s="10" t="n"/>
      <c r="O1459" s="16">
        <f>IF(A1459="","",UPPER(TRIM(A1459))&amp;"|"&amp;UPPER(SUBSTITUTE(SUBSTITUTE(SUBSTITUTE(TRIM(C1459),"/",""),"-","")," ","")))</f>
        <v/>
      </c>
      <c r="P1459" s="16">
        <f>IF(A1459="","",UPPER(SUBSTITUTE(SUBSTITUTE(SUBSTITUTE(TRIM(C1459),"/",""),"-","")," ","")))</f>
        <v/>
      </c>
      <c r="Q1459" s="16">
        <f>IF(A1459="","",IF(COUNTIF('GSTR-2B'!$P$6:$P$2005,O1459)&gt;0,IF(ABS(S1459)&lt;=Settings!$B$4,"Matched","Amount differs"),IF(COUNTIF('GSTR-2B'!$Q$6:$Q$2005,P1459)&gt;0,"Invoice no matches, GSTIN differs","In books, not in GSTR-2B")))</f>
        <v/>
      </c>
      <c r="R1459" s="15">
        <f>IF(A1459="","",SUMIF('GSTR-2B'!$P$6:$P$2005,O1459,'GSTR-2B'!$N$6:$N$2005))</f>
        <v/>
      </c>
      <c r="S1459" s="15">
        <f>IF(A1459="","",K1459-R1459)</f>
        <v/>
      </c>
      <c r="T1459" s="16">
        <f>IF(OR(A1459="",D1459="",L1459&lt;&gt;"",E1459="Credit note"),"",IF(Settings!$B$5-D1459&gt;180,"Unpaid over 180 days: reverse proportionate ITC with interest",""))</f>
        <v/>
      </c>
      <c r="U1459" s="16">
        <f>IF(M1459="No","Supplier has not filed GSTR-3B: if still unfiled on 30 Sep after the year you claimed it, reverse by 30 Nov","")</f>
        <v/>
      </c>
      <c r="V1459" s="16">
        <f>IF(AND(Q1459="In books, not in GSTR-2B",D1459&lt;&gt;"",D1459&gt;=DATE(2025,4,1),D1459&lt;=DATE(2026,3,31)),"FY 2025-26 document not in GSTR-2B: last date for the ITC is 30 Nov 2026","")</f>
        <v/>
      </c>
    </row>
    <row r="1460">
      <c r="A1460" s="10" t="n"/>
      <c r="B1460" s="10" t="n"/>
      <c r="C1460" s="10" t="n"/>
      <c r="D1460" s="9" t="n"/>
      <c r="E1460" s="10" t="n"/>
      <c r="F1460" s="8" t="n"/>
      <c r="G1460" s="8" t="n"/>
      <c r="H1460" s="8" t="n"/>
      <c r="I1460" s="8" t="n"/>
      <c r="J1460" s="8" t="n"/>
      <c r="K1460" s="15">
        <f>IF(A1460="","",SUM(G1460:J1460))</f>
        <v/>
      </c>
      <c r="L1460" s="9" t="n"/>
      <c r="M1460" s="10" t="n"/>
      <c r="N1460" s="10" t="n"/>
      <c r="O1460" s="16">
        <f>IF(A1460="","",UPPER(TRIM(A1460))&amp;"|"&amp;UPPER(SUBSTITUTE(SUBSTITUTE(SUBSTITUTE(TRIM(C1460),"/",""),"-","")," ","")))</f>
        <v/>
      </c>
      <c r="P1460" s="16">
        <f>IF(A1460="","",UPPER(SUBSTITUTE(SUBSTITUTE(SUBSTITUTE(TRIM(C1460),"/",""),"-","")," ","")))</f>
        <v/>
      </c>
      <c r="Q1460" s="16">
        <f>IF(A1460="","",IF(COUNTIF('GSTR-2B'!$P$6:$P$2005,O1460)&gt;0,IF(ABS(S1460)&lt;=Settings!$B$4,"Matched","Amount differs"),IF(COUNTIF('GSTR-2B'!$Q$6:$Q$2005,P1460)&gt;0,"Invoice no matches, GSTIN differs","In books, not in GSTR-2B")))</f>
        <v/>
      </c>
      <c r="R1460" s="15">
        <f>IF(A1460="","",SUMIF('GSTR-2B'!$P$6:$P$2005,O1460,'GSTR-2B'!$N$6:$N$2005))</f>
        <v/>
      </c>
      <c r="S1460" s="15">
        <f>IF(A1460="","",K1460-R1460)</f>
        <v/>
      </c>
      <c r="T1460" s="16">
        <f>IF(OR(A1460="",D1460="",L1460&lt;&gt;"",E1460="Credit note"),"",IF(Settings!$B$5-D1460&gt;180,"Unpaid over 180 days: reverse proportionate ITC with interest",""))</f>
        <v/>
      </c>
      <c r="U1460" s="16">
        <f>IF(M1460="No","Supplier has not filed GSTR-3B: if still unfiled on 30 Sep after the year you claimed it, reverse by 30 Nov","")</f>
        <v/>
      </c>
      <c r="V1460" s="16">
        <f>IF(AND(Q1460="In books, not in GSTR-2B",D1460&lt;&gt;"",D1460&gt;=DATE(2025,4,1),D1460&lt;=DATE(2026,3,31)),"FY 2025-26 document not in GSTR-2B: last date for the ITC is 30 Nov 2026","")</f>
        <v/>
      </c>
    </row>
    <row r="1461">
      <c r="A1461" s="10" t="n"/>
      <c r="B1461" s="10" t="n"/>
      <c r="C1461" s="10" t="n"/>
      <c r="D1461" s="9" t="n"/>
      <c r="E1461" s="10" t="n"/>
      <c r="F1461" s="8" t="n"/>
      <c r="G1461" s="8" t="n"/>
      <c r="H1461" s="8" t="n"/>
      <c r="I1461" s="8" t="n"/>
      <c r="J1461" s="8" t="n"/>
      <c r="K1461" s="15">
        <f>IF(A1461="","",SUM(G1461:J1461))</f>
        <v/>
      </c>
      <c r="L1461" s="9" t="n"/>
      <c r="M1461" s="10" t="n"/>
      <c r="N1461" s="10" t="n"/>
      <c r="O1461" s="16">
        <f>IF(A1461="","",UPPER(TRIM(A1461))&amp;"|"&amp;UPPER(SUBSTITUTE(SUBSTITUTE(SUBSTITUTE(TRIM(C1461),"/",""),"-","")," ","")))</f>
        <v/>
      </c>
      <c r="P1461" s="16">
        <f>IF(A1461="","",UPPER(SUBSTITUTE(SUBSTITUTE(SUBSTITUTE(TRIM(C1461),"/",""),"-","")," ","")))</f>
        <v/>
      </c>
      <c r="Q1461" s="16">
        <f>IF(A1461="","",IF(COUNTIF('GSTR-2B'!$P$6:$P$2005,O1461)&gt;0,IF(ABS(S1461)&lt;=Settings!$B$4,"Matched","Amount differs"),IF(COUNTIF('GSTR-2B'!$Q$6:$Q$2005,P1461)&gt;0,"Invoice no matches, GSTIN differs","In books, not in GSTR-2B")))</f>
        <v/>
      </c>
      <c r="R1461" s="15">
        <f>IF(A1461="","",SUMIF('GSTR-2B'!$P$6:$P$2005,O1461,'GSTR-2B'!$N$6:$N$2005))</f>
        <v/>
      </c>
      <c r="S1461" s="15">
        <f>IF(A1461="","",K1461-R1461)</f>
        <v/>
      </c>
      <c r="T1461" s="16">
        <f>IF(OR(A1461="",D1461="",L1461&lt;&gt;"",E1461="Credit note"),"",IF(Settings!$B$5-D1461&gt;180,"Unpaid over 180 days: reverse proportionate ITC with interest",""))</f>
        <v/>
      </c>
      <c r="U1461" s="16">
        <f>IF(M1461="No","Supplier has not filed GSTR-3B: if still unfiled on 30 Sep after the year you claimed it, reverse by 30 Nov","")</f>
        <v/>
      </c>
      <c r="V1461" s="16">
        <f>IF(AND(Q1461="In books, not in GSTR-2B",D1461&lt;&gt;"",D1461&gt;=DATE(2025,4,1),D1461&lt;=DATE(2026,3,31)),"FY 2025-26 document not in GSTR-2B: last date for the ITC is 30 Nov 2026","")</f>
        <v/>
      </c>
    </row>
    <row r="1462">
      <c r="A1462" s="10" t="n"/>
      <c r="B1462" s="10" t="n"/>
      <c r="C1462" s="10" t="n"/>
      <c r="D1462" s="9" t="n"/>
      <c r="E1462" s="10" t="n"/>
      <c r="F1462" s="8" t="n"/>
      <c r="G1462" s="8" t="n"/>
      <c r="H1462" s="8" t="n"/>
      <c r="I1462" s="8" t="n"/>
      <c r="J1462" s="8" t="n"/>
      <c r="K1462" s="15">
        <f>IF(A1462="","",SUM(G1462:J1462))</f>
        <v/>
      </c>
      <c r="L1462" s="9" t="n"/>
      <c r="M1462" s="10" t="n"/>
      <c r="N1462" s="10" t="n"/>
      <c r="O1462" s="16">
        <f>IF(A1462="","",UPPER(TRIM(A1462))&amp;"|"&amp;UPPER(SUBSTITUTE(SUBSTITUTE(SUBSTITUTE(TRIM(C1462),"/",""),"-","")," ","")))</f>
        <v/>
      </c>
      <c r="P1462" s="16">
        <f>IF(A1462="","",UPPER(SUBSTITUTE(SUBSTITUTE(SUBSTITUTE(TRIM(C1462),"/",""),"-","")," ","")))</f>
        <v/>
      </c>
      <c r="Q1462" s="16">
        <f>IF(A1462="","",IF(COUNTIF('GSTR-2B'!$P$6:$P$2005,O1462)&gt;0,IF(ABS(S1462)&lt;=Settings!$B$4,"Matched","Amount differs"),IF(COUNTIF('GSTR-2B'!$Q$6:$Q$2005,P1462)&gt;0,"Invoice no matches, GSTIN differs","In books, not in GSTR-2B")))</f>
        <v/>
      </c>
      <c r="R1462" s="15">
        <f>IF(A1462="","",SUMIF('GSTR-2B'!$P$6:$P$2005,O1462,'GSTR-2B'!$N$6:$N$2005))</f>
        <v/>
      </c>
      <c r="S1462" s="15">
        <f>IF(A1462="","",K1462-R1462)</f>
        <v/>
      </c>
      <c r="T1462" s="16">
        <f>IF(OR(A1462="",D1462="",L1462&lt;&gt;"",E1462="Credit note"),"",IF(Settings!$B$5-D1462&gt;180,"Unpaid over 180 days: reverse proportionate ITC with interest",""))</f>
        <v/>
      </c>
      <c r="U1462" s="16">
        <f>IF(M1462="No","Supplier has not filed GSTR-3B: if still unfiled on 30 Sep after the year you claimed it, reverse by 30 Nov","")</f>
        <v/>
      </c>
      <c r="V1462" s="16">
        <f>IF(AND(Q1462="In books, not in GSTR-2B",D1462&lt;&gt;"",D1462&gt;=DATE(2025,4,1),D1462&lt;=DATE(2026,3,31)),"FY 2025-26 document not in GSTR-2B: last date for the ITC is 30 Nov 2026","")</f>
        <v/>
      </c>
    </row>
    <row r="1463">
      <c r="A1463" s="10" t="n"/>
      <c r="B1463" s="10" t="n"/>
      <c r="C1463" s="10" t="n"/>
      <c r="D1463" s="9" t="n"/>
      <c r="E1463" s="10" t="n"/>
      <c r="F1463" s="8" t="n"/>
      <c r="G1463" s="8" t="n"/>
      <c r="H1463" s="8" t="n"/>
      <c r="I1463" s="8" t="n"/>
      <c r="J1463" s="8" t="n"/>
      <c r="K1463" s="15">
        <f>IF(A1463="","",SUM(G1463:J1463))</f>
        <v/>
      </c>
      <c r="L1463" s="9" t="n"/>
      <c r="M1463" s="10" t="n"/>
      <c r="N1463" s="10" t="n"/>
      <c r="O1463" s="16">
        <f>IF(A1463="","",UPPER(TRIM(A1463))&amp;"|"&amp;UPPER(SUBSTITUTE(SUBSTITUTE(SUBSTITUTE(TRIM(C1463),"/",""),"-","")," ","")))</f>
        <v/>
      </c>
      <c r="P1463" s="16">
        <f>IF(A1463="","",UPPER(SUBSTITUTE(SUBSTITUTE(SUBSTITUTE(TRIM(C1463),"/",""),"-","")," ","")))</f>
        <v/>
      </c>
      <c r="Q1463" s="16">
        <f>IF(A1463="","",IF(COUNTIF('GSTR-2B'!$P$6:$P$2005,O1463)&gt;0,IF(ABS(S1463)&lt;=Settings!$B$4,"Matched","Amount differs"),IF(COUNTIF('GSTR-2B'!$Q$6:$Q$2005,P1463)&gt;0,"Invoice no matches, GSTIN differs","In books, not in GSTR-2B")))</f>
        <v/>
      </c>
      <c r="R1463" s="15">
        <f>IF(A1463="","",SUMIF('GSTR-2B'!$P$6:$P$2005,O1463,'GSTR-2B'!$N$6:$N$2005))</f>
        <v/>
      </c>
      <c r="S1463" s="15">
        <f>IF(A1463="","",K1463-R1463)</f>
        <v/>
      </c>
      <c r="T1463" s="16">
        <f>IF(OR(A1463="",D1463="",L1463&lt;&gt;"",E1463="Credit note"),"",IF(Settings!$B$5-D1463&gt;180,"Unpaid over 180 days: reverse proportionate ITC with interest",""))</f>
        <v/>
      </c>
      <c r="U1463" s="16">
        <f>IF(M1463="No","Supplier has not filed GSTR-3B: if still unfiled on 30 Sep after the year you claimed it, reverse by 30 Nov","")</f>
        <v/>
      </c>
      <c r="V1463" s="16">
        <f>IF(AND(Q1463="In books, not in GSTR-2B",D1463&lt;&gt;"",D1463&gt;=DATE(2025,4,1),D1463&lt;=DATE(2026,3,31)),"FY 2025-26 document not in GSTR-2B: last date for the ITC is 30 Nov 2026","")</f>
        <v/>
      </c>
    </row>
    <row r="1464">
      <c r="A1464" s="10" t="n"/>
      <c r="B1464" s="10" t="n"/>
      <c r="C1464" s="10" t="n"/>
      <c r="D1464" s="9" t="n"/>
      <c r="E1464" s="10" t="n"/>
      <c r="F1464" s="8" t="n"/>
      <c r="G1464" s="8" t="n"/>
      <c r="H1464" s="8" t="n"/>
      <c r="I1464" s="8" t="n"/>
      <c r="J1464" s="8" t="n"/>
      <c r="K1464" s="15">
        <f>IF(A1464="","",SUM(G1464:J1464))</f>
        <v/>
      </c>
      <c r="L1464" s="9" t="n"/>
      <c r="M1464" s="10" t="n"/>
      <c r="N1464" s="10" t="n"/>
      <c r="O1464" s="16">
        <f>IF(A1464="","",UPPER(TRIM(A1464))&amp;"|"&amp;UPPER(SUBSTITUTE(SUBSTITUTE(SUBSTITUTE(TRIM(C1464),"/",""),"-","")," ","")))</f>
        <v/>
      </c>
      <c r="P1464" s="16">
        <f>IF(A1464="","",UPPER(SUBSTITUTE(SUBSTITUTE(SUBSTITUTE(TRIM(C1464),"/",""),"-","")," ","")))</f>
        <v/>
      </c>
      <c r="Q1464" s="16">
        <f>IF(A1464="","",IF(COUNTIF('GSTR-2B'!$P$6:$P$2005,O1464)&gt;0,IF(ABS(S1464)&lt;=Settings!$B$4,"Matched","Amount differs"),IF(COUNTIF('GSTR-2B'!$Q$6:$Q$2005,P1464)&gt;0,"Invoice no matches, GSTIN differs","In books, not in GSTR-2B")))</f>
        <v/>
      </c>
      <c r="R1464" s="15">
        <f>IF(A1464="","",SUMIF('GSTR-2B'!$P$6:$P$2005,O1464,'GSTR-2B'!$N$6:$N$2005))</f>
        <v/>
      </c>
      <c r="S1464" s="15">
        <f>IF(A1464="","",K1464-R1464)</f>
        <v/>
      </c>
      <c r="T1464" s="16">
        <f>IF(OR(A1464="",D1464="",L1464&lt;&gt;"",E1464="Credit note"),"",IF(Settings!$B$5-D1464&gt;180,"Unpaid over 180 days: reverse proportionate ITC with interest",""))</f>
        <v/>
      </c>
      <c r="U1464" s="16">
        <f>IF(M1464="No","Supplier has not filed GSTR-3B: if still unfiled on 30 Sep after the year you claimed it, reverse by 30 Nov","")</f>
        <v/>
      </c>
      <c r="V1464" s="16">
        <f>IF(AND(Q1464="In books, not in GSTR-2B",D1464&lt;&gt;"",D1464&gt;=DATE(2025,4,1),D1464&lt;=DATE(2026,3,31)),"FY 2025-26 document not in GSTR-2B: last date for the ITC is 30 Nov 2026","")</f>
        <v/>
      </c>
    </row>
    <row r="1465">
      <c r="A1465" s="10" t="n"/>
      <c r="B1465" s="10" t="n"/>
      <c r="C1465" s="10" t="n"/>
      <c r="D1465" s="9" t="n"/>
      <c r="E1465" s="10" t="n"/>
      <c r="F1465" s="8" t="n"/>
      <c r="G1465" s="8" t="n"/>
      <c r="H1465" s="8" t="n"/>
      <c r="I1465" s="8" t="n"/>
      <c r="J1465" s="8" t="n"/>
      <c r="K1465" s="15">
        <f>IF(A1465="","",SUM(G1465:J1465))</f>
        <v/>
      </c>
      <c r="L1465" s="9" t="n"/>
      <c r="M1465" s="10" t="n"/>
      <c r="N1465" s="10" t="n"/>
      <c r="O1465" s="16">
        <f>IF(A1465="","",UPPER(TRIM(A1465))&amp;"|"&amp;UPPER(SUBSTITUTE(SUBSTITUTE(SUBSTITUTE(TRIM(C1465),"/",""),"-","")," ","")))</f>
        <v/>
      </c>
      <c r="P1465" s="16">
        <f>IF(A1465="","",UPPER(SUBSTITUTE(SUBSTITUTE(SUBSTITUTE(TRIM(C1465),"/",""),"-","")," ","")))</f>
        <v/>
      </c>
      <c r="Q1465" s="16">
        <f>IF(A1465="","",IF(COUNTIF('GSTR-2B'!$P$6:$P$2005,O1465)&gt;0,IF(ABS(S1465)&lt;=Settings!$B$4,"Matched","Amount differs"),IF(COUNTIF('GSTR-2B'!$Q$6:$Q$2005,P1465)&gt;0,"Invoice no matches, GSTIN differs","In books, not in GSTR-2B")))</f>
        <v/>
      </c>
      <c r="R1465" s="15">
        <f>IF(A1465="","",SUMIF('GSTR-2B'!$P$6:$P$2005,O1465,'GSTR-2B'!$N$6:$N$2005))</f>
        <v/>
      </c>
      <c r="S1465" s="15">
        <f>IF(A1465="","",K1465-R1465)</f>
        <v/>
      </c>
      <c r="T1465" s="16">
        <f>IF(OR(A1465="",D1465="",L1465&lt;&gt;"",E1465="Credit note"),"",IF(Settings!$B$5-D1465&gt;180,"Unpaid over 180 days: reverse proportionate ITC with interest",""))</f>
        <v/>
      </c>
      <c r="U1465" s="16">
        <f>IF(M1465="No","Supplier has not filed GSTR-3B: if still unfiled on 30 Sep after the year you claimed it, reverse by 30 Nov","")</f>
        <v/>
      </c>
      <c r="V1465" s="16">
        <f>IF(AND(Q1465="In books, not in GSTR-2B",D1465&lt;&gt;"",D1465&gt;=DATE(2025,4,1),D1465&lt;=DATE(2026,3,31)),"FY 2025-26 document not in GSTR-2B: last date for the ITC is 30 Nov 2026","")</f>
        <v/>
      </c>
    </row>
    <row r="1466">
      <c r="A1466" s="10" t="n"/>
      <c r="B1466" s="10" t="n"/>
      <c r="C1466" s="10" t="n"/>
      <c r="D1466" s="9" t="n"/>
      <c r="E1466" s="10" t="n"/>
      <c r="F1466" s="8" t="n"/>
      <c r="G1466" s="8" t="n"/>
      <c r="H1466" s="8" t="n"/>
      <c r="I1466" s="8" t="n"/>
      <c r="J1466" s="8" t="n"/>
      <c r="K1466" s="15">
        <f>IF(A1466="","",SUM(G1466:J1466))</f>
        <v/>
      </c>
      <c r="L1466" s="9" t="n"/>
      <c r="M1466" s="10" t="n"/>
      <c r="N1466" s="10" t="n"/>
      <c r="O1466" s="16">
        <f>IF(A1466="","",UPPER(TRIM(A1466))&amp;"|"&amp;UPPER(SUBSTITUTE(SUBSTITUTE(SUBSTITUTE(TRIM(C1466),"/",""),"-","")," ","")))</f>
        <v/>
      </c>
      <c r="P1466" s="16">
        <f>IF(A1466="","",UPPER(SUBSTITUTE(SUBSTITUTE(SUBSTITUTE(TRIM(C1466),"/",""),"-","")," ","")))</f>
        <v/>
      </c>
      <c r="Q1466" s="16">
        <f>IF(A1466="","",IF(COUNTIF('GSTR-2B'!$P$6:$P$2005,O1466)&gt;0,IF(ABS(S1466)&lt;=Settings!$B$4,"Matched","Amount differs"),IF(COUNTIF('GSTR-2B'!$Q$6:$Q$2005,P1466)&gt;0,"Invoice no matches, GSTIN differs","In books, not in GSTR-2B")))</f>
        <v/>
      </c>
      <c r="R1466" s="15">
        <f>IF(A1466="","",SUMIF('GSTR-2B'!$P$6:$P$2005,O1466,'GSTR-2B'!$N$6:$N$2005))</f>
        <v/>
      </c>
      <c r="S1466" s="15">
        <f>IF(A1466="","",K1466-R1466)</f>
        <v/>
      </c>
      <c r="T1466" s="16">
        <f>IF(OR(A1466="",D1466="",L1466&lt;&gt;"",E1466="Credit note"),"",IF(Settings!$B$5-D1466&gt;180,"Unpaid over 180 days: reverse proportionate ITC with interest",""))</f>
        <v/>
      </c>
      <c r="U1466" s="16">
        <f>IF(M1466="No","Supplier has not filed GSTR-3B: if still unfiled on 30 Sep after the year you claimed it, reverse by 30 Nov","")</f>
        <v/>
      </c>
      <c r="V1466" s="16">
        <f>IF(AND(Q1466="In books, not in GSTR-2B",D1466&lt;&gt;"",D1466&gt;=DATE(2025,4,1),D1466&lt;=DATE(2026,3,31)),"FY 2025-26 document not in GSTR-2B: last date for the ITC is 30 Nov 2026","")</f>
        <v/>
      </c>
    </row>
    <row r="1467">
      <c r="A1467" s="10" t="n"/>
      <c r="B1467" s="10" t="n"/>
      <c r="C1467" s="10" t="n"/>
      <c r="D1467" s="9" t="n"/>
      <c r="E1467" s="10" t="n"/>
      <c r="F1467" s="8" t="n"/>
      <c r="G1467" s="8" t="n"/>
      <c r="H1467" s="8" t="n"/>
      <c r="I1467" s="8" t="n"/>
      <c r="J1467" s="8" t="n"/>
      <c r="K1467" s="15">
        <f>IF(A1467="","",SUM(G1467:J1467))</f>
        <v/>
      </c>
      <c r="L1467" s="9" t="n"/>
      <c r="M1467" s="10" t="n"/>
      <c r="N1467" s="10" t="n"/>
      <c r="O1467" s="16">
        <f>IF(A1467="","",UPPER(TRIM(A1467))&amp;"|"&amp;UPPER(SUBSTITUTE(SUBSTITUTE(SUBSTITUTE(TRIM(C1467),"/",""),"-","")," ","")))</f>
        <v/>
      </c>
      <c r="P1467" s="16">
        <f>IF(A1467="","",UPPER(SUBSTITUTE(SUBSTITUTE(SUBSTITUTE(TRIM(C1467),"/",""),"-","")," ","")))</f>
        <v/>
      </c>
      <c r="Q1467" s="16">
        <f>IF(A1467="","",IF(COUNTIF('GSTR-2B'!$P$6:$P$2005,O1467)&gt;0,IF(ABS(S1467)&lt;=Settings!$B$4,"Matched","Amount differs"),IF(COUNTIF('GSTR-2B'!$Q$6:$Q$2005,P1467)&gt;0,"Invoice no matches, GSTIN differs","In books, not in GSTR-2B")))</f>
        <v/>
      </c>
      <c r="R1467" s="15">
        <f>IF(A1467="","",SUMIF('GSTR-2B'!$P$6:$P$2005,O1467,'GSTR-2B'!$N$6:$N$2005))</f>
        <v/>
      </c>
      <c r="S1467" s="15">
        <f>IF(A1467="","",K1467-R1467)</f>
        <v/>
      </c>
      <c r="T1467" s="16">
        <f>IF(OR(A1467="",D1467="",L1467&lt;&gt;"",E1467="Credit note"),"",IF(Settings!$B$5-D1467&gt;180,"Unpaid over 180 days: reverse proportionate ITC with interest",""))</f>
        <v/>
      </c>
      <c r="U1467" s="16">
        <f>IF(M1467="No","Supplier has not filed GSTR-3B: if still unfiled on 30 Sep after the year you claimed it, reverse by 30 Nov","")</f>
        <v/>
      </c>
      <c r="V1467" s="16">
        <f>IF(AND(Q1467="In books, not in GSTR-2B",D1467&lt;&gt;"",D1467&gt;=DATE(2025,4,1),D1467&lt;=DATE(2026,3,31)),"FY 2025-26 document not in GSTR-2B: last date for the ITC is 30 Nov 2026","")</f>
        <v/>
      </c>
    </row>
    <row r="1468">
      <c r="A1468" s="10" t="n"/>
      <c r="B1468" s="10" t="n"/>
      <c r="C1468" s="10" t="n"/>
      <c r="D1468" s="9" t="n"/>
      <c r="E1468" s="10" t="n"/>
      <c r="F1468" s="8" t="n"/>
      <c r="G1468" s="8" t="n"/>
      <c r="H1468" s="8" t="n"/>
      <c r="I1468" s="8" t="n"/>
      <c r="J1468" s="8" t="n"/>
      <c r="K1468" s="15">
        <f>IF(A1468="","",SUM(G1468:J1468))</f>
        <v/>
      </c>
      <c r="L1468" s="9" t="n"/>
      <c r="M1468" s="10" t="n"/>
      <c r="N1468" s="10" t="n"/>
      <c r="O1468" s="16">
        <f>IF(A1468="","",UPPER(TRIM(A1468))&amp;"|"&amp;UPPER(SUBSTITUTE(SUBSTITUTE(SUBSTITUTE(TRIM(C1468),"/",""),"-","")," ","")))</f>
        <v/>
      </c>
      <c r="P1468" s="16">
        <f>IF(A1468="","",UPPER(SUBSTITUTE(SUBSTITUTE(SUBSTITUTE(TRIM(C1468),"/",""),"-","")," ","")))</f>
        <v/>
      </c>
      <c r="Q1468" s="16">
        <f>IF(A1468="","",IF(COUNTIF('GSTR-2B'!$P$6:$P$2005,O1468)&gt;0,IF(ABS(S1468)&lt;=Settings!$B$4,"Matched","Amount differs"),IF(COUNTIF('GSTR-2B'!$Q$6:$Q$2005,P1468)&gt;0,"Invoice no matches, GSTIN differs","In books, not in GSTR-2B")))</f>
        <v/>
      </c>
      <c r="R1468" s="15">
        <f>IF(A1468="","",SUMIF('GSTR-2B'!$P$6:$P$2005,O1468,'GSTR-2B'!$N$6:$N$2005))</f>
        <v/>
      </c>
      <c r="S1468" s="15">
        <f>IF(A1468="","",K1468-R1468)</f>
        <v/>
      </c>
      <c r="T1468" s="16">
        <f>IF(OR(A1468="",D1468="",L1468&lt;&gt;"",E1468="Credit note"),"",IF(Settings!$B$5-D1468&gt;180,"Unpaid over 180 days: reverse proportionate ITC with interest",""))</f>
        <v/>
      </c>
      <c r="U1468" s="16">
        <f>IF(M1468="No","Supplier has not filed GSTR-3B: if still unfiled on 30 Sep after the year you claimed it, reverse by 30 Nov","")</f>
        <v/>
      </c>
      <c r="V1468" s="16">
        <f>IF(AND(Q1468="In books, not in GSTR-2B",D1468&lt;&gt;"",D1468&gt;=DATE(2025,4,1),D1468&lt;=DATE(2026,3,31)),"FY 2025-26 document not in GSTR-2B: last date for the ITC is 30 Nov 2026","")</f>
        <v/>
      </c>
    </row>
    <row r="1469">
      <c r="A1469" s="10" t="n"/>
      <c r="B1469" s="10" t="n"/>
      <c r="C1469" s="10" t="n"/>
      <c r="D1469" s="9" t="n"/>
      <c r="E1469" s="10" t="n"/>
      <c r="F1469" s="8" t="n"/>
      <c r="G1469" s="8" t="n"/>
      <c r="H1469" s="8" t="n"/>
      <c r="I1469" s="8" t="n"/>
      <c r="J1469" s="8" t="n"/>
      <c r="K1469" s="15">
        <f>IF(A1469="","",SUM(G1469:J1469))</f>
        <v/>
      </c>
      <c r="L1469" s="9" t="n"/>
      <c r="M1469" s="10" t="n"/>
      <c r="N1469" s="10" t="n"/>
      <c r="O1469" s="16">
        <f>IF(A1469="","",UPPER(TRIM(A1469))&amp;"|"&amp;UPPER(SUBSTITUTE(SUBSTITUTE(SUBSTITUTE(TRIM(C1469),"/",""),"-","")," ","")))</f>
        <v/>
      </c>
      <c r="P1469" s="16">
        <f>IF(A1469="","",UPPER(SUBSTITUTE(SUBSTITUTE(SUBSTITUTE(TRIM(C1469),"/",""),"-","")," ","")))</f>
        <v/>
      </c>
      <c r="Q1469" s="16">
        <f>IF(A1469="","",IF(COUNTIF('GSTR-2B'!$P$6:$P$2005,O1469)&gt;0,IF(ABS(S1469)&lt;=Settings!$B$4,"Matched","Amount differs"),IF(COUNTIF('GSTR-2B'!$Q$6:$Q$2005,P1469)&gt;0,"Invoice no matches, GSTIN differs","In books, not in GSTR-2B")))</f>
        <v/>
      </c>
      <c r="R1469" s="15">
        <f>IF(A1469="","",SUMIF('GSTR-2B'!$P$6:$P$2005,O1469,'GSTR-2B'!$N$6:$N$2005))</f>
        <v/>
      </c>
      <c r="S1469" s="15">
        <f>IF(A1469="","",K1469-R1469)</f>
        <v/>
      </c>
      <c r="T1469" s="16">
        <f>IF(OR(A1469="",D1469="",L1469&lt;&gt;"",E1469="Credit note"),"",IF(Settings!$B$5-D1469&gt;180,"Unpaid over 180 days: reverse proportionate ITC with interest",""))</f>
        <v/>
      </c>
      <c r="U1469" s="16">
        <f>IF(M1469="No","Supplier has not filed GSTR-3B: if still unfiled on 30 Sep after the year you claimed it, reverse by 30 Nov","")</f>
        <v/>
      </c>
      <c r="V1469" s="16">
        <f>IF(AND(Q1469="In books, not in GSTR-2B",D1469&lt;&gt;"",D1469&gt;=DATE(2025,4,1),D1469&lt;=DATE(2026,3,31)),"FY 2025-26 document not in GSTR-2B: last date for the ITC is 30 Nov 2026","")</f>
        <v/>
      </c>
    </row>
    <row r="1470">
      <c r="A1470" s="10" t="n"/>
      <c r="B1470" s="10" t="n"/>
      <c r="C1470" s="10" t="n"/>
      <c r="D1470" s="9" t="n"/>
      <c r="E1470" s="10" t="n"/>
      <c r="F1470" s="8" t="n"/>
      <c r="G1470" s="8" t="n"/>
      <c r="H1470" s="8" t="n"/>
      <c r="I1470" s="8" t="n"/>
      <c r="J1470" s="8" t="n"/>
      <c r="K1470" s="15">
        <f>IF(A1470="","",SUM(G1470:J1470))</f>
        <v/>
      </c>
      <c r="L1470" s="9" t="n"/>
      <c r="M1470" s="10" t="n"/>
      <c r="N1470" s="10" t="n"/>
      <c r="O1470" s="16">
        <f>IF(A1470="","",UPPER(TRIM(A1470))&amp;"|"&amp;UPPER(SUBSTITUTE(SUBSTITUTE(SUBSTITUTE(TRIM(C1470),"/",""),"-","")," ","")))</f>
        <v/>
      </c>
      <c r="P1470" s="16">
        <f>IF(A1470="","",UPPER(SUBSTITUTE(SUBSTITUTE(SUBSTITUTE(TRIM(C1470),"/",""),"-","")," ","")))</f>
        <v/>
      </c>
      <c r="Q1470" s="16">
        <f>IF(A1470="","",IF(COUNTIF('GSTR-2B'!$P$6:$P$2005,O1470)&gt;0,IF(ABS(S1470)&lt;=Settings!$B$4,"Matched","Amount differs"),IF(COUNTIF('GSTR-2B'!$Q$6:$Q$2005,P1470)&gt;0,"Invoice no matches, GSTIN differs","In books, not in GSTR-2B")))</f>
        <v/>
      </c>
      <c r="R1470" s="15">
        <f>IF(A1470="","",SUMIF('GSTR-2B'!$P$6:$P$2005,O1470,'GSTR-2B'!$N$6:$N$2005))</f>
        <v/>
      </c>
      <c r="S1470" s="15">
        <f>IF(A1470="","",K1470-R1470)</f>
        <v/>
      </c>
      <c r="T1470" s="16">
        <f>IF(OR(A1470="",D1470="",L1470&lt;&gt;"",E1470="Credit note"),"",IF(Settings!$B$5-D1470&gt;180,"Unpaid over 180 days: reverse proportionate ITC with interest",""))</f>
        <v/>
      </c>
      <c r="U1470" s="16">
        <f>IF(M1470="No","Supplier has not filed GSTR-3B: if still unfiled on 30 Sep after the year you claimed it, reverse by 30 Nov","")</f>
        <v/>
      </c>
      <c r="V1470" s="16">
        <f>IF(AND(Q1470="In books, not in GSTR-2B",D1470&lt;&gt;"",D1470&gt;=DATE(2025,4,1),D1470&lt;=DATE(2026,3,31)),"FY 2025-26 document not in GSTR-2B: last date for the ITC is 30 Nov 2026","")</f>
        <v/>
      </c>
    </row>
    <row r="1471">
      <c r="A1471" s="10" t="n"/>
      <c r="B1471" s="10" t="n"/>
      <c r="C1471" s="10" t="n"/>
      <c r="D1471" s="9" t="n"/>
      <c r="E1471" s="10" t="n"/>
      <c r="F1471" s="8" t="n"/>
      <c r="G1471" s="8" t="n"/>
      <c r="H1471" s="8" t="n"/>
      <c r="I1471" s="8" t="n"/>
      <c r="J1471" s="8" t="n"/>
      <c r="K1471" s="15">
        <f>IF(A1471="","",SUM(G1471:J1471))</f>
        <v/>
      </c>
      <c r="L1471" s="9" t="n"/>
      <c r="M1471" s="10" t="n"/>
      <c r="N1471" s="10" t="n"/>
      <c r="O1471" s="16">
        <f>IF(A1471="","",UPPER(TRIM(A1471))&amp;"|"&amp;UPPER(SUBSTITUTE(SUBSTITUTE(SUBSTITUTE(TRIM(C1471),"/",""),"-","")," ","")))</f>
        <v/>
      </c>
      <c r="P1471" s="16">
        <f>IF(A1471="","",UPPER(SUBSTITUTE(SUBSTITUTE(SUBSTITUTE(TRIM(C1471),"/",""),"-","")," ","")))</f>
        <v/>
      </c>
      <c r="Q1471" s="16">
        <f>IF(A1471="","",IF(COUNTIF('GSTR-2B'!$P$6:$P$2005,O1471)&gt;0,IF(ABS(S1471)&lt;=Settings!$B$4,"Matched","Amount differs"),IF(COUNTIF('GSTR-2B'!$Q$6:$Q$2005,P1471)&gt;0,"Invoice no matches, GSTIN differs","In books, not in GSTR-2B")))</f>
        <v/>
      </c>
      <c r="R1471" s="15">
        <f>IF(A1471="","",SUMIF('GSTR-2B'!$P$6:$P$2005,O1471,'GSTR-2B'!$N$6:$N$2005))</f>
        <v/>
      </c>
      <c r="S1471" s="15">
        <f>IF(A1471="","",K1471-R1471)</f>
        <v/>
      </c>
      <c r="T1471" s="16">
        <f>IF(OR(A1471="",D1471="",L1471&lt;&gt;"",E1471="Credit note"),"",IF(Settings!$B$5-D1471&gt;180,"Unpaid over 180 days: reverse proportionate ITC with interest",""))</f>
        <v/>
      </c>
      <c r="U1471" s="16">
        <f>IF(M1471="No","Supplier has not filed GSTR-3B: if still unfiled on 30 Sep after the year you claimed it, reverse by 30 Nov","")</f>
        <v/>
      </c>
      <c r="V1471" s="16">
        <f>IF(AND(Q1471="In books, not in GSTR-2B",D1471&lt;&gt;"",D1471&gt;=DATE(2025,4,1),D1471&lt;=DATE(2026,3,31)),"FY 2025-26 document not in GSTR-2B: last date for the ITC is 30 Nov 2026","")</f>
        <v/>
      </c>
    </row>
    <row r="1472">
      <c r="A1472" s="10" t="n"/>
      <c r="B1472" s="10" t="n"/>
      <c r="C1472" s="10" t="n"/>
      <c r="D1472" s="9" t="n"/>
      <c r="E1472" s="10" t="n"/>
      <c r="F1472" s="8" t="n"/>
      <c r="G1472" s="8" t="n"/>
      <c r="H1472" s="8" t="n"/>
      <c r="I1472" s="8" t="n"/>
      <c r="J1472" s="8" t="n"/>
      <c r="K1472" s="15">
        <f>IF(A1472="","",SUM(G1472:J1472))</f>
        <v/>
      </c>
      <c r="L1472" s="9" t="n"/>
      <c r="M1472" s="10" t="n"/>
      <c r="N1472" s="10" t="n"/>
      <c r="O1472" s="16">
        <f>IF(A1472="","",UPPER(TRIM(A1472))&amp;"|"&amp;UPPER(SUBSTITUTE(SUBSTITUTE(SUBSTITUTE(TRIM(C1472),"/",""),"-","")," ","")))</f>
        <v/>
      </c>
      <c r="P1472" s="16">
        <f>IF(A1472="","",UPPER(SUBSTITUTE(SUBSTITUTE(SUBSTITUTE(TRIM(C1472),"/",""),"-","")," ","")))</f>
        <v/>
      </c>
      <c r="Q1472" s="16">
        <f>IF(A1472="","",IF(COUNTIF('GSTR-2B'!$P$6:$P$2005,O1472)&gt;0,IF(ABS(S1472)&lt;=Settings!$B$4,"Matched","Amount differs"),IF(COUNTIF('GSTR-2B'!$Q$6:$Q$2005,P1472)&gt;0,"Invoice no matches, GSTIN differs","In books, not in GSTR-2B")))</f>
        <v/>
      </c>
      <c r="R1472" s="15">
        <f>IF(A1472="","",SUMIF('GSTR-2B'!$P$6:$P$2005,O1472,'GSTR-2B'!$N$6:$N$2005))</f>
        <v/>
      </c>
      <c r="S1472" s="15">
        <f>IF(A1472="","",K1472-R1472)</f>
        <v/>
      </c>
      <c r="T1472" s="16">
        <f>IF(OR(A1472="",D1472="",L1472&lt;&gt;"",E1472="Credit note"),"",IF(Settings!$B$5-D1472&gt;180,"Unpaid over 180 days: reverse proportionate ITC with interest",""))</f>
        <v/>
      </c>
      <c r="U1472" s="16">
        <f>IF(M1472="No","Supplier has not filed GSTR-3B: if still unfiled on 30 Sep after the year you claimed it, reverse by 30 Nov","")</f>
        <v/>
      </c>
      <c r="V1472" s="16">
        <f>IF(AND(Q1472="In books, not in GSTR-2B",D1472&lt;&gt;"",D1472&gt;=DATE(2025,4,1),D1472&lt;=DATE(2026,3,31)),"FY 2025-26 document not in GSTR-2B: last date for the ITC is 30 Nov 2026","")</f>
        <v/>
      </c>
    </row>
    <row r="1473">
      <c r="A1473" s="10" t="n"/>
      <c r="B1473" s="10" t="n"/>
      <c r="C1473" s="10" t="n"/>
      <c r="D1473" s="9" t="n"/>
      <c r="E1473" s="10" t="n"/>
      <c r="F1473" s="8" t="n"/>
      <c r="G1473" s="8" t="n"/>
      <c r="H1473" s="8" t="n"/>
      <c r="I1473" s="8" t="n"/>
      <c r="J1473" s="8" t="n"/>
      <c r="K1473" s="15">
        <f>IF(A1473="","",SUM(G1473:J1473))</f>
        <v/>
      </c>
      <c r="L1473" s="9" t="n"/>
      <c r="M1473" s="10" t="n"/>
      <c r="N1473" s="10" t="n"/>
      <c r="O1473" s="16">
        <f>IF(A1473="","",UPPER(TRIM(A1473))&amp;"|"&amp;UPPER(SUBSTITUTE(SUBSTITUTE(SUBSTITUTE(TRIM(C1473),"/",""),"-","")," ","")))</f>
        <v/>
      </c>
      <c r="P1473" s="16">
        <f>IF(A1473="","",UPPER(SUBSTITUTE(SUBSTITUTE(SUBSTITUTE(TRIM(C1473),"/",""),"-","")," ","")))</f>
        <v/>
      </c>
      <c r="Q1473" s="16">
        <f>IF(A1473="","",IF(COUNTIF('GSTR-2B'!$P$6:$P$2005,O1473)&gt;0,IF(ABS(S1473)&lt;=Settings!$B$4,"Matched","Amount differs"),IF(COUNTIF('GSTR-2B'!$Q$6:$Q$2005,P1473)&gt;0,"Invoice no matches, GSTIN differs","In books, not in GSTR-2B")))</f>
        <v/>
      </c>
      <c r="R1473" s="15">
        <f>IF(A1473="","",SUMIF('GSTR-2B'!$P$6:$P$2005,O1473,'GSTR-2B'!$N$6:$N$2005))</f>
        <v/>
      </c>
      <c r="S1473" s="15">
        <f>IF(A1473="","",K1473-R1473)</f>
        <v/>
      </c>
      <c r="T1473" s="16">
        <f>IF(OR(A1473="",D1473="",L1473&lt;&gt;"",E1473="Credit note"),"",IF(Settings!$B$5-D1473&gt;180,"Unpaid over 180 days: reverse proportionate ITC with interest",""))</f>
        <v/>
      </c>
      <c r="U1473" s="16">
        <f>IF(M1473="No","Supplier has not filed GSTR-3B: if still unfiled on 30 Sep after the year you claimed it, reverse by 30 Nov","")</f>
        <v/>
      </c>
      <c r="V1473" s="16">
        <f>IF(AND(Q1473="In books, not in GSTR-2B",D1473&lt;&gt;"",D1473&gt;=DATE(2025,4,1),D1473&lt;=DATE(2026,3,31)),"FY 2025-26 document not in GSTR-2B: last date for the ITC is 30 Nov 2026","")</f>
        <v/>
      </c>
    </row>
    <row r="1474">
      <c r="A1474" s="10" t="n"/>
      <c r="B1474" s="10" t="n"/>
      <c r="C1474" s="10" t="n"/>
      <c r="D1474" s="9" t="n"/>
      <c r="E1474" s="10" t="n"/>
      <c r="F1474" s="8" t="n"/>
      <c r="G1474" s="8" t="n"/>
      <c r="H1474" s="8" t="n"/>
      <c r="I1474" s="8" t="n"/>
      <c r="J1474" s="8" t="n"/>
      <c r="K1474" s="15">
        <f>IF(A1474="","",SUM(G1474:J1474))</f>
        <v/>
      </c>
      <c r="L1474" s="9" t="n"/>
      <c r="M1474" s="10" t="n"/>
      <c r="N1474" s="10" t="n"/>
      <c r="O1474" s="16">
        <f>IF(A1474="","",UPPER(TRIM(A1474))&amp;"|"&amp;UPPER(SUBSTITUTE(SUBSTITUTE(SUBSTITUTE(TRIM(C1474),"/",""),"-","")," ","")))</f>
        <v/>
      </c>
      <c r="P1474" s="16">
        <f>IF(A1474="","",UPPER(SUBSTITUTE(SUBSTITUTE(SUBSTITUTE(TRIM(C1474),"/",""),"-","")," ","")))</f>
        <v/>
      </c>
      <c r="Q1474" s="16">
        <f>IF(A1474="","",IF(COUNTIF('GSTR-2B'!$P$6:$P$2005,O1474)&gt;0,IF(ABS(S1474)&lt;=Settings!$B$4,"Matched","Amount differs"),IF(COUNTIF('GSTR-2B'!$Q$6:$Q$2005,P1474)&gt;0,"Invoice no matches, GSTIN differs","In books, not in GSTR-2B")))</f>
        <v/>
      </c>
      <c r="R1474" s="15">
        <f>IF(A1474="","",SUMIF('GSTR-2B'!$P$6:$P$2005,O1474,'GSTR-2B'!$N$6:$N$2005))</f>
        <v/>
      </c>
      <c r="S1474" s="15">
        <f>IF(A1474="","",K1474-R1474)</f>
        <v/>
      </c>
      <c r="T1474" s="16">
        <f>IF(OR(A1474="",D1474="",L1474&lt;&gt;"",E1474="Credit note"),"",IF(Settings!$B$5-D1474&gt;180,"Unpaid over 180 days: reverse proportionate ITC with interest",""))</f>
        <v/>
      </c>
      <c r="U1474" s="16">
        <f>IF(M1474="No","Supplier has not filed GSTR-3B: if still unfiled on 30 Sep after the year you claimed it, reverse by 30 Nov","")</f>
        <v/>
      </c>
      <c r="V1474" s="16">
        <f>IF(AND(Q1474="In books, not in GSTR-2B",D1474&lt;&gt;"",D1474&gt;=DATE(2025,4,1),D1474&lt;=DATE(2026,3,31)),"FY 2025-26 document not in GSTR-2B: last date for the ITC is 30 Nov 2026","")</f>
        <v/>
      </c>
    </row>
    <row r="1475">
      <c r="A1475" s="10" t="n"/>
      <c r="B1475" s="10" t="n"/>
      <c r="C1475" s="10" t="n"/>
      <c r="D1475" s="9" t="n"/>
      <c r="E1475" s="10" t="n"/>
      <c r="F1475" s="8" t="n"/>
      <c r="G1475" s="8" t="n"/>
      <c r="H1475" s="8" t="n"/>
      <c r="I1475" s="8" t="n"/>
      <c r="J1475" s="8" t="n"/>
      <c r="K1475" s="15">
        <f>IF(A1475="","",SUM(G1475:J1475))</f>
        <v/>
      </c>
      <c r="L1475" s="9" t="n"/>
      <c r="M1475" s="10" t="n"/>
      <c r="N1475" s="10" t="n"/>
      <c r="O1475" s="16">
        <f>IF(A1475="","",UPPER(TRIM(A1475))&amp;"|"&amp;UPPER(SUBSTITUTE(SUBSTITUTE(SUBSTITUTE(TRIM(C1475),"/",""),"-","")," ","")))</f>
        <v/>
      </c>
      <c r="P1475" s="16">
        <f>IF(A1475="","",UPPER(SUBSTITUTE(SUBSTITUTE(SUBSTITUTE(TRIM(C1475),"/",""),"-","")," ","")))</f>
        <v/>
      </c>
      <c r="Q1475" s="16">
        <f>IF(A1475="","",IF(COUNTIF('GSTR-2B'!$P$6:$P$2005,O1475)&gt;0,IF(ABS(S1475)&lt;=Settings!$B$4,"Matched","Amount differs"),IF(COUNTIF('GSTR-2B'!$Q$6:$Q$2005,P1475)&gt;0,"Invoice no matches, GSTIN differs","In books, not in GSTR-2B")))</f>
        <v/>
      </c>
      <c r="R1475" s="15">
        <f>IF(A1475="","",SUMIF('GSTR-2B'!$P$6:$P$2005,O1475,'GSTR-2B'!$N$6:$N$2005))</f>
        <v/>
      </c>
      <c r="S1475" s="15">
        <f>IF(A1475="","",K1475-R1475)</f>
        <v/>
      </c>
      <c r="T1475" s="16">
        <f>IF(OR(A1475="",D1475="",L1475&lt;&gt;"",E1475="Credit note"),"",IF(Settings!$B$5-D1475&gt;180,"Unpaid over 180 days: reverse proportionate ITC with interest",""))</f>
        <v/>
      </c>
      <c r="U1475" s="16">
        <f>IF(M1475="No","Supplier has not filed GSTR-3B: if still unfiled on 30 Sep after the year you claimed it, reverse by 30 Nov","")</f>
        <v/>
      </c>
      <c r="V1475" s="16">
        <f>IF(AND(Q1475="In books, not in GSTR-2B",D1475&lt;&gt;"",D1475&gt;=DATE(2025,4,1),D1475&lt;=DATE(2026,3,31)),"FY 2025-26 document not in GSTR-2B: last date for the ITC is 30 Nov 2026","")</f>
        <v/>
      </c>
    </row>
    <row r="1476">
      <c r="A1476" s="10" t="n"/>
      <c r="B1476" s="10" t="n"/>
      <c r="C1476" s="10" t="n"/>
      <c r="D1476" s="9" t="n"/>
      <c r="E1476" s="10" t="n"/>
      <c r="F1476" s="8" t="n"/>
      <c r="G1476" s="8" t="n"/>
      <c r="H1476" s="8" t="n"/>
      <c r="I1476" s="8" t="n"/>
      <c r="J1476" s="8" t="n"/>
      <c r="K1476" s="15">
        <f>IF(A1476="","",SUM(G1476:J1476))</f>
        <v/>
      </c>
      <c r="L1476" s="9" t="n"/>
      <c r="M1476" s="10" t="n"/>
      <c r="N1476" s="10" t="n"/>
      <c r="O1476" s="16">
        <f>IF(A1476="","",UPPER(TRIM(A1476))&amp;"|"&amp;UPPER(SUBSTITUTE(SUBSTITUTE(SUBSTITUTE(TRIM(C1476),"/",""),"-","")," ","")))</f>
        <v/>
      </c>
      <c r="P1476" s="16">
        <f>IF(A1476="","",UPPER(SUBSTITUTE(SUBSTITUTE(SUBSTITUTE(TRIM(C1476),"/",""),"-","")," ","")))</f>
        <v/>
      </c>
      <c r="Q1476" s="16">
        <f>IF(A1476="","",IF(COUNTIF('GSTR-2B'!$P$6:$P$2005,O1476)&gt;0,IF(ABS(S1476)&lt;=Settings!$B$4,"Matched","Amount differs"),IF(COUNTIF('GSTR-2B'!$Q$6:$Q$2005,P1476)&gt;0,"Invoice no matches, GSTIN differs","In books, not in GSTR-2B")))</f>
        <v/>
      </c>
      <c r="R1476" s="15">
        <f>IF(A1476="","",SUMIF('GSTR-2B'!$P$6:$P$2005,O1476,'GSTR-2B'!$N$6:$N$2005))</f>
        <v/>
      </c>
      <c r="S1476" s="15">
        <f>IF(A1476="","",K1476-R1476)</f>
        <v/>
      </c>
      <c r="T1476" s="16">
        <f>IF(OR(A1476="",D1476="",L1476&lt;&gt;"",E1476="Credit note"),"",IF(Settings!$B$5-D1476&gt;180,"Unpaid over 180 days: reverse proportionate ITC with interest",""))</f>
        <v/>
      </c>
      <c r="U1476" s="16">
        <f>IF(M1476="No","Supplier has not filed GSTR-3B: if still unfiled on 30 Sep after the year you claimed it, reverse by 30 Nov","")</f>
        <v/>
      </c>
      <c r="V1476" s="16">
        <f>IF(AND(Q1476="In books, not in GSTR-2B",D1476&lt;&gt;"",D1476&gt;=DATE(2025,4,1),D1476&lt;=DATE(2026,3,31)),"FY 2025-26 document not in GSTR-2B: last date for the ITC is 30 Nov 2026","")</f>
        <v/>
      </c>
    </row>
    <row r="1477">
      <c r="A1477" s="10" t="n"/>
      <c r="B1477" s="10" t="n"/>
      <c r="C1477" s="10" t="n"/>
      <c r="D1477" s="9" t="n"/>
      <c r="E1477" s="10" t="n"/>
      <c r="F1477" s="8" t="n"/>
      <c r="G1477" s="8" t="n"/>
      <c r="H1477" s="8" t="n"/>
      <c r="I1477" s="8" t="n"/>
      <c r="J1477" s="8" t="n"/>
      <c r="K1477" s="15">
        <f>IF(A1477="","",SUM(G1477:J1477))</f>
        <v/>
      </c>
      <c r="L1477" s="9" t="n"/>
      <c r="M1477" s="10" t="n"/>
      <c r="N1477" s="10" t="n"/>
      <c r="O1477" s="16">
        <f>IF(A1477="","",UPPER(TRIM(A1477))&amp;"|"&amp;UPPER(SUBSTITUTE(SUBSTITUTE(SUBSTITUTE(TRIM(C1477),"/",""),"-","")," ","")))</f>
        <v/>
      </c>
      <c r="P1477" s="16">
        <f>IF(A1477="","",UPPER(SUBSTITUTE(SUBSTITUTE(SUBSTITUTE(TRIM(C1477),"/",""),"-","")," ","")))</f>
        <v/>
      </c>
      <c r="Q1477" s="16">
        <f>IF(A1477="","",IF(COUNTIF('GSTR-2B'!$P$6:$P$2005,O1477)&gt;0,IF(ABS(S1477)&lt;=Settings!$B$4,"Matched","Amount differs"),IF(COUNTIF('GSTR-2B'!$Q$6:$Q$2005,P1477)&gt;0,"Invoice no matches, GSTIN differs","In books, not in GSTR-2B")))</f>
        <v/>
      </c>
      <c r="R1477" s="15">
        <f>IF(A1477="","",SUMIF('GSTR-2B'!$P$6:$P$2005,O1477,'GSTR-2B'!$N$6:$N$2005))</f>
        <v/>
      </c>
      <c r="S1477" s="15">
        <f>IF(A1477="","",K1477-R1477)</f>
        <v/>
      </c>
      <c r="T1477" s="16">
        <f>IF(OR(A1477="",D1477="",L1477&lt;&gt;"",E1477="Credit note"),"",IF(Settings!$B$5-D1477&gt;180,"Unpaid over 180 days: reverse proportionate ITC with interest",""))</f>
        <v/>
      </c>
      <c r="U1477" s="16">
        <f>IF(M1477="No","Supplier has not filed GSTR-3B: if still unfiled on 30 Sep after the year you claimed it, reverse by 30 Nov","")</f>
        <v/>
      </c>
      <c r="V1477" s="16">
        <f>IF(AND(Q1477="In books, not in GSTR-2B",D1477&lt;&gt;"",D1477&gt;=DATE(2025,4,1),D1477&lt;=DATE(2026,3,31)),"FY 2025-26 document not in GSTR-2B: last date for the ITC is 30 Nov 2026","")</f>
        <v/>
      </c>
    </row>
    <row r="1478">
      <c r="A1478" s="10" t="n"/>
      <c r="B1478" s="10" t="n"/>
      <c r="C1478" s="10" t="n"/>
      <c r="D1478" s="9" t="n"/>
      <c r="E1478" s="10" t="n"/>
      <c r="F1478" s="8" t="n"/>
      <c r="G1478" s="8" t="n"/>
      <c r="H1478" s="8" t="n"/>
      <c r="I1478" s="8" t="n"/>
      <c r="J1478" s="8" t="n"/>
      <c r="K1478" s="15">
        <f>IF(A1478="","",SUM(G1478:J1478))</f>
        <v/>
      </c>
      <c r="L1478" s="9" t="n"/>
      <c r="M1478" s="10" t="n"/>
      <c r="N1478" s="10" t="n"/>
      <c r="O1478" s="16">
        <f>IF(A1478="","",UPPER(TRIM(A1478))&amp;"|"&amp;UPPER(SUBSTITUTE(SUBSTITUTE(SUBSTITUTE(TRIM(C1478),"/",""),"-","")," ","")))</f>
        <v/>
      </c>
      <c r="P1478" s="16">
        <f>IF(A1478="","",UPPER(SUBSTITUTE(SUBSTITUTE(SUBSTITUTE(TRIM(C1478),"/",""),"-","")," ","")))</f>
        <v/>
      </c>
      <c r="Q1478" s="16">
        <f>IF(A1478="","",IF(COUNTIF('GSTR-2B'!$P$6:$P$2005,O1478)&gt;0,IF(ABS(S1478)&lt;=Settings!$B$4,"Matched","Amount differs"),IF(COUNTIF('GSTR-2B'!$Q$6:$Q$2005,P1478)&gt;0,"Invoice no matches, GSTIN differs","In books, not in GSTR-2B")))</f>
        <v/>
      </c>
      <c r="R1478" s="15">
        <f>IF(A1478="","",SUMIF('GSTR-2B'!$P$6:$P$2005,O1478,'GSTR-2B'!$N$6:$N$2005))</f>
        <v/>
      </c>
      <c r="S1478" s="15">
        <f>IF(A1478="","",K1478-R1478)</f>
        <v/>
      </c>
      <c r="T1478" s="16">
        <f>IF(OR(A1478="",D1478="",L1478&lt;&gt;"",E1478="Credit note"),"",IF(Settings!$B$5-D1478&gt;180,"Unpaid over 180 days: reverse proportionate ITC with interest",""))</f>
        <v/>
      </c>
      <c r="U1478" s="16">
        <f>IF(M1478="No","Supplier has not filed GSTR-3B: if still unfiled on 30 Sep after the year you claimed it, reverse by 30 Nov","")</f>
        <v/>
      </c>
      <c r="V1478" s="16">
        <f>IF(AND(Q1478="In books, not in GSTR-2B",D1478&lt;&gt;"",D1478&gt;=DATE(2025,4,1),D1478&lt;=DATE(2026,3,31)),"FY 2025-26 document not in GSTR-2B: last date for the ITC is 30 Nov 2026","")</f>
        <v/>
      </c>
    </row>
    <row r="1479">
      <c r="A1479" s="10" t="n"/>
      <c r="B1479" s="10" t="n"/>
      <c r="C1479" s="10" t="n"/>
      <c r="D1479" s="9" t="n"/>
      <c r="E1479" s="10" t="n"/>
      <c r="F1479" s="8" t="n"/>
      <c r="G1479" s="8" t="n"/>
      <c r="H1479" s="8" t="n"/>
      <c r="I1479" s="8" t="n"/>
      <c r="J1479" s="8" t="n"/>
      <c r="K1479" s="15">
        <f>IF(A1479="","",SUM(G1479:J1479))</f>
        <v/>
      </c>
      <c r="L1479" s="9" t="n"/>
      <c r="M1479" s="10" t="n"/>
      <c r="N1479" s="10" t="n"/>
      <c r="O1479" s="16">
        <f>IF(A1479="","",UPPER(TRIM(A1479))&amp;"|"&amp;UPPER(SUBSTITUTE(SUBSTITUTE(SUBSTITUTE(TRIM(C1479),"/",""),"-","")," ","")))</f>
        <v/>
      </c>
      <c r="P1479" s="16">
        <f>IF(A1479="","",UPPER(SUBSTITUTE(SUBSTITUTE(SUBSTITUTE(TRIM(C1479),"/",""),"-","")," ","")))</f>
        <v/>
      </c>
      <c r="Q1479" s="16">
        <f>IF(A1479="","",IF(COUNTIF('GSTR-2B'!$P$6:$P$2005,O1479)&gt;0,IF(ABS(S1479)&lt;=Settings!$B$4,"Matched","Amount differs"),IF(COUNTIF('GSTR-2B'!$Q$6:$Q$2005,P1479)&gt;0,"Invoice no matches, GSTIN differs","In books, not in GSTR-2B")))</f>
        <v/>
      </c>
      <c r="R1479" s="15">
        <f>IF(A1479="","",SUMIF('GSTR-2B'!$P$6:$P$2005,O1479,'GSTR-2B'!$N$6:$N$2005))</f>
        <v/>
      </c>
      <c r="S1479" s="15">
        <f>IF(A1479="","",K1479-R1479)</f>
        <v/>
      </c>
      <c r="T1479" s="16">
        <f>IF(OR(A1479="",D1479="",L1479&lt;&gt;"",E1479="Credit note"),"",IF(Settings!$B$5-D1479&gt;180,"Unpaid over 180 days: reverse proportionate ITC with interest",""))</f>
        <v/>
      </c>
      <c r="U1479" s="16">
        <f>IF(M1479="No","Supplier has not filed GSTR-3B: if still unfiled on 30 Sep after the year you claimed it, reverse by 30 Nov","")</f>
        <v/>
      </c>
      <c r="V1479" s="16">
        <f>IF(AND(Q1479="In books, not in GSTR-2B",D1479&lt;&gt;"",D1479&gt;=DATE(2025,4,1),D1479&lt;=DATE(2026,3,31)),"FY 2025-26 document not in GSTR-2B: last date for the ITC is 30 Nov 2026","")</f>
        <v/>
      </c>
    </row>
    <row r="1480">
      <c r="A1480" s="10" t="n"/>
      <c r="B1480" s="10" t="n"/>
      <c r="C1480" s="10" t="n"/>
      <c r="D1480" s="9" t="n"/>
      <c r="E1480" s="10" t="n"/>
      <c r="F1480" s="8" t="n"/>
      <c r="G1480" s="8" t="n"/>
      <c r="H1480" s="8" t="n"/>
      <c r="I1480" s="8" t="n"/>
      <c r="J1480" s="8" t="n"/>
      <c r="K1480" s="15">
        <f>IF(A1480="","",SUM(G1480:J1480))</f>
        <v/>
      </c>
      <c r="L1480" s="9" t="n"/>
      <c r="M1480" s="10" t="n"/>
      <c r="N1480" s="10" t="n"/>
      <c r="O1480" s="16">
        <f>IF(A1480="","",UPPER(TRIM(A1480))&amp;"|"&amp;UPPER(SUBSTITUTE(SUBSTITUTE(SUBSTITUTE(TRIM(C1480),"/",""),"-","")," ","")))</f>
        <v/>
      </c>
      <c r="P1480" s="16">
        <f>IF(A1480="","",UPPER(SUBSTITUTE(SUBSTITUTE(SUBSTITUTE(TRIM(C1480),"/",""),"-","")," ","")))</f>
        <v/>
      </c>
      <c r="Q1480" s="16">
        <f>IF(A1480="","",IF(COUNTIF('GSTR-2B'!$P$6:$P$2005,O1480)&gt;0,IF(ABS(S1480)&lt;=Settings!$B$4,"Matched","Amount differs"),IF(COUNTIF('GSTR-2B'!$Q$6:$Q$2005,P1480)&gt;0,"Invoice no matches, GSTIN differs","In books, not in GSTR-2B")))</f>
        <v/>
      </c>
      <c r="R1480" s="15">
        <f>IF(A1480="","",SUMIF('GSTR-2B'!$P$6:$P$2005,O1480,'GSTR-2B'!$N$6:$N$2005))</f>
        <v/>
      </c>
      <c r="S1480" s="15">
        <f>IF(A1480="","",K1480-R1480)</f>
        <v/>
      </c>
      <c r="T1480" s="16">
        <f>IF(OR(A1480="",D1480="",L1480&lt;&gt;"",E1480="Credit note"),"",IF(Settings!$B$5-D1480&gt;180,"Unpaid over 180 days: reverse proportionate ITC with interest",""))</f>
        <v/>
      </c>
      <c r="U1480" s="16">
        <f>IF(M1480="No","Supplier has not filed GSTR-3B: if still unfiled on 30 Sep after the year you claimed it, reverse by 30 Nov","")</f>
        <v/>
      </c>
      <c r="V1480" s="16">
        <f>IF(AND(Q1480="In books, not in GSTR-2B",D1480&lt;&gt;"",D1480&gt;=DATE(2025,4,1),D1480&lt;=DATE(2026,3,31)),"FY 2025-26 document not in GSTR-2B: last date for the ITC is 30 Nov 2026","")</f>
        <v/>
      </c>
    </row>
    <row r="1481">
      <c r="A1481" s="10" t="n"/>
      <c r="B1481" s="10" t="n"/>
      <c r="C1481" s="10" t="n"/>
      <c r="D1481" s="9" t="n"/>
      <c r="E1481" s="10" t="n"/>
      <c r="F1481" s="8" t="n"/>
      <c r="G1481" s="8" t="n"/>
      <c r="H1481" s="8" t="n"/>
      <c r="I1481" s="8" t="n"/>
      <c r="J1481" s="8" t="n"/>
      <c r="K1481" s="15">
        <f>IF(A1481="","",SUM(G1481:J1481))</f>
        <v/>
      </c>
      <c r="L1481" s="9" t="n"/>
      <c r="M1481" s="10" t="n"/>
      <c r="N1481" s="10" t="n"/>
      <c r="O1481" s="16">
        <f>IF(A1481="","",UPPER(TRIM(A1481))&amp;"|"&amp;UPPER(SUBSTITUTE(SUBSTITUTE(SUBSTITUTE(TRIM(C1481),"/",""),"-","")," ","")))</f>
        <v/>
      </c>
      <c r="P1481" s="16">
        <f>IF(A1481="","",UPPER(SUBSTITUTE(SUBSTITUTE(SUBSTITUTE(TRIM(C1481),"/",""),"-","")," ","")))</f>
        <v/>
      </c>
      <c r="Q1481" s="16">
        <f>IF(A1481="","",IF(COUNTIF('GSTR-2B'!$P$6:$P$2005,O1481)&gt;0,IF(ABS(S1481)&lt;=Settings!$B$4,"Matched","Amount differs"),IF(COUNTIF('GSTR-2B'!$Q$6:$Q$2005,P1481)&gt;0,"Invoice no matches, GSTIN differs","In books, not in GSTR-2B")))</f>
        <v/>
      </c>
      <c r="R1481" s="15">
        <f>IF(A1481="","",SUMIF('GSTR-2B'!$P$6:$P$2005,O1481,'GSTR-2B'!$N$6:$N$2005))</f>
        <v/>
      </c>
      <c r="S1481" s="15">
        <f>IF(A1481="","",K1481-R1481)</f>
        <v/>
      </c>
      <c r="T1481" s="16">
        <f>IF(OR(A1481="",D1481="",L1481&lt;&gt;"",E1481="Credit note"),"",IF(Settings!$B$5-D1481&gt;180,"Unpaid over 180 days: reverse proportionate ITC with interest",""))</f>
        <v/>
      </c>
      <c r="U1481" s="16">
        <f>IF(M1481="No","Supplier has not filed GSTR-3B: if still unfiled on 30 Sep after the year you claimed it, reverse by 30 Nov","")</f>
        <v/>
      </c>
      <c r="V1481" s="16">
        <f>IF(AND(Q1481="In books, not in GSTR-2B",D1481&lt;&gt;"",D1481&gt;=DATE(2025,4,1),D1481&lt;=DATE(2026,3,31)),"FY 2025-26 document not in GSTR-2B: last date for the ITC is 30 Nov 2026","")</f>
        <v/>
      </c>
    </row>
    <row r="1482">
      <c r="A1482" s="10" t="n"/>
      <c r="B1482" s="10" t="n"/>
      <c r="C1482" s="10" t="n"/>
      <c r="D1482" s="9" t="n"/>
      <c r="E1482" s="10" t="n"/>
      <c r="F1482" s="8" t="n"/>
      <c r="G1482" s="8" t="n"/>
      <c r="H1482" s="8" t="n"/>
      <c r="I1482" s="8" t="n"/>
      <c r="J1482" s="8" t="n"/>
      <c r="K1482" s="15">
        <f>IF(A1482="","",SUM(G1482:J1482))</f>
        <v/>
      </c>
      <c r="L1482" s="9" t="n"/>
      <c r="M1482" s="10" t="n"/>
      <c r="N1482" s="10" t="n"/>
      <c r="O1482" s="16">
        <f>IF(A1482="","",UPPER(TRIM(A1482))&amp;"|"&amp;UPPER(SUBSTITUTE(SUBSTITUTE(SUBSTITUTE(TRIM(C1482),"/",""),"-","")," ","")))</f>
        <v/>
      </c>
      <c r="P1482" s="16">
        <f>IF(A1482="","",UPPER(SUBSTITUTE(SUBSTITUTE(SUBSTITUTE(TRIM(C1482),"/",""),"-","")," ","")))</f>
        <v/>
      </c>
      <c r="Q1482" s="16">
        <f>IF(A1482="","",IF(COUNTIF('GSTR-2B'!$P$6:$P$2005,O1482)&gt;0,IF(ABS(S1482)&lt;=Settings!$B$4,"Matched","Amount differs"),IF(COUNTIF('GSTR-2B'!$Q$6:$Q$2005,P1482)&gt;0,"Invoice no matches, GSTIN differs","In books, not in GSTR-2B")))</f>
        <v/>
      </c>
      <c r="R1482" s="15">
        <f>IF(A1482="","",SUMIF('GSTR-2B'!$P$6:$P$2005,O1482,'GSTR-2B'!$N$6:$N$2005))</f>
        <v/>
      </c>
      <c r="S1482" s="15">
        <f>IF(A1482="","",K1482-R1482)</f>
        <v/>
      </c>
      <c r="T1482" s="16">
        <f>IF(OR(A1482="",D1482="",L1482&lt;&gt;"",E1482="Credit note"),"",IF(Settings!$B$5-D1482&gt;180,"Unpaid over 180 days: reverse proportionate ITC with interest",""))</f>
        <v/>
      </c>
      <c r="U1482" s="16">
        <f>IF(M1482="No","Supplier has not filed GSTR-3B: if still unfiled on 30 Sep after the year you claimed it, reverse by 30 Nov","")</f>
        <v/>
      </c>
      <c r="V1482" s="16">
        <f>IF(AND(Q1482="In books, not in GSTR-2B",D1482&lt;&gt;"",D1482&gt;=DATE(2025,4,1),D1482&lt;=DATE(2026,3,31)),"FY 2025-26 document not in GSTR-2B: last date for the ITC is 30 Nov 2026","")</f>
        <v/>
      </c>
    </row>
    <row r="1483">
      <c r="A1483" s="10" t="n"/>
      <c r="B1483" s="10" t="n"/>
      <c r="C1483" s="10" t="n"/>
      <c r="D1483" s="9" t="n"/>
      <c r="E1483" s="10" t="n"/>
      <c r="F1483" s="8" t="n"/>
      <c r="G1483" s="8" t="n"/>
      <c r="H1483" s="8" t="n"/>
      <c r="I1483" s="8" t="n"/>
      <c r="J1483" s="8" t="n"/>
      <c r="K1483" s="15">
        <f>IF(A1483="","",SUM(G1483:J1483))</f>
        <v/>
      </c>
      <c r="L1483" s="9" t="n"/>
      <c r="M1483" s="10" t="n"/>
      <c r="N1483" s="10" t="n"/>
      <c r="O1483" s="16">
        <f>IF(A1483="","",UPPER(TRIM(A1483))&amp;"|"&amp;UPPER(SUBSTITUTE(SUBSTITUTE(SUBSTITUTE(TRIM(C1483),"/",""),"-","")," ","")))</f>
        <v/>
      </c>
      <c r="P1483" s="16">
        <f>IF(A1483="","",UPPER(SUBSTITUTE(SUBSTITUTE(SUBSTITUTE(TRIM(C1483),"/",""),"-","")," ","")))</f>
        <v/>
      </c>
      <c r="Q1483" s="16">
        <f>IF(A1483="","",IF(COUNTIF('GSTR-2B'!$P$6:$P$2005,O1483)&gt;0,IF(ABS(S1483)&lt;=Settings!$B$4,"Matched","Amount differs"),IF(COUNTIF('GSTR-2B'!$Q$6:$Q$2005,P1483)&gt;0,"Invoice no matches, GSTIN differs","In books, not in GSTR-2B")))</f>
        <v/>
      </c>
      <c r="R1483" s="15">
        <f>IF(A1483="","",SUMIF('GSTR-2B'!$P$6:$P$2005,O1483,'GSTR-2B'!$N$6:$N$2005))</f>
        <v/>
      </c>
      <c r="S1483" s="15">
        <f>IF(A1483="","",K1483-R1483)</f>
        <v/>
      </c>
      <c r="T1483" s="16">
        <f>IF(OR(A1483="",D1483="",L1483&lt;&gt;"",E1483="Credit note"),"",IF(Settings!$B$5-D1483&gt;180,"Unpaid over 180 days: reverse proportionate ITC with interest",""))</f>
        <v/>
      </c>
      <c r="U1483" s="16">
        <f>IF(M1483="No","Supplier has not filed GSTR-3B: if still unfiled on 30 Sep after the year you claimed it, reverse by 30 Nov","")</f>
        <v/>
      </c>
      <c r="V1483" s="16">
        <f>IF(AND(Q1483="In books, not in GSTR-2B",D1483&lt;&gt;"",D1483&gt;=DATE(2025,4,1),D1483&lt;=DATE(2026,3,31)),"FY 2025-26 document not in GSTR-2B: last date for the ITC is 30 Nov 2026","")</f>
        <v/>
      </c>
    </row>
    <row r="1484">
      <c r="A1484" s="10" t="n"/>
      <c r="B1484" s="10" t="n"/>
      <c r="C1484" s="10" t="n"/>
      <c r="D1484" s="9" t="n"/>
      <c r="E1484" s="10" t="n"/>
      <c r="F1484" s="8" t="n"/>
      <c r="G1484" s="8" t="n"/>
      <c r="H1484" s="8" t="n"/>
      <c r="I1484" s="8" t="n"/>
      <c r="J1484" s="8" t="n"/>
      <c r="K1484" s="15">
        <f>IF(A1484="","",SUM(G1484:J1484))</f>
        <v/>
      </c>
      <c r="L1484" s="9" t="n"/>
      <c r="M1484" s="10" t="n"/>
      <c r="N1484" s="10" t="n"/>
      <c r="O1484" s="16">
        <f>IF(A1484="","",UPPER(TRIM(A1484))&amp;"|"&amp;UPPER(SUBSTITUTE(SUBSTITUTE(SUBSTITUTE(TRIM(C1484),"/",""),"-","")," ","")))</f>
        <v/>
      </c>
      <c r="P1484" s="16">
        <f>IF(A1484="","",UPPER(SUBSTITUTE(SUBSTITUTE(SUBSTITUTE(TRIM(C1484),"/",""),"-","")," ","")))</f>
        <v/>
      </c>
      <c r="Q1484" s="16">
        <f>IF(A1484="","",IF(COUNTIF('GSTR-2B'!$P$6:$P$2005,O1484)&gt;0,IF(ABS(S1484)&lt;=Settings!$B$4,"Matched","Amount differs"),IF(COUNTIF('GSTR-2B'!$Q$6:$Q$2005,P1484)&gt;0,"Invoice no matches, GSTIN differs","In books, not in GSTR-2B")))</f>
        <v/>
      </c>
      <c r="R1484" s="15">
        <f>IF(A1484="","",SUMIF('GSTR-2B'!$P$6:$P$2005,O1484,'GSTR-2B'!$N$6:$N$2005))</f>
        <v/>
      </c>
      <c r="S1484" s="15">
        <f>IF(A1484="","",K1484-R1484)</f>
        <v/>
      </c>
      <c r="T1484" s="16">
        <f>IF(OR(A1484="",D1484="",L1484&lt;&gt;"",E1484="Credit note"),"",IF(Settings!$B$5-D1484&gt;180,"Unpaid over 180 days: reverse proportionate ITC with interest",""))</f>
        <v/>
      </c>
      <c r="U1484" s="16">
        <f>IF(M1484="No","Supplier has not filed GSTR-3B: if still unfiled on 30 Sep after the year you claimed it, reverse by 30 Nov","")</f>
        <v/>
      </c>
      <c r="V1484" s="16">
        <f>IF(AND(Q1484="In books, not in GSTR-2B",D1484&lt;&gt;"",D1484&gt;=DATE(2025,4,1),D1484&lt;=DATE(2026,3,31)),"FY 2025-26 document not in GSTR-2B: last date for the ITC is 30 Nov 2026","")</f>
        <v/>
      </c>
    </row>
    <row r="1485">
      <c r="A1485" s="10" t="n"/>
      <c r="B1485" s="10" t="n"/>
      <c r="C1485" s="10" t="n"/>
      <c r="D1485" s="9" t="n"/>
      <c r="E1485" s="10" t="n"/>
      <c r="F1485" s="8" t="n"/>
      <c r="G1485" s="8" t="n"/>
      <c r="H1485" s="8" t="n"/>
      <c r="I1485" s="8" t="n"/>
      <c r="J1485" s="8" t="n"/>
      <c r="K1485" s="15">
        <f>IF(A1485="","",SUM(G1485:J1485))</f>
        <v/>
      </c>
      <c r="L1485" s="9" t="n"/>
      <c r="M1485" s="10" t="n"/>
      <c r="N1485" s="10" t="n"/>
      <c r="O1485" s="16">
        <f>IF(A1485="","",UPPER(TRIM(A1485))&amp;"|"&amp;UPPER(SUBSTITUTE(SUBSTITUTE(SUBSTITUTE(TRIM(C1485),"/",""),"-","")," ","")))</f>
        <v/>
      </c>
      <c r="P1485" s="16">
        <f>IF(A1485="","",UPPER(SUBSTITUTE(SUBSTITUTE(SUBSTITUTE(TRIM(C1485),"/",""),"-","")," ","")))</f>
        <v/>
      </c>
      <c r="Q1485" s="16">
        <f>IF(A1485="","",IF(COUNTIF('GSTR-2B'!$P$6:$P$2005,O1485)&gt;0,IF(ABS(S1485)&lt;=Settings!$B$4,"Matched","Amount differs"),IF(COUNTIF('GSTR-2B'!$Q$6:$Q$2005,P1485)&gt;0,"Invoice no matches, GSTIN differs","In books, not in GSTR-2B")))</f>
        <v/>
      </c>
      <c r="R1485" s="15">
        <f>IF(A1485="","",SUMIF('GSTR-2B'!$P$6:$P$2005,O1485,'GSTR-2B'!$N$6:$N$2005))</f>
        <v/>
      </c>
      <c r="S1485" s="15">
        <f>IF(A1485="","",K1485-R1485)</f>
        <v/>
      </c>
      <c r="T1485" s="16">
        <f>IF(OR(A1485="",D1485="",L1485&lt;&gt;"",E1485="Credit note"),"",IF(Settings!$B$5-D1485&gt;180,"Unpaid over 180 days: reverse proportionate ITC with interest",""))</f>
        <v/>
      </c>
      <c r="U1485" s="16">
        <f>IF(M1485="No","Supplier has not filed GSTR-3B: if still unfiled on 30 Sep after the year you claimed it, reverse by 30 Nov","")</f>
        <v/>
      </c>
      <c r="V1485" s="16">
        <f>IF(AND(Q1485="In books, not in GSTR-2B",D1485&lt;&gt;"",D1485&gt;=DATE(2025,4,1),D1485&lt;=DATE(2026,3,31)),"FY 2025-26 document not in GSTR-2B: last date for the ITC is 30 Nov 2026","")</f>
        <v/>
      </c>
    </row>
    <row r="1486">
      <c r="A1486" s="10" t="n"/>
      <c r="B1486" s="10" t="n"/>
      <c r="C1486" s="10" t="n"/>
      <c r="D1486" s="9" t="n"/>
      <c r="E1486" s="10" t="n"/>
      <c r="F1486" s="8" t="n"/>
      <c r="G1486" s="8" t="n"/>
      <c r="H1486" s="8" t="n"/>
      <c r="I1486" s="8" t="n"/>
      <c r="J1486" s="8" t="n"/>
      <c r="K1486" s="15">
        <f>IF(A1486="","",SUM(G1486:J1486))</f>
        <v/>
      </c>
      <c r="L1486" s="9" t="n"/>
      <c r="M1486" s="10" t="n"/>
      <c r="N1486" s="10" t="n"/>
      <c r="O1486" s="16">
        <f>IF(A1486="","",UPPER(TRIM(A1486))&amp;"|"&amp;UPPER(SUBSTITUTE(SUBSTITUTE(SUBSTITUTE(TRIM(C1486),"/",""),"-","")," ","")))</f>
        <v/>
      </c>
      <c r="P1486" s="16">
        <f>IF(A1486="","",UPPER(SUBSTITUTE(SUBSTITUTE(SUBSTITUTE(TRIM(C1486),"/",""),"-","")," ","")))</f>
        <v/>
      </c>
      <c r="Q1486" s="16">
        <f>IF(A1486="","",IF(COUNTIF('GSTR-2B'!$P$6:$P$2005,O1486)&gt;0,IF(ABS(S1486)&lt;=Settings!$B$4,"Matched","Amount differs"),IF(COUNTIF('GSTR-2B'!$Q$6:$Q$2005,P1486)&gt;0,"Invoice no matches, GSTIN differs","In books, not in GSTR-2B")))</f>
        <v/>
      </c>
      <c r="R1486" s="15">
        <f>IF(A1486="","",SUMIF('GSTR-2B'!$P$6:$P$2005,O1486,'GSTR-2B'!$N$6:$N$2005))</f>
        <v/>
      </c>
      <c r="S1486" s="15">
        <f>IF(A1486="","",K1486-R1486)</f>
        <v/>
      </c>
      <c r="T1486" s="16">
        <f>IF(OR(A1486="",D1486="",L1486&lt;&gt;"",E1486="Credit note"),"",IF(Settings!$B$5-D1486&gt;180,"Unpaid over 180 days: reverse proportionate ITC with interest",""))</f>
        <v/>
      </c>
      <c r="U1486" s="16">
        <f>IF(M1486="No","Supplier has not filed GSTR-3B: if still unfiled on 30 Sep after the year you claimed it, reverse by 30 Nov","")</f>
        <v/>
      </c>
      <c r="V1486" s="16">
        <f>IF(AND(Q1486="In books, not in GSTR-2B",D1486&lt;&gt;"",D1486&gt;=DATE(2025,4,1),D1486&lt;=DATE(2026,3,31)),"FY 2025-26 document not in GSTR-2B: last date for the ITC is 30 Nov 2026","")</f>
        <v/>
      </c>
    </row>
    <row r="1487">
      <c r="A1487" s="10" t="n"/>
      <c r="B1487" s="10" t="n"/>
      <c r="C1487" s="10" t="n"/>
      <c r="D1487" s="9" t="n"/>
      <c r="E1487" s="10" t="n"/>
      <c r="F1487" s="8" t="n"/>
      <c r="G1487" s="8" t="n"/>
      <c r="H1487" s="8" t="n"/>
      <c r="I1487" s="8" t="n"/>
      <c r="J1487" s="8" t="n"/>
      <c r="K1487" s="15">
        <f>IF(A1487="","",SUM(G1487:J1487))</f>
        <v/>
      </c>
      <c r="L1487" s="9" t="n"/>
      <c r="M1487" s="10" t="n"/>
      <c r="N1487" s="10" t="n"/>
      <c r="O1487" s="16">
        <f>IF(A1487="","",UPPER(TRIM(A1487))&amp;"|"&amp;UPPER(SUBSTITUTE(SUBSTITUTE(SUBSTITUTE(TRIM(C1487),"/",""),"-","")," ","")))</f>
        <v/>
      </c>
      <c r="P1487" s="16">
        <f>IF(A1487="","",UPPER(SUBSTITUTE(SUBSTITUTE(SUBSTITUTE(TRIM(C1487),"/",""),"-","")," ","")))</f>
        <v/>
      </c>
      <c r="Q1487" s="16">
        <f>IF(A1487="","",IF(COUNTIF('GSTR-2B'!$P$6:$P$2005,O1487)&gt;0,IF(ABS(S1487)&lt;=Settings!$B$4,"Matched","Amount differs"),IF(COUNTIF('GSTR-2B'!$Q$6:$Q$2005,P1487)&gt;0,"Invoice no matches, GSTIN differs","In books, not in GSTR-2B")))</f>
        <v/>
      </c>
      <c r="R1487" s="15">
        <f>IF(A1487="","",SUMIF('GSTR-2B'!$P$6:$P$2005,O1487,'GSTR-2B'!$N$6:$N$2005))</f>
        <v/>
      </c>
      <c r="S1487" s="15">
        <f>IF(A1487="","",K1487-R1487)</f>
        <v/>
      </c>
      <c r="T1487" s="16">
        <f>IF(OR(A1487="",D1487="",L1487&lt;&gt;"",E1487="Credit note"),"",IF(Settings!$B$5-D1487&gt;180,"Unpaid over 180 days: reverse proportionate ITC with interest",""))</f>
        <v/>
      </c>
      <c r="U1487" s="16">
        <f>IF(M1487="No","Supplier has not filed GSTR-3B: if still unfiled on 30 Sep after the year you claimed it, reverse by 30 Nov","")</f>
        <v/>
      </c>
      <c r="V1487" s="16">
        <f>IF(AND(Q1487="In books, not in GSTR-2B",D1487&lt;&gt;"",D1487&gt;=DATE(2025,4,1),D1487&lt;=DATE(2026,3,31)),"FY 2025-26 document not in GSTR-2B: last date for the ITC is 30 Nov 2026","")</f>
        <v/>
      </c>
    </row>
    <row r="1488">
      <c r="A1488" s="10" t="n"/>
      <c r="B1488" s="10" t="n"/>
      <c r="C1488" s="10" t="n"/>
      <c r="D1488" s="9" t="n"/>
      <c r="E1488" s="10" t="n"/>
      <c r="F1488" s="8" t="n"/>
      <c r="G1488" s="8" t="n"/>
      <c r="H1488" s="8" t="n"/>
      <c r="I1488" s="8" t="n"/>
      <c r="J1488" s="8" t="n"/>
      <c r="K1488" s="15">
        <f>IF(A1488="","",SUM(G1488:J1488))</f>
        <v/>
      </c>
      <c r="L1488" s="9" t="n"/>
      <c r="M1488" s="10" t="n"/>
      <c r="N1488" s="10" t="n"/>
      <c r="O1488" s="16">
        <f>IF(A1488="","",UPPER(TRIM(A1488))&amp;"|"&amp;UPPER(SUBSTITUTE(SUBSTITUTE(SUBSTITUTE(TRIM(C1488),"/",""),"-","")," ","")))</f>
        <v/>
      </c>
      <c r="P1488" s="16">
        <f>IF(A1488="","",UPPER(SUBSTITUTE(SUBSTITUTE(SUBSTITUTE(TRIM(C1488),"/",""),"-","")," ","")))</f>
        <v/>
      </c>
      <c r="Q1488" s="16">
        <f>IF(A1488="","",IF(COUNTIF('GSTR-2B'!$P$6:$P$2005,O1488)&gt;0,IF(ABS(S1488)&lt;=Settings!$B$4,"Matched","Amount differs"),IF(COUNTIF('GSTR-2B'!$Q$6:$Q$2005,P1488)&gt;0,"Invoice no matches, GSTIN differs","In books, not in GSTR-2B")))</f>
        <v/>
      </c>
      <c r="R1488" s="15">
        <f>IF(A1488="","",SUMIF('GSTR-2B'!$P$6:$P$2005,O1488,'GSTR-2B'!$N$6:$N$2005))</f>
        <v/>
      </c>
      <c r="S1488" s="15">
        <f>IF(A1488="","",K1488-R1488)</f>
        <v/>
      </c>
      <c r="T1488" s="16">
        <f>IF(OR(A1488="",D1488="",L1488&lt;&gt;"",E1488="Credit note"),"",IF(Settings!$B$5-D1488&gt;180,"Unpaid over 180 days: reverse proportionate ITC with interest",""))</f>
        <v/>
      </c>
      <c r="U1488" s="16">
        <f>IF(M1488="No","Supplier has not filed GSTR-3B: if still unfiled on 30 Sep after the year you claimed it, reverse by 30 Nov","")</f>
        <v/>
      </c>
      <c r="V1488" s="16">
        <f>IF(AND(Q1488="In books, not in GSTR-2B",D1488&lt;&gt;"",D1488&gt;=DATE(2025,4,1),D1488&lt;=DATE(2026,3,31)),"FY 2025-26 document not in GSTR-2B: last date for the ITC is 30 Nov 2026","")</f>
        <v/>
      </c>
    </row>
    <row r="1489">
      <c r="A1489" s="10" t="n"/>
      <c r="B1489" s="10" t="n"/>
      <c r="C1489" s="10" t="n"/>
      <c r="D1489" s="9" t="n"/>
      <c r="E1489" s="10" t="n"/>
      <c r="F1489" s="8" t="n"/>
      <c r="G1489" s="8" t="n"/>
      <c r="H1489" s="8" t="n"/>
      <c r="I1489" s="8" t="n"/>
      <c r="J1489" s="8" t="n"/>
      <c r="K1489" s="15">
        <f>IF(A1489="","",SUM(G1489:J1489))</f>
        <v/>
      </c>
      <c r="L1489" s="9" t="n"/>
      <c r="M1489" s="10" t="n"/>
      <c r="N1489" s="10" t="n"/>
      <c r="O1489" s="16">
        <f>IF(A1489="","",UPPER(TRIM(A1489))&amp;"|"&amp;UPPER(SUBSTITUTE(SUBSTITUTE(SUBSTITUTE(TRIM(C1489),"/",""),"-","")," ","")))</f>
        <v/>
      </c>
      <c r="P1489" s="16">
        <f>IF(A1489="","",UPPER(SUBSTITUTE(SUBSTITUTE(SUBSTITUTE(TRIM(C1489),"/",""),"-","")," ","")))</f>
        <v/>
      </c>
      <c r="Q1489" s="16">
        <f>IF(A1489="","",IF(COUNTIF('GSTR-2B'!$P$6:$P$2005,O1489)&gt;0,IF(ABS(S1489)&lt;=Settings!$B$4,"Matched","Amount differs"),IF(COUNTIF('GSTR-2B'!$Q$6:$Q$2005,P1489)&gt;0,"Invoice no matches, GSTIN differs","In books, not in GSTR-2B")))</f>
        <v/>
      </c>
      <c r="R1489" s="15">
        <f>IF(A1489="","",SUMIF('GSTR-2B'!$P$6:$P$2005,O1489,'GSTR-2B'!$N$6:$N$2005))</f>
        <v/>
      </c>
      <c r="S1489" s="15">
        <f>IF(A1489="","",K1489-R1489)</f>
        <v/>
      </c>
      <c r="T1489" s="16">
        <f>IF(OR(A1489="",D1489="",L1489&lt;&gt;"",E1489="Credit note"),"",IF(Settings!$B$5-D1489&gt;180,"Unpaid over 180 days: reverse proportionate ITC with interest",""))</f>
        <v/>
      </c>
      <c r="U1489" s="16">
        <f>IF(M1489="No","Supplier has not filed GSTR-3B: if still unfiled on 30 Sep after the year you claimed it, reverse by 30 Nov","")</f>
        <v/>
      </c>
      <c r="V1489" s="16">
        <f>IF(AND(Q1489="In books, not in GSTR-2B",D1489&lt;&gt;"",D1489&gt;=DATE(2025,4,1),D1489&lt;=DATE(2026,3,31)),"FY 2025-26 document not in GSTR-2B: last date for the ITC is 30 Nov 2026","")</f>
        <v/>
      </c>
    </row>
    <row r="1490">
      <c r="A1490" s="10" t="n"/>
      <c r="B1490" s="10" t="n"/>
      <c r="C1490" s="10" t="n"/>
      <c r="D1490" s="9" t="n"/>
      <c r="E1490" s="10" t="n"/>
      <c r="F1490" s="8" t="n"/>
      <c r="G1490" s="8" t="n"/>
      <c r="H1490" s="8" t="n"/>
      <c r="I1490" s="8" t="n"/>
      <c r="J1490" s="8" t="n"/>
      <c r="K1490" s="15">
        <f>IF(A1490="","",SUM(G1490:J1490))</f>
        <v/>
      </c>
      <c r="L1490" s="9" t="n"/>
      <c r="M1490" s="10" t="n"/>
      <c r="N1490" s="10" t="n"/>
      <c r="O1490" s="16">
        <f>IF(A1490="","",UPPER(TRIM(A1490))&amp;"|"&amp;UPPER(SUBSTITUTE(SUBSTITUTE(SUBSTITUTE(TRIM(C1490),"/",""),"-","")," ","")))</f>
        <v/>
      </c>
      <c r="P1490" s="16">
        <f>IF(A1490="","",UPPER(SUBSTITUTE(SUBSTITUTE(SUBSTITUTE(TRIM(C1490),"/",""),"-","")," ","")))</f>
        <v/>
      </c>
      <c r="Q1490" s="16">
        <f>IF(A1490="","",IF(COUNTIF('GSTR-2B'!$P$6:$P$2005,O1490)&gt;0,IF(ABS(S1490)&lt;=Settings!$B$4,"Matched","Amount differs"),IF(COUNTIF('GSTR-2B'!$Q$6:$Q$2005,P1490)&gt;0,"Invoice no matches, GSTIN differs","In books, not in GSTR-2B")))</f>
        <v/>
      </c>
      <c r="R1490" s="15">
        <f>IF(A1490="","",SUMIF('GSTR-2B'!$P$6:$P$2005,O1490,'GSTR-2B'!$N$6:$N$2005))</f>
        <v/>
      </c>
      <c r="S1490" s="15">
        <f>IF(A1490="","",K1490-R1490)</f>
        <v/>
      </c>
      <c r="T1490" s="16">
        <f>IF(OR(A1490="",D1490="",L1490&lt;&gt;"",E1490="Credit note"),"",IF(Settings!$B$5-D1490&gt;180,"Unpaid over 180 days: reverse proportionate ITC with interest",""))</f>
        <v/>
      </c>
      <c r="U1490" s="16">
        <f>IF(M1490="No","Supplier has not filed GSTR-3B: if still unfiled on 30 Sep after the year you claimed it, reverse by 30 Nov","")</f>
        <v/>
      </c>
      <c r="V1490" s="16">
        <f>IF(AND(Q1490="In books, not in GSTR-2B",D1490&lt;&gt;"",D1490&gt;=DATE(2025,4,1),D1490&lt;=DATE(2026,3,31)),"FY 2025-26 document not in GSTR-2B: last date for the ITC is 30 Nov 2026","")</f>
        <v/>
      </c>
    </row>
    <row r="1491">
      <c r="A1491" s="10" t="n"/>
      <c r="B1491" s="10" t="n"/>
      <c r="C1491" s="10" t="n"/>
      <c r="D1491" s="9" t="n"/>
      <c r="E1491" s="10" t="n"/>
      <c r="F1491" s="8" t="n"/>
      <c r="G1491" s="8" t="n"/>
      <c r="H1491" s="8" t="n"/>
      <c r="I1491" s="8" t="n"/>
      <c r="J1491" s="8" t="n"/>
      <c r="K1491" s="15">
        <f>IF(A1491="","",SUM(G1491:J1491))</f>
        <v/>
      </c>
      <c r="L1491" s="9" t="n"/>
      <c r="M1491" s="10" t="n"/>
      <c r="N1491" s="10" t="n"/>
      <c r="O1491" s="16">
        <f>IF(A1491="","",UPPER(TRIM(A1491))&amp;"|"&amp;UPPER(SUBSTITUTE(SUBSTITUTE(SUBSTITUTE(TRIM(C1491),"/",""),"-","")," ","")))</f>
        <v/>
      </c>
      <c r="P1491" s="16">
        <f>IF(A1491="","",UPPER(SUBSTITUTE(SUBSTITUTE(SUBSTITUTE(TRIM(C1491),"/",""),"-","")," ","")))</f>
        <v/>
      </c>
      <c r="Q1491" s="16">
        <f>IF(A1491="","",IF(COUNTIF('GSTR-2B'!$P$6:$P$2005,O1491)&gt;0,IF(ABS(S1491)&lt;=Settings!$B$4,"Matched","Amount differs"),IF(COUNTIF('GSTR-2B'!$Q$6:$Q$2005,P1491)&gt;0,"Invoice no matches, GSTIN differs","In books, not in GSTR-2B")))</f>
        <v/>
      </c>
      <c r="R1491" s="15">
        <f>IF(A1491="","",SUMIF('GSTR-2B'!$P$6:$P$2005,O1491,'GSTR-2B'!$N$6:$N$2005))</f>
        <v/>
      </c>
      <c r="S1491" s="15">
        <f>IF(A1491="","",K1491-R1491)</f>
        <v/>
      </c>
      <c r="T1491" s="16">
        <f>IF(OR(A1491="",D1491="",L1491&lt;&gt;"",E1491="Credit note"),"",IF(Settings!$B$5-D1491&gt;180,"Unpaid over 180 days: reverse proportionate ITC with interest",""))</f>
        <v/>
      </c>
      <c r="U1491" s="16">
        <f>IF(M1491="No","Supplier has not filed GSTR-3B: if still unfiled on 30 Sep after the year you claimed it, reverse by 30 Nov","")</f>
        <v/>
      </c>
      <c r="V1491" s="16">
        <f>IF(AND(Q1491="In books, not in GSTR-2B",D1491&lt;&gt;"",D1491&gt;=DATE(2025,4,1),D1491&lt;=DATE(2026,3,31)),"FY 2025-26 document not in GSTR-2B: last date for the ITC is 30 Nov 2026","")</f>
        <v/>
      </c>
    </row>
    <row r="1492">
      <c r="A1492" s="10" t="n"/>
      <c r="B1492" s="10" t="n"/>
      <c r="C1492" s="10" t="n"/>
      <c r="D1492" s="9" t="n"/>
      <c r="E1492" s="10" t="n"/>
      <c r="F1492" s="8" t="n"/>
      <c r="G1492" s="8" t="n"/>
      <c r="H1492" s="8" t="n"/>
      <c r="I1492" s="8" t="n"/>
      <c r="J1492" s="8" t="n"/>
      <c r="K1492" s="15">
        <f>IF(A1492="","",SUM(G1492:J1492))</f>
        <v/>
      </c>
      <c r="L1492" s="9" t="n"/>
      <c r="M1492" s="10" t="n"/>
      <c r="N1492" s="10" t="n"/>
      <c r="O1492" s="16">
        <f>IF(A1492="","",UPPER(TRIM(A1492))&amp;"|"&amp;UPPER(SUBSTITUTE(SUBSTITUTE(SUBSTITUTE(TRIM(C1492),"/",""),"-","")," ","")))</f>
        <v/>
      </c>
      <c r="P1492" s="16">
        <f>IF(A1492="","",UPPER(SUBSTITUTE(SUBSTITUTE(SUBSTITUTE(TRIM(C1492),"/",""),"-","")," ","")))</f>
        <v/>
      </c>
      <c r="Q1492" s="16">
        <f>IF(A1492="","",IF(COUNTIF('GSTR-2B'!$P$6:$P$2005,O1492)&gt;0,IF(ABS(S1492)&lt;=Settings!$B$4,"Matched","Amount differs"),IF(COUNTIF('GSTR-2B'!$Q$6:$Q$2005,P1492)&gt;0,"Invoice no matches, GSTIN differs","In books, not in GSTR-2B")))</f>
        <v/>
      </c>
      <c r="R1492" s="15">
        <f>IF(A1492="","",SUMIF('GSTR-2B'!$P$6:$P$2005,O1492,'GSTR-2B'!$N$6:$N$2005))</f>
        <v/>
      </c>
      <c r="S1492" s="15">
        <f>IF(A1492="","",K1492-R1492)</f>
        <v/>
      </c>
      <c r="T1492" s="16">
        <f>IF(OR(A1492="",D1492="",L1492&lt;&gt;"",E1492="Credit note"),"",IF(Settings!$B$5-D1492&gt;180,"Unpaid over 180 days: reverse proportionate ITC with interest",""))</f>
        <v/>
      </c>
      <c r="U1492" s="16">
        <f>IF(M1492="No","Supplier has not filed GSTR-3B: if still unfiled on 30 Sep after the year you claimed it, reverse by 30 Nov","")</f>
        <v/>
      </c>
      <c r="V1492" s="16">
        <f>IF(AND(Q1492="In books, not in GSTR-2B",D1492&lt;&gt;"",D1492&gt;=DATE(2025,4,1),D1492&lt;=DATE(2026,3,31)),"FY 2025-26 document not in GSTR-2B: last date for the ITC is 30 Nov 2026","")</f>
        <v/>
      </c>
    </row>
    <row r="1493">
      <c r="A1493" s="10" t="n"/>
      <c r="B1493" s="10" t="n"/>
      <c r="C1493" s="10" t="n"/>
      <c r="D1493" s="9" t="n"/>
      <c r="E1493" s="10" t="n"/>
      <c r="F1493" s="8" t="n"/>
      <c r="G1493" s="8" t="n"/>
      <c r="H1493" s="8" t="n"/>
      <c r="I1493" s="8" t="n"/>
      <c r="J1493" s="8" t="n"/>
      <c r="K1493" s="15">
        <f>IF(A1493="","",SUM(G1493:J1493))</f>
        <v/>
      </c>
      <c r="L1493" s="9" t="n"/>
      <c r="M1493" s="10" t="n"/>
      <c r="N1493" s="10" t="n"/>
      <c r="O1493" s="16">
        <f>IF(A1493="","",UPPER(TRIM(A1493))&amp;"|"&amp;UPPER(SUBSTITUTE(SUBSTITUTE(SUBSTITUTE(TRIM(C1493),"/",""),"-","")," ","")))</f>
        <v/>
      </c>
      <c r="P1493" s="16">
        <f>IF(A1493="","",UPPER(SUBSTITUTE(SUBSTITUTE(SUBSTITUTE(TRIM(C1493),"/",""),"-","")," ","")))</f>
        <v/>
      </c>
      <c r="Q1493" s="16">
        <f>IF(A1493="","",IF(COUNTIF('GSTR-2B'!$P$6:$P$2005,O1493)&gt;0,IF(ABS(S1493)&lt;=Settings!$B$4,"Matched","Amount differs"),IF(COUNTIF('GSTR-2B'!$Q$6:$Q$2005,P1493)&gt;0,"Invoice no matches, GSTIN differs","In books, not in GSTR-2B")))</f>
        <v/>
      </c>
      <c r="R1493" s="15">
        <f>IF(A1493="","",SUMIF('GSTR-2B'!$P$6:$P$2005,O1493,'GSTR-2B'!$N$6:$N$2005))</f>
        <v/>
      </c>
      <c r="S1493" s="15">
        <f>IF(A1493="","",K1493-R1493)</f>
        <v/>
      </c>
      <c r="T1493" s="16">
        <f>IF(OR(A1493="",D1493="",L1493&lt;&gt;"",E1493="Credit note"),"",IF(Settings!$B$5-D1493&gt;180,"Unpaid over 180 days: reverse proportionate ITC with interest",""))</f>
        <v/>
      </c>
      <c r="U1493" s="16">
        <f>IF(M1493="No","Supplier has not filed GSTR-3B: if still unfiled on 30 Sep after the year you claimed it, reverse by 30 Nov","")</f>
        <v/>
      </c>
      <c r="V1493" s="16">
        <f>IF(AND(Q1493="In books, not in GSTR-2B",D1493&lt;&gt;"",D1493&gt;=DATE(2025,4,1),D1493&lt;=DATE(2026,3,31)),"FY 2025-26 document not in GSTR-2B: last date for the ITC is 30 Nov 2026","")</f>
        <v/>
      </c>
    </row>
    <row r="1494">
      <c r="A1494" s="10" t="n"/>
      <c r="B1494" s="10" t="n"/>
      <c r="C1494" s="10" t="n"/>
      <c r="D1494" s="9" t="n"/>
      <c r="E1494" s="10" t="n"/>
      <c r="F1494" s="8" t="n"/>
      <c r="G1494" s="8" t="n"/>
      <c r="H1494" s="8" t="n"/>
      <c r="I1494" s="8" t="n"/>
      <c r="J1494" s="8" t="n"/>
      <c r="K1494" s="15">
        <f>IF(A1494="","",SUM(G1494:J1494))</f>
        <v/>
      </c>
      <c r="L1494" s="9" t="n"/>
      <c r="M1494" s="10" t="n"/>
      <c r="N1494" s="10" t="n"/>
      <c r="O1494" s="16">
        <f>IF(A1494="","",UPPER(TRIM(A1494))&amp;"|"&amp;UPPER(SUBSTITUTE(SUBSTITUTE(SUBSTITUTE(TRIM(C1494),"/",""),"-","")," ","")))</f>
        <v/>
      </c>
      <c r="P1494" s="16">
        <f>IF(A1494="","",UPPER(SUBSTITUTE(SUBSTITUTE(SUBSTITUTE(TRIM(C1494),"/",""),"-","")," ","")))</f>
        <v/>
      </c>
      <c r="Q1494" s="16">
        <f>IF(A1494="","",IF(COUNTIF('GSTR-2B'!$P$6:$P$2005,O1494)&gt;0,IF(ABS(S1494)&lt;=Settings!$B$4,"Matched","Amount differs"),IF(COUNTIF('GSTR-2B'!$Q$6:$Q$2005,P1494)&gt;0,"Invoice no matches, GSTIN differs","In books, not in GSTR-2B")))</f>
        <v/>
      </c>
      <c r="R1494" s="15">
        <f>IF(A1494="","",SUMIF('GSTR-2B'!$P$6:$P$2005,O1494,'GSTR-2B'!$N$6:$N$2005))</f>
        <v/>
      </c>
      <c r="S1494" s="15">
        <f>IF(A1494="","",K1494-R1494)</f>
        <v/>
      </c>
      <c r="T1494" s="16">
        <f>IF(OR(A1494="",D1494="",L1494&lt;&gt;"",E1494="Credit note"),"",IF(Settings!$B$5-D1494&gt;180,"Unpaid over 180 days: reverse proportionate ITC with interest",""))</f>
        <v/>
      </c>
      <c r="U1494" s="16">
        <f>IF(M1494="No","Supplier has not filed GSTR-3B: if still unfiled on 30 Sep after the year you claimed it, reverse by 30 Nov","")</f>
        <v/>
      </c>
      <c r="V1494" s="16">
        <f>IF(AND(Q1494="In books, not in GSTR-2B",D1494&lt;&gt;"",D1494&gt;=DATE(2025,4,1),D1494&lt;=DATE(2026,3,31)),"FY 2025-26 document not in GSTR-2B: last date for the ITC is 30 Nov 2026","")</f>
        <v/>
      </c>
    </row>
    <row r="1495">
      <c r="A1495" s="10" t="n"/>
      <c r="B1495" s="10" t="n"/>
      <c r="C1495" s="10" t="n"/>
      <c r="D1495" s="9" t="n"/>
      <c r="E1495" s="10" t="n"/>
      <c r="F1495" s="8" t="n"/>
      <c r="G1495" s="8" t="n"/>
      <c r="H1495" s="8" t="n"/>
      <c r="I1495" s="8" t="n"/>
      <c r="J1495" s="8" t="n"/>
      <c r="K1495" s="15">
        <f>IF(A1495="","",SUM(G1495:J1495))</f>
        <v/>
      </c>
      <c r="L1495" s="9" t="n"/>
      <c r="M1495" s="10" t="n"/>
      <c r="N1495" s="10" t="n"/>
      <c r="O1495" s="16">
        <f>IF(A1495="","",UPPER(TRIM(A1495))&amp;"|"&amp;UPPER(SUBSTITUTE(SUBSTITUTE(SUBSTITUTE(TRIM(C1495),"/",""),"-","")," ","")))</f>
        <v/>
      </c>
      <c r="P1495" s="16">
        <f>IF(A1495="","",UPPER(SUBSTITUTE(SUBSTITUTE(SUBSTITUTE(TRIM(C1495),"/",""),"-","")," ","")))</f>
        <v/>
      </c>
      <c r="Q1495" s="16">
        <f>IF(A1495="","",IF(COUNTIF('GSTR-2B'!$P$6:$P$2005,O1495)&gt;0,IF(ABS(S1495)&lt;=Settings!$B$4,"Matched","Amount differs"),IF(COUNTIF('GSTR-2B'!$Q$6:$Q$2005,P1495)&gt;0,"Invoice no matches, GSTIN differs","In books, not in GSTR-2B")))</f>
        <v/>
      </c>
      <c r="R1495" s="15">
        <f>IF(A1495="","",SUMIF('GSTR-2B'!$P$6:$P$2005,O1495,'GSTR-2B'!$N$6:$N$2005))</f>
        <v/>
      </c>
      <c r="S1495" s="15">
        <f>IF(A1495="","",K1495-R1495)</f>
        <v/>
      </c>
      <c r="T1495" s="16">
        <f>IF(OR(A1495="",D1495="",L1495&lt;&gt;"",E1495="Credit note"),"",IF(Settings!$B$5-D1495&gt;180,"Unpaid over 180 days: reverse proportionate ITC with interest",""))</f>
        <v/>
      </c>
      <c r="U1495" s="16">
        <f>IF(M1495="No","Supplier has not filed GSTR-3B: if still unfiled on 30 Sep after the year you claimed it, reverse by 30 Nov","")</f>
        <v/>
      </c>
      <c r="V1495" s="16">
        <f>IF(AND(Q1495="In books, not in GSTR-2B",D1495&lt;&gt;"",D1495&gt;=DATE(2025,4,1),D1495&lt;=DATE(2026,3,31)),"FY 2025-26 document not in GSTR-2B: last date for the ITC is 30 Nov 2026","")</f>
        <v/>
      </c>
    </row>
    <row r="1496">
      <c r="A1496" s="10" t="n"/>
      <c r="B1496" s="10" t="n"/>
      <c r="C1496" s="10" t="n"/>
      <c r="D1496" s="9" t="n"/>
      <c r="E1496" s="10" t="n"/>
      <c r="F1496" s="8" t="n"/>
      <c r="G1496" s="8" t="n"/>
      <c r="H1496" s="8" t="n"/>
      <c r="I1496" s="8" t="n"/>
      <c r="J1496" s="8" t="n"/>
      <c r="K1496" s="15">
        <f>IF(A1496="","",SUM(G1496:J1496))</f>
        <v/>
      </c>
      <c r="L1496" s="9" t="n"/>
      <c r="M1496" s="10" t="n"/>
      <c r="N1496" s="10" t="n"/>
      <c r="O1496" s="16">
        <f>IF(A1496="","",UPPER(TRIM(A1496))&amp;"|"&amp;UPPER(SUBSTITUTE(SUBSTITUTE(SUBSTITUTE(TRIM(C1496),"/",""),"-","")," ","")))</f>
        <v/>
      </c>
      <c r="P1496" s="16">
        <f>IF(A1496="","",UPPER(SUBSTITUTE(SUBSTITUTE(SUBSTITUTE(TRIM(C1496),"/",""),"-","")," ","")))</f>
        <v/>
      </c>
      <c r="Q1496" s="16">
        <f>IF(A1496="","",IF(COUNTIF('GSTR-2B'!$P$6:$P$2005,O1496)&gt;0,IF(ABS(S1496)&lt;=Settings!$B$4,"Matched","Amount differs"),IF(COUNTIF('GSTR-2B'!$Q$6:$Q$2005,P1496)&gt;0,"Invoice no matches, GSTIN differs","In books, not in GSTR-2B")))</f>
        <v/>
      </c>
      <c r="R1496" s="15">
        <f>IF(A1496="","",SUMIF('GSTR-2B'!$P$6:$P$2005,O1496,'GSTR-2B'!$N$6:$N$2005))</f>
        <v/>
      </c>
      <c r="S1496" s="15">
        <f>IF(A1496="","",K1496-R1496)</f>
        <v/>
      </c>
      <c r="T1496" s="16">
        <f>IF(OR(A1496="",D1496="",L1496&lt;&gt;"",E1496="Credit note"),"",IF(Settings!$B$5-D1496&gt;180,"Unpaid over 180 days: reverse proportionate ITC with interest",""))</f>
        <v/>
      </c>
      <c r="U1496" s="16">
        <f>IF(M1496="No","Supplier has not filed GSTR-3B: if still unfiled on 30 Sep after the year you claimed it, reverse by 30 Nov","")</f>
        <v/>
      </c>
      <c r="V1496" s="16">
        <f>IF(AND(Q1496="In books, not in GSTR-2B",D1496&lt;&gt;"",D1496&gt;=DATE(2025,4,1),D1496&lt;=DATE(2026,3,31)),"FY 2025-26 document not in GSTR-2B: last date for the ITC is 30 Nov 2026","")</f>
        <v/>
      </c>
    </row>
    <row r="1497">
      <c r="A1497" s="10" t="n"/>
      <c r="B1497" s="10" t="n"/>
      <c r="C1497" s="10" t="n"/>
      <c r="D1497" s="9" t="n"/>
      <c r="E1497" s="10" t="n"/>
      <c r="F1497" s="8" t="n"/>
      <c r="G1497" s="8" t="n"/>
      <c r="H1497" s="8" t="n"/>
      <c r="I1497" s="8" t="n"/>
      <c r="J1497" s="8" t="n"/>
      <c r="K1497" s="15">
        <f>IF(A1497="","",SUM(G1497:J1497))</f>
        <v/>
      </c>
      <c r="L1497" s="9" t="n"/>
      <c r="M1497" s="10" t="n"/>
      <c r="N1497" s="10" t="n"/>
      <c r="O1497" s="16">
        <f>IF(A1497="","",UPPER(TRIM(A1497))&amp;"|"&amp;UPPER(SUBSTITUTE(SUBSTITUTE(SUBSTITUTE(TRIM(C1497),"/",""),"-","")," ","")))</f>
        <v/>
      </c>
      <c r="P1497" s="16">
        <f>IF(A1497="","",UPPER(SUBSTITUTE(SUBSTITUTE(SUBSTITUTE(TRIM(C1497),"/",""),"-","")," ","")))</f>
        <v/>
      </c>
      <c r="Q1497" s="16">
        <f>IF(A1497="","",IF(COUNTIF('GSTR-2B'!$P$6:$P$2005,O1497)&gt;0,IF(ABS(S1497)&lt;=Settings!$B$4,"Matched","Amount differs"),IF(COUNTIF('GSTR-2B'!$Q$6:$Q$2005,P1497)&gt;0,"Invoice no matches, GSTIN differs","In books, not in GSTR-2B")))</f>
        <v/>
      </c>
      <c r="R1497" s="15">
        <f>IF(A1497="","",SUMIF('GSTR-2B'!$P$6:$P$2005,O1497,'GSTR-2B'!$N$6:$N$2005))</f>
        <v/>
      </c>
      <c r="S1497" s="15">
        <f>IF(A1497="","",K1497-R1497)</f>
        <v/>
      </c>
      <c r="T1497" s="16">
        <f>IF(OR(A1497="",D1497="",L1497&lt;&gt;"",E1497="Credit note"),"",IF(Settings!$B$5-D1497&gt;180,"Unpaid over 180 days: reverse proportionate ITC with interest",""))</f>
        <v/>
      </c>
      <c r="U1497" s="16">
        <f>IF(M1497="No","Supplier has not filed GSTR-3B: if still unfiled on 30 Sep after the year you claimed it, reverse by 30 Nov","")</f>
        <v/>
      </c>
      <c r="V1497" s="16">
        <f>IF(AND(Q1497="In books, not in GSTR-2B",D1497&lt;&gt;"",D1497&gt;=DATE(2025,4,1),D1497&lt;=DATE(2026,3,31)),"FY 2025-26 document not in GSTR-2B: last date for the ITC is 30 Nov 2026","")</f>
        <v/>
      </c>
    </row>
    <row r="1498">
      <c r="A1498" s="10" t="n"/>
      <c r="B1498" s="10" t="n"/>
      <c r="C1498" s="10" t="n"/>
      <c r="D1498" s="9" t="n"/>
      <c r="E1498" s="10" t="n"/>
      <c r="F1498" s="8" t="n"/>
      <c r="G1498" s="8" t="n"/>
      <c r="H1498" s="8" t="n"/>
      <c r="I1498" s="8" t="n"/>
      <c r="J1498" s="8" t="n"/>
      <c r="K1498" s="15">
        <f>IF(A1498="","",SUM(G1498:J1498))</f>
        <v/>
      </c>
      <c r="L1498" s="9" t="n"/>
      <c r="M1498" s="10" t="n"/>
      <c r="N1498" s="10" t="n"/>
      <c r="O1498" s="16">
        <f>IF(A1498="","",UPPER(TRIM(A1498))&amp;"|"&amp;UPPER(SUBSTITUTE(SUBSTITUTE(SUBSTITUTE(TRIM(C1498),"/",""),"-","")," ","")))</f>
        <v/>
      </c>
      <c r="P1498" s="16">
        <f>IF(A1498="","",UPPER(SUBSTITUTE(SUBSTITUTE(SUBSTITUTE(TRIM(C1498),"/",""),"-","")," ","")))</f>
        <v/>
      </c>
      <c r="Q1498" s="16">
        <f>IF(A1498="","",IF(COUNTIF('GSTR-2B'!$P$6:$P$2005,O1498)&gt;0,IF(ABS(S1498)&lt;=Settings!$B$4,"Matched","Amount differs"),IF(COUNTIF('GSTR-2B'!$Q$6:$Q$2005,P1498)&gt;0,"Invoice no matches, GSTIN differs","In books, not in GSTR-2B")))</f>
        <v/>
      </c>
      <c r="R1498" s="15">
        <f>IF(A1498="","",SUMIF('GSTR-2B'!$P$6:$P$2005,O1498,'GSTR-2B'!$N$6:$N$2005))</f>
        <v/>
      </c>
      <c r="S1498" s="15">
        <f>IF(A1498="","",K1498-R1498)</f>
        <v/>
      </c>
      <c r="T1498" s="16">
        <f>IF(OR(A1498="",D1498="",L1498&lt;&gt;"",E1498="Credit note"),"",IF(Settings!$B$5-D1498&gt;180,"Unpaid over 180 days: reverse proportionate ITC with interest",""))</f>
        <v/>
      </c>
      <c r="U1498" s="16">
        <f>IF(M1498="No","Supplier has not filed GSTR-3B: if still unfiled on 30 Sep after the year you claimed it, reverse by 30 Nov","")</f>
        <v/>
      </c>
      <c r="V1498" s="16">
        <f>IF(AND(Q1498="In books, not in GSTR-2B",D1498&lt;&gt;"",D1498&gt;=DATE(2025,4,1),D1498&lt;=DATE(2026,3,31)),"FY 2025-26 document not in GSTR-2B: last date for the ITC is 30 Nov 2026","")</f>
        <v/>
      </c>
    </row>
    <row r="1499">
      <c r="A1499" s="10" t="n"/>
      <c r="B1499" s="10" t="n"/>
      <c r="C1499" s="10" t="n"/>
      <c r="D1499" s="9" t="n"/>
      <c r="E1499" s="10" t="n"/>
      <c r="F1499" s="8" t="n"/>
      <c r="G1499" s="8" t="n"/>
      <c r="H1499" s="8" t="n"/>
      <c r="I1499" s="8" t="n"/>
      <c r="J1499" s="8" t="n"/>
      <c r="K1499" s="15">
        <f>IF(A1499="","",SUM(G1499:J1499))</f>
        <v/>
      </c>
      <c r="L1499" s="9" t="n"/>
      <c r="M1499" s="10" t="n"/>
      <c r="N1499" s="10" t="n"/>
      <c r="O1499" s="16">
        <f>IF(A1499="","",UPPER(TRIM(A1499))&amp;"|"&amp;UPPER(SUBSTITUTE(SUBSTITUTE(SUBSTITUTE(TRIM(C1499),"/",""),"-","")," ","")))</f>
        <v/>
      </c>
      <c r="P1499" s="16">
        <f>IF(A1499="","",UPPER(SUBSTITUTE(SUBSTITUTE(SUBSTITUTE(TRIM(C1499),"/",""),"-","")," ","")))</f>
        <v/>
      </c>
      <c r="Q1499" s="16">
        <f>IF(A1499="","",IF(COUNTIF('GSTR-2B'!$P$6:$P$2005,O1499)&gt;0,IF(ABS(S1499)&lt;=Settings!$B$4,"Matched","Amount differs"),IF(COUNTIF('GSTR-2B'!$Q$6:$Q$2005,P1499)&gt;0,"Invoice no matches, GSTIN differs","In books, not in GSTR-2B")))</f>
        <v/>
      </c>
      <c r="R1499" s="15">
        <f>IF(A1499="","",SUMIF('GSTR-2B'!$P$6:$P$2005,O1499,'GSTR-2B'!$N$6:$N$2005))</f>
        <v/>
      </c>
      <c r="S1499" s="15">
        <f>IF(A1499="","",K1499-R1499)</f>
        <v/>
      </c>
      <c r="T1499" s="16">
        <f>IF(OR(A1499="",D1499="",L1499&lt;&gt;"",E1499="Credit note"),"",IF(Settings!$B$5-D1499&gt;180,"Unpaid over 180 days: reverse proportionate ITC with interest",""))</f>
        <v/>
      </c>
      <c r="U1499" s="16">
        <f>IF(M1499="No","Supplier has not filed GSTR-3B: if still unfiled on 30 Sep after the year you claimed it, reverse by 30 Nov","")</f>
        <v/>
      </c>
      <c r="V1499" s="16">
        <f>IF(AND(Q1499="In books, not in GSTR-2B",D1499&lt;&gt;"",D1499&gt;=DATE(2025,4,1),D1499&lt;=DATE(2026,3,31)),"FY 2025-26 document not in GSTR-2B: last date for the ITC is 30 Nov 2026","")</f>
        <v/>
      </c>
    </row>
    <row r="1500">
      <c r="A1500" s="10" t="n"/>
      <c r="B1500" s="10" t="n"/>
      <c r="C1500" s="10" t="n"/>
      <c r="D1500" s="9" t="n"/>
      <c r="E1500" s="10" t="n"/>
      <c r="F1500" s="8" t="n"/>
      <c r="G1500" s="8" t="n"/>
      <c r="H1500" s="8" t="n"/>
      <c r="I1500" s="8" t="n"/>
      <c r="J1500" s="8" t="n"/>
      <c r="K1500" s="15">
        <f>IF(A1500="","",SUM(G1500:J1500))</f>
        <v/>
      </c>
      <c r="L1500" s="9" t="n"/>
      <c r="M1500" s="10" t="n"/>
      <c r="N1500" s="10" t="n"/>
      <c r="O1500" s="16">
        <f>IF(A1500="","",UPPER(TRIM(A1500))&amp;"|"&amp;UPPER(SUBSTITUTE(SUBSTITUTE(SUBSTITUTE(TRIM(C1500),"/",""),"-","")," ","")))</f>
        <v/>
      </c>
      <c r="P1500" s="16">
        <f>IF(A1500="","",UPPER(SUBSTITUTE(SUBSTITUTE(SUBSTITUTE(TRIM(C1500),"/",""),"-","")," ","")))</f>
        <v/>
      </c>
      <c r="Q1500" s="16">
        <f>IF(A1500="","",IF(COUNTIF('GSTR-2B'!$P$6:$P$2005,O1500)&gt;0,IF(ABS(S1500)&lt;=Settings!$B$4,"Matched","Amount differs"),IF(COUNTIF('GSTR-2B'!$Q$6:$Q$2005,P1500)&gt;0,"Invoice no matches, GSTIN differs","In books, not in GSTR-2B")))</f>
        <v/>
      </c>
      <c r="R1500" s="15">
        <f>IF(A1500="","",SUMIF('GSTR-2B'!$P$6:$P$2005,O1500,'GSTR-2B'!$N$6:$N$2005))</f>
        <v/>
      </c>
      <c r="S1500" s="15">
        <f>IF(A1500="","",K1500-R1500)</f>
        <v/>
      </c>
      <c r="T1500" s="16">
        <f>IF(OR(A1500="",D1500="",L1500&lt;&gt;"",E1500="Credit note"),"",IF(Settings!$B$5-D1500&gt;180,"Unpaid over 180 days: reverse proportionate ITC with interest",""))</f>
        <v/>
      </c>
      <c r="U1500" s="16">
        <f>IF(M1500="No","Supplier has not filed GSTR-3B: if still unfiled on 30 Sep after the year you claimed it, reverse by 30 Nov","")</f>
        <v/>
      </c>
      <c r="V1500" s="16">
        <f>IF(AND(Q1500="In books, not in GSTR-2B",D1500&lt;&gt;"",D1500&gt;=DATE(2025,4,1),D1500&lt;=DATE(2026,3,31)),"FY 2025-26 document not in GSTR-2B: last date for the ITC is 30 Nov 2026","")</f>
        <v/>
      </c>
    </row>
    <row r="1501">
      <c r="A1501" s="10" t="n"/>
      <c r="B1501" s="10" t="n"/>
      <c r="C1501" s="10" t="n"/>
      <c r="D1501" s="9" t="n"/>
      <c r="E1501" s="10" t="n"/>
      <c r="F1501" s="8" t="n"/>
      <c r="G1501" s="8" t="n"/>
      <c r="H1501" s="8" t="n"/>
      <c r="I1501" s="8" t="n"/>
      <c r="J1501" s="8" t="n"/>
      <c r="K1501" s="15">
        <f>IF(A1501="","",SUM(G1501:J1501))</f>
        <v/>
      </c>
      <c r="L1501" s="9" t="n"/>
      <c r="M1501" s="10" t="n"/>
      <c r="N1501" s="10" t="n"/>
      <c r="O1501" s="16">
        <f>IF(A1501="","",UPPER(TRIM(A1501))&amp;"|"&amp;UPPER(SUBSTITUTE(SUBSTITUTE(SUBSTITUTE(TRIM(C1501),"/",""),"-","")," ","")))</f>
        <v/>
      </c>
      <c r="P1501" s="16">
        <f>IF(A1501="","",UPPER(SUBSTITUTE(SUBSTITUTE(SUBSTITUTE(TRIM(C1501),"/",""),"-","")," ","")))</f>
        <v/>
      </c>
      <c r="Q1501" s="16">
        <f>IF(A1501="","",IF(COUNTIF('GSTR-2B'!$P$6:$P$2005,O1501)&gt;0,IF(ABS(S1501)&lt;=Settings!$B$4,"Matched","Amount differs"),IF(COUNTIF('GSTR-2B'!$Q$6:$Q$2005,P1501)&gt;0,"Invoice no matches, GSTIN differs","In books, not in GSTR-2B")))</f>
        <v/>
      </c>
      <c r="R1501" s="15">
        <f>IF(A1501="","",SUMIF('GSTR-2B'!$P$6:$P$2005,O1501,'GSTR-2B'!$N$6:$N$2005))</f>
        <v/>
      </c>
      <c r="S1501" s="15">
        <f>IF(A1501="","",K1501-R1501)</f>
        <v/>
      </c>
      <c r="T1501" s="16">
        <f>IF(OR(A1501="",D1501="",L1501&lt;&gt;"",E1501="Credit note"),"",IF(Settings!$B$5-D1501&gt;180,"Unpaid over 180 days: reverse proportionate ITC with interest",""))</f>
        <v/>
      </c>
      <c r="U1501" s="16">
        <f>IF(M1501="No","Supplier has not filed GSTR-3B: if still unfiled on 30 Sep after the year you claimed it, reverse by 30 Nov","")</f>
        <v/>
      </c>
      <c r="V1501" s="16">
        <f>IF(AND(Q1501="In books, not in GSTR-2B",D1501&lt;&gt;"",D1501&gt;=DATE(2025,4,1),D1501&lt;=DATE(2026,3,31)),"FY 2025-26 document not in GSTR-2B: last date for the ITC is 30 Nov 2026","")</f>
        <v/>
      </c>
    </row>
    <row r="1502">
      <c r="A1502" s="10" t="n"/>
      <c r="B1502" s="10" t="n"/>
      <c r="C1502" s="10" t="n"/>
      <c r="D1502" s="9" t="n"/>
      <c r="E1502" s="10" t="n"/>
      <c r="F1502" s="8" t="n"/>
      <c r="G1502" s="8" t="n"/>
      <c r="H1502" s="8" t="n"/>
      <c r="I1502" s="8" t="n"/>
      <c r="J1502" s="8" t="n"/>
      <c r="K1502" s="15">
        <f>IF(A1502="","",SUM(G1502:J1502))</f>
        <v/>
      </c>
      <c r="L1502" s="9" t="n"/>
      <c r="M1502" s="10" t="n"/>
      <c r="N1502" s="10" t="n"/>
      <c r="O1502" s="16">
        <f>IF(A1502="","",UPPER(TRIM(A1502))&amp;"|"&amp;UPPER(SUBSTITUTE(SUBSTITUTE(SUBSTITUTE(TRIM(C1502),"/",""),"-","")," ","")))</f>
        <v/>
      </c>
      <c r="P1502" s="16">
        <f>IF(A1502="","",UPPER(SUBSTITUTE(SUBSTITUTE(SUBSTITUTE(TRIM(C1502),"/",""),"-","")," ","")))</f>
        <v/>
      </c>
      <c r="Q1502" s="16">
        <f>IF(A1502="","",IF(COUNTIF('GSTR-2B'!$P$6:$P$2005,O1502)&gt;0,IF(ABS(S1502)&lt;=Settings!$B$4,"Matched","Amount differs"),IF(COUNTIF('GSTR-2B'!$Q$6:$Q$2005,P1502)&gt;0,"Invoice no matches, GSTIN differs","In books, not in GSTR-2B")))</f>
        <v/>
      </c>
      <c r="R1502" s="15">
        <f>IF(A1502="","",SUMIF('GSTR-2B'!$P$6:$P$2005,O1502,'GSTR-2B'!$N$6:$N$2005))</f>
        <v/>
      </c>
      <c r="S1502" s="15">
        <f>IF(A1502="","",K1502-R1502)</f>
        <v/>
      </c>
      <c r="T1502" s="16">
        <f>IF(OR(A1502="",D1502="",L1502&lt;&gt;"",E1502="Credit note"),"",IF(Settings!$B$5-D1502&gt;180,"Unpaid over 180 days: reverse proportionate ITC with interest",""))</f>
        <v/>
      </c>
      <c r="U1502" s="16">
        <f>IF(M1502="No","Supplier has not filed GSTR-3B: if still unfiled on 30 Sep after the year you claimed it, reverse by 30 Nov","")</f>
        <v/>
      </c>
      <c r="V1502" s="16">
        <f>IF(AND(Q1502="In books, not in GSTR-2B",D1502&lt;&gt;"",D1502&gt;=DATE(2025,4,1),D1502&lt;=DATE(2026,3,31)),"FY 2025-26 document not in GSTR-2B: last date for the ITC is 30 Nov 2026","")</f>
        <v/>
      </c>
    </row>
    <row r="1503">
      <c r="A1503" s="10" t="n"/>
      <c r="B1503" s="10" t="n"/>
      <c r="C1503" s="10" t="n"/>
      <c r="D1503" s="9" t="n"/>
      <c r="E1503" s="10" t="n"/>
      <c r="F1503" s="8" t="n"/>
      <c r="G1503" s="8" t="n"/>
      <c r="H1503" s="8" t="n"/>
      <c r="I1503" s="8" t="n"/>
      <c r="J1503" s="8" t="n"/>
      <c r="K1503" s="15">
        <f>IF(A1503="","",SUM(G1503:J1503))</f>
        <v/>
      </c>
      <c r="L1503" s="9" t="n"/>
      <c r="M1503" s="10" t="n"/>
      <c r="N1503" s="10" t="n"/>
      <c r="O1503" s="16">
        <f>IF(A1503="","",UPPER(TRIM(A1503))&amp;"|"&amp;UPPER(SUBSTITUTE(SUBSTITUTE(SUBSTITUTE(TRIM(C1503),"/",""),"-","")," ","")))</f>
        <v/>
      </c>
      <c r="P1503" s="16">
        <f>IF(A1503="","",UPPER(SUBSTITUTE(SUBSTITUTE(SUBSTITUTE(TRIM(C1503),"/",""),"-","")," ","")))</f>
        <v/>
      </c>
      <c r="Q1503" s="16">
        <f>IF(A1503="","",IF(COUNTIF('GSTR-2B'!$P$6:$P$2005,O1503)&gt;0,IF(ABS(S1503)&lt;=Settings!$B$4,"Matched","Amount differs"),IF(COUNTIF('GSTR-2B'!$Q$6:$Q$2005,P1503)&gt;0,"Invoice no matches, GSTIN differs","In books, not in GSTR-2B")))</f>
        <v/>
      </c>
      <c r="R1503" s="15">
        <f>IF(A1503="","",SUMIF('GSTR-2B'!$P$6:$P$2005,O1503,'GSTR-2B'!$N$6:$N$2005))</f>
        <v/>
      </c>
      <c r="S1503" s="15">
        <f>IF(A1503="","",K1503-R1503)</f>
        <v/>
      </c>
      <c r="T1503" s="16">
        <f>IF(OR(A1503="",D1503="",L1503&lt;&gt;"",E1503="Credit note"),"",IF(Settings!$B$5-D1503&gt;180,"Unpaid over 180 days: reverse proportionate ITC with interest",""))</f>
        <v/>
      </c>
      <c r="U1503" s="16">
        <f>IF(M1503="No","Supplier has not filed GSTR-3B: if still unfiled on 30 Sep after the year you claimed it, reverse by 30 Nov","")</f>
        <v/>
      </c>
      <c r="V1503" s="16">
        <f>IF(AND(Q1503="In books, not in GSTR-2B",D1503&lt;&gt;"",D1503&gt;=DATE(2025,4,1),D1503&lt;=DATE(2026,3,31)),"FY 2025-26 document not in GSTR-2B: last date for the ITC is 30 Nov 2026","")</f>
        <v/>
      </c>
    </row>
    <row r="1504">
      <c r="A1504" s="10" t="n"/>
      <c r="B1504" s="10" t="n"/>
      <c r="C1504" s="10" t="n"/>
      <c r="D1504" s="9" t="n"/>
      <c r="E1504" s="10" t="n"/>
      <c r="F1504" s="8" t="n"/>
      <c r="G1504" s="8" t="n"/>
      <c r="H1504" s="8" t="n"/>
      <c r="I1504" s="8" t="n"/>
      <c r="J1504" s="8" t="n"/>
      <c r="K1504" s="15">
        <f>IF(A1504="","",SUM(G1504:J1504))</f>
        <v/>
      </c>
      <c r="L1504" s="9" t="n"/>
      <c r="M1504" s="10" t="n"/>
      <c r="N1504" s="10" t="n"/>
      <c r="O1504" s="16">
        <f>IF(A1504="","",UPPER(TRIM(A1504))&amp;"|"&amp;UPPER(SUBSTITUTE(SUBSTITUTE(SUBSTITUTE(TRIM(C1504),"/",""),"-","")," ","")))</f>
        <v/>
      </c>
      <c r="P1504" s="16">
        <f>IF(A1504="","",UPPER(SUBSTITUTE(SUBSTITUTE(SUBSTITUTE(TRIM(C1504),"/",""),"-","")," ","")))</f>
        <v/>
      </c>
      <c r="Q1504" s="16">
        <f>IF(A1504="","",IF(COUNTIF('GSTR-2B'!$P$6:$P$2005,O1504)&gt;0,IF(ABS(S1504)&lt;=Settings!$B$4,"Matched","Amount differs"),IF(COUNTIF('GSTR-2B'!$Q$6:$Q$2005,P1504)&gt;0,"Invoice no matches, GSTIN differs","In books, not in GSTR-2B")))</f>
        <v/>
      </c>
      <c r="R1504" s="15">
        <f>IF(A1504="","",SUMIF('GSTR-2B'!$P$6:$P$2005,O1504,'GSTR-2B'!$N$6:$N$2005))</f>
        <v/>
      </c>
      <c r="S1504" s="15">
        <f>IF(A1504="","",K1504-R1504)</f>
        <v/>
      </c>
      <c r="T1504" s="16">
        <f>IF(OR(A1504="",D1504="",L1504&lt;&gt;"",E1504="Credit note"),"",IF(Settings!$B$5-D1504&gt;180,"Unpaid over 180 days: reverse proportionate ITC with interest",""))</f>
        <v/>
      </c>
      <c r="U1504" s="16">
        <f>IF(M1504="No","Supplier has not filed GSTR-3B: if still unfiled on 30 Sep after the year you claimed it, reverse by 30 Nov","")</f>
        <v/>
      </c>
      <c r="V1504" s="16">
        <f>IF(AND(Q1504="In books, not in GSTR-2B",D1504&lt;&gt;"",D1504&gt;=DATE(2025,4,1),D1504&lt;=DATE(2026,3,31)),"FY 2025-26 document not in GSTR-2B: last date for the ITC is 30 Nov 2026","")</f>
        <v/>
      </c>
    </row>
    <row r="1505">
      <c r="A1505" s="10" t="n"/>
      <c r="B1505" s="10" t="n"/>
      <c r="C1505" s="10" t="n"/>
      <c r="D1505" s="9" t="n"/>
      <c r="E1505" s="10" t="n"/>
      <c r="F1505" s="8" t="n"/>
      <c r="G1505" s="8" t="n"/>
      <c r="H1505" s="8" t="n"/>
      <c r="I1505" s="8" t="n"/>
      <c r="J1505" s="8" t="n"/>
      <c r="K1505" s="15">
        <f>IF(A1505="","",SUM(G1505:J1505))</f>
        <v/>
      </c>
      <c r="L1505" s="9" t="n"/>
      <c r="M1505" s="10" t="n"/>
      <c r="N1505" s="10" t="n"/>
      <c r="O1505" s="16">
        <f>IF(A1505="","",UPPER(TRIM(A1505))&amp;"|"&amp;UPPER(SUBSTITUTE(SUBSTITUTE(SUBSTITUTE(TRIM(C1505),"/",""),"-","")," ","")))</f>
        <v/>
      </c>
      <c r="P1505" s="16">
        <f>IF(A1505="","",UPPER(SUBSTITUTE(SUBSTITUTE(SUBSTITUTE(TRIM(C1505),"/",""),"-","")," ","")))</f>
        <v/>
      </c>
      <c r="Q1505" s="16">
        <f>IF(A1505="","",IF(COUNTIF('GSTR-2B'!$P$6:$P$2005,O1505)&gt;0,IF(ABS(S1505)&lt;=Settings!$B$4,"Matched","Amount differs"),IF(COUNTIF('GSTR-2B'!$Q$6:$Q$2005,P1505)&gt;0,"Invoice no matches, GSTIN differs","In books, not in GSTR-2B")))</f>
        <v/>
      </c>
      <c r="R1505" s="15">
        <f>IF(A1505="","",SUMIF('GSTR-2B'!$P$6:$P$2005,O1505,'GSTR-2B'!$N$6:$N$2005))</f>
        <v/>
      </c>
      <c r="S1505" s="15">
        <f>IF(A1505="","",K1505-R1505)</f>
        <v/>
      </c>
      <c r="T1505" s="16">
        <f>IF(OR(A1505="",D1505="",L1505&lt;&gt;"",E1505="Credit note"),"",IF(Settings!$B$5-D1505&gt;180,"Unpaid over 180 days: reverse proportionate ITC with interest",""))</f>
        <v/>
      </c>
      <c r="U1505" s="16">
        <f>IF(M1505="No","Supplier has not filed GSTR-3B: if still unfiled on 30 Sep after the year you claimed it, reverse by 30 Nov","")</f>
        <v/>
      </c>
      <c r="V1505" s="16">
        <f>IF(AND(Q1505="In books, not in GSTR-2B",D1505&lt;&gt;"",D1505&gt;=DATE(2025,4,1),D1505&lt;=DATE(2026,3,31)),"FY 2025-26 document not in GSTR-2B: last date for the ITC is 30 Nov 2026","")</f>
        <v/>
      </c>
    </row>
    <row r="1506">
      <c r="A1506" s="10" t="n"/>
      <c r="B1506" s="10" t="n"/>
      <c r="C1506" s="10" t="n"/>
      <c r="D1506" s="9" t="n"/>
      <c r="E1506" s="10" t="n"/>
      <c r="F1506" s="8" t="n"/>
      <c r="G1506" s="8" t="n"/>
      <c r="H1506" s="8" t="n"/>
      <c r="I1506" s="8" t="n"/>
      <c r="J1506" s="8" t="n"/>
      <c r="K1506" s="15">
        <f>IF(A1506="","",SUM(G1506:J1506))</f>
        <v/>
      </c>
      <c r="L1506" s="9" t="n"/>
      <c r="M1506" s="10" t="n"/>
      <c r="N1506" s="10" t="n"/>
      <c r="O1506" s="16">
        <f>IF(A1506="","",UPPER(TRIM(A1506))&amp;"|"&amp;UPPER(SUBSTITUTE(SUBSTITUTE(SUBSTITUTE(TRIM(C1506),"/",""),"-","")," ","")))</f>
        <v/>
      </c>
      <c r="P1506" s="16">
        <f>IF(A1506="","",UPPER(SUBSTITUTE(SUBSTITUTE(SUBSTITUTE(TRIM(C1506),"/",""),"-","")," ","")))</f>
        <v/>
      </c>
      <c r="Q1506" s="16">
        <f>IF(A1506="","",IF(COUNTIF('GSTR-2B'!$P$6:$P$2005,O1506)&gt;0,IF(ABS(S1506)&lt;=Settings!$B$4,"Matched","Amount differs"),IF(COUNTIF('GSTR-2B'!$Q$6:$Q$2005,P1506)&gt;0,"Invoice no matches, GSTIN differs","In books, not in GSTR-2B")))</f>
        <v/>
      </c>
      <c r="R1506" s="15">
        <f>IF(A1506="","",SUMIF('GSTR-2B'!$P$6:$P$2005,O1506,'GSTR-2B'!$N$6:$N$2005))</f>
        <v/>
      </c>
      <c r="S1506" s="15">
        <f>IF(A1506="","",K1506-R1506)</f>
        <v/>
      </c>
      <c r="T1506" s="16">
        <f>IF(OR(A1506="",D1506="",L1506&lt;&gt;"",E1506="Credit note"),"",IF(Settings!$B$5-D1506&gt;180,"Unpaid over 180 days: reverse proportionate ITC with interest",""))</f>
        <v/>
      </c>
      <c r="U1506" s="16">
        <f>IF(M1506="No","Supplier has not filed GSTR-3B: if still unfiled on 30 Sep after the year you claimed it, reverse by 30 Nov","")</f>
        <v/>
      </c>
      <c r="V1506" s="16">
        <f>IF(AND(Q1506="In books, not in GSTR-2B",D1506&lt;&gt;"",D1506&gt;=DATE(2025,4,1),D1506&lt;=DATE(2026,3,31)),"FY 2025-26 document not in GSTR-2B: last date for the ITC is 30 Nov 2026","")</f>
        <v/>
      </c>
    </row>
    <row r="1507">
      <c r="A1507" s="10" t="n"/>
      <c r="B1507" s="10" t="n"/>
      <c r="C1507" s="10" t="n"/>
      <c r="D1507" s="9" t="n"/>
      <c r="E1507" s="10" t="n"/>
      <c r="F1507" s="8" t="n"/>
      <c r="G1507" s="8" t="n"/>
      <c r="H1507" s="8" t="n"/>
      <c r="I1507" s="8" t="n"/>
      <c r="J1507" s="8" t="n"/>
      <c r="K1507" s="15">
        <f>IF(A1507="","",SUM(G1507:J1507))</f>
        <v/>
      </c>
      <c r="L1507" s="9" t="n"/>
      <c r="M1507" s="10" t="n"/>
      <c r="N1507" s="10" t="n"/>
      <c r="O1507" s="16">
        <f>IF(A1507="","",UPPER(TRIM(A1507))&amp;"|"&amp;UPPER(SUBSTITUTE(SUBSTITUTE(SUBSTITUTE(TRIM(C1507),"/",""),"-","")," ","")))</f>
        <v/>
      </c>
      <c r="P1507" s="16">
        <f>IF(A1507="","",UPPER(SUBSTITUTE(SUBSTITUTE(SUBSTITUTE(TRIM(C1507),"/",""),"-","")," ","")))</f>
        <v/>
      </c>
      <c r="Q1507" s="16">
        <f>IF(A1507="","",IF(COUNTIF('GSTR-2B'!$P$6:$P$2005,O1507)&gt;0,IF(ABS(S1507)&lt;=Settings!$B$4,"Matched","Amount differs"),IF(COUNTIF('GSTR-2B'!$Q$6:$Q$2005,P1507)&gt;0,"Invoice no matches, GSTIN differs","In books, not in GSTR-2B")))</f>
        <v/>
      </c>
      <c r="R1507" s="15">
        <f>IF(A1507="","",SUMIF('GSTR-2B'!$P$6:$P$2005,O1507,'GSTR-2B'!$N$6:$N$2005))</f>
        <v/>
      </c>
      <c r="S1507" s="15">
        <f>IF(A1507="","",K1507-R1507)</f>
        <v/>
      </c>
      <c r="T1507" s="16">
        <f>IF(OR(A1507="",D1507="",L1507&lt;&gt;"",E1507="Credit note"),"",IF(Settings!$B$5-D1507&gt;180,"Unpaid over 180 days: reverse proportionate ITC with interest",""))</f>
        <v/>
      </c>
      <c r="U1507" s="16">
        <f>IF(M1507="No","Supplier has not filed GSTR-3B: if still unfiled on 30 Sep after the year you claimed it, reverse by 30 Nov","")</f>
        <v/>
      </c>
      <c r="V1507" s="16">
        <f>IF(AND(Q1507="In books, not in GSTR-2B",D1507&lt;&gt;"",D1507&gt;=DATE(2025,4,1),D1507&lt;=DATE(2026,3,31)),"FY 2025-26 document not in GSTR-2B: last date for the ITC is 30 Nov 2026","")</f>
        <v/>
      </c>
    </row>
    <row r="1508">
      <c r="A1508" s="10" t="n"/>
      <c r="B1508" s="10" t="n"/>
      <c r="C1508" s="10" t="n"/>
      <c r="D1508" s="9" t="n"/>
      <c r="E1508" s="10" t="n"/>
      <c r="F1508" s="8" t="n"/>
      <c r="G1508" s="8" t="n"/>
      <c r="H1508" s="8" t="n"/>
      <c r="I1508" s="8" t="n"/>
      <c r="J1508" s="8" t="n"/>
      <c r="K1508" s="15">
        <f>IF(A1508="","",SUM(G1508:J1508))</f>
        <v/>
      </c>
      <c r="L1508" s="9" t="n"/>
      <c r="M1508" s="10" t="n"/>
      <c r="N1508" s="10" t="n"/>
      <c r="O1508" s="16">
        <f>IF(A1508="","",UPPER(TRIM(A1508))&amp;"|"&amp;UPPER(SUBSTITUTE(SUBSTITUTE(SUBSTITUTE(TRIM(C1508),"/",""),"-","")," ","")))</f>
        <v/>
      </c>
      <c r="P1508" s="16">
        <f>IF(A1508="","",UPPER(SUBSTITUTE(SUBSTITUTE(SUBSTITUTE(TRIM(C1508),"/",""),"-","")," ","")))</f>
        <v/>
      </c>
      <c r="Q1508" s="16">
        <f>IF(A1508="","",IF(COUNTIF('GSTR-2B'!$P$6:$P$2005,O1508)&gt;0,IF(ABS(S1508)&lt;=Settings!$B$4,"Matched","Amount differs"),IF(COUNTIF('GSTR-2B'!$Q$6:$Q$2005,P1508)&gt;0,"Invoice no matches, GSTIN differs","In books, not in GSTR-2B")))</f>
        <v/>
      </c>
      <c r="R1508" s="15">
        <f>IF(A1508="","",SUMIF('GSTR-2B'!$P$6:$P$2005,O1508,'GSTR-2B'!$N$6:$N$2005))</f>
        <v/>
      </c>
      <c r="S1508" s="15">
        <f>IF(A1508="","",K1508-R1508)</f>
        <v/>
      </c>
      <c r="T1508" s="16">
        <f>IF(OR(A1508="",D1508="",L1508&lt;&gt;"",E1508="Credit note"),"",IF(Settings!$B$5-D1508&gt;180,"Unpaid over 180 days: reverse proportionate ITC with interest",""))</f>
        <v/>
      </c>
      <c r="U1508" s="16">
        <f>IF(M1508="No","Supplier has not filed GSTR-3B: if still unfiled on 30 Sep after the year you claimed it, reverse by 30 Nov","")</f>
        <v/>
      </c>
      <c r="V1508" s="16">
        <f>IF(AND(Q1508="In books, not in GSTR-2B",D1508&lt;&gt;"",D1508&gt;=DATE(2025,4,1),D1508&lt;=DATE(2026,3,31)),"FY 2025-26 document not in GSTR-2B: last date for the ITC is 30 Nov 2026","")</f>
        <v/>
      </c>
    </row>
    <row r="1509">
      <c r="A1509" s="10" t="n"/>
      <c r="B1509" s="10" t="n"/>
      <c r="C1509" s="10" t="n"/>
      <c r="D1509" s="9" t="n"/>
      <c r="E1509" s="10" t="n"/>
      <c r="F1509" s="8" t="n"/>
      <c r="G1509" s="8" t="n"/>
      <c r="H1509" s="8" t="n"/>
      <c r="I1509" s="8" t="n"/>
      <c r="J1509" s="8" t="n"/>
      <c r="K1509" s="15">
        <f>IF(A1509="","",SUM(G1509:J1509))</f>
        <v/>
      </c>
      <c r="L1509" s="9" t="n"/>
      <c r="M1509" s="10" t="n"/>
      <c r="N1509" s="10" t="n"/>
      <c r="O1509" s="16">
        <f>IF(A1509="","",UPPER(TRIM(A1509))&amp;"|"&amp;UPPER(SUBSTITUTE(SUBSTITUTE(SUBSTITUTE(TRIM(C1509),"/",""),"-","")," ","")))</f>
        <v/>
      </c>
      <c r="P1509" s="16">
        <f>IF(A1509="","",UPPER(SUBSTITUTE(SUBSTITUTE(SUBSTITUTE(TRIM(C1509),"/",""),"-","")," ","")))</f>
        <v/>
      </c>
      <c r="Q1509" s="16">
        <f>IF(A1509="","",IF(COUNTIF('GSTR-2B'!$P$6:$P$2005,O1509)&gt;0,IF(ABS(S1509)&lt;=Settings!$B$4,"Matched","Amount differs"),IF(COUNTIF('GSTR-2B'!$Q$6:$Q$2005,P1509)&gt;0,"Invoice no matches, GSTIN differs","In books, not in GSTR-2B")))</f>
        <v/>
      </c>
      <c r="R1509" s="15">
        <f>IF(A1509="","",SUMIF('GSTR-2B'!$P$6:$P$2005,O1509,'GSTR-2B'!$N$6:$N$2005))</f>
        <v/>
      </c>
      <c r="S1509" s="15">
        <f>IF(A1509="","",K1509-R1509)</f>
        <v/>
      </c>
      <c r="T1509" s="16">
        <f>IF(OR(A1509="",D1509="",L1509&lt;&gt;"",E1509="Credit note"),"",IF(Settings!$B$5-D1509&gt;180,"Unpaid over 180 days: reverse proportionate ITC with interest",""))</f>
        <v/>
      </c>
      <c r="U1509" s="16">
        <f>IF(M1509="No","Supplier has not filed GSTR-3B: if still unfiled on 30 Sep after the year you claimed it, reverse by 30 Nov","")</f>
        <v/>
      </c>
      <c r="V1509" s="16">
        <f>IF(AND(Q1509="In books, not in GSTR-2B",D1509&lt;&gt;"",D1509&gt;=DATE(2025,4,1),D1509&lt;=DATE(2026,3,31)),"FY 2025-26 document not in GSTR-2B: last date for the ITC is 30 Nov 2026","")</f>
        <v/>
      </c>
    </row>
    <row r="1510">
      <c r="A1510" s="10" t="n"/>
      <c r="B1510" s="10" t="n"/>
      <c r="C1510" s="10" t="n"/>
      <c r="D1510" s="9" t="n"/>
      <c r="E1510" s="10" t="n"/>
      <c r="F1510" s="8" t="n"/>
      <c r="G1510" s="8" t="n"/>
      <c r="H1510" s="8" t="n"/>
      <c r="I1510" s="8" t="n"/>
      <c r="J1510" s="8" t="n"/>
      <c r="K1510" s="15">
        <f>IF(A1510="","",SUM(G1510:J1510))</f>
        <v/>
      </c>
      <c r="L1510" s="9" t="n"/>
      <c r="M1510" s="10" t="n"/>
      <c r="N1510" s="10" t="n"/>
      <c r="O1510" s="16">
        <f>IF(A1510="","",UPPER(TRIM(A1510))&amp;"|"&amp;UPPER(SUBSTITUTE(SUBSTITUTE(SUBSTITUTE(TRIM(C1510),"/",""),"-","")," ","")))</f>
        <v/>
      </c>
      <c r="P1510" s="16">
        <f>IF(A1510="","",UPPER(SUBSTITUTE(SUBSTITUTE(SUBSTITUTE(TRIM(C1510),"/",""),"-","")," ","")))</f>
        <v/>
      </c>
      <c r="Q1510" s="16">
        <f>IF(A1510="","",IF(COUNTIF('GSTR-2B'!$P$6:$P$2005,O1510)&gt;0,IF(ABS(S1510)&lt;=Settings!$B$4,"Matched","Amount differs"),IF(COUNTIF('GSTR-2B'!$Q$6:$Q$2005,P1510)&gt;0,"Invoice no matches, GSTIN differs","In books, not in GSTR-2B")))</f>
        <v/>
      </c>
      <c r="R1510" s="15">
        <f>IF(A1510="","",SUMIF('GSTR-2B'!$P$6:$P$2005,O1510,'GSTR-2B'!$N$6:$N$2005))</f>
        <v/>
      </c>
      <c r="S1510" s="15">
        <f>IF(A1510="","",K1510-R1510)</f>
        <v/>
      </c>
      <c r="T1510" s="16">
        <f>IF(OR(A1510="",D1510="",L1510&lt;&gt;"",E1510="Credit note"),"",IF(Settings!$B$5-D1510&gt;180,"Unpaid over 180 days: reverse proportionate ITC with interest",""))</f>
        <v/>
      </c>
      <c r="U1510" s="16">
        <f>IF(M1510="No","Supplier has not filed GSTR-3B: if still unfiled on 30 Sep after the year you claimed it, reverse by 30 Nov","")</f>
        <v/>
      </c>
      <c r="V1510" s="16">
        <f>IF(AND(Q1510="In books, not in GSTR-2B",D1510&lt;&gt;"",D1510&gt;=DATE(2025,4,1),D1510&lt;=DATE(2026,3,31)),"FY 2025-26 document not in GSTR-2B: last date for the ITC is 30 Nov 2026","")</f>
        <v/>
      </c>
    </row>
    <row r="1511">
      <c r="A1511" s="10" t="n"/>
      <c r="B1511" s="10" t="n"/>
      <c r="C1511" s="10" t="n"/>
      <c r="D1511" s="9" t="n"/>
      <c r="E1511" s="10" t="n"/>
      <c r="F1511" s="8" t="n"/>
      <c r="G1511" s="8" t="n"/>
      <c r="H1511" s="8" t="n"/>
      <c r="I1511" s="8" t="n"/>
      <c r="J1511" s="8" t="n"/>
      <c r="K1511" s="15">
        <f>IF(A1511="","",SUM(G1511:J1511))</f>
        <v/>
      </c>
      <c r="L1511" s="9" t="n"/>
      <c r="M1511" s="10" t="n"/>
      <c r="N1511" s="10" t="n"/>
      <c r="O1511" s="16">
        <f>IF(A1511="","",UPPER(TRIM(A1511))&amp;"|"&amp;UPPER(SUBSTITUTE(SUBSTITUTE(SUBSTITUTE(TRIM(C1511),"/",""),"-","")," ","")))</f>
        <v/>
      </c>
      <c r="P1511" s="16">
        <f>IF(A1511="","",UPPER(SUBSTITUTE(SUBSTITUTE(SUBSTITUTE(TRIM(C1511),"/",""),"-","")," ","")))</f>
        <v/>
      </c>
      <c r="Q1511" s="16">
        <f>IF(A1511="","",IF(COUNTIF('GSTR-2B'!$P$6:$P$2005,O1511)&gt;0,IF(ABS(S1511)&lt;=Settings!$B$4,"Matched","Amount differs"),IF(COUNTIF('GSTR-2B'!$Q$6:$Q$2005,P1511)&gt;0,"Invoice no matches, GSTIN differs","In books, not in GSTR-2B")))</f>
        <v/>
      </c>
      <c r="R1511" s="15">
        <f>IF(A1511="","",SUMIF('GSTR-2B'!$P$6:$P$2005,O1511,'GSTR-2B'!$N$6:$N$2005))</f>
        <v/>
      </c>
      <c r="S1511" s="15">
        <f>IF(A1511="","",K1511-R1511)</f>
        <v/>
      </c>
      <c r="T1511" s="16">
        <f>IF(OR(A1511="",D1511="",L1511&lt;&gt;"",E1511="Credit note"),"",IF(Settings!$B$5-D1511&gt;180,"Unpaid over 180 days: reverse proportionate ITC with interest",""))</f>
        <v/>
      </c>
      <c r="U1511" s="16">
        <f>IF(M1511="No","Supplier has not filed GSTR-3B: if still unfiled on 30 Sep after the year you claimed it, reverse by 30 Nov","")</f>
        <v/>
      </c>
      <c r="V1511" s="16">
        <f>IF(AND(Q1511="In books, not in GSTR-2B",D1511&lt;&gt;"",D1511&gt;=DATE(2025,4,1),D1511&lt;=DATE(2026,3,31)),"FY 2025-26 document not in GSTR-2B: last date for the ITC is 30 Nov 2026","")</f>
        <v/>
      </c>
    </row>
    <row r="1512">
      <c r="A1512" s="10" t="n"/>
      <c r="B1512" s="10" t="n"/>
      <c r="C1512" s="10" t="n"/>
      <c r="D1512" s="9" t="n"/>
      <c r="E1512" s="10" t="n"/>
      <c r="F1512" s="8" t="n"/>
      <c r="G1512" s="8" t="n"/>
      <c r="H1512" s="8" t="n"/>
      <c r="I1512" s="8" t="n"/>
      <c r="J1512" s="8" t="n"/>
      <c r="K1512" s="15">
        <f>IF(A1512="","",SUM(G1512:J1512))</f>
        <v/>
      </c>
      <c r="L1512" s="9" t="n"/>
      <c r="M1512" s="10" t="n"/>
      <c r="N1512" s="10" t="n"/>
      <c r="O1512" s="16">
        <f>IF(A1512="","",UPPER(TRIM(A1512))&amp;"|"&amp;UPPER(SUBSTITUTE(SUBSTITUTE(SUBSTITUTE(TRIM(C1512),"/",""),"-","")," ","")))</f>
        <v/>
      </c>
      <c r="P1512" s="16">
        <f>IF(A1512="","",UPPER(SUBSTITUTE(SUBSTITUTE(SUBSTITUTE(TRIM(C1512),"/",""),"-","")," ","")))</f>
        <v/>
      </c>
      <c r="Q1512" s="16">
        <f>IF(A1512="","",IF(COUNTIF('GSTR-2B'!$P$6:$P$2005,O1512)&gt;0,IF(ABS(S1512)&lt;=Settings!$B$4,"Matched","Amount differs"),IF(COUNTIF('GSTR-2B'!$Q$6:$Q$2005,P1512)&gt;0,"Invoice no matches, GSTIN differs","In books, not in GSTR-2B")))</f>
        <v/>
      </c>
      <c r="R1512" s="15">
        <f>IF(A1512="","",SUMIF('GSTR-2B'!$P$6:$P$2005,O1512,'GSTR-2B'!$N$6:$N$2005))</f>
        <v/>
      </c>
      <c r="S1512" s="15">
        <f>IF(A1512="","",K1512-R1512)</f>
        <v/>
      </c>
      <c r="T1512" s="16">
        <f>IF(OR(A1512="",D1512="",L1512&lt;&gt;"",E1512="Credit note"),"",IF(Settings!$B$5-D1512&gt;180,"Unpaid over 180 days: reverse proportionate ITC with interest",""))</f>
        <v/>
      </c>
      <c r="U1512" s="16">
        <f>IF(M1512="No","Supplier has not filed GSTR-3B: if still unfiled on 30 Sep after the year you claimed it, reverse by 30 Nov","")</f>
        <v/>
      </c>
      <c r="V1512" s="16">
        <f>IF(AND(Q1512="In books, not in GSTR-2B",D1512&lt;&gt;"",D1512&gt;=DATE(2025,4,1),D1512&lt;=DATE(2026,3,31)),"FY 2025-26 document not in GSTR-2B: last date for the ITC is 30 Nov 2026","")</f>
        <v/>
      </c>
    </row>
    <row r="1513">
      <c r="A1513" s="10" t="n"/>
      <c r="B1513" s="10" t="n"/>
      <c r="C1513" s="10" t="n"/>
      <c r="D1513" s="9" t="n"/>
      <c r="E1513" s="10" t="n"/>
      <c r="F1513" s="8" t="n"/>
      <c r="G1513" s="8" t="n"/>
      <c r="H1513" s="8" t="n"/>
      <c r="I1513" s="8" t="n"/>
      <c r="J1513" s="8" t="n"/>
      <c r="K1513" s="15">
        <f>IF(A1513="","",SUM(G1513:J1513))</f>
        <v/>
      </c>
      <c r="L1513" s="9" t="n"/>
      <c r="M1513" s="10" t="n"/>
      <c r="N1513" s="10" t="n"/>
      <c r="O1513" s="16">
        <f>IF(A1513="","",UPPER(TRIM(A1513))&amp;"|"&amp;UPPER(SUBSTITUTE(SUBSTITUTE(SUBSTITUTE(TRIM(C1513),"/",""),"-","")," ","")))</f>
        <v/>
      </c>
      <c r="P1513" s="16">
        <f>IF(A1513="","",UPPER(SUBSTITUTE(SUBSTITUTE(SUBSTITUTE(TRIM(C1513),"/",""),"-","")," ","")))</f>
        <v/>
      </c>
      <c r="Q1513" s="16">
        <f>IF(A1513="","",IF(COUNTIF('GSTR-2B'!$P$6:$P$2005,O1513)&gt;0,IF(ABS(S1513)&lt;=Settings!$B$4,"Matched","Amount differs"),IF(COUNTIF('GSTR-2B'!$Q$6:$Q$2005,P1513)&gt;0,"Invoice no matches, GSTIN differs","In books, not in GSTR-2B")))</f>
        <v/>
      </c>
      <c r="R1513" s="15">
        <f>IF(A1513="","",SUMIF('GSTR-2B'!$P$6:$P$2005,O1513,'GSTR-2B'!$N$6:$N$2005))</f>
        <v/>
      </c>
      <c r="S1513" s="15">
        <f>IF(A1513="","",K1513-R1513)</f>
        <v/>
      </c>
      <c r="T1513" s="16">
        <f>IF(OR(A1513="",D1513="",L1513&lt;&gt;"",E1513="Credit note"),"",IF(Settings!$B$5-D1513&gt;180,"Unpaid over 180 days: reverse proportionate ITC with interest",""))</f>
        <v/>
      </c>
      <c r="U1513" s="16">
        <f>IF(M1513="No","Supplier has not filed GSTR-3B: if still unfiled on 30 Sep after the year you claimed it, reverse by 30 Nov","")</f>
        <v/>
      </c>
      <c r="V1513" s="16">
        <f>IF(AND(Q1513="In books, not in GSTR-2B",D1513&lt;&gt;"",D1513&gt;=DATE(2025,4,1),D1513&lt;=DATE(2026,3,31)),"FY 2025-26 document not in GSTR-2B: last date for the ITC is 30 Nov 2026","")</f>
        <v/>
      </c>
    </row>
    <row r="1514">
      <c r="A1514" s="10" t="n"/>
      <c r="B1514" s="10" t="n"/>
      <c r="C1514" s="10" t="n"/>
      <c r="D1514" s="9" t="n"/>
      <c r="E1514" s="10" t="n"/>
      <c r="F1514" s="8" t="n"/>
      <c r="G1514" s="8" t="n"/>
      <c r="H1514" s="8" t="n"/>
      <c r="I1514" s="8" t="n"/>
      <c r="J1514" s="8" t="n"/>
      <c r="K1514" s="15">
        <f>IF(A1514="","",SUM(G1514:J1514))</f>
        <v/>
      </c>
      <c r="L1514" s="9" t="n"/>
      <c r="M1514" s="10" t="n"/>
      <c r="N1514" s="10" t="n"/>
      <c r="O1514" s="16">
        <f>IF(A1514="","",UPPER(TRIM(A1514))&amp;"|"&amp;UPPER(SUBSTITUTE(SUBSTITUTE(SUBSTITUTE(TRIM(C1514),"/",""),"-","")," ","")))</f>
        <v/>
      </c>
      <c r="P1514" s="16">
        <f>IF(A1514="","",UPPER(SUBSTITUTE(SUBSTITUTE(SUBSTITUTE(TRIM(C1514),"/",""),"-","")," ","")))</f>
        <v/>
      </c>
      <c r="Q1514" s="16">
        <f>IF(A1514="","",IF(COUNTIF('GSTR-2B'!$P$6:$P$2005,O1514)&gt;0,IF(ABS(S1514)&lt;=Settings!$B$4,"Matched","Amount differs"),IF(COUNTIF('GSTR-2B'!$Q$6:$Q$2005,P1514)&gt;0,"Invoice no matches, GSTIN differs","In books, not in GSTR-2B")))</f>
        <v/>
      </c>
      <c r="R1514" s="15">
        <f>IF(A1514="","",SUMIF('GSTR-2B'!$P$6:$P$2005,O1514,'GSTR-2B'!$N$6:$N$2005))</f>
        <v/>
      </c>
      <c r="S1514" s="15">
        <f>IF(A1514="","",K1514-R1514)</f>
        <v/>
      </c>
      <c r="T1514" s="16">
        <f>IF(OR(A1514="",D1514="",L1514&lt;&gt;"",E1514="Credit note"),"",IF(Settings!$B$5-D1514&gt;180,"Unpaid over 180 days: reverse proportionate ITC with interest",""))</f>
        <v/>
      </c>
      <c r="U1514" s="16">
        <f>IF(M1514="No","Supplier has not filed GSTR-3B: if still unfiled on 30 Sep after the year you claimed it, reverse by 30 Nov","")</f>
        <v/>
      </c>
      <c r="V1514" s="16">
        <f>IF(AND(Q1514="In books, not in GSTR-2B",D1514&lt;&gt;"",D1514&gt;=DATE(2025,4,1),D1514&lt;=DATE(2026,3,31)),"FY 2025-26 document not in GSTR-2B: last date for the ITC is 30 Nov 2026","")</f>
        <v/>
      </c>
    </row>
    <row r="1515">
      <c r="A1515" s="10" t="n"/>
      <c r="B1515" s="10" t="n"/>
      <c r="C1515" s="10" t="n"/>
      <c r="D1515" s="9" t="n"/>
      <c r="E1515" s="10" t="n"/>
      <c r="F1515" s="8" t="n"/>
      <c r="G1515" s="8" t="n"/>
      <c r="H1515" s="8" t="n"/>
      <c r="I1515" s="8" t="n"/>
      <c r="J1515" s="8" t="n"/>
      <c r="K1515" s="15">
        <f>IF(A1515="","",SUM(G1515:J1515))</f>
        <v/>
      </c>
      <c r="L1515" s="9" t="n"/>
      <c r="M1515" s="10" t="n"/>
      <c r="N1515" s="10" t="n"/>
      <c r="O1515" s="16">
        <f>IF(A1515="","",UPPER(TRIM(A1515))&amp;"|"&amp;UPPER(SUBSTITUTE(SUBSTITUTE(SUBSTITUTE(TRIM(C1515),"/",""),"-","")," ","")))</f>
        <v/>
      </c>
      <c r="P1515" s="16">
        <f>IF(A1515="","",UPPER(SUBSTITUTE(SUBSTITUTE(SUBSTITUTE(TRIM(C1515),"/",""),"-","")," ","")))</f>
        <v/>
      </c>
      <c r="Q1515" s="16">
        <f>IF(A1515="","",IF(COUNTIF('GSTR-2B'!$P$6:$P$2005,O1515)&gt;0,IF(ABS(S1515)&lt;=Settings!$B$4,"Matched","Amount differs"),IF(COUNTIF('GSTR-2B'!$Q$6:$Q$2005,P1515)&gt;0,"Invoice no matches, GSTIN differs","In books, not in GSTR-2B")))</f>
        <v/>
      </c>
      <c r="R1515" s="15">
        <f>IF(A1515="","",SUMIF('GSTR-2B'!$P$6:$P$2005,O1515,'GSTR-2B'!$N$6:$N$2005))</f>
        <v/>
      </c>
      <c r="S1515" s="15">
        <f>IF(A1515="","",K1515-R1515)</f>
        <v/>
      </c>
      <c r="T1515" s="16">
        <f>IF(OR(A1515="",D1515="",L1515&lt;&gt;"",E1515="Credit note"),"",IF(Settings!$B$5-D1515&gt;180,"Unpaid over 180 days: reverse proportionate ITC with interest",""))</f>
        <v/>
      </c>
      <c r="U1515" s="16">
        <f>IF(M1515="No","Supplier has not filed GSTR-3B: if still unfiled on 30 Sep after the year you claimed it, reverse by 30 Nov","")</f>
        <v/>
      </c>
      <c r="V1515" s="16">
        <f>IF(AND(Q1515="In books, not in GSTR-2B",D1515&lt;&gt;"",D1515&gt;=DATE(2025,4,1),D1515&lt;=DATE(2026,3,31)),"FY 2025-26 document not in GSTR-2B: last date for the ITC is 30 Nov 2026","")</f>
        <v/>
      </c>
    </row>
    <row r="1516">
      <c r="A1516" s="10" t="n"/>
      <c r="B1516" s="10" t="n"/>
      <c r="C1516" s="10" t="n"/>
      <c r="D1516" s="9" t="n"/>
      <c r="E1516" s="10" t="n"/>
      <c r="F1516" s="8" t="n"/>
      <c r="G1516" s="8" t="n"/>
      <c r="H1516" s="8" t="n"/>
      <c r="I1516" s="8" t="n"/>
      <c r="J1516" s="8" t="n"/>
      <c r="K1516" s="15">
        <f>IF(A1516="","",SUM(G1516:J1516))</f>
        <v/>
      </c>
      <c r="L1516" s="9" t="n"/>
      <c r="M1516" s="10" t="n"/>
      <c r="N1516" s="10" t="n"/>
      <c r="O1516" s="16">
        <f>IF(A1516="","",UPPER(TRIM(A1516))&amp;"|"&amp;UPPER(SUBSTITUTE(SUBSTITUTE(SUBSTITUTE(TRIM(C1516),"/",""),"-","")," ","")))</f>
        <v/>
      </c>
      <c r="P1516" s="16">
        <f>IF(A1516="","",UPPER(SUBSTITUTE(SUBSTITUTE(SUBSTITUTE(TRIM(C1516),"/",""),"-","")," ","")))</f>
        <v/>
      </c>
      <c r="Q1516" s="16">
        <f>IF(A1516="","",IF(COUNTIF('GSTR-2B'!$P$6:$P$2005,O1516)&gt;0,IF(ABS(S1516)&lt;=Settings!$B$4,"Matched","Amount differs"),IF(COUNTIF('GSTR-2B'!$Q$6:$Q$2005,P1516)&gt;0,"Invoice no matches, GSTIN differs","In books, not in GSTR-2B")))</f>
        <v/>
      </c>
      <c r="R1516" s="15">
        <f>IF(A1516="","",SUMIF('GSTR-2B'!$P$6:$P$2005,O1516,'GSTR-2B'!$N$6:$N$2005))</f>
        <v/>
      </c>
      <c r="S1516" s="15">
        <f>IF(A1516="","",K1516-R1516)</f>
        <v/>
      </c>
      <c r="T1516" s="16">
        <f>IF(OR(A1516="",D1516="",L1516&lt;&gt;"",E1516="Credit note"),"",IF(Settings!$B$5-D1516&gt;180,"Unpaid over 180 days: reverse proportionate ITC with interest",""))</f>
        <v/>
      </c>
      <c r="U1516" s="16">
        <f>IF(M1516="No","Supplier has not filed GSTR-3B: if still unfiled on 30 Sep after the year you claimed it, reverse by 30 Nov","")</f>
        <v/>
      </c>
      <c r="V1516" s="16">
        <f>IF(AND(Q1516="In books, not in GSTR-2B",D1516&lt;&gt;"",D1516&gt;=DATE(2025,4,1),D1516&lt;=DATE(2026,3,31)),"FY 2025-26 document not in GSTR-2B: last date for the ITC is 30 Nov 2026","")</f>
        <v/>
      </c>
    </row>
    <row r="1517">
      <c r="A1517" s="10" t="n"/>
      <c r="B1517" s="10" t="n"/>
      <c r="C1517" s="10" t="n"/>
      <c r="D1517" s="9" t="n"/>
      <c r="E1517" s="10" t="n"/>
      <c r="F1517" s="8" t="n"/>
      <c r="G1517" s="8" t="n"/>
      <c r="H1517" s="8" t="n"/>
      <c r="I1517" s="8" t="n"/>
      <c r="J1517" s="8" t="n"/>
      <c r="K1517" s="15">
        <f>IF(A1517="","",SUM(G1517:J1517))</f>
        <v/>
      </c>
      <c r="L1517" s="9" t="n"/>
      <c r="M1517" s="10" t="n"/>
      <c r="N1517" s="10" t="n"/>
      <c r="O1517" s="16">
        <f>IF(A1517="","",UPPER(TRIM(A1517))&amp;"|"&amp;UPPER(SUBSTITUTE(SUBSTITUTE(SUBSTITUTE(TRIM(C1517),"/",""),"-","")," ","")))</f>
        <v/>
      </c>
      <c r="P1517" s="16">
        <f>IF(A1517="","",UPPER(SUBSTITUTE(SUBSTITUTE(SUBSTITUTE(TRIM(C1517),"/",""),"-","")," ","")))</f>
        <v/>
      </c>
      <c r="Q1517" s="16">
        <f>IF(A1517="","",IF(COUNTIF('GSTR-2B'!$P$6:$P$2005,O1517)&gt;0,IF(ABS(S1517)&lt;=Settings!$B$4,"Matched","Amount differs"),IF(COUNTIF('GSTR-2B'!$Q$6:$Q$2005,P1517)&gt;0,"Invoice no matches, GSTIN differs","In books, not in GSTR-2B")))</f>
        <v/>
      </c>
      <c r="R1517" s="15">
        <f>IF(A1517="","",SUMIF('GSTR-2B'!$P$6:$P$2005,O1517,'GSTR-2B'!$N$6:$N$2005))</f>
        <v/>
      </c>
      <c r="S1517" s="15">
        <f>IF(A1517="","",K1517-R1517)</f>
        <v/>
      </c>
      <c r="T1517" s="16">
        <f>IF(OR(A1517="",D1517="",L1517&lt;&gt;"",E1517="Credit note"),"",IF(Settings!$B$5-D1517&gt;180,"Unpaid over 180 days: reverse proportionate ITC with interest",""))</f>
        <v/>
      </c>
      <c r="U1517" s="16">
        <f>IF(M1517="No","Supplier has not filed GSTR-3B: if still unfiled on 30 Sep after the year you claimed it, reverse by 30 Nov","")</f>
        <v/>
      </c>
      <c r="V1517" s="16">
        <f>IF(AND(Q1517="In books, not in GSTR-2B",D1517&lt;&gt;"",D1517&gt;=DATE(2025,4,1),D1517&lt;=DATE(2026,3,31)),"FY 2025-26 document not in GSTR-2B: last date for the ITC is 30 Nov 2026","")</f>
        <v/>
      </c>
    </row>
    <row r="1518">
      <c r="A1518" s="10" t="n"/>
      <c r="B1518" s="10" t="n"/>
      <c r="C1518" s="10" t="n"/>
      <c r="D1518" s="9" t="n"/>
      <c r="E1518" s="10" t="n"/>
      <c r="F1518" s="8" t="n"/>
      <c r="G1518" s="8" t="n"/>
      <c r="H1518" s="8" t="n"/>
      <c r="I1518" s="8" t="n"/>
      <c r="J1518" s="8" t="n"/>
      <c r="K1518" s="15">
        <f>IF(A1518="","",SUM(G1518:J1518))</f>
        <v/>
      </c>
      <c r="L1518" s="9" t="n"/>
      <c r="M1518" s="10" t="n"/>
      <c r="N1518" s="10" t="n"/>
      <c r="O1518" s="16">
        <f>IF(A1518="","",UPPER(TRIM(A1518))&amp;"|"&amp;UPPER(SUBSTITUTE(SUBSTITUTE(SUBSTITUTE(TRIM(C1518),"/",""),"-","")," ","")))</f>
        <v/>
      </c>
      <c r="P1518" s="16">
        <f>IF(A1518="","",UPPER(SUBSTITUTE(SUBSTITUTE(SUBSTITUTE(TRIM(C1518),"/",""),"-","")," ","")))</f>
        <v/>
      </c>
      <c r="Q1518" s="16">
        <f>IF(A1518="","",IF(COUNTIF('GSTR-2B'!$P$6:$P$2005,O1518)&gt;0,IF(ABS(S1518)&lt;=Settings!$B$4,"Matched","Amount differs"),IF(COUNTIF('GSTR-2B'!$Q$6:$Q$2005,P1518)&gt;0,"Invoice no matches, GSTIN differs","In books, not in GSTR-2B")))</f>
        <v/>
      </c>
      <c r="R1518" s="15">
        <f>IF(A1518="","",SUMIF('GSTR-2B'!$P$6:$P$2005,O1518,'GSTR-2B'!$N$6:$N$2005))</f>
        <v/>
      </c>
      <c r="S1518" s="15">
        <f>IF(A1518="","",K1518-R1518)</f>
        <v/>
      </c>
      <c r="T1518" s="16">
        <f>IF(OR(A1518="",D1518="",L1518&lt;&gt;"",E1518="Credit note"),"",IF(Settings!$B$5-D1518&gt;180,"Unpaid over 180 days: reverse proportionate ITC with interest",""))</f>
        <v/>
      </c>
      <c r="U1518" s="16">
        <f>IF(M1518="No","Supplier has not filed GSTR-3B: if still unfiled on 30 Sep after the year you claimed it, reverse by 30 Nov","")</f>
        <v/>
      </c>
      <c r="V1518" s="16">
        <f>IF(AND(Q1518="In books, not in GSTR-2B",D1518&lt;&gt;"",D1518&gt;=DATE(2025,4,1),D1518&lt;=DATE(2026,3,31)),"FY 2025-26 document not in GSTR-2B: last date for the ITC is 30 Nov 2026","")</f>
        <v/>
      </c>
    </row>
    <row r="1519">
      <c r="A1519" s="10" t="n"/>
      <c r="B1519" s="10" t="n"/>
      <c r="C1519" s="10" t="n"/>
      <c r="D1519" s="9" t="n"/>
      <c r="E1519" s="10" t="n"/>
      <c r="F1519" s="8" t="n"/>
      <c r="G1519" s="8" t="n"/>
      <c r="H1519" s="8" t="n"/>
      <c r="I1519" s="8" t="n"/>
      <c r="J1519" s="8" t="n"/>
      <c r="K1519" s="15">
        <f>IF(A1519="","",SUM(G1519:J1519))</f>
        <v/>
      </c>
      <c r="L1519" s="9" t="n"/>
      <c r="M1519" s="10" t="n"/>
      <c r="N1519" s="10" t="n"/>
      <c r="O1519" s="16">
        <f>IF(A1519="","",UPPER(TRIM(A1519))&amp;"|"&amp;UPPER(SUBSTITUTE(SUBSTITUTE(SUBSTITUTE(TRIM(C1519),"/",""),"-","")," ","")))</f>
        <v/>
      </c>
      <c r="P1519" s="16">
        <f>IF(A1519="","",UPPER(SUBSTITUTE(SUBSTITUTE(SUBSTITUTE(TRIM(C1519),"/",""),"-","")," ","")))</f>
        <v/>
      </c>
      <c r="Q1519" s="16">
        <f>IF(A1519="","",IF(COUNTIF('GSTR-2B'!$P$6:$P$2005,O1519)&gt;0,IF(ABS(S1519)&lt;=Settings!$B$4,"Matched","Amount differs"),IF(COUNTIF('GSTR-2B'!$Q$6:$Q$2005,P1519)&gt;0,"Invoice no matches, GSTIN differs","In books, not in GSTR-2B")))</f>
        <v/>
      </c>
      <c r="R1519" s="15">
        <f>IF(A1519="","",SUMIF('GSTR-2B'!$P$6:$P$2005,O1519,'GSTR-2B'!$N$6:$N$2005))</f>
        <v/>
      </c>
      <c r="S1519" s="15">
        <f>IF(A1519="","",K1519-R1519)</f>
        <v/>
      </c>
      <c r="T1519" s="16">
        <f>IF(OR(A1519="",D1519="",L1519&lt;&gt;"",E1519="Credit note"),"",IF(Settings!$B$5-D1519&gt;180,"Unpaid over 180 days: reverse proportionate ITC with interest",""))</f>
        <v/>
      </c>
      <c r="U1519" s="16">
        <f>IF(M1519="No","Supplier has not filed GSTR-3B: if still unfiled on 30 Sep after the year you claimed it, reverse by 30 Nov","")</f>
        <v/>
      </c>
      <c r="V1519" s="16">
        <f>IF(AND(Q1519="In books, not in GSTR-2B",D1519&lt;&gt;"",D1519&gt;=DATE(2025,4,1),D1519&lt;=DATE(2026,3,31)),"FY 2025-26 document not in GSTR-2B: last date for the ITC is 30 Nov 2026","")</f>
        <v/>
      </c>
    </row>
    <row r="1520">
      <c r="A1520" s="10" t="n"/>
      <c r="B1520" s="10" t="n"/>
      <c r="C1520" s="10" t="n"/>
      <c r="D1520" s="9" t="n"/>
      <c r="E1520" s="10" t="n"/>
      <c r="F1520" s="8" t="n"/>
      <c r="G1520" s="8" t="n"/>
      <c r="H1520" s="8" t="n"/>
      <c r="I1520" s="8" t="n"/>
      <c r="J1520" s="8" t="n"/>
      <c r="K1520" s="15">
        <f>IF(A1520="","",SUM(G1520:J1520))</f>
        <v/>
      </c>
      <c r="L1520" s="9" t="n"/>
      <c r="M1520" s="10" t="n"/>
      <c r="N1520" s="10" t="n"/>
      <c r="O1520" s="16">
        <f>IF(A1520="","",UPPER(TRIM(A1520))&amp;"|"&amp;UPPER(SUBSTITUTE(SUBSTITUTE(SUBSTITUTE(TRIM(C1520),"/",""),"-","")," ","")))</f>
        <v/>
      </c>
      <c r="P1520" s="16">
        <f>IF(A1520="","",UPPER(SUBSTITUTE(SUBSTITUTE(SUBSTITUTE(TRIM(C1520),"/",""),"-","")," ","")))</f>
        <v/>
      </c>
      <c r="Q1520" s="16">
        <f>IF(A1520="","",IF(COUNTIF('GSTR-2B'!$P$6:$P$2005,O1520)&gt;0,IF(ABS(S1520)&lt;=Settings!$B$4,"Matched","Amount differs"),IF(COUNTIF('GSTR-2B'!$Q$6:$Q$2005,P1520)&gt;0,"Invoice no matches, GSTIN differs","In books, not in GSTR-2B")))</f>
        <v/>
      </c>
      <c r="R1520" s="15">
        <f>IF(A1520="","",SUMIF('GSTR-2B'!$P$6:$P$2005,O1520,'GSTR-2B'!$N$6:$N$2005))</f>
        <v/>
      </c>
      <c r="S1520" s="15">
        <f>IF(A1520="","",K1520-R1520)</f>
        <v/>
      </c>
      <c r="T1520" s="16">
        <f>IF(OR(A1520="",D1520="",L1520&lt;&gt;"",E1520="Credit note"),"",IF(Settings!$B$5-D1520&gt;180,"Unpaid over 180 days: reverse proportionate ITC with interest",""))</f>
        <v/>
      </c>
      <c r="U1520" s="16">
        <f>IF(M1520="No","Supplier has not filed GSTR-3B: if still unfiled on 30 Sep after the year you claimed it, reverse by 30 Nov","")</f>
        <v/>
      </c>
      <c r="V1520" s="16">
        <f>IF(AND(Q1520="In books, not in GSTR-2B",D1520&lt;&gt;"",D1520&gt;=DATE(2025,4,1),D1520&lt;=DATE(2026,3,31)),"FY 2025-26 document not in GSTR-2B: last date for the ITC is 30 Nov 2026","")</f>
        <v/>
      </c>
    </row>
    <row r="1521">
      <c r="A1521" s="10" t="n"/>
      <c r="B1521" s="10" t="n"/>
      <c r="C1521" s="10" t="n"/>
      <c r="D1521" s="9" t="n"/>
      <c r="E1521" s="10" t="n"/>
      <c r="F1521" s="8" t="n"/>
      <c r="G1521" s="8" t="n"/>
      <c r="H1521" s="8" t="n"/>
      <c r="I1521" s="8" t="n"/>
      <c r="J1521" s="8" t="n"/>
      <c r="K1521" s="15">
        <f>IF(A1521="","",SUM(G1521:J1521))</f>
        <v/>
      </c>
      <c r="L1521" s="9" t="n"/>
      <c r="M1521" s="10" t="n"/>
      <c r="N1521" s="10" t="n"/>
      <c r="O1521" s="16">
        <f>IF(A1521="","",UPPER(TRIM(A1521))&amp;"|"&amp;UPPER(SUBSTITUTE(SUBSTITUTE(SUBSTITUTE(TRIM(C1521),"/",""),"-","")," ","")))</f>
        <v/>
      </c>
      <c r="P1521" s="16">
        <f>IF(A1521="","",UPPER(SUBSTITUTE(SUBSTITUTE(SUBSTITUTE(TRIM(C1521),"/",""),"-","")," ","")))</f>
        <v/>
      </c>
      <c r="Q1521" s="16">
        <f>IF(A1521="","",IF(COUNTIF('GSTR-2B'!$P$6:$P$2005,O1521)&gt;0,IF(ABS(S1521)&lt;=Settings!$B$4,"Matched","Amount differs"),IF(COUNTIF('GSTR-2B'!$Q$6:$Q$2005,P1521)&gt;0,"Invoice no matches, GSTIN differs","In books, not in GSTR-2B")))</f>
        <v/>
      </c>
      <c r="R1521" s="15">
        <f>IF(A1521="","",SUMIF('GSTR-2B'!$P$6:$P$2005,O1521,'GSTR-2B'!$N$6:$N$2005))</f>
        <v/>
      </c>
      <c r="S1521" s="15">
        <f>IF(A1521="","",K1521-R1521)</f>
        <v/>
      </c>
      <c r="T1521" s="16">
        <f>IF(OR(A1521="",D1521="",L1521&lt;&gt;"",E1521="Credit note"),"",IF(Settings!$B$5-D1521&gt;180,"Unpaid over 180 days: reverse proportionate ITC with interest",""))</f>
        <v/>
      </c>
      <c r="U1521" s="16">
        <f>IF(M1521="No","Supplier has not filed GSTR-3B: if still unfiled on 30 Sep after the year you claimed it, reverse by 30 Nov","")</f>
        <v/>
      </c>
      <c r="V1521" s="16">
        <f>IF(AND(Q1521="In books, not in GSTR-2B",D1521&lt;&gt;"",D1521&gt;=DATE(2025,4,1),D1521&lt;=DATE(2026,3,31)),"FY 2025-26 document not in GSTR-2B: last date for the ITC is 30 Nov 2026","")</f>
        <v/>
      </c>
    </row>
    <row r="1522">
      <c r="A1522" s="10" t="n"/>
      <c r="B1522" s="10" t="n"/>
      <c r="C1522" s="10" t="n"/>
      <c r="D1522" s="9" t="n"/>
      <c r="E1522" s="10" t="n"/>
      <c r="F1522" s="8" t="n"/>
      <c r="G1522" s="8" t="n"/>
      <c r="H1522" s="8" t="n"/>
      <c r="I1522" s="8" t="n"/>
      <c r="J1522" s="8" t="n"/>
      <c r="K1522" s="15">
        <f>IF(A1522="","",SUM(G1522:J1522))</f>
        <v/>
      </c>
      <c r="L1522" s="9" t="n"/>
      <c r="M1522" s="10" t="n"/>
      <c r="N1522" s="10" t="n"/>
      <c r="O1522" s="16">
        <f>IF(A1522="","",UPPER(TRIM(A1522))&amp;"|"&amp;UPPER(SUBSTITUTE(SUBSTITUTE(SUBSTITUTE(TRIM(C1522),"/",""),"-","")," ","")))</f>
        <v/>
      </c>
      <c r="P1522" s="16">
        <f>IF(A1522="","",UPPER(SUBSTITUTE(SUBSTITUTE(SUBSTITUTE(TRIM(C1522),"/",""),"-","")," ","")))</f>
        <v/>
      </c>
      <c r="Q1522" s="16">
        <f>IF(A1522="","",IF(COUNTIF('GSTR-2B'!$P$6:$P$2005,O1522)&gt;0,IF(ABS(S1522)&lt;=Settings!$B$4,"Matched","Amount differs"),IF(COUNTIF('GSTR-2B'!$Q$6:$Q$2005,P1522)&gt;0,"Invoice no matches, GSTIN differs","In books, not in GSTR-2B")))</f>
        <v/>
      </c>
      <c r="R1522" s="15">
        <f>IF(A1522="","",SUMIF('GSTR-2B'!$P$6:$P$2005,O1522,'GSTR-2B'!$N$6:$N$2005))</f>
        <v/>
      </c>
      <c r="S1522" s="15">
        <f>IF(A1522="","",K1522-R1522)</f>
        <v/>
      </c>
      <c r="T1522" s="16">
        <f>IF(OR(A1522="",D1522="",L1522&lt;&gt;"",E1522="Credit note"),"",IF(Settings!$B$5-D1522&gt;180,"Unpaid over 180 days: reverse proportionate ITC with interest",""))</f>
        <v/>
      </c>
      <c r="U1522" s="16">
        <f>IF(M1522="No","Supplier has not filed GSTR-3B: if still unfiled on 30 Sep after the year you claimed it, reverse by 30 Nov","")</f>
        <v/>
      </c>
      <c r="V1522" s="16">
        <f>IF(AND(Q1522="In books, not in GSTR-2B",D1522&lt;&gt;"",D1522&gt;=DATE(2025,4,1),D1522&lt;=DATE(2026,3,31)),"FY 2025-26 document not in GSTR-2B: last date for the ITC is 30 Nov 2026","")</f>
        <v/>
      </c>
    </row>
    <row r="1523">
      <c r="A1523" s="10" t="n"/>
      <c r="B1523" s="10" t="n"/>
      <c r="C1523" s="10" t="n"/>
      <c r="D1523" s="9" t="n"/>
      <c r="E1523" s="10" t="n"/>
      <c r="F1523" s="8" t="n"/>
      <c r="G1523" s="8" t="n"/>
      <c r="H1523" s="8" t="n"/>
      <c r="I1523" s="8" t="n"/>
      <c r="J1523" s="8" t="n"/>
      <c r="K1523" s="15">
        <f>IF(A1523="","",SUM(G1523:J1523))</f>
        <v/>
      </c>
      <c r="L1523" s="9" t="n"/>
      <c r="M1523" s="10" t="n"/>
      <c r="N1523" s="10" t="n"/>
      <c r="O1523" s="16">
        <f>IF(A1523="","",UPPER(TRIM(A1523))&amp;"|"&amp;UPPER(SUBSTITUTE(SUBSTITUTE(SUBSTITUTE(TRIM(C1523),"/",""),"-","")," ","")))</f>
        <v/>
      </c>
      <c r="P1523" s="16">
        <f>IF(A1523="","",UPPER(SUBSTITUTE(SUBSTITUTE(SUBSTITUTE(TRIM(C1523),"/",""),"-","")," ","")))</f>
        <v/>
      </c>
      <c r="Q1523" s="16">
        <f>IF(A1523="","",IF(COUNTIF('GSTR-2B'!$P$6:$P$2005,O1523)&gt;0,IF(ABS(S1523)&lt;=Settings!$B$4,"Matched","Amount differs"),IF(COUNTIF('GSTR-2B'!$Q$6:$Q$2005,P1523)&gt;0,"Invoice no matches, GSTIN differs","In books, not in GSTR-2B")))</f>
        <v/>
      </c>
      <c r="R1523" s="15">
        <f>IF(A1523="","",SUMIF('GSTR-2B'!$P$6:$P$2005,O1523,'GSTR-2B'!$N$6:$N$2005))</f>
        <v/>
      </c>
      <c r="S1523" s="15">
        <f>IF(A1523="","",K1523-R1523)</f>
        <v/>
      </c>
      <c r="T1523" s="16">
        <f>IF(OR(A1523="",D1523="",L1523&lt;&gt;"",E1523="Credit note"),"",IF(Settings!$B$5-D1523&gt;180,"Unpaid over 180 days: reverse proportionate ITC with interest",""))</f>
        <v/>
      </c>
      <c r="U1523" s="16">
        <f>IF(M1523="No","Supplier has not filed GSTR-3B: if still unfiled on 30 Sep after the year you claimed it, reverse by 30 Nov","")</f>
        <v/>
      </c>
      <c r="V1523" s="16">
        <f>IF(AND(Q1523="In books, not in GSTR-2B",D1523&lt;&gt;"",D1523&gt;=DATE(2025,4,1),D1523&lt;=DATE(2026,3,31)),"FY 2025-26 document not in GSTR-2B: last date for the ITC is 30 Nov 2026","")</f>
        <v/>
      </c>
    </row>
    <row r="1524">
      <c r="A1524" s="10" t="n"/>
      <c r="B1524" s="10" t="n"/>
      <c r="C1524" s="10" t="n"/>
      <c r="D1524" s="9" t="n"/>
      <c r="E1524" s="10" t="n"/>
      <c r="F1524" s="8" t="n"/>
      <c r="G1524" s="8" t="n"/>
      <c r="H1524" s="8" t="n"/>
      <c r="I1524" s="8" t="n"/>
      <c r="J1524" s="8" t="n"/>
      <c r="K1524" s="15">
        <f>IF(A1524="","",SUM(G1524:J1524))</f>
        <v/>
      </c>
      <c r="L1524" s="9" t="n"/>
      <c r="M1524" s="10" t="n"/>
      <c r="N1524" s="10" t="n"/>
      <c r="O1524" s="16">
        <f>IF(A1524="","",UPPER(TRIM(A1524))&amp;"|"&amp;UPPER(SUBSTITUTE(SUBSTITUTE(SUBSTITUTE(TRIM(C1524),"/",""),"-","")," ","")))</f>
        <v/>
      </c>
      <c r="P1524" s="16">
        <f>IF(A1524="","",UPPER(SUBSTITUTE(SUBSTITUTE(SUBSTITUTE(TRIM(C1524),"/",""),"-","")," ","")))</f>
        <v/>
      </c>
      <c r="Q1524" s="16">
        <f>IF(A1524="","",IF(COUNTIF('GSTR-2B'!$P$6:$P$2005,O1524)&gt;0,IF(ABS(S1524)&lt;=Settings!$B$4,"Matched","Amount differs"),IF(COUNTIF('GSTR-2B'!$Q$6:$Q$2005,P1524)&gt;0,"Invoice no matches, GSTIN differs","In books, not in GSTR-2B")))</f>
        <v/>
      </c>
      <c r="R1524" s="15">
        <f>IF(A1524="","",SUMIF('GSTR-2B'!$P$6:$P$2005,O1524,'GSTR-2B'!$N$6:$N$2005))</f>
        <v/>
      </c>
      <c r="S1524" s="15">
        <f>IF(A1524="","",K1524-R1524)</f>
        <v/>
      </c>
      <c r="T1524" s="16">
        <f>IF(OR(A1524="",D1524="",L1524&lt;&gt;"",E1524="Credit note"),"",IF(Settings!$B$5-D1524&gt;180,"Unpaid over 180 days: reverse proportionate ITC with interest",""))</f>
        <v/>
      </c>
      <c r="U1524" s="16">
        <f>IF(M1524="No","Supplier has not filed GSTR-3B: if still unfiled on 30 Sep after the year you claimed it, reverse by 30 Nov","")</f>
        <v/>
      </c>
      <c r="V1524" s="16">
        <f>IF(AND(Q1524="In books, not in GSTR-2B",D1524&lt;&gt;"",D1524&gt;=DATE(2025,4,1),D1524&lt;=DATE(2026,3,31)),"FY 2025-26 document not in GSTR-2B: last date for the ITC is 30 Nov 2026","")</f>
        <v/>
      </c>
    </row>
    <row r="1525">
      <c r="A1525" s="10" t="n"/>
      <c r="B1525" s="10" t="n"/>
      <c r="C1525" s="10" t="n"/>
      <c r="D1525" s="9" t="n"/>
      <c r="E1525" s="10" t="n"/>
      <c r="F1525" s="8" t="n"/>
      <c r="G1525" s="8" t="n"/>
      <c r="H1525" s="8" t="n"/>
      <c r="I1525" s="8" t="n"/>
      <c r="J1525" s="8" t="n"/>
      <c r="K1525" s="15">
        <f>IF(A1525="","",SUM(G1525:J1525))</f>
        <v/>
      </c>
      <c r="L1525" s="9" t="n"/>
      <c r="M1525" s="10" t="n"/>
      <c r="N1525" s="10" t="n"/>
      <c r="O1525" s="16">
        <f>IF(A1525="","",UPPER(TRIM(A1525))&amp;"|"&amp;UPPER(SUBSTITUTE(SUBSTITUTE(SUBSTITUTE(TRIM(C1525),"/",""),"-","")," ","")))</f>
        <v/>
      </c>
      <c r="P1525" s="16">
        <f>IF(A1525="","",UPPER(SUBSTITUTE(SUBSTITUTE(SUBSTITUTE(TRIM(C1525),"/",""),"-","")," ","")))</f>
        <v/>
      </c>
      <c r="Q1525" s="16">
        <f>IF(A1525="","",IF(COUNTIF('GSTR-2B'!$P$6:$P$2005,O1525)&gt;0,IF(ABS(S1525)&lt;=Settings!$B$4,"Matched","Amount differs"),IF(COUNTIF('GSTR-2B'!$Q$6:$Q$2005,P1525)&gt;0,"Invoice no matches, GSTIN differs","In books, not in GSTR-2B")))</f>
        <v/>
      </c>
      <c r="R1525" s="15">
        <f>IF(A1525="","",SUMIF('GSTR-2B'!$P$6:$P$2005,O1525,'GSTR-2B'!$N$6:$N$2005))</f>
        <v/>
      </c>
      <c r="S1525" s="15">
        <f>IF(A1525="","",K1525-R1525)</f>
        <v/>
      </c>
      <c r="T1525" s="16">
        <f>IF(OR(A1525="",D1525="",L1525&lt;&gt;"",E1525="Credit note"),"",IF(Settings!$B$5-D1525&gt;180,"Unpaid over 180 days: reverse proportionate ITC with interest",""))</f>
        <v/>
      </c>
      <c r="U1525" s="16">
        <f>IF(M1525="No","Supplier has not filed GSTR-3B: if still unfiled on 30 Sep after the year you claimed it, reverse by 30 Nov","")</f>
        <v/>
      </c>
      <c r="V1525" s="16">
        <f>IF(AND(Q1525="In books, not in GSTR-2B",D1525&lt;&gt;"",D1525&gt;=DATE(2025,4,1),D1525&lt;=DATE(2026,3,31)),"FY 2025-26 document not in GSTR-2B: last date for the ITC is 30 Nov 2026","")</f>
        <v/>
      </c>
    </row>
    <row r="1526">
      <c r="A1526" s="10" t="n"/>
      <c r="B1526" s="10" t="n"/>
      <c r="C1526" s="10" t="n"/>
      <c r="D1526" s="9" t="n"/>
      <c r="E1526" s="10" t="n"/>
      <c r="F1526" s="8" t="n"/>
      <c r="G1526" s="8" t="n"/>
      <c r="H1526" s="8" t="n"/>
      <c r="I1526" s="8" t="n"/>
      <c r="J1526" s="8" t="n"/>
      <c r="K1526" s="15">
        <f>IF(A1526="","",SUM(G1526:J1526))</f>
        <v/>
      </c>
      <c r="L1526" s="9" t="n"/>
      <c r="M1526" s="10" t="n"/>
      <c r="N1526" s="10" t="n"/>
      <c r="O1526" s="16">
        <f>IF(A1526="","",UPPER(TRIM(A1526))&amp;"|"&amp;UPPER(SUBSTITUTE(SUBSTITUTE(SUBSTITUTE(TRIM(C1526),"/",""),"-","")," ","")))</f>
        <v/>
      </c>
      <c r="P1526" s="16">
        <f>IF(A1526="","",UPPER(SUBSTITUTE(SUBSTITUTE(SUBSTITUTE(TRIM(C1526),"/",""),"-","")," ","")))</f>
        <v/>
      </c>
      <c r="Q1526" s="16">
        <f>IF(A1526="","",IF(COUNTIF('GSTR-2B'!$P$6:$P$2005,O1526)&gt;0,IF(ABS(S1526)&lt;=Settings!$B$4,"Matched","Amount differs"),IF(COUNTIF('GSTR-2B'!$Q$6:$Q$2005,P1526)&gt;0,"Invoice no matches, GSTIN differs","In books, not in GSTR-2B")))</f>
        <v/>
      </c>
      <c r="R1526" s="15">
        <f>IF(A1526="","",SUMIF('GSTR-2B'!$P$6:$P$2005,O1526,'GSTR-2B'!$N$6:$N$2005))</f>
        <v/>
      </c>
      <c r="S1526" s="15">
        <f>IF(A1526="","",K1526-R1526)</f>
        <v/>
      </c>
      <c r="T1526" s="16">
        <f>IF(OR(A1526="",D1526="",L1526&lt;&gt;"",E1526="Credit note"),"",IF(Settings!$B$5-D1526&gt;180,"Unpaid over 180 days: reverse proportionate ITC with interest",""))</f>
        <v/>
      </c>
      <c r="U1526" s="16">
        <f>IF(M1526="No","Supplier has not filed GSTR-3B: if still unfiled on 30 Sep after the year you claimed it, reverse by 30 Nov","")</f>
        <v/>
      </c>
      <c r="V1526" s="16">
        <f>IF(AND(Q1526="In books, not in GSTR-2B",D1526&lt;&gt;"",D1526&gt;=DATE(2025,4,1),D1526&lt;=DATE(2026,3,31)),"FY 2025-26 document not in GSTR-2B: last date for the ITC is 30 Nov 2026","")</f>
        <v/>
      </c>
    </row>
    <row r="1527">
      <c r="A1527" s="10" t="n"/>
      <c r="B1527" s="10" t="n"/>
      <c r="C1527" s="10" t="n"/>
      <c r="D1527" s="9" t="n"/>
      <c r="E1527" s="10" t="n"/>
      <c r="F1527" s="8" t="n"/>
      <c r="G1527" s="8" t="n"/>
      <c r="H1527" s="8" t="n"/>
      <c r="I1527" s="8" t="n"/>
      <c r="J1527" s="8" t="n"/>
      <c r="K1527" s="15">
        <f>IF(A1527="","",SUM(G1527:J1527))</f>
        <v/>
      </c>
      <c r="L1527" s="9" t="n"/>
      <c r="M1527" s="10" t="n"/>
      <c r="N1527" s="10" t="n"/>
      <c r="O1527" s="16">
        <f>IF(A1527="","",UPPER(TRIM(A1527))&amp;"|"&amp;UPPER(SUBSTITUTE(SUBSTITUTE(SUBSTITUTE(TRIM(C1527),"/",""),"-","")," ","")))</f>
        <v/>
      </c>
      <c r="P1527" s="16">
        <f>IF(A1527="","",UPPER(SUBSTITUTE(SUBSTITUTE(SUBSTITUTE(TRIM(C1527),"/",""),"-","")," ","")))</f>
        <v/>
      </c>
      <c r="Q1527" s="16">
        <f>IF(A1527="","",IF(COUNTIF('GSTR-2B'!$P$6:$P$2005,O1527)&gt;0,IF(ABS(S1527)&lt;=Settings!$B$4,"Matched","Amount differs"),IF(COUNTIF('GSTR-2B'!$Q$6:$Q$2005,P1527)&gt;0,"Invoice no matches, GSTIN differs","In books, not in GSTR-2B")))</f>
        <v/>
      </c>
      <c r="R1527" s="15">
        <f>IF(A1527="","",SUMIF('GSTR-2B'!$P$6:$P$2005,O1527,'GSTR-2B'!$N$6:$N$2005))</f>
        <v/>
      </c>
      <c r="S1527" s="15">
        <f>IF(A1527="","",K1527-R1527)</f>
        <v/>
      </c>
      <c r="T1527" s="16">
        <f>IF(OR(A1527="",D1527="",L1527&lt;&gt;"",E1527="Credit note"),"",IF(Settings!$B$5-D1527&gt;180,"Unpaid over 180 days: reverse proportionate ITC with interest",""))</f>
        <v/>
      </c>
      <c r="U1527" s="16">
        <f>IF(M1527="No","Supplier has not filed GSTR-3B: if still unfiled on 30 Sep after the year you claimed it, reverse by 30 Nov","")</f>
        <v/>
      </c>
      <c r="V1527" s="16">
        <f>IF(AND(Q1527="In books, not in GSTR-2B",D1527&lt;&gt;"",D1527&gt;=DATE(2025,4,1),D1527&lt;=DATE(2026,3,31)),"FY 2025-26 document not in GSTR-2B: last date for the ITC is 30 Nov 2026","")</f>
        <v/>
      </c>
    </row>
    <row r="1528">
      <c r="A1528" s="10" t="n"/>
      <c r="B1528" s="10" t="n"/>
      <c r="C1528" s="10" t="n"/>
      <c r="D1528" s="9" t="n"/>
      <c r="E1528" s="10" t="n"/>
      <c r="F1528" s="8" t="n"/>
      <c r="G1528" s="8" t="n"/>
      <c r="H1528" s="8" t="n"/>
      <c r="I1528" s="8" t="n"/>
      <c r="J1528" s="8" t="n"/>
      <c r="K1528" s="15">
        <f>IF(A1528="","",SUM(G1528:J1528))</f>
        <v/>
      </c>
      <c r="L1528" s="9" t="n"/>
      <c r="M1528" s="10" t="n"/>
      <c r="N1528" s="10" t="n"/>
      <c r="O1528" s="16">
        <f>IF(A1528="","",UPPER(TRIM(A1528))&amp;"|"&amp;UPPER(SUBSTITUTE(SUBSTITUTE(SUBSTITUTE(TRIM(C1528),"/",""),"-","")," ","")))</f>
        <v/>
      </c>
      <c r="P1528" s="16">
        <f>IF(A1528="","",UPPER(SUBSTITUTE(SUBSTITUTE(SUBSTITUTE(TRIM(C1528),"/",""),"-","")," ","")))</f>
        <v/>
      </c>
      <c r="Q1528" s="16">
        <f>IF(A1528="","",IF(COUNTIF('GSTR-2B'!$P$6:$P$2005,O1528)&gt;0,IF(ABS(S1528)&lt;=Settings!$B$4,"Matched","Amount differs"),IF(COUNTIF('GSTR-2B'!$Q$6:$Q$2005,P1528)&gt;0,"Invoice no matches, GSTIN differs","In books, not in GSTR-2B")))</f>
        <v/>
      </c>
      <c r="R1528" s="15">
        <f>IF(A1528="","",SUMIF('GSTR-2B'!$P$6:$P$2005,O1528,'GSTR-2B'!$N$6:$N$2005))</f>
        <v/>
      </c>
      <c r="S1528" s="15">
        <f>IF(A1528="","",K1528-R1528)</f>
        <v/>
      </c>
      <c r="T1528" s="16">
        <f>IF(OR(A1528="",D1528="",L1528&lt;&gt;"",E1528="Credit note"),"",IF(Settings!$B$5-D1528&gt;180,"Unpaid over 180 days: reverse proportionate ITC with interest",""))</f>
        <v/>
      </c>
      <c r="U1528" s="16">
        <f>IF(M1528="No","Supplier has not filed GSTR-3B: if still unfiled on 30 Sep after the year you claimed it, reverse by 30 Nov","")</f>
        <v/>
      </c>
      <c r="V1528" s="16">
        <f>IF(AND(Q1528="In books, not in GSTR-2B",D1528&lt;&gt;"",D1528&gt;=DATE(2025,4,1),D1528&lt;=DATE(2026,3,31)),"FY 2025-26 document not in GSTR-2B: last date for the ITC is 30 Nov 2026","")</f>
        <v/>
      </c>
    </row>
    <row r="1529">
      <c r="A1529" s="10" t="n"/>
      <c r="B1529" s="10" t="n"/>
      <c r="C1529" s="10" t="n"/>
      <c r="D1529" s="9" t="n"/>
      <c r="E1529" s="10" t="n"/>
      <c r="F1529" s="8" t="n"/>
      <c r="G1529" s="8" t="n"/>
      <c r="H1529" s="8" t="n"/>
      <c r="I1529" s="8" t="n"/>
      <c r="J1529" s="8" t="n"/>
      <c r="K1529" s="15">
        <f>IF(A1529="","",SUM(G1529:J1529))</f>
        <v/>
      </c>
      <c r="L1529" s="9" t="n"/>
      <c r="M1529" s="10" t="n"/>
      <c r="N1529" s="10" t="n"/>
      <c r="O1529" s="16">
        <f>IF(A1529="","",UPPER(TRIM(A1529))&amp;"|"&amp;UPPER(SUBSTITUTE(SUBSTITUTE(SUBSTITUTE(TRIM(C1529),"/",""),"-","")," ","")))</f>
        <v/>
      </c>
      <c r="P1529" s="16">
        <f>IF(A1529="","",UPPER(SUBSTITUTE(SUBSTITUTE(SUBSTITUTE(TRIM(C1529),"/",""),"-","")," ","")))</f>
        <v/>
      </c>
      <c r="Q1529" s="16">
        <f>IF(A1529="","",IF(COUNTIF('GSTR-2B'!$P$6:$P$2005,O1529)&gt;0,IF(ABS(S1529)&lt;=Settings!$B$4,"Matched","Amount differs"),IF(COUNTIF('GSTR-2B'!$Q$6:$Q$2005,P1529)&gt;0,"Invoice no matches, GSTIN differs","In books, not in GSTR-2B")))</f>
        <v/>
      </c>
      <c r="R1529" s="15">
        <f>IF(A1529="","",SUMIF('GSTR-2B'!$P$6:$P$2005,O1529,'GSTR-2B'!$N$6:$N$2005))</f>
        <v/>
      </c>
      <c r="S1529" s="15">
        <f>IF(A1529="","",K1529-R1529)</f>
        <v/>
      </c>
      <c r="T1529" s="16">
        <f>IF(OR(A1529="",D1529="",L1529&lt;&gt;"",E1529="Credit note"),"",IF(Settings!$B$5-D1529&gt;180,"Unpaid over 180 days: reverse proportionate ITC with interest",""))</f>
        <v/>
      </c>
      <c r="U1529" s="16">
        <f>IF(M1529="No","Supplier has not filed GSTR-3B: if still unfiled on 30 Sep after the year you claimed it, reverse by 30 Nov","")</f>
        <v/>
      </c>
      <c r="V1529" s="16">
        <f>IF(AND(Q1529="In books, not in GSTR-2B",D1529&lt;&gt;"",D1529&gt;=DATE(2025,4,1),D1529&lt;=DATE(2026,3,31)),"FY 2025-26 document not in GSTR-2B: last date for the ITC is 30 Nov 2026","")</f>
        <v/>
      </c>
    </row>
    <row r="1530">
      <c r="A1530" s="10" t="n"/>
      <c r="B1530" s="10" t="n"/>
      <c r="C1530" s="10" t="n"/>
      <c r="D1530" s="9" t="n"/>
      <c r="E1530" s="10" t="n"/>
      <c r="F1530" s="8" t="n"/>
      <c r="G1530" s="8" t="n"/>
      <c r="H1530" s="8" t="n"/>
      <c r="I1530" s="8" t="n"/>
      <c r="J1530" s="8" t="n"/>
      <c r="K1530" s="15">
        <f>IF(A1530="","",SUM(G1530:J1530))</f>
        <v/>
      </c>
      <c r="L1530" s="9" t="n"/>
      <c r="M1530" s="10" t="n"/>
      <c r="N1530" s="10" t="n"/>
      <c r="O1530" s="16">
        <f>IF(A1530="","",UPPER(TRIM(A1530))&amp;"|"&amp;UPPER(SUBSTITUTE(SUBSTITUTE(SUBSTITUTE(TRIM(C1530),"/",""),"-","")," ","")))</f>
        <v/>
      </c>
      <c r="P1530" s="16">
        <f>IF(A1530="","",UPPER(SUBSTITUTE(SUBSTITUTE(SUBSTITUTE(TRIM(C1530),"/",""),"-","")," ","")))</f>
        <v/>
      </c>
      <c r="Q1530" s="16">
        <f>IF(A1530="","",IF(COUNTIF('GSTR-2B'!$P$6:$P$2005,O1530)&gt;0,IF(ABS(S1530)&lt;=Settings!$B$4,"Matched","Amount differs"),IF(COUNTIF('GSTR-2B'!$Q$6:$Q$2005,P1530)&gt;0,"Invoice no matches, GSTIN differs","In books, not in GSTR-2B")))</f>
        <v/>
      </c>
      <c r="R1530" s="15">
        <f>IF(A1530="","",SUMIF('GSTR-2B'!$P$6:$P$2005,O1530,'GSTR-2B'!$N$6:$N$2005))</f>
        <v/>
      </c>
      <c r="S1530" s="15">
        <f>IF(A1530="","",K1530-R1530)</f>
        <v/>
      </c>
      <c r="T1530" s="16">
        <f>IF(OR(A1530="",D1530="",L1530&lt;&gt;"",E1530="Credit note"),"",IF(Settings!$B$5-D1530&gt;180,"Unpaid over 180 days: reverse proportionate ITC with interest",""))</f>
        <v/>
      </c>
      <c r="U1530" s="16">
        <f>IF(M1530="No","Supplier has not filed GSTR-3B: if still unfiled on 30 Sep after the year you claimed it, reverse by 30 Nov","")</f>
        <v/>
      </c>
      <c r="V1530" s="16">
        <f>IF(AND(Q1530="In books, not in GSTR-2B",D1530&lt;&gt;"",D1530&gt;=DATE(2025,4,1),D1530&lt;=DATE(2026,3,31)),"FY 2025-26 document not in GSTR-2B: last date for the ITC is 30 Nov 2026","")</f>
        <v/>
      </c>
    </row>
    <row r="1531">
      <c r="A1531" s="10" t="n"/>
      <c r="B1531" s="10" t="n"/>
      <c r="C1531" s="10" t="n"/>
      <c r="D1531" s="9" t="n"/>
      <c r="E1531" s="10" t="n"/>
      <c r="F1531" s="8" t="n"/>
      <c r="G1531" s="8" t="n"/>
      <c r="H1531" s="8" t="n"/>
      <c r="I1531" s="8" t="n"/>
      <c r="J1531" s="8" t="n"/>
      <c r="K1531" s="15">
        <f>IF(A1531="","",SUM(G1531:J1531))</f>
        <v/>
      </c>
      <c r="L1531" s="9" t="n"/>
      <c r="M1531" s="10" t="n"/>
      <c r="N1531" s="10" t="n"/>
      <c r="O1531" s="16">
        <f>IF(A1531="","",UPPER(TRIM(A1531))&amp;"|"&amp;UPPER(SUBSTITUTE(SUBSTITUTE(SUBSTITUTE(TRIM(C1531),"/",""),"-","")," ","")))</f>
        <v/>
      </c>
      <c r="P1531" s="16">
        <f>IF(A1531="","",UPPER(SUBSTITUTE(SUBSTITUTE(SUBSTITUTE(TRIM(C1531),"/",""),"-","")," ","")))</f>
        <v/>
      </c>
      <c r="Q1531" s="16">
        <f>IF(A1531="","",IF(COUNTIF('GSTR-2B'!$P$6:$P$2005,O1531)&gt;0,IF(ABS(S1531)&lt;=Settings!$B$4,"Matched","Amount differs"),IF(COUNTIF('GSTR-2B'!$Q$6:$Q$2005,P1531)&gt;0,"Invoice no matches, GSTIN differs","In books, not in GSTR-2B")))</f>
        <v/>
      </c>
      <c r="R1531" s="15">
        <f>IF(A1531="","",SUMIF('GSTR-2B'!$P$6:$P$2005,O1531,'GSTR-2B'!$N$6:$N$2005))</f>
        <v/>
      </c>
      <c r="S1531" s="15">
        <f>IF(A1531="","",K1531-R1531)</f>
        <v/>
      </c>
      <c r="T1531" s="16">
        <f>IF(OR(A1531="",D1531="",L1531&lt;&gt;"",E1531="Credit note"),"",IF(Settings!$B$5-D1531&gt;180,"Unpaid over 180 days: reverse proportionate ITC with interest",""))</f>
        <v/>
      </c>
      <c r="U1531" s="16">
        <f>IF(M1531="No","Supplier has not filed GSTR-3B: if still unfiled on 30 Sep after the year you claimed it, reverse by 30 Nov","")</f>
        <v/>
      </c>
      <c r="V1531" s="16">
        <f>IF(AND(Q1531="In books, not in GSTR-2B",D1531&lt;&gt;"",D1531&gt;=DATE(2025,4,1),D1531&lt;=DATE(2026,3,31)),"FY 2025-26 document not in GSTR-2B: last date for the ITC is 30 Nov 2026","")</f>
        <v/>
      </c>
    </row>
    <row r="1532">
      <c r="A1532" s="10" t="n"/>
      <c r="B1532" s="10" t="n"/>
      <c r="C1532" s="10" t="n"/>
      <c r="D1532" s="9" t="n"/>
      <c r="E1532" s="10" t="n"/>
      <c r="F1532" s="8" t="n"/>
      <c r="G1532" s="8" t="n"/>
      <c r="H1532" s="8" t="n"/>
      <c r="I1532" s="8" t="n"/>
      <c r="J1532" s="8" t="n"/>
      <c r="K1532" s="15">
        <f>IF(A1532="","",SUM(G1532:J1532))</f>
        <v/>
      </c>
      <c r="L1532" s="9" t="n"/>
      <c r="M1532" s="10" t="n"/>
      <c r="N1532" s="10" t="n"/>
      <c r="O1532" s="16">
        <f>IF(A1532="","",UPPER(TRIM(A1532))&amp;"|"&amp;UPPER(SUBSTITUTE(SUBSTITUTE(SUBSTITUTE(TRIM(C1532),"/",""),"-","")," ","")))</f>
        <v/>
      </c>
      <c r="P1532" s="16">
        <f>IF(A1532="","",UPPER(SUBSTITUTE(SUBSTITUTE(SUBSTITUTE(TRIM(C1532),"/",""),"-","")," ","")))</f>
        <v/>
      </c>
      <c r="Q1532" s="16">
        <f>IF(A1532="","",IF(COUNTIF('GSTR-2B'!$P$6:$P$2005,O1532)&gt;0,IF(ABS(S1532)&lt;=Settings!$B$4,"Matched","Amount differs"),IF(COUNTIF('GSTR-2B'!$Q$6:$Q$2005,P1532)&gt;0,"Invoice no matches, GSTIN differs","In books, not in GSTR-2B")))</f>
        <v/>
      </c>
      <c r="R1532" s="15">
        <f>IF(A1532="","",SUMIF('GSTR-2B'!$P$6:$P$2005,O1532,'GSTR-2B'!$N$6:$N$2005))</f>
        <v/>
      </c>
      <c r="S1532" s="15">
        <f>IF(A1532="","",K1532-R1532)</f>
        <v/>
      </c>
      <c r="T1532" s="16">
        <f>IF(OR(A1532="",D1532="",L1532&lt;&gt;"",E1532="Credit note"),"",IF(Settings!$B$5-D1532&gt;180,"Unpaid over 180 days: reverse proportionate ITC with interest",""))</f>
        <v/>
      </c>
      <c r="U1532" s="16">
        <f>IF(M1532="No","Supplier has not filed GSTR-3B: if still unfiled on 30 Sep after the year you claimed it, reverse by 30 Nov","")</f>
        <v/>
      </c>
      <c r="V1532" s="16">
        <f>IF(AND(Q1532="In books, not in GSTR-2B",D1532&lt;&gt;"",D1532&gt;=DATE(2025,4,1),D1532&lt;=DATE(2026,3,31)),"FY 2025-26 document not in GSTR-2B: last date for the ITC is 30 Nov 2026","")</f>
        <v/>
      </c>
    </row>
    <row r="1533">
      <c r="A1533" s="10" t="n"/>
      <c r="B1533" s="10" t="n"/>
      <c r="C1533" s="10" t="n"/>
      <c r="D1533" s="9" t="n"/>
      <c r="E1533" s="10" t="n"/>
      <c r="F1533" s="8" t="n"/>
      <c r="G1533" s="8" t="n"/>
      <c r="H1533" s="8" t="n"/>
      <c r="I1533" s="8" t="n"/>
      <c r="J1533" s="8" t="n"/>
      <c r="K1533" s="15">
        <f>IF(A1533="","",SUM(G1533:J1533))</f>
        <v/>
      </c>
      <c r="L1533" s="9" t="n"/>
      <c r="M1533" s="10" t="n"/>
      <c r="N1533" s="10" t="n"/>
      <c r="O1533" s="16">
        <f>IF(A1533="","",UPPER(TRIM(A1533))&amp;"|"&amp;UPPER(SUBSTITUTE(SUBSTITUTE(SUBSTITUTE(TRIM(C1533),"/",""),"-","")," ","")))</f>
        <v/>
      </c>
      <c r="P1533" s="16">
        <f>IF(A1533="","",UPPER(SUBSTITUTE(SUBSTITUTE(SUBSTITUTE(TRIM(C1533),"/",""),"-","")," ","")))</f>
        <v/>
      </c>
      <c r="Q1533" s="16">
        <f>IF(A1533="","",IF(COUNTIF('GSTR-2B'!$P$6:$P$2005,O1533)&gt;0,IF(ABS(S1533)&lt;=Settings!$B$4,"Matched","Amount differs"),IF(COUNTIF('GSTR-2B'!$Q$6:$Q$2005,P1533)&gt;0,"Invoice no matches, GSTIN differs","In books, not in GSTR-2B")))</f>
        <v/>
      </c>
      <c r="R1533" s="15">
        <f>IF(A1533="","",SUMIF('GSTR-2B'!$P$6:$P$2005,O1533,'GSTR-2B'!$N$6:$N$2005))</f>
        <v/>
      </c>
      <c r="S1533" s="15">
        <f>IF(A1533="","",K1533-R1533)</f>
        <v/>
      </c>
      <c r="T1533" s="16">
        <f>IF(OR(A1533="",D1533="",L1533&lt;&gt;"",E1533="Credit note"),"",IF(Settings!$B$5-D1533&gt;180,"Unpaid over 180 days: reverse proportionate ITC with interest",""))</f>
        <v/>
      </c>
      <c r="U1533" s="16">
        <f>IF(M1533="No","Supplier has not filed GSTR-3B: if still unfiled on 30 Sep after the year you claimed it, reverse by 30 Nov","")</f>
        <v/>
      </c>
      <c r="V1533" s="16">
        <f>IF(AND(Q1533="In books, not in GSTR-2B",D1533&lt;&gt;"",D1533&gt;=DATE(2025,4,1),D1533&lt;=DATE(2026,3,31)),"FY 2025-26 document not in GSTR-2B: last date for the ITC is 30 Nov 2026","")</f>
        <v/>
      </c>
    </row>
    <row r="1534">
      <c r="A1534" s="10" t="n"/>
      <c r="B1534" s="10" t="n"/>
      <c r="C1534" s="10" t="n"/>
      <c r="D1534" s="9" t="n"/>
      <c r="E1534" s="10" t="n"/>
      <c r="F1534" s="8" t="n"/>
      <c r="G1534" s="8" t="n"/>
      <c r="H1534" s="8" t="n"/>
      <c r="I1534" s="8" t="n"/>
      <c r="J1534" s="8" t="n"/>
      <c r="K1534" s="15">
        <f>IF(A1534="","",SUM(G1534:J1534))</f>
        <v/>
      </c>
      <c r="L1534" s="9" t="n"/>
      <c r="M1534" s="10" t="n"/>
      <c r="N1534" s="10" t="n"/>
      <c r="O1534" s="16">
        <f>IF(A1534="","",UPPER(TRIM(A1534))&amp;"|"&amp;UPPER(SUBSTITUTE(SUBSTITUTE(SUBSTITUTE(TRIM(C1534),"/",""),"-","")," ","")))</f>
        <v/>
      </c>
      <c r="P1534" s="16">
        <f>IF(A1534="","",UPPER(SUBSTITUTE(SUBSTITUTE(SUBSTITUTE(TRIM(C1534),"/",""),"-","")," ","")))</f>
        <v/>
      </c>
      <c r="Q1534" s="16">
        <f>IF(A1534="","",IF(COUNTIF('GSTR-2B'!$P$6:$P$2005,O1534)&gt;0,IF(ABS(S1534)&lt;=Settings!$B$4,"Matched","Amount differs"),IF(COUNTIF('GSTR-2B'!$Q$6:$Q$2005,P1534)&gt;0,"Invoice no matches, GSTIN differs","In books, not in GSTR-2B")))</f>
        <v/>
      </c>
      <c r="R1534" s="15">
        <f>IF(A1534="","",SUMIF('GSTR-2B'!$P$6:$P$2005,O1534,'GSTR-2B'!$N$6:$N$2005))</f>
        <v/>
      </c>
      <c r="S1534" s="15">
        <f>IF(A1534="","",K1534-R1534)</f>
        <v/>
      </c>
      <c r="T1534" s="16">
        <f>IF(OR(A1534="",D1534="",L1534&lt;&gt;"",E1534="Credit note"),"",IF(Settings!$B$5-D1534&gt;180,"Unpaid over 180 days: reverse proportionate ITC with interest",""))</f>
        <v/>
      </c>
      <c r="U1534" s="16">
        <f>IF(M1534="No","Supplier has not filed GSTR-3B: if still unfiled on 30 Sep after the year you claimed it, reverse by 30 Nov","")</f>
        <v/>
      </c>
      <c r="V1534" s="16">
        <f>IF(AND(Q1534="In books, not in GSTR-2B",D1534&lt;&gt;"",D1534&gt;=DATE(2025,4,1),D1534&lt;=DATE(2026,3,31)),"FY 2025-26 document not in GSTR-2B: last date for the ITC is 30 Nov 2026","")</f>
        <v/>
      </c>
    </row>
    <row r="1535">
      <c r="A1535" s="10" t="n"/>
      <c r="B1535" s="10" t="n"/>
      <c r="C1535" s="10" t="n"/>
      <c r="D1535" s="9" t="n"/>
      <c r="E1535" s="10" t="n"/>
      <c r="F1535" s="8" t="n"/>
      <c r="G1535" s="8" t="n"/>
      <c r="H1535" s="8" t="n"/>
      <c r="I1535" s="8" t="n"/>
      <c r="J1535" s="8" t="n"/>
      <c r="K1535" s="15">
        <f>IF(A1535="","",SUM(G1535:J1535))</f>
        <v/>
      </c>
      <c r="L1535" s="9" t="n"/>
      <c r="M1535" s="10" t="n"/>
      <c r="N1535" s="10" t="n"/>
      <c r="O1535" s="16">
        <f>IF(A1535="","",UPPER(TRIM(A1535))&amp;"|"&amp;UPPER(SUBSTITUTE(SUBSTITUTE(SUBSTITUTE(TRIM(C1535),"/",""),"-","")," ","")))</f>
        <v/>
      </c>
      <c r="P1535" s="16">
        <f>IF(A1535="","",UPPER(SUBSTITUTE(SUBSTITUTE(SUBSTITUTE(TRIM(C1535),"/",""),"-","")," ","")))</f>
        <v/>
      </c>
      <c r="Q1535" s="16">
        <f>IF(A1535="","",IF(COUNTIF('GSTR-2B'!$P$6:$P$2005,O1535)&gt;0,IF(ABS(S1535)&lt;=Settings!$B$4,"Matched","Amount differs"),IF(COUNTIF('GSTR-2B'!$Q$6:$Q$2005,P1535)&gt;0,"Invoice no matches, GSTIN differs","In books, not in GSTR-2B")))</f>
        <v/>
      </c>
      <c r="R1535" s="15">
        <f>IF(A1535="","",SUMIF('GSTR-2B'!$P$6:$P$2005,O1535,'GSTR-2B'!$N$6:$N$2005))</f>
        <v/>
      </c>
      <c r="S1535" s="15">
        <f>IF(A1535="","",K1535-R1535)</f>
        <v/>
      </c>
      <c r="T1535" s="16">
        <f>IF(OR(A1535="",D1535="",L1535&lt;&gt;"",E1535="Credit note"),"",IF(Settings!$B$5-D1535&gt;180,"Unpaid over 180 days: reverse proportionate ITC with interest",""))</f>
        <v/>
      </c>
      <c r="U1535" s="16">
        <f>IF(M1535="No","Supplier has not filed GSTR-3B: if still unfiled on 30 Sep after the year you claimed it, reverse by 30 Nov","")</f>
        <v/>
      </c>
      <c r="V1535" s="16">
        <f>IF(AND(Q1535="In books, not in GSTR-2B",D1535&lt;&gt;"",D1535&gt;=DATE(2025,4,1),D1535&lt;=DATE(2026,3,31)),"FY 2025-26 document not in GSTR-2B: last date for the ITC is 30 Nov 2026","")</f>
        <v/>
      </c>
    </row>
    <row r="1536">
      <c r="A1536" s="10" t="n"/>
      <c r="B1536" s="10" t="n"/>
      <c r="C1536" s="10" t="n"/>
      <c r="D1536" s="9" t="n"/>
      <c r="E1536" s="10" t="n"/>
      <c r="F1536" s="8" t="n"/>
      <c r="G1536" s="8" t="n"/>
      <c r="H1536" s="8" t="n"/>
      <c r="I1536" s="8" t="n"/>
      <c r="J1536" s="8" t="n"/>
      <c r="K1536" s="15">
        <f>IF(A1536="","",SUM(G1536:J1536))</f>
        <v/>
      </c>
      <c r="L1536" s="9" t="n"/>
      <c r="M1536" s="10" t="n"/>
      <c r="N1536" s="10" t="n"/>
      <c r="O1536" s="16">
        <f>IF(A1536="","",UPPER(TRIM(A1536))&amp;"|"&amp;UPPER(SUBSTITUTE(SUBSTITUTE(SUBSTITUTE(TRIM(C1536),"/",""),"-","")," ","")))</f>
        <v/>
      </c>
      <c r="P1536" s="16">
        <f>IF(A1536="","",UPPER(SUBSTITUTE(SUBSTITUTE(SUBSTITUTE(TRIM(C1536),"/",""),"-","")," ","")))</f>
        <v/>
      </c>
      <c r="Q1536" s="16">
        <f>IF(A1536="","",IF(COUNTIF('GSTR-2B'!$P$6:$P$2005,O1536)&gt;0,IF(ABS(S1536)&lt;=Settings!$B$4,"Matched","Amount differs"),IF(COUNTIF('GSTR-2B'!$Q$6:$Q$2005,P1536)&gt;0,"Invoice no matches, GSTIN differs","In books, not in GSTR-2B")))</f>
        <v/>
      </c>
      <c r="R1536" s="15">
        <f>IF(A1536="","",SUMIF('GSTR-2B'!$P$6:$P$2005,O1536,'GSTR-2B'!$N$6:$N$2005))</f>
        <v/>
      </c>
      <c r="S1536" s="15">
        <f>IF(A1536="","",K1536-R1536)</f>
        <v/>
      </c>
      <c r="T1536" s="16">
        <f>IF(OR(A1536="",D1536="",L1536&lt;&gt;"",E1536="Credit note"),"",IF(Settings!$B$5-D1536&gt;180,"Unpaid over 180 days: reverse proportionate ITC with interest",""))</f>
        <v/>
      </c>
      <c r="U1536" s="16">
        <f>IF(M1536="No","Supplier has not filed GSTR-3B: if still unfiled on 30 Sep after the year you claimed it, reverse by 30 Nov","")</f>
        <v/>
      </c>
      <c r="V1536" s="16">
        <f>IF(AND(Q1536="In books, not in GSTR-2B",D1536&lt;&gt;"",D1536&gt;=DATE(2025,4,1),D1536&lt;=DATE(2026,3,31)),"FY 2025-26 document not in GSTR-2B: last date for the ITC is 30 Nov 2026","")</f>
        <v/>
      </c>
    </row>
    <row r="1537">
      <c r="A1537" s="10" t="n"/>
      <c r="B1537" s="10" t="n"/>
      <c r="C1537" s="10" t="n"/>
      <c r="D1537" s="9" t="n"/>
      <c r="E1537" s="10" t="n"/>
      <c r="F1537" s="8" t="n"/>
      <c r="G1537" s="8" t="n"/>
      <c r="H1537" s="8" t="n"/>
      <c r="I1537" s="8" t="n"/>
      <c r="J1537" s="8" t="n"/>
      <c r="K1537" s="15">
        <f>IF(A1537="","",SUM(G1537:J1537))</f>
        <v/>
      </c>
      <c r="L1537" s="9" t="n"/>
      <c r="M1537" s="10" t="n"/>
      <c r="N1537" s="10" t="n"/>
      <c r="O1537" s="16">
        <f>IF(A1537="","",UPPER(TRIM(A1537))&amp;"|"&amp;UPPER(SUBSTITUTE(SUBSTITUTE(SUBSTITUTE(TRIM(C1537),"/",""),"-","")," ","")))</f>
        <v/>
      </c>
      <c r="P1537" s="16">
        <f>IF(A1537="","",UPPER(SUBSTITUTE(SUBSTITUTE(SUBSTITUTE(TRIM(C1537),"/",""),"-","")," ","")))</f>
        <v/>
      </c>
      <c r="Q1537" s="16">
        <f>IF(A1537="","",IF(COUNTIF('GSTR-2B'!$P$6:$P$2005,O1537)&gt;0,IF(ABS(S1537)&lt;=Settings!$B$4,"Matched","Amount differs"),IF(COUNTIF('GSTR-2B'!$Q$6:$Q$2005,P1537)&gt;0,"Invoice no matches, GSTIN differs","In books, not in GSTR-2B")))</f>
        <v/>
      </c>
      <c r="R1537" s="15">
        <f>IF(A1537="","",SUMIF('GSTR-2B'!$P$6:$P$2005,O1537,'GSTR-2B'!$N$6:$N$2005))</f>
        <v/>
      </c>
      <c r="S1537" s="15">
        <f>IF(A1537="","",K1537-R1537)</f>
        <v/>
      </c>
      <c r="T1537" s="16">
        <f>IF(OR(A1537="",D1537="",L1537&lt;&gt;"",E1537="Credit note"),"",IF(Settings!$B$5-D1537&gt;180,"Unpaid over 180 days: reverse proportionate ITC with interest",""))</f>
        <v/>
      </c>
      <c r="U1537" s="16">
        <f>IF(M1537="No","Supplier has not filed GSTR-3B: if still unfiled on 30 Sep after the year you claimed it, reverse by 30 Nov","")</f>
        <v/>
      </c>
      <c r="V1537" s="16">
        <f>IF(AND(Q1537="In books, not in GSTR-2B",D1537&lt;&gt;"",D1537&gt;=DATE(2025,4,1),D1537&lt;=DATE(2026,3,31)),"FY 2025-26 document not in GSTR-2B: last date for the ITC is 30 Nov 2026","")</f>
        <v/>
      </c>
    </row>
    <row r="1538">
      <c r="A1538" s="10" t="n"/>
      <c r="B1538" s="10" t="n"/>
      <c r="C1538" s="10" t="n"/>
      <c r="D1538" s="9" t="n"/>
      <c r="E1538" s="10" t="n"/>
      <c r="F1538" s="8" t="n"/>
      <c r="G1538" s="8" t="n"/>
      <c r="H1538" s="8" t="n"/>
      <c r="I1538" s="8" t="n"/>
      <c r="J1538" s="8" t="n"/>
      <c r="K1538" s="15">
        <f>IF(A1538="","",SUM(G1538:J1538))</f>
        <v/>
      </c>
      <c r="L1538" s="9" t="n"/>
      <c r="M1538" s="10" t="n"/>
      <c r="N1538" s="10" t="n"/>
      <c r="O1538" s="16">
        <f>IF(A1538="","",UPPER(TRIM(A1538))&amp;"|"&amp;UPPER(SUBSTITUTE(SUBSTITUTE(SUBSTITUTE(TRIM(C1538),"/",""),"-","")," ","")))</f>
        <v/>
      </c>
      <c r="P1538" s="16">
        <f>IF(A1538="","",UPPER(SUBSTITUTE(SUBSTITUTE(SUBSTITUTE(TRIM(C1538),"/",""),"-","")," ","")))</f>
        <v/>
      </c>
      <c r="Q1538" s="16">
        <f>IF(A1538="","",IF(COUNTIF('GSTR-2B'!$P$6:$P$2005,O1538)&gt;0,IF(ABS(S1538)&lt;=Settings!$B$4,"Matched","Amount differs"),IF(COUNTIF('GSTR-2B'!$Q$6:$Q$2005,P1538)&gt;0,"Invoice no matches, GSTIN differs","In books, not in GSTR-2B")))</f>
        <v/>
      </c>
      <c r="R1538" s="15">
        <f>IF(A1538="","",SUMIF('GSTR-2B'!$P$6:$P$2005,O1538,'GSTR-2B'!$N$6:$N$2005))</f>
        <v/>
      </c>
      <c r="S1538" s="15">
        <f>IF(A1538="","",K1538-R1538)</f>
        <v/>
      </c>
      <c r="T1538" s="16">
        <f>IF(OR(A1538="",D1538="",L1538&lt;&gt;"",E1538="Credit note"),"",IF(Settings!$B$5-D1538&gt;180,"Unpaid over 180 days: reverse proportionate ITC with interest",""))</f>
        <v/>
      </c>
      <c r="U1538" s="16">
        <f>IF(M1538="No","Supplier has not filed GSTR-3B: if still unfiled on 30 Sep after the year you claimed it, reverse by 30 Nov","")</f>
        <v/>
      </c>
      <c r="V1538" s="16">
        <f>IF(AND(Q1538="In books, not in GSTR-2B",D1538&lt;&gt;"",D1538&gt;=DATE(2025,4,1),D1538&lt;=DATE(2026,3,31)),"FY 2025-26 document not in GSTR-2B: last date for the ITC is 30 Nov 2026","")</f>
        <v/>
      </c>
    </row>
    <row r="1539">
      <c r="A1539" s="10" t="n"/>
      <c r="B1539" s="10" t="n"/>
      <c r="C1539" s="10" t="n"/>
      <c r="D1539" s="9" t="n"/>
      <c r="E1539" s="10" t="n"/>
      <c r="F1539" s="8" t="n"/>
      <c r="G1539" s="8" t="n"/>
      <c r="H1539" s="8" t="n"/>
      <c r="I1539" s="8" t="n"/>
      <c r="J1539" s="8" t="n"/>
      <c r="K1539" s="15">
        <f>IF(A1539="","",SUM(G1539:J1539))</f>
        <v/>
      </c>
      <c r="L1539" s="9" t="n"/>
      <c r="M1539" s="10" t="n"/>
      <c r="N1539" s="10" t="n"/>
      <c r="O1539" s="16">
        <f>IF(A1539="","",UPPER(TRIM(A1539))&amp;"|"&amp;UPPER(SUBSTITUTE(SUBSTITUTE(SUBSTITUTE(TRIM(C1539),"/",""),"-","")," ","")))</f>
        <v/>
      </c>
      <c r="P1539" s="16">
        <f>IF(A1539="","",UPPER(SUBSTITUTE(SUBSTITUTE(SUBSTITUTE(TRIM(C1539),"/",""),"-","")," ","")))</f>
        <v/>
      </c>
      <c r="Q1539" s="16">
        <f>IF(A1539="","",IF(COUNTIF('GSTR-2B'!$P$6:$P$2005,O1539)&gt;0,IF(ABS(S1539)&lt;=Settings!$B$4,"Matched","Amount differs"),IF(COUNTIF('GSTR-2B'!$Q$6:$Q$2005,P1539)&gt;0,"Invoice no matches, GSTIN differs","In books, not in GSTR-2B")))</f>
        <v/>
      </c>
      <c r="R1539" s="15">
        <f>IF(A1539="","",SUMIF('GSTR-2B'!$P$6:$P$2005,O1539,'GSTR-2B'!$N$6:$N$2005))</f>
        <v/>
      </c>
      <c r="S1539" s="15">
        <f>IF(A1539="","",K1539-R1539)</f>
        <v/>
      </c>
      <c r="T1539" s="16">
        <f>IF(OR(A1539="",D1539="",L1539&lt;&gt;"",E1539="Credit note"),"",IF(Settings!$B$5-D1539&gt;180,"Unpaid over 180 days: reverse proportionate ITC with interest",""))</f>
        <v/>
      </c>
      <c r="U1539" s="16">
        <f>IF(M1539="No","Supplier has not filed GSTR-3B: if still unfiled on 30 Sep after the year you claimed it, reverse by 30 Nov","")</f>
        <v/>
      </c>
      <c r="V1539" s="16">
        <f>IF(AND(Q1539="In books, not in GSTR-2B",D1539&lt;&gt;"",D1539&gt;=DATE(2025,4,1),D1539&lt;=DATE(2026,3,31)),"FY 2025-26 document not in GSTR-2B: last date for the ITC is 30 Nov 2026","")</f>
        <v/>
      </c>
    </row>
    <row r="1540">
      <c r="A1540" s="10" t="n"/>
      <c r="B1540" s="10" t="n"/>
      <c r="C1540" s="10" t="n"/>
      <c r="D1540" s="9" t="n"/>
      <c r="E1540" s="10" t="n"/>
      <c r="F1540" s="8" t="n"/>
      <c r="G1540" s="8" t="n"/>
      <c r="H1540" s="8" t="n"/>
      <c r="I1540" s="8" t="n"/>
      <c r="J1540" s="8" t="n"/>
      <c r="K1540" s="15">
        <f>IF(A1540="","",SUM(G1540:J1540))</f>
        <v/>
      </c>
      <c r="L1540" s="9" t="n"/>
      <c r="M1540" s="10" t="n"/>
      <c r="N1540" s="10" t="n"/>
      <c r="O1540" s="16">
        <f>IF(A1540="","",UPPER(TRIM(A1540))&amp;"|"&amp;UPPER(SUBSTITUTE(SUBSTITUTE(SUBSTITUTE(TRIM(C1540),"/",""),"-","")," ","")))</f>
        <v/>
      </c>
      <c r="P1540" s="16">
        <f>IF(A1540="","",UPPER(SUBSTITUTE(SUBSTITUTE(SUBSTITUTE(TRIM(C1540),"/",""),"-","")," ","")))</f>
        <v/>
      </c>
      <c r="Q1540" s="16">
        <f>IF(A1540="","",IF(COUNTIF('GSTR-2B'!$P$6:$P$2005,O1540)&gt;0,IF(ABS(S1540)&lt;=Settings!$B$4,"Matched","Amount differs"),IF(COUNTIF('GSTR-2B'!$Q$6:$Q$2005,P1540)&gt;0,"Invoice no matches, GSTIN differs","In books, not in GSTR-2B")))</f>
        <v/>
      </c>
      <c r="R1540" s="15">
        <f>IF(A1540="","",SUMIF('GSTR-2B'!$P$6:$P$2005,O1540,'GSTR-2B'!$N$6:$N$2005))</f>
        <v/>
      </c>
      <c r="S1540" s="15">
        <f>IF(A1540="","",K1540-R1540)</f>
        <v/>
      </c>
      <c r="T1540" s="16">
        <f>IF(OR(A1540="",D1540="",L1540&lt;&gt;"",E1540="Credit note"),"",IF(Settings!$B$5-D1540&gt;180,"Unpaid over 180 days: reverse proportionate ITC with interest",""))</f>
        <v/>
      </c>
      <c r="U1540" s="16">
        <f>IF(M1540="No","Supplier has not filed GSTR-3B: if still unfiled on 30 Sep after the year you claimed it, reverse by 30 Nov","")</f>
        <v/>
      </c>
      <c r="V1540" s="16">
        <f>IF(AND(Q1540="In books, not in GSTR-2B",D1540&lt;&gt;"",D1540&gt;=DATE(2025,4,1),D1540&lt;=DATE(2026,3,31)),"FY 2025-26 document not in GSTR-2B: last date for the ITC is 30 Nov 2026","")</f>
        <v/>
      </c>
    </row>
    <row r="1541">
      <c r="A1541" s="10" t="n"/>
      <c r="B1541" s="10" t="n"/>
      <c r="C1541" s="10" t="n"/>
      <c r="D1541" s="9" t="n"/>
      <c r="E1541" s="10" t="n"/>
      <c r="F1541" s="8" t="n"/>
      <c r="G1541" s="8" t="n"/>
      <c r="H1541" s="8" t="n"/>
      <c r="I1541" s="8" t="n"/>
      <c r="J1541" s="8" t="n"/>
      <c r="K1541" s="15">
        <f>IF(A1541="","",SUM(G1541:J1541))</f>
        <v/>
      </c>
      <c r="L1541" s="9" t="n"/>
      <c r="M1541" s="10" t="n"/>
      <c r="N1541" s="10" t="n"/>
      <c r="O1541" s="16">
        <f>IF(A1541="","",UPPER(TRIM(A1541))&amp;"|"&amp;UPPER(SUBSTITUTE(SUBSTITUTE(SUBSTITUTE(TRIM(C1541),"/",""),"-","")," ","")))</f>
        <v/>
      </c>
      <c r="P1541" s="16">
        <f>IF(A1541="","",UPPER(SUBSTITUTE(SUBSTITUTE(SUBSTITUTE(TRIM(C1541),"/",""),"-","")," ","")))</f>
        <v/>
      </c>
      <c r="Q1541" s="16">
        <f>IF(A1541="","",IF(COUNTIF('GSTR-2B'!$P$6:$P$2005,O1541)&gt;0,IF(ABS(S1541)&lt;=Settings!$B$4,"Matched","Amount differs"),IF(COUNTIF('GSTR-2B'!$Q$6:$Q$2005,P1541)&gt;0,"Invoice no matches, GSTIN differs","In books, not in GSTR-2B")))</f>
        <v/>
      </c>
      <c r="R1541" s="15">
        <f>IF(A1541="","",SUMIF('GSTR-2B'!$P$6:$P$2005,O1541,'GSTR-2B'!$N$6:$N$2005))</f>
        <v/>
      </c>
      <c r="S1541" s="15">
        <f>IF(A1541="","",K1541-R1541)</f>
        <v/>
      </c>
      <c r="T1541" s="16">
        <f>IF(OR(A1541="",D1541="",L1541&lt;&gt;"",E1541="Credit note"),"",IF(Settings!$B$5-D1541&gt;180,"Unpaid over 180 days: reverse proportionate ITC with interest",""))</f>
        <v/>
      </c>
      <c r="U1541" s="16">
        <f>IF(M1541="No","Supplier has not filed GSTR-3B: if still unfiled on 30 Sep after the year you claimed it, reverse by 30 Nov","")</f>
        <v/>
      </c>
      <c r="V1541" s="16">
        <f>IF(AND(Q1541="In books, not in GSTR-2B",D1541&lt;&gt;"",D1541&gt;=DATE(2025,4,1),D1541&lt;=DATE(2026,3,31)),"FY 2025-26 document not in GSTR-2B: last date for the ITC is 30 Nov 2026","")</f>
        <v/>
      </c>
    </row>
    <row r="1542">
      <c r="A1542" s="10" t="n"/>
      <c r="B1542" s="10" t="n"/>
      <c r="C1542" s="10" t="n"/>
      <c r="D1542" s="9" t="n"/>
      <c r="E1542" s="10" t="n"/>
      <c r="F1542" s="8" t="n"/>
      <c r="G1542" s="8" t="n"/>
      <c r="H1542" s="8" t="n"/>
      <c r="I1542" s="8" t="n"/>
      <c r="J1542" s="8" t="n"/>
      <c r="K1542" s="15">
        <f>IF(A1542="","",SUM(G1542:J1542))</f>
        <v/>
      </c>
      <c r="L1542" s="9" t="n"/>
      <c r="M1542" s="10" t="n"/>
      <c r="N1542" s="10" t="n"/>
      <c r="O1542" s="16">
        <f>IF(A1542="","",UPPER(TRIM(A1542))&amp;"|"&amp;UPPER(SUBSTITUTE(SUBSTITUTE(SUBSTITUTE(TRIM(C1542),"/",""),"-","")," ","")))</f>
        <v/>
      </c>
      <c r="P1542" s="16">
        <f>IF(A1542="","",UPPER(SUBSTITUTE(SUBSTITUTE(SUBSTITUTE(TRIM(C1542),"/",""),"-","")," ","")))</f>
        <v/>
      </c>
      <c r="Q1542" s="16">
        <f>IF(A1542="","",IF(COUNTIF('GSTR-2B'!$P$6:$P$2005,O1542)&gt;0,IF(ABS(S1542)&lt;=Settings!$B$4,"Matched","Amount differs"),IF(COUNTIF('GSTR-2B'!$Q$6:$Q$2005,P1542)&gt;0,"Invoice no matches, GSTIN differs","In books, not in GSTR-2B")))</f>
        <v/>
      </c>
      <c r="R1542" s="15">
        <f>IF(A1542="","",SUMIF('GSTR-2B'!$P$6:$P$2005,O1542,'GSTR-2B'!$N$6:$N$2005))</f>
        <v/>
      </c>
      <c r="S1542" s="15">
        <f>IF(A1542="","",K1542-R1542)</f>
        <v/>
      </c>
      <c r="T1542" s="16">
        <f>IF(OR(A1542="",D1542="",L1542&lt;&gt;"",E1542="Credit note"),"",IF(Settings!$B$5-D1542&gt;180,"Unpaid over 180 days: reverse proportionate ITC with interest",""))</f>
        <v/>
      </c>
      <c r="U1542" s="16">
        <f>IF(M1542="No","Supplier has not filed GSTR-3B: if still unfiled on 30 Sep after the year you claimed it, reverse by 30 Nov","")</f>
        <v/>
      </c>
      <c r="V1542" s="16">
        <f>IF(AND(Q1542="In books, not in GSTR-2B",D1542&lt;&gt;"",D1542&gt;=DATE(2025,4,1),D1542&lt;=DATE(2026,3,31)),"FY 2025-26 document not in GSTR-2B: last date for the ITC is 30 Nov 2026","")</f>
        <v/>
      </c>
    </row>
    <row r="1543">
      <c r="A1543" s="10" t="n"/>
      <c r="B1543" s="10" t="n"/>
      <c r="C1543" s="10" t="n"/>
      <c r="D1543" s="9" t="n"/>
      <c r="E1543" s="10" t="n"/>
      <c r="F1543" s="8" t="n"/>
      <c r="G1543" s="8" t="n"/>
      <c r="H1543" s="8" t="n"/>
      <c r="I1543" s="8" t="n"/>
      <c r="J1543" s="8" t="n"/>
      <c r="K1543" s="15">
        <f>IF(A1543="","",SUM(G1543:J1543))</f>
        <v/>
      </c>
      <c r="L1543" s="9" t="n"/>
      <c r="M1543" s="10" t="n"/>
      <c r="N1543" s="10" t="n"/>
      <c r="O1543" s="16">
        <f>IF(A1543="","",UPPER(TRIM(A1543))&amp;"|"&amp;UPPER(SUBSTITUTE(SUBSTITUTE(SUBSTITUTE(TRIM(C1543),"/",""),"-","")," ","")))</f>
        <v/>
      </c>
      <c r="P1543" s="16">
        <f>IF(A1543="","",UPPER(SUBSTITUTE(SUBSTITUTE(SUBSTITUTE(TRIM(C1543),"/",""),"-","")," ","")))</f>
        <v/>
      </c>
      <c r="Q1543" s="16">
        <f>IF(A1543="","",IF(COUNTIF('GSTR-2B'!$P$6:$P$2005,O1543)&gt;0,IF(ABS(S1543)&lt;=Settings!$B$4,"Matched","Amount differs"),IF(COUNTIF('GSTR-2B'!$Q$6:$Q$2005,P1543)&gt;0,"Invoice no matches, GSTIN differs","In books, not in GSTR-2B")))</f>
        <v/>
      </c>
      <c r="R1543" s="15">
        <f>IF(A1543="","",SUMIF('GSTR-2B'!$P$6:$P$2005,O1543,'GSTR-2B'!$N$6:$N$2005))</f>
        <v/>
      </c>
      <c r="S1543" s="15">
        <f>IF(A1543="","",K1543-R1543)</f>
        <v/>
      </c>
      <c r="T1543" s="16">
        <f>IF(OR(A1543="",D1543="",L1543&lt;&gt;"",E1543="Credit note"),"",IF(Settings!$B$5-D1543&gt;180,"Unpaid over 180 days: reverse proportionate ITC with interest",""))</f>
        <v/>
      </c>
      <c r="U1543" s="16">
        <f>IF(M1543="No","Supplier has not filed GSTR-3B: if still unfiled on 30 Sep after the year you claimed it, reverse by 30 Nov","")</f>
        <v/>
      </c>
      <c r="V1543" s="16">
        <f>IF(AND(Q1543="In books, not in GSTR-2B",D1543&lt;&gt;"",D1543&gt;=DATE(2025,4,1),D1543&lt;=DATE(2026,3,31)),"FY 2025-26 document not in GSTR-2B: last date for the ITC is 30 Nov 2026","")</f>
        <v/>
      </c>
    </row>
    <row r="1544">
      <c r="A1544" s="10" t="n"/>
      <c r="B1544" s="10" t="n"/>
      <c r="C1544" s="10" t="n"/>
      <c r="D1544" s="9" t="n"/>
      <c r="E1544" s="10" t="n"/>
      <c r="F1544" s="8" t="n"/>
      <c r="G1544" s="8" t="n"/>
      <c r="H1544" s="8" t="n"/>
      <c r="I1544" s="8" t="n"/>
      <c r="J1544" s="8" t="n"/>
      <c r="K1544" s="15">
        <f>IF(A1544="","",SUM(G1544:J1544))</f>
        <v/>
      </c>
      <c r="L1544" s="9" t="n"/>
      <c r="M1544" s="10" t="n"/>
      <c r="N1544" s="10" t="n"/>
      <c r="O1544" s="16">
        <f>IF(A1544="","",UPPER(TRIM(A1544))&amp;"|"&amp;UPPER(SUBSTITUTE(SUBSTITUTE(SUBSTITUTE(TRIM(C1544),"/",""),"-","")," ","")))</f>
        <v/>
      </c>
      <c r="P1544" s="16">
        <f>IF(A1544="","",UPPER(SUBSTITUTE(SUBSTITUTE(SUBSTITUTE(TRIM(C1544),"/",""),"-","")," ","")))</f>
        <v/>
      </c>
      <c r="Q1544" s="16">
        <f>IF(A1544="","",IF(COUNTIF('GSTR-2B'!$P$6:$P$2005,O1544)&gt;0,IF(ABS(S1544)&lt;=Settings!$B$4,"Matched","Amount differs"),IF(COUNTIF('GSTR-2B'!$Q$6:$Q$2005,P1544)&gt;0,"Invoice no matches, GSTIN differs","In books, not in GSTR-2B")))</f>
        <v/>
      </c>
      <c r="R1544" s="15">
        <f>IF(A1544="","",SUMIF('GSTR-2B'!$P$6:$P$2005,O1544,'GSTR-2B'!$N$6:$N$2005))</f>
        <v/>
      </c>
      <c r="S1544" s="15">
        <f>IF(A1544="","",K1544-R1544)</f>
        <v/>
      </c>
      <c r="T1544" s="16">
        <f>IF(OR(A1544="",D1544="",L1544&lt;&gt;"",E1544="Credit note"),"",IF(Settings!$B$5-D1544&gt;180,"Unpaid over 180 days: reverse proportionate ITC with interest",""))</f>
        <v/>
      </c>
      <c r="U1544" s="16">
        <f>IF(M1544="No","Supplier has not filed GSTR-3B: if still unfiled on 30 Sep after the year you claimed it, reverse by 30 Nov","")</f>
        <v/>
      </c>
      <c r="V1544" s="16">
        <f>IF(AND(Q1544="In books, not in GSTR-2B",D1544&lt;&gt;"",D1544&gt;=DATE(2025,4,1),D1544&lt;=DATE(2026,3,31)),"FY 2025-26 document not in GSTR-2B: last date for the ITC is 30 Nov 2026","")</f>
        <v/>
      </c>
    </row>
    <row r="1545">
      <c r="A1545" s="10" t="n"/>
      <c r="B1545" s="10" t="n"/>
      <c r="C1545" s="10" t="n"/>
      <c r="D1545" s="9" t="n"/>
      <c r="E1545" s="10" t="n"/>
      <c r="F1545" s="8" t="n"/>
      <c r="G1545" s="8" t="n"/>
      <c r="H1545" s="8" t="n"/>
      <c r="I1545" s="8" t="n"/>
      <c r="J1545" s="8" t="n"/>
      <c r="K1545" s="15">
        <f>IF(A1545="","",SUM(G1545:J1545))</f>
        <v/>
      </c>
      <c r="L1545" s="9" t="n"/>
      <c r="M1545" s="10" t="n"/>
      <c r="N1545" s="10" t="n"/>
      <c r="O1545" s="16">
        <f>IF(A1545="","",UPPER(TRIM(A1545))&amp;"|"&amp;UPPER(SUBSTITUTE(SUBSTITUTE(SUBSTITUTE(TRIM(C1545),"/",""),"-","")," ","")))</f>
        <v/>
      </c>
      <c r="P1545" s="16">
        <f>IF(A1545="","",UPPER(SUBSTITUTE(SUBSTITUTE(SUBSTITUTE(TRIM(C1545),"/",""),"-","")," ","")))</f>
        <v/>
      </c>
      <c r="Q1545" s="16">
        <f>IF(A1545="","",IF(COUNTIF('GSTR-2B'!$P$6:$P$2005,O1545)&gt;0,IF(ABS(S1545)&lt;=Settings!$B$4,"Matched","Amount differs"),IF(COUNTIF('GSTR-2B'!$Q$6:$Q$2005,P1545)&gt;0,"Invoice no matches, GSTIN differs","In books, not in GSTR-2B")))</f>
        <v/>
      </c>
      <c r="R1545" s="15">
        <f>IF(A1545="","",SUMIF('GSTR-2B'!$P$6:$P$2005,O1545,'GSTR-2B'!$N$6:$N$2005))</f>
        <v/>
      </c>
      <c r="S1545" s="15">
        <f>IF(A1545="","",K1545-R1545)</f>
        <v/>
      </c>
      <c r="T1545" s="16">
        <f>IF(OR(A1545="",D1545="",L1545&lt;&gt;"",E1545="Credit note"),"",IF(Settings!$B$5-D1545&gt;180,"Unpaid over 180 days: reverse proportionate ITC with interest",""))</f>
        <v/>
      </c>
      <c r="U1545" s="16">
        <f>IF(M1545="No","Supplier has not filed GSTR-3B: if still unfiled on 30 Sep after the year you claimed it, reverse by 30 Nov","")</f>
        <v/>
      </c>
      <c r="V1545" s="16">
        <f>IF(AND(Q1545="In books, not in GSTR-2B",D1545&lt;&gt;"",D1545&gt;=DATE(2025,4,1),D1545&lt;=DATE(2026,3,31)),"FY 2025-26 document not in GSTR-2B: last date for the ITC is 30 Nov 2026","")</f>
        <v/>
      </c>
    </row>
    <row r="1546">
      <c r="A1546" s="10" t="n"/>
      <c r="B1546" s="10" t="n"/>
      <c r="C1546" s="10" t="n"/>
      <c r="D1546" s="9" t="n"/>
      <c r="E1546" s="10" t="n"/>
      <c r="F1546" s="8" t="n"/>
      <c r="G1546" s="8" t="n"/>
      <c r="H1546" s="8" t="n"/>
      <c r="I1546" s="8" t="n"/>
      <c r="J1546" s="8" t="n"/>
      <c r="K1546" s="15">
        <f>IF(A1546="","",SUM(G1546:J1546))</f>
        <v/>
      </c>
      <c r="L1546" s="9" t="n"/>
      <c r="M1546" s="10" t="n"/>
      <c r="N1546" s="10" t="n"/>
      <c r="O1546" s="16">
        <f>IF(A1546="","",UPPER(TRIM(A1546))&amp;"|"&amp;UPPER(SUBSTITUTE(SUBSTITUTE(SUBSTITUTE(TRIM(C1546),"/",""),"-","")," ","")))</f>
        <v/>
      </c>
      <c r="P1546" s="16">
        <f>IF(A1546="","",UPPER(SUBSTITUTE(SUBSTITUTE(SUBSTITUTE(TRIM(C1546),"/",""),"-","")," ","")))</f>
        <v/>
      </c>
      <c r="Q1546" s="16">
        <f>IF(A1546="","",IF(COUNTIF('GSTR-2B'!$P$6:$P$2005,O1546)&gt;0,IF(ABS(S1546)&lt;=Settings!$B$4,"Matched","Amount differs"),IF(COUNTIF('GSTR-2B'!$Q$6:$Q$2005,P1546)&gt;0,"Invoice no matches, GSTIN differs","In books, not in GSTR-2B")))</f>
        <v/>
      </c>
      <c r="R1546" s="15">
        <f>IF(A1546="","",SUMIF('GSTR-2B'!$P$6:$P$2005,O1546,'GSTR-2B'!$N$6:$N$2005))</f>
        <v/>
      </c>
      <c r="S1546" s="15">
        <f>IF(A1546="","",K1546-R1546)</f>
        <v/>
      </c>
      <c r="T1546" s="16">
        <f>IF(OR(A1546="",D1546="",L1546&lt;&gt;"",E1546="Credit note"),"",IF(Settings!$B$5-D1546&gt;180,"Unpaid over 180 days: reverse proportionate ITC with interest",""))</f>
        <v/>
      </c>
      <c r="U1546" s="16">
        <f>IF(M1546="No","Supplier has not filed GSTR-3B: if still unfiled on 30 Sep after the year you claimed it, reverse by 30 Nov","")</f>
        <v/>
      </c>
      <c r="V1546" s="16">
        <f>IF(AND(Q1546="In books, not in GSTR-2B",D1546&lt;&gt;"",D1546&gt;=DATE(2025,4,1),D1546&lt;=DATE(2026,3,31)),"FY 2025-26 document not in GSTR-2B: last date for the ITC is 30 Nov 2026","")</f>
        <v/>
      </c>
    </row>
    <row r="1547">
      <c r="A1547" s="10" t="n"/>
      <c r="B1547" s="10" t="n"/>
      <c r="C1547" s="10" t="n"/>
      <c r="D1547" s="9" t="n"/>
      <c r="E1547" s="10" t="n"/>
      <c r="F1547" s="8" t="n"/>
      <c r="G1547" s="8" t="n"/>
      <c r="H1547" s="8" t="n"/>
      <c r="I1547" s="8" t="n"/>
      <c r="J1547" s="8" t="n"/>
      <c r="K1547" s="15">
        <f>IF(A1547="","",SUM(G1547:J1547))</f>
        <v/>
      </c>
      <c r="L1547" s="9" t="n"/>
      <c r="M1547" s="10" t="n"/>
      <c r="N1547" s="10" t="n"/>
      <c r="O1547" s="16">
        <f>IF(A1547="","",UPPER(TRIM(A1547))&amp;"|"&amp;UPPER(SUBSTITUTE(SUBSTITUTE(SUBSTITUTE(TRIM(C1547),"/",""),"-","")," ","")))</f>
        <v/>
      </c>
      <c r="P1547" s="16">
        <f>IF(A1547="","",UPPER(SUBSTITUTE(SUBSTITUTE(SUBSTITUTE(TRIM(C1547),"/",""),"-","")," ","")))</f>
        <v/>
      </c>
      <c r="Q1547" s="16">
        <f>IF(A1547="","",IF(COUNTIF('GSTR-2B'!$P$6:$P$2005,O1547)&gt;0,IF(ABS(S1547)&lt;=Settings!$B$4,"Matched","Amount differs"),IF(COUNTIF('GSTR-2B'!$Q$6:$Q$2005,P1547)&gt;0,"Invoice no matches, GSTIN differs","In books, not in GSTR-2B")))</f>
        <v/>
      </c>
      <c r="R1547" s="15">
        <f>IF(A1547="","",SUMIF('GSTR-2B'!$P$6:$P$2005,O1547,'GSTR-2B'!$N$6:$N$2005))</f>
        <v/>
      </c>
      <c r="S1547" s="15">
        <f>IF(A1547="","",K1547-R1547)</f>
        <v/>
      </c>
      <c r="T1547" s="16">
        <f>IF(OR(A1547="",D1547="",L1547&lt;&gt;"",E1547="Credit note"),"",IF(Settings!$B$5-D1547&gt;180,"Unpaid over 180 days: reverse proportionate ITC with interest",""))</f>
        <v/>
      </c>
      <c r="U1547" s="16">
        <f>IF(M1547="No","Supplier has not filed GSTR-3B: if still unfiled on 30 Sep after the year you claimed it, reverse by 30 Nov","")</f>
        <v/>
      </c>
      <c r="V1547" s="16">
        <f>IF(AND(Q1547="In books, not in GSTR-2B",D1547&lt;&gt;"",D1547&gt;=DATE(2025,4,1),D1547&lt;=DATE(2026,3,31)),"FY 2025-26 document not in GSTR-2B: last date for the ITC is 30 Nov 2026","")</f>
        <v/>
      </c>
    </row>
    <row r="1548">
      <c r="A1548" s="10" t="n"/>
      <c r="B1548" s="10" t="n"/>
      <c r="C1548" s="10" t="n"/>
      <c r="D1548" s="9" t="n"/>
      <c r="E1548" s="10" t="n"/>
      <c r="F1548" s="8" t="n"/>
      <c r="G1548" s="8" t="n"/>
      <c r="H1548" s="8" t="n"/>
      <c r="I1548" s="8" t="n"/>
      <c r="J1548" s="8" t="n"/>
      <c r="K1548" s="15">
        <f>IF(A1548="","",SUM(G1548:J1548))</f>
        <v/>
      </c>
      <c r="L1548" s="9" t="n"/>
      <c r="M1548" s="10" t="n"/>
      <c r="N1548" s="10" t="n"/>
      <c r="O1548" s="16">
        <f>IF(A1548="","",UPPER(TRIM(A1548))&amp;"|"&amp;UPPER(SUBSTITUTE(SUBSTITUTE(SUBSTITUTE(TRIM(C1548),"/",""),"-","")," ","")))</f>
        <v/>
      </c>
      <c r="P1548" s="16">
        <f>IF(A1548="","",UPPER(SUBSTITUTE(SUBSTITUTE(SUBSTITUTE(TRIM(C1548),"/",""),"-","")," ","")))</f>
        <v/>
      </c>
      <c r="Q1548" s="16">
        <f>IF(A1548="","",IF(COUNTIF('GSTR-2B'!$P$6:$P$2005,O1548)&gt;0,IF(ABS(S1548)&lt;=Settings!$B$4,"Matched","Amount differs"),IF(COUNTIF('GSTR-2B'!$Q$6:$Q$2005,P1548)&gt;0,"Invoice no matches, GSTIN differs","In books, not in GSTR-2B")))</f>
        <v/>
      </c>
      <c r="R1548" s="15">
        <f>IF(A1548="","",SUMIF('GSTR-2B'!$P$6:$P$2005,O1548,'GSTR-2B'!$N$6:$N$2005))</f>
        <v/>
      </c>
      <c r="S1548" s="15">
        <f>IF(A1548="","",K1548-R1548)</f>
        <v/>
      </c>
      <c r="T1548" s="16">
        <f>IF(OR(A1548="",D1548="",L1548&lt;&gt;"",E1548="Credit note"),"",IF(Settings!$B$5-D1548&gt;180,"Unpaid over 180 days: reverse proportionate ITC with interest",""))</f>
        <v/>
      </c>
      <c r="U1548" s="16">
        <f>IF(M1548="No","Supplier has not filed GSTR-3B: if still unfiled on 30 Sep after the year you claimed it, reverse by 30 Nov","")</f>
        <v/>
      </c>
      <c r="V1548" s="16">
        <f>IF(AND(Q1548="In books, not in GSTR-2B",D1548&lt;&gt;"",D1548&gt;=DATE(2025,4,1),D1548&lt;=DATE(2026,3,31)),"FY 2025-26 document not in GSTR-2B: last date for the ITC is 30 Nov 2026","")</f>
        <v/>
      </c>
    </row>
    <row r="1549">
      <c r="A1549" s="10" t="n"/>
      <c r="B1549" s="10" t="n"/>
      <c r="C1549" s="10" t="n"/>
      <c r="D1549" s="9" t="n"/>
      <c r="E1549" s="10" t="n"/>
      <c r="F1549" s="8" t="n"/>
      <c r="G1549" s="8" t="n"/>
      <c r="H1549" s="8" t="n"/>
      <c r="I1549" s="8" t="n"/>
      <c r="J1549" s="8" t="n"/>
      <c r="K1549" s="15">
        <f>IF(A1549="","",SUM(G1549:J1549))</f>
        <v/>
      </c>
      <c r="L1549" s="9" t="n"/>
      <c r="M1549" s="10" t="n"/>
      <c r="N1549" s="10" t="n"/>
      <c r="O1549" s="16">
        <f>IF(A1549="","",UPPER(TRIM(A1549))&amp;"|"&amp;UPPER(SUBSTITUTE(SUBSTITUTE(SUBSTITUTE(TRIM(C1549),"/",""),"-","")," ","")))</f>
        <v/>
      </c>
      <c r="P1549" s="16">
        <f>IF(A1549="","",UPPER(SUBSTITUTE(SUBSTITUTE(SUBSTITUTE(TRIM(C1549),"/",""),"-","")," ","")))</f>
        <v/>
      </c>
      <c r="Q1549" s="16">
        <f>IF(A1549="","",IF(COUNTIF('GSTR-2B'!$P$6:$P$2005,O1549)&gt;0,IF(ABS(S1549)&lt;=Settings!$B$4,"Matched","Amount differs"),IF(COUNTIF('GSTR-2B'!$Q$6:$Q$2005,P1549)&gt;0,"Invoice no matches, GSTIN differs","In books, not in GSTR-2B")))</f>
        <v/>
      </c>
      <c r="R1549" s="15">
        <f>IF(A1549="","",SUMIF('GSTR-2B'!$P$6:$P$2005,O1549,'GSTR-2B'!$N$6:$N$2005))</f>
        <v/>
      </c>
      <c r="S1549" s="15">
        <f>IF(A1549="","",K1549-R1549)</f>
        <v/>
      </c>
      <c r="T1549" s="16">
        <f>IF(OR(A1549="",D1549="",L1549&lt;&gt;"",E1549="Credit note"),"",IF(Settings!$B$5-D1549&gt;180,"Unpaid over 180 days: reverse proportionate ITC with interest",""))</f>
        <v/>
      </c>
      <c r="U1549" s="16">
        <f>IF(M1549="No","Supplier has not filed GSTR-3B: if still unfiled on 30 Sep after the year you claimed it, reverse by 30 Nov","")</f>
        <v/>
      </c>
      <c r="V1549" s="16">
        <f>IF(AND(Q1549="In books, not in GSTR-2B",D1549&lt;&gt;"",D1549&gt;=DATE(2025,4,1),D1549&lt;=DATE(2026,3,31)),"FY 2025-26 document not in GSTR-2B: last date for the ITC is 30 Nov 2026","")</f>
        <v/>
      </c>
    </row>
    <row r="1550">
      <c r="A1550" s="10" t="n"/>
      <c r="B1550" s="10" t="n"/>
      <c r="C1550" s="10" t="n"/>
      <c r="D1550" s="9" t="n"/>
      <c r="E1550" s="10" t="n"/>
      <c r="F1550" s="8" t="n"/>
      <c r="G1550" s="8" t="n"/>
      <c r="H1550" s="8" t="n"/>
      <c r="I1550" s="8" t="n"/>
      <c r="J1550" s="8" t="n"/>
      <c r="K1550" s="15">
        <f>IF(A1550="","",SUM(G1550:J1550))</f>
        <v/>
      </c>
      <c r="L1550" s="9" t="n"/>
      <c r="M1550" s="10" t="n"/>
      <c r="N1550" s="10" t="n"/>
      <c r="O1550" s="16">
        <f>IF(A1550="","",UPPER(TRIM(A1550))&amp;"|"&amp;UPPER(SUBSTITUTE(SUBSTITUTE(SUBSTITUTE(TRIM(C1550),"/",""),"-","")," ","")))</f>
        <v/>
      </c>
      <c r="P1550" s="16">
        <f>IF(A1550="","",UPPER(SUBSTITUTE(SUBSTITUTE(SUBSTITUTE(TRIM(C1550),"/",""),"-","")," ","")))</f>
        <v/>
      </c>
      <c r="Q1550" s="16">
        <f>IF(A1550="","",IF(COUNTIF('GSTR-2B'!$P$6:$P$2005,O1550)&gt;0,IF(ABS(S1550)&lt;=Settings!$B$4,"Matched","Amount differs"),IF(COUNTIF('GSTR-2B'!$Q$6:$Q$2005,P1550)&gt;0,"Invoice no matches, GSTIN differs","In books, not in GSTR-2B")))</f>
        <v/>
      </c>
      <c r="R1550" s="15">
        <f>IF(A1550="","",SUMIF('GSTR-2B'!$P$6:$P$2005,O1550,'GSTR-2B'!$N$6:$N$2005))</f>
        <v/>
      </c>
      <c r="S1550" s="15">
        <f>IF(A1550="","",K1550-R1550)</f>
        <v/>
      </c>
      <c r="T1550" s="16">
        <f>IF(OR(A1550="",D1550="",L1550&lt;&gt;"",E1550="Credit note"),"",IF(Settings!$B$5-D1550&gt;180,"Unpaid over 180 days: reverse proportionate ITC with interest",""))</f>
        <v/>
      </c>
      <c r="U1550" s="16">
        <f>IF(M1550="No","Supplier has not filed GSTR-3B: if still unfiled on 30 Sep after the year you claimed it, reverse by 30 Nov","")</f>
        <v/>
      </c>
      <c r="V1550" s="16">
        <f>IF(AND(Q1550="In books, not in GSTR-2B",D1550&lt;&gt;"",D1550&gt;=DATE(2025,4,1),D1550&lt;=DATE(2026,3,31)),"FY 2025-26 document not in GSTR-2B: last date for the ITC is 30 Nov 2026","")</f>
        <v/>
      </c>
    </row>
    <row r="1551">
      <c r="A1551" s="10" t="n"/>
      <c r="B1551" s="10" t="n"/>
      <c r="C1551" s="10" t="n"/>
      <c r="D1551" s="9" t="n"/>
      <c r="E1551" s="10" t="n"/>
      <c r="F1551" s="8" t="n"/>
      <c r="G1551" s="8" t="n"/>
      <c r="H1551" s="8" t="n"/>
      <c r="I1551" s="8" t="n"/>
      <c r="J1551" s="8" t="n"/>
      <c r="K1551" s="15">
        <f>IF(A1551="","",SUM(G1551:J1551))</f>
        <v/>
      </c>
      <c r="L1551" s="9" t="n"/>
      <c r="M1551" s="10" t="n"/>
      <c r="N1551" s="10" t="n"/>
      <c r="O1551" s="16">
        <f>IF(A1551="","",UPPER(TRIM(A1551))&amp;"|"&amp;UPPER(SUBSTITUTE(SUBSTITUTE(SUBSTITUTE(TRIM(C1551),"/",""),"-","")," ","")))</f>
        <v/>
      </c>
      <c r="P1551" s="16">
        <f>IF(A1551="","",UPPER(SUBSTITUTE(SUBSTITUTE(SUBSTITUTE(TRIM(C1551),"/",""),"-","")," ","")))</f>
        <v/>
      </c>
      <c r="Q1551" s="16">
        <f>IF(A1551="","",IF(COUNTIF('GSTR-2B'!$P$6:$P$2005,O1551)&gt;0,IF(ABS(S1551)&lt;=Settings!$B$4,"Matched","Amount differs"),IF(COUNTIF('GSTR-2B'!$Q$6:$Q$2005,P1551)&gt;0,"Invoice no matches, GSTIN differs","In books, not in GSTR-2B")))</f>
        <v/>
      </c>
      <c r="R1551" s="15">
        <f>IF(A1551="","",SUMIF('GSTR-2B'!$P$6:$P$2005,O1551,'GSTR-2B'!$N$6:$N$2005))</f>
        <v/>
      </c>
      <c r="S1551" s="15">
        <f>IF(A1551="","",K1551-R1551)</f>
        <v/>
      </c>
      <c r="T1551" s="16">
        <f>IF(OR(A1551="",D1551="",L1551&lt;&gt;"",E1551="Credit note"),"",IF(Settings!$B$5-D1551&gt;180,"Unpaid over 180 days: reverse proportionate ITC with interest",""))</f>
        <v/>
      </c>
      <c r="U1551" s="16">
        <f>IF(M1551="No","Supplier has not filed GSTR-3B: if still unfiled on 30 Sep after the year you claimed it, reverse by 30 Nov","")</f>
        <v/>
      </c>
      <c r="V1551" s="16">
        <f>IF(AND(Q1551="In books, not in GSTR-2B",D1551&lt;&gt;"",D1551&gt;=DATE(2025,4,1),D1551&lt;=DATE(2026,3,31)),"FY 2025-26 document not in GSTR-2B: last date for the ITC is 30 Nov 2026","")</f>
        <v/>
      </c>
    </row>
    <row r="1552">
      <c r="A1552" s="10" t="n"/>
      <c r="B1552" s="10" t="n"/>
      <c r="C1552" s="10" t="n"/>
      <c r="D1552" s="9" t="n"/>
      <c r="E1552" s="10" t="n"/>
      <c r="F1552" s="8" t="n"/>
      <c r="G1552" s="8" t="n"/>
      <c r="H1552" s="8" t="n"/>
      <c r="I1552" s="8" t="n"/>
      <c r="J1552" s="8" t="n"/>
      <c r="K1552" s="15">
        <f>IF(A1552="","",SUM(G1552:J1552))</f>
        <v/>
      </c>
      <c r="L1552" s="9" t="n"/>
      <c r="M1552" s="10" t="n"/>
      <c r="N1552" s="10" t="n"/>
      <c r="O1552" s="16">
        <f>IF(A1552="","",UPPER(TRIM(A1552))&amp;"|"&amp;UPPER(SUBSTITUTE(SUBSTITUTE(SUBSTITUTE(TRIM(C1552),"/",""),"-","")," ","")))</f>
        <v/>
      </c>
      <c r="P1552" s="16">
        <f>IF(A1552="","",UPPER(SUBSTITUTE(SUBSTITUTE(SUBSTITUTE(TRIM(C1552),"/",""),"-","")," ","")))</f>
        <v/>
      </c>
      <c r="Q1552" s="16">
        <f>IF(A1552="","",IF(COUNTIF('GSTR-2B'!$P$6:$P$2005,O1552)&gt;0,IF(ABS(S1552)&lt;=Settings!$B$4,"Matched","Amount differs"),IF(COUNTIF('GSTR-2B'!$Q$6:$Q$2005,P1552)&gt;0,"Invoice no matches, GSTIN differs","In books, not in GSTR-2B")))</f>
        <v/>
      </c>
      <c r="R1552" s="15">
        <f>IF(A1552="","",SUMIF('GSTR-2B'!$P$6:$P$2005,O1552,'GSTR-2B'!$N$6:$N$2005))</f>
        <v/>
      </c>
      <c r="S1552" s="15">
        <f>IF(A1552="","",K1552-R1552)</f>
        <v/>
      </c>
      <c r="T1552" s="16">
        <f>IF(OR(A1552="",D1552="",L1552&lt;&gt;"",E1552="Credit note"),"",IF(Settings!$B$5-D1552&gt;180,"Unpaid over 180 days: reverse proportionate ITC with interest",""))</f>
        <v/>
      </c>
      <c r="U1552" s="16">
        <f>IF(M1552="No","Supplier has not filed GSTR-3B: if still unfiled on 30 Sep after the year you claimed it, reverse by 30 Nov","")</f>
        <v/>
      </c>
      <c r="V1552" s="16">
        <f>IF(AND(Q1552="In books, not in GSTR-2B",D1552&lt;&gt;"",D1552&gt;=DATE(2025,4,1),D1552&lt;=DATE(2026,3,31)),"FY 2025-26 document not in GSTR-2B: last date for the ITC is 30 Nov 2026","")</f>
        <v/>
      </c>
    </row>
    <row r="1553">
      <c r="A1553" s="10" t="n"/>
      <c r="B1553" s="10" t="n"/>
      <c r="C1553" s="10" t="n"/>
      <c r="D1553" s="9" t="n"/>
      <c r="E1553" s="10" t="n"/>
      <c r="F1553" s="8" t="n"/>
      <c r="G1553" s="8" t="n"/>
      <c r="H1553" s="8" t="n"/>
      <c r="I1553" s="8" t="n"/>
      <c r="J1553" s="8" t="n"/>
      <c r="K1553" s="15">
        <f>IF(A1553="","",SUM(G1553:J1553))</f>
        <v/>
      </c>
      <c r="L1553" s="9" t="n"/>
      <c r="M1553" s="10" t="n"/>
      <c r="N1553" s="10" t="n"/>
      <c r="O1553" s="16">
        <f>IF(A1553="","",UPPER(TRIM(A1553))&amp;"|"&amp;UPPER(SUBSTITUTE(SUBSTITUTE(SUBSTITUTE(TRIM(C1553),"/",""),"-","")," ","")))</f>
        <v/>
      </c>
      <c r="P1553" s="16">
        <f>IF(A1553="","",UPPER(SUBSTITUTE(SUBSTITUTE(SUBSTITUTE(TRIM(C1553),"/",""),"-","")," ","")))</f>
        <v/>
      </c>
      <c r="Q1553" s="16">
        <f>IF(A1553="","",IF(COUNTIF('GSTR-2B'!$P$6:$P$2005,O1553)&gt;0,IF(ABS(S1553)&lt;=Settings!$B$4,"Matched","Amount differs"),IF(COUNTIF('GSTR-2B'!$Q$6:$Q$2005,P1553)&gt;0,"Invoice no matches, GSTIN differs","In books, not in GSTR-2B")))</f>
        <v/>
      </c>
      <c r="R1553" s="15">
        <f>IF(A1553="","",SUMIF('GSTR-2B'!$P$6:$P$2005,O1553,'GSTR-2B'!$N$6:$N$2005))</f>
        <v/>
      </c>
      <c r="S1553" s="15">
        <f>IF(A1553="","",K1553-R1553)</f>
        <v/>
      </c>
      <c r="T1553" s="16">
        <f>IF(OR(A1553="",D1553="",L1553&lt;&gt;"",E1553="Credit note"),"",IF(Settings!$B$5-D1553&gt;180,"Unpaid over 180 days: reverse proportionate ITC with interest",""))</f>
        <v/>
      </c>
      <c r="U1553" s="16">
        <f>IF(M1553="No","Supplier has not filed GSTR-3B: if still unfiled on 30 Sep after the year you claimed it, reverse by 30 Nov","")</f>
        <v/>
      </c>
      <c r="V1553" s="16">
        <f>IF(AND(Q1553="In books, not in GSTR-2B",D1553&lt;&gt;"",D1553&gt;=DATE(2025,4,1),D1553&lt;=DATE(2026,3,31)),"FY 2025-26 document not in GSTR-2B: last date for the ITC is 30 Nov 2026","")</f>
        <v/>
      </c>
    </row>
    <row r="1554">
      <c r="A1554" s="10" t="n"/>
      <c r="B1554" s="10" t="n"/>
      <c r="C1554" s="10" t="n"/>
      <c r="D1554" s="9" t="n"/>
      <c r="E1554" s="10" t="n"/>
      <c r="F1554" s="8" t="n"/>
      <c r="G1554" s="8" t="n"/>
      <c r="H1554" s="8" t="n"/>
      <c r="I1554" s="8" t="n"/>
      <c r="J1554" s="8" t="n"/>
      <c r="K1554" s="15">
        <f>IF(A1554="","",SUM(G1554:J1554))</f>
        <v/>
      </c>
      <c r="L1554" s="9" t="n"/>
      <c r="M1554" s="10" t="n"/>
      <c r="N1554" s="10" t="n"/>
      <c r="O1554" s="16">
        <f>IF(A1554="","",UPPER(TRIM(A1554))&amp;"|"&amp;UPPER(SUBSTITUTE(SUBSTITUTE(SUBSTITUTE(TRIM(C1554),"/",""),"-","")," ","")))</f>
        <v/>
      </c>
      <c r="P1554" s="16">
        <f>IF(A1554="","",UPPER(SUBSTITUTE(SUBSTITUTE(SUBSTITUTE(TRIM(C1554),"/",""),"-","")," ","")))</f>
        <v/>
      </c>
      <c r="Q1554" s="16">
        <f>IF(A1554="","",IF(COUNTIF('GSTR-2B'!$P$6:$P$2005,O1554)&gt;0,IF(ABS(S1554)&lt;=Settings!$B$4,"Matched","Amount differs"),IF(COUNTIF('GSTR-2B'!$Q$6:$Q$2005,P1554)&gt;0,"Invoice no matches, GSTIN differs","In books, not in GSTR-2B")))</f>
        <v/>
      </c>
      <c r="R1554" s="15">
        <f>IF(A1554="","",SUMIF('GSTR-2B'!$P$6:$P$2005,O1554,'GSTR-2B'!$N$6:$N$2005))</f>
        <v/>
      </c>
      <c r="S1554" s="15">
        <f>IF(A1554="","",K1554-R1554)</f>
        <v/>
      </c>
      <c r="T1554" s="16">
        <f>IF(OR(A1554="",D1554="",L1554&lt;&gt;"",E1554="Credit note"),"",IF(Settings!$B$5-D1554&gt;180,"Unpaid over 180 days: reverse proportionate ITC with interest",""))</f>
        <v/>
      </c>
      <c r="U1554" s="16">
        <f>IF(M1554="No","Supplier has not filed GSTR-3B: if still unfiled on 30 Sep after the year you claimed it, reverse by 30 Nov","")</f>
        <v/>
      </c>
      <c r="V1554" s="16">
        <f>IF(AND(Q1554="In books, not in GSTR-2B",D1554&lt;&gt;"",D1554&gt;=DATE(2025,4,1),D1554&lt;=DATE(2026,3,31)),"FY 2025-26 document not in GSTR-2B: last date for the ITC is 30 Nov 2026","")</f>
        <v/>
      </c>
    </row>
    <row r="1555">
      <c r="A1555" s="10" t="n"/>
      <c r="B1555" s="10" t="n"/>
      <c r="C1555" s="10" t="n"/>
      <c r="D1555" s="9" t="n"/>
      <c r="E1555" s="10" t="n"/>
      <c r="F1555" s="8" t="n"/>
      <c r="G1555" s="8" t="n"/>
      <c r="H1555" s="8" t="n"/>
      <c r="I1555" s="8" t="n"/>
      <c r="J1555" s="8" t="n"/>
      <c r="K1555" s="15">
        <f>IF(A1555="","",SUM(G1555:J1555))</f>
        <v/>
      </c>
      <c r="L1555" s="9" t="n"/>
      <c r="M1555" s="10" t="n"/>
      <c r="N1555" s="10" t="n"/>
      <c r="O1555" s="16">
        <f>IF(A1555="","",UPPER(TRIM(A1555))&amp;"|"&amp;UPPER(SUBSTITUTE(SUBSTITUTE(SUBSTITUTE(TRIM(C1555),"/",""),"-","")," ","")))</f>
        <v/>
      </c>
      <c r="P1555" s="16">
        <f>IF(A1555="","",UPPER(SUBSTITUTE(SUBSTITUTE(SUBSTITUTE(TRIM(C1555),"/",""),"-","")," ","")))</f>
        <v/>
      </c>
      <c r="Q1555" s="16">
        <f>IF(A1555="","",IF(COUNTIF('GSTR-2B'!$P$6:$P$2005,O1555)&gt;0,IF(ABS(S1555)&lt;=Settings!$B$4,"Matched","Amount differs"),IF(COUNTIF('GSTR-2B'!$Q$6:$Q$2005,P1555)&gt;0,"Invoice no matches, GSTIN differs","In books, not in GSTR-2B")))</f>
        <v/>
      </c>
      <c r="R1555" s="15">
        <f>IF(A1555="","",SUMIF('GSTR-2B'!$P$6:$P$2005,O1555,'GSTR-2B'!$N$6:$N$2005))</f>
        <v/>
      </c>
      <c r="S1555" s="15">
        <f>IF(A1555="","",K1555-R1555)</f>
        <v/>
      </c>
      <c r="T1555" s="16">
        <f>IF(OR(A1555="",D1555="",L1555&lt;&gt;"",E1555="Credit note"),"",IF(Settings!$B$5-D1555&gt;180,"Unpaid over 180 days: reverse proportionate ITC with interest",""))</f>
        <v/>
      </c>
      <c r="U1555" s="16">
        <f>IF(M1555="No","Supplier has not filed GSTR-3B: if still unfiled on 30 Sep after the year you claimed it, reverse by 30 Nov","")</f>
        <v/>
      </c>
      <c r="V1555" s="16">
        <f>IF(AND(Q1555="In books, not in GSTR-2B",D1555&lt;&gt;"",D1555&gt;=DATE(2025,4,1),D1555&lt;=DATE(2026,3,31)),"FY 2025-26 document not in GSTR-2B: last date for the ITC is 30 Nov 2026","")</f>
        <v/>
      </c>
    </row>
    <row r="1556">
      <c r="A1556" s="10" t="n"/>
      <c r="B1556" s="10" t="n"/>
      <c r="C1556" s="10" t="n"/>
      <c r="D1556" s="9" t="n"/>
      <c r="E1556" s="10" t="n"/>
      <c r="F1556" s="8" t="n"/>
      <c r="G1556" s="8" t="n"/>
      <c r="H1556" s="8" t="n"/>
      <c r="I1556" s="8" t="n"/>
      <c r="J1556" s="8" t="n"/>
      <c r="K1556" s="15">
        <f>IF(A1556="","",SUM(G1556:J1556))</f>
        <v/>
      </c>
      <c r="L1556" s="9" t="n"/>
      <c r="M1556" s="10" t="n"/>
      <c r="N1556" s="10" t="n"/>
      <c r="O1556" s="16">
        <f>IF(A1556="","",UPPER(TRIM(A1556))&amp;"|"&amp;UPPER(SUBSTITUTE(SUBSTITUTE(SUBSTITUTE(TRIM(C1556),"/",""),"-","")," ","")))</f>
        <v/>
      </c>
      <c r="P1556" s="16">
        <f>IF(A1556="","",UPPER(SUBSTITUTE(SUBSTITUTE(SUBSTITUTE(TRIM(C1556),"/",""),"-","")," ","")))</f>
        <v/>
      </c>
      <c r="Q1556" s="16">
        <f>IF(A1556="","",IF(COUNTIF('GSTR-2B'!$P$6:$P$2005,O1556)&gt;0,IF(ABS(S1556)&lt;=Settings!$B$4,"Matched","Amount differs"),IF(COUNTIF('GSTR-2B'!$Q$6:$Q$2005,P1556)&gt;0,"Invoice no matches, GSTIN differs","In books, not in GSTR-2B")))</f>
        <v/>
      </c>
      <c r="R1556" s="15">
        <f>IF(A1556="","",SUMIF('GSTR-2B'!$P$6:$P$2005,O1556,'GSTR-2B'!$N$6:$N$2005))</f>
        <v/>
      </c>
      <c r="S1556" s="15">
        <f>IF(A1556="","",K1556-R1556)</f>
        <v/>
      </c>
      <c r="T1556" s="16">
        <f>IF(OR(A1556="",D1556="",L1556&lt;&gt;"",E1556="Credit note"),"",IF(Settings!$B$5-D1556&gt;180,"Unpaid over 180 days: reverse proportionate ITC with interest",""))</f>
        <v/>
      </c>
      <c r="U1556" s="16">
        <f>IF(M1556="No","Supplier has not filed GSTR-3B: if still unfiled on 30 Sep after the year you claimed it, reverse by 30 Nov","")</f>
        <v/>
      </c>
      <c r="V1556" s="16">
        <f>IF(AND(Q1556="In books, not in GSTR-2B",D1556&lt;&gt;"",D1556&gt;=DATE(2025,4,1),D1556&lt;=DATE(2026,3,31)),"FY 2025-26 document not in GSTR-2B: last date for the ITC is 30 Nov 2026","")</f>
        <v/>
      </c>
    </row>
    <row r="1557">
      <c r="A1557" s="10" t="n"/>
      <c r="B1557" s="10" t="n"/>
      <c r="C1557" s="10" t="n"/>
      <c r="D1557" s="9" t="n"/>
      <c r="E1557" s="10" t="n"/>
      <c r="F1557" s="8" t="n"/>
      <c r="G1557" s="8" t="n"/>
      <c r="H1557" s="8" t="n"/>
      <c r="I1557" s="8" t="n"/>
      <c r="J1557" s="8" t="n"/>
      <c r="K1557" s="15">
        <f>IF(A1557="","",SUM(G1557:J1557))</f>
        <v/>
      </c>
      <c r="L1557" s="9" t="n"/>
      <c r="M1557" s="10" t="n"/>
      <c r="N1557" s="10" t="n"/>
      <c r="O1557" s="16">
        <f>IF(A1557="","",UPPER(TRIM(A1557))&amp;"|"&amp;UPPER(SUBSTITUTE(SUBSTITUTE(SUBSTITUTE(TRIM(C1557),"/",""),"-","")," ","")))</f>
        <v/>
      </c>
      <c r="P1557" s="16">
        <f>IF(A1557="","",UPPER(SUBSTITUTE(SUBSTITUTE(SUBSTITUTE(TRIM(C1557),"/",""),"-","")," ","")))</f>
        <v/>
      </c>
      <c r="Q1557" s="16">
        <f>IF(A1557="","",IF(COUNTIF('GSTR-2B'!$P$6:$P$2005,O1557)&gt;0,IF(ABS(S1557)&lt;=Settings!$B$4,"Matched","Amount differs"),IF(COUNTIF('GSTR-2B'!$Q$6:$Q$2005,P1557)&gt;0,"Invoice no matches, GSTIN differs","In books, not in GSTR-2B")))</f>
        <v/>
      </c>
      <c r="R1557" s="15">
        <f>IF(A1557="","",SUMIF('GSTR-2B'!$P$6:$P$2005,O1557,'GSTR-2B'!$N$6:$N$2005))</f>
        <v/>
      </c>
      <c r="S1557" s="15">
        <f>IF(A1557="","",K1557-R1557)</f>
        <v/>
      </c>
      <c r="T1557" s="16">
        <f>IF(OR(A1557="",D1557="",L1557&lt;&gt;"",E1557="Credit note"),"",IF(Settings!$B$5-D1557&gt;180,"Unpaid over 180 days: reverse proportionate ITC with interest",""))</f>
        <v/>
      </c>
      <c r="U1557" s="16">
        <f>IF(M1557="No","Supplier has not filed GSTR-3B: if still unfiled on 30 Sep after the year you claimed it, reverse by 30 Nov","")</f>
        <v/>
      </c>
      <c r="V1557" s="16">
        <f>IF(AND(Q1557="In books, not in GSTR-2B",D1557&lt;&gt;"",D1557&gt;=DATE(2025,4,1),D1557&lt;=DATE(2026,3,31)),"FY 2025-26 document not in GSTR-2B: last date for the ITC is 30 Nov 2026","")</f>
        <v/>
      </c>
    </row>
    <row r="1558">
      <c r="A1558" s="10" t="n"/>
      <c r="B1558" s="10" t="n"/>
      <c r="C1558" s="10" t="n"/>
      <c r="D1558" s="9" t="n"/>
      <c r="E1558" s="10" t="n"/>
      <c r="F1558" s="8" t="n"/>
      <c r="G1558" s="8" t="n"/>
      <c r="H1558" s="8" t="n"/>
      <c r="I1558" s="8" t="n"/>
      <c r="J1558" s="8" t="n"/>
      <c r="K1558" s="15">
        <f>IF(A1558="","",SUM(G1558:J1558))</f>
        <v/>
      </c>
      <c r="L1558" s="9" t="n"/>
      <c r="M1558" s="10" t="n"/>
      <c r="N1558" s="10" t="n"/>
      <c r="O1558" s="16">
        <f>IF(A1558="","",UPPER(TRIM(A1558))&amp;"|"&amp;UPPER(SUBSTITUTE(SUBSTITUTE(SUBSTITUTE(TRIM(C1558),"/",""),"-","")," ","")))</f>
        <v/>
      </c>
      <c r="P1558" s="16">
        <f>IF(A1558="","",UPPER(SUBSTITUTE(SUBSTITUTE(SUBSTITUTE(TRIM(C1558),"/",""),"-","")," ","")))</f>
        <v/>
      </c>
      <c r="Q1558" s="16">
        <f>IF(A1558="","",IF(COUNTIF('GSTR-2B'!$P$6:$P$2005,O1558)&gt;0,IF(ABS(S1558)&lt;=Settings!$B$4,"Matched","Amount differs"),IF(COUNTIF('GSTR-2B'!$Q$6:$Q$2005,P1558)&gt;0,"Invoice no matches, GSTIN differs","In books, not in GSTR-2B")))</f>
        <v/>
      </c>
      <c r="R1558" s="15">
        <f>IF(A1558="","",SUMIF('GSTR-2B'!$P$6:$P$2005,O1558,'GSTR-2B'!$N$6:$N$2005))</f>
        <v/>
      </c>
      <c r="S1558" s="15">
        <f>IF(A1558="","",K1558-R1558)</f>
        <v/>
      </c>
      <c r="T1558" s="16">
        <f>IF(OR(A1558="",D1558="",L1558&lt;&gt;"",E1558="Credit note"),"",IF(Settings!$B$5-D1558&gt;180,"Unpaid over 180 days: reverse proportionate ITC with interest",""))</f>
        <v/>
      </c>
      <c r="U1558" s="16">
        <f>IF(M1558="No","Supplier has not filed GSTR-3B: if still unfiled on 30 Sep after the year you claimed it, reverse by 30 Nov","")</f>
        <v/>
      </c>
      <c r="V1558" s="16">
        <f>IF(AND(Q1558="In books, not in GSTR-2B",D1558&lt;&gt;"",D1558&gt;=DATE(2025,4,1),D1558&lt;=DATE(2026,3,31)),"FY 2025-26 document not in GSTR-2B: last date for the ITC is 30 Nov 2026","")</f>
        <v/>
      </c>
    </row>
    <row r="1559">
      <c r="A1559" s="10" t="n"/>
      <c r="B1559" s="10" t="n"/>
      <c r="C1559" s="10" t="n"/>
      <c r="D1559" s="9" t="n"/>
      <c r="E1559" s="10" t="n"/>
      <c r="F1559" s="8" t="n"/>
      <c r="G1559" s="8" t="n"/>
      <c r="H1559" s="8" t="n"/>
      <c r="I1559" s="8" t="n"/>
      <c r="J1559" s="8" t="n"/>
      <c r="K1559" s="15">
        <f>IF(A1559="","",SUM(G1559:J1559))</f>
        <v/>
      </c>
      <c r="L1559" s="9" t="n"/>
      <c r="M1559" s="10" t="n"/>
      <c r="N1559" s="10" t="n"/>
      <c r="O1559" s="16">
        <f>IF(A1559="","",UPPER(TRIM(A1559))&amp;"|"&amp;UPPER(SUBSTITUTE(SUBSTITUTE(SUBSTITUTE(TRIM(C1559),"/",""),"-","")," ","")))</f>
        <v/>
      </c>
      <c r="P1559" s="16">
        <f>IF(A1559="","",UPPER(SUBSTITUTE(SUBSTITUTE(SUBSTITUTE(TRIM(C1559),"/",""),"-","")," ","")))</f>
        <v/>
      </c>
      <c r="Q1559" s="16">
        <f>IF(A1559="","",IF(COUNTIF('GSTR-2B'!$P$6:$P$2005,O1559)&gt;0,IF(ABS(S1559)&lt;=Settings!$B$4,"Matched","Amount differs"),IF(COUNTIF('GSTR-2B'!$Q$6:$Q$2005,P1559)&gt;0,"Invoice no matches, GSTIN differs","In books, not in GSTR-2B")))</f>
        <v/>
      </c>
      <c r="R1559" s="15">
        <f>IF(A1559="","",SUMIF('GSTR-2B'!$P$6:$P$2005,O1559,'GSTR-2B'!$N$6:$N$2005))</f>
        <v/>
      </c>
      <c r="S1559" s="15">
        <f>IF(A1559="","",K1559-R1559)</f>
        <v/>
      </c>
      <c r="T1559" s="16">
        <f>IF(OR(A1559="",D1559="",L1559&lt;&gt;"",E1559="Credit note"),"",IF(Settings!$B$5-D1559&gt;180,"Unpaid over 180 days: reverse proportionate ITC with interest",""))</f>
        <v/>
      </c>
      <c r="U1559" s="16">
        <f>IF(M1559="No","Supplier has not filed GSTR-3B: if still unfiled on 30 Sep after the year you claimed it, reverse by 30 Nov","")</f>
        <v/>
      </c>
      <c r="V1559" s="16">
        <f>IF(AND(Q1559="In books, not in GSTR-2B",D1559&lt;&gt;"",D1559&gt;=DATE(2025,4,1),D1559&lt;=DATE(2026,3,31)),"FY 2025-26 document not in GSTR-2B: last date for the ITC is 30 Nov 2026","")</f>
        <v/>
      </c>
    </row>
    <row r="1560">
      <c r="A1560" s="10" t="n"/>
      <c r="B1560" s="10" t="n"/>
      <c r="C1560" s="10" t="n"/>
      <c r="D1560" s="9" t="n"/>
      <c r="E1560" s="10" t="n"/>
      <c r="F1560" s="8" t="n"/>
      <c r="G1560" s="8" t="n"/>
      <c r="H1560" s="8" t="n"/>
      <c r="I1560" s="8" t="n"/>
      <c r="J1560" s="8" t="n"/>
      <c r="K1560" s="15">
        <f>IF(A1560="","",SUM(G1560:J1560))</f>
        <v/>
      </c>
      <c r="L1560" s="9" t="n"/>
      <c r="M1560" s="10" t="n"/>
      <c r="N1560" s="10" t="n"/>
      <c r="O1560" s="16">
        <f>IF(A1560="","",UPPER(TRIM(A1560))&amp;"|"&amp;UPPER(SUBSTITUTE(SUBSTITUTE(SUBSTITUTE(TRIM(C1560),"/",""),"-","")," ","")))</f>
        <v/>
      </c>
      <c r="P1560" s="16">
        <f>IF(A1560="","",UPPER(SUBSTITUTE(SUBSTITUTE(SUBSTITUTE(TRIM(C1560),"/",""),"-","")," ","")))</f>
        <v/>
      </c>
      <c r="Q1560" s="16">
        <f>IF(A1560="","",IF(COUNTIF('GSTR-2B'!$P$6:$P$2005,O1560)&gt;0,IF(ABS(S1560)&lt;=Settings!$B$4,"Matched","Amount differs"),IF(COUNTIF('GSTR-2B'!$Q$6:$Q$2005,P1560)&gt;0,"Invoice no matches, GSTIN differs","In books, not in GSTR-2B")))</f>
        <v/>
      </c>
      <c r="R1560" s="15">
        <f>IF(A1560="","",SUMIF('GSTR-2B'!$P$6:$P$2005,O1560,'GSTR-2B'!$N$6:$N$2005))</f>
        <v/>
      </c>
      <c r="S1560" s="15">
        <f>IF(A1560="","",K1560-R1560)</f>
        <v/>
      </c>
      <c r="T1560" s="16">
        <f>IF(OR(A1560="",D1560="",L1560&lt;&gt;"",E1560="Credit note"),"",IF(Settings!$B$5-D1560&gt;180,"Unpaid over 180 days: reverse proportionate ITC with interest",""))</f>
        <v/>
      </c>
      <c r="U1560" s="16">
        <f>IF(M1560="No","Supplier has not filed GSTR-3B: if still unfiled on 30 Sep after the year you claimed it, reverse by 30 Nov","")</f>
        <v/>
      </c>
      <c r="V1560" s="16">
        <f>IF(AND(Q1560="In books, not in GSTR-2B",D1560&lt;&gt;"",D1560&gt;=DATE(2025,4,1),D1560&lt;=DATE(2026,3,31)),"FY 2025-26 document not in GSTR-2B: last date for the ITC is 30 Nov 2026","")</f>
        <v/>
      </c>
    </row>
    <row r="1561">
      <c r="A1561" s="10" t="n"/>
      <c r="B1561" s="10" t="n"/>
      <c r="C1561" s="10" t="n"/>
      <c r="D1561" s="9" t="n"/>
      <c r="E1561" s="10" t="n"/>
      <c r="F1561" s="8" t="n"/>
      <c r="G1561" s="8" t="n"/>
      <c r="H1561" s="8" t="n"/>
      <c r="I1561" s="8" t="n"/>
      <c r="J1561" s="8" t="n"/>
      <c r="K1561" s="15">
        <f>IF(A1561="","",SUM(G1561:J1561))</f>
        <v/>
      </c>
      <c r="L1561" s="9" t="n"/>
      <c r="M1561" s="10" t="n"/>
      <c r="N1561" s="10" t="n"/>
      <c r="O1561" s="16">
        <f>IF(A1561="","",UPPER(TRIM(A1561))&amp;"|"&amp;UPPER(SUBSTITUTE(SUBSTITUTE(SUBSTITUTE(TRIM(C1561),"/",""),"-","")," ","")))</f>
        <v/>
      </c>
      <c r="P1561" s="16">
        <f>IF(A1561="","",UPPER(SUBSTITUTE(SUBSTITUTE(SUBSTITUTE(TRIM(C1561),"/",""),"-","")," ","")))</f>
        <v/>
      </c>
      <c r="Q1561" s="16">
        <f>IF(A1561="","",IF(COUNTIF('GSTR-2B'!$P$6:$P$2005,O1561)&gt;0,IF(ABS(S1561)&lt;=Settings!$B$4,"Matched","Amount differs"),IF(COUNTIF('GSTR-2B'!$Q$6:$Q$2005,P1561)&gt;0,"Invoice no matches, GSTIN differs","In books, not in GSTR-2B")))</f>
        <v/>
      </c>
      <c r="R1561" s="15">
        <f>IF(A1561="","",SUMIF('GSTR-2B'!$P$6:$P$2005,O1561,'GSTR-2B'!$N$6:$N$2005))</f>
        <v/>
      </c>
      <c r="S1561" s="15">
        <f>IF(A1561="","",K1561-R1561)</f>
        <v/>
      </c>
      <c r="T1561" s="16">
        <f>IF(OR(A1561="",D1561="",L1561&lt;&gt;"",E1561="Credit note"),"",IF(Settings!$B$5-D1561&gt;180,"Unpaid over 180 days: reverse proportionate ITC with interest",""))</f>
        <v/>
      </c>
      <c r="U1561" s="16">
        <f>IF(M1561="No","Supplier has not filed GSTR-3B: if still unfiled on 30 Sep after the year you claimed it, reverse by 30 Nov","")</f>
        <v/>
      </c>
      <c r="V1561" s="16">
        <f>IF(AND(Q1561="In books, not in GSTR-2B",D1561&lt;&gt;"",D1561&gt;=DATE(2025,4,1),D1561&lt;=DATE(2026,3,31)),"FY 2025-26 document not in GSTR-2B: last date for the ITC is 30 Nov 2026","")</f>
        <v/>
      </c>
    </row>
    <row r="1562">
      <c r="A1562" s="10" t="n"/>
      <c r="B1562" s="10" t="n"/>
      <c r="C1562" s="10" t="n"/>
      <c r="D1562" s="9" t="n"/>
      <c r="E1562" s="10" t="n"/>
      <c r="F1562" s="8" t="n"/>
      <c r="G1562" s="8" t="n"/>
      <c r="H1562" s="8" t="n"/>
      <c r="I1562" s="8" t="n"/>
      <c r="J1562" s="8" t="n"/>
      <c r="K1562" s="15">
        <f>IF(A1562="","",SUM(G1562:J1562))</f>
        <v/>
      </c>
      <c r="L1562" s="9" t="n"/>
      <c r="M1562" s="10" t="n"/>
      <c r="N1562" s="10" t="n"/>
      <c r="O1562" s="16">
        <f>IF(A1562="","",UPPER(TRIM(A1562))&amp;"|"&amp;UPPER(SUBSTITUTE(SUBSTITUTE(SUBSTITUTE(TRIM(C1562),"/",""),"-","")," ","")))</f>
        <v/>
      </c>
      <c r="P1562" s="16">
        <f>IF(A1562="","",UPPER(SUBSTITUTE(SUBSTITUTE(SUBSTITUTE(TRIM(C1562),"/",""),"-","")," ","")))</f>
        <v/>
      </c>
      <c r="Q1562" s="16">
        <f>IF(A1562="","",IF(COUNTIF('GSTR-2B'!$P$6:$P$2005,O1562)&gt;0,IF(ABS(S1562)&lt;=Settings!$B$4,"Matched","Amount differs"),IF(COUNTIF('GSTR-2B'!$Q$6:$Q$2005,P1562)&gt;0,"Invoice no matches, GSTIN differs","In books, not in GSTR-2B")))</f>
        <v/>
      </c>
      <c r="R1562" s="15">
        <f>IF(A1562="","",SUMIF('GSTR-2B'!$P$6:$P$2005,O1562,'GSTR-2B'!$N$6:$N$2005))</f>
        <v/>
      </c>
      <c r="S1562" s="15">
        <f>IF(A1562="","",K1562-R1562)</f>
        <v/>
      </c>
      <c r="T1562" s="16">
        <f>IF(OR(A1562="",D1562="",L1562&lt;&gt;"",E1562="Credit note"),"",IF(Settings!$B$5-D1562&gt;180,"Unpaid over 180 days: reverse proportionate ITC with interest",""))</f>
        <v/>
      </c>
      <c r="U1562" s="16">
        <f>IF(M1562="No","Supplier has not filed GSTR-3B: if still unfiled on 30 Sep after the year you claimed it, reverse by 30 Nov","")</f>
        <v/>
      </c>
      <c r="V1562" s="16">
        <f>IF(AND(Q1562="In books, not in GSTR-2B",D1562&lt;&gt;"",D1562&gt;=DATE(2025,4,1),D1562&lt;=DATE(2026,3,31)),"FY 2025-26 document not in GSTR-2B: last date for the ITC is 30 Nov 2026","")</f>
        <v/>
      </c>
    </row>
    <row r="1563">
      <c r="A1563" s="10" t="n"/>
      <c r="B1563" s="10" t="n"/>
      <c r="C1563" s="10" t="n"/>
      <c r="D1563" s="9" t="n"/>
      <c r="E1563" s="10" t="n"/>
      <c r="F1563" s="8" t="n"/>
      <c r="G1563" s="8" t="n"/>
      <c r="H1563" s="8" t="n"/>
      <c r="I1563" s="8" t="n"/>
      <c r="J1563" s="8" t="n"/>
      <c r="K1563" s="15">
        <f>IF(A1563="","",SUM(G1563:J1563))</f>
        <v/>
      </c>
      <c r="L1563" s="9" t="n"/>
      <c r="M1563" s="10" t="n"/>
      <c r="N1563" s="10" t="n"/>
      <c r="O1563" s="16">
        <f>IF(A1563="","",UPPER(TRIM(A1563))&amp;"|"&amp;UPPER(SUBSTITUTE(SUBSTITUTE(SUBSTITUTE(TRIM(C1563),"/",""),"-","")," ","")))</f>
        <v/>
      </c>
      <c r="P1563" s="16">
        <f>IF(A1563="","",UPPER(SUBSTITUTE(SUBSTITUTE(SUBSTITUTE(TRIM(C1563),"/",""),"-","")," ","")))</f>
        <v/>
      </c>
      <c r="Q1563" s="16">
        <f>IF(A1563="","",IF(COUNTIF('GSTR-2B'!$P$6:$P$2005,O1563)&gt;0,IF(ABS(S1563)&lt;=Settings!$B$4,"Matched","Amount differs"),IF(COUNTIF('GSTR-2B'!$Q$6:$Q$2005,P1563)&gt;0,"Invoice no matches, GSTIN differs","In books, not in GSTR-2B")))</f>
        <v/>
      </c>
      <c r="R1563" s="15">
        <f>IF(A1563="","",SUMIF('GSTR-2B'!$P$6:$P$2005,O1563,'GSTR-2B'!$N$6:$N$2005))</f>
        <v/>
      </c>
      <c r="S1563" s="15">
        <f>IF(A1563="","",K1563-R1563)</f>
        <v/>
      </c>
      <c r="T1563" s="16">
        <f>IF(OR(A1563="",D1563="",L1563&lt;&gt;"",E1563="Credit note"),"",IF(Settings!$B$5-D1563&gt;180,"Unpaid over 180 days: reverse proportionate ITC with interest",""))</f>
        <v/>
      </c>
      <c r="U1563" s="16">
        <f>IF(M1563="No","Supplier has not filed GSTR-3B: if still unfiled on 30 Sep after the year you claimed it, reverse by 30 Nov","")</f>
        <v/>
      </c>
      <c r="V1563" s="16">
        <f>IF(AND(Q1563="In books, not in GSTR-2B",D1563&lt;&gt;"",D1563&gt;=DATE(2025,4,1),D1563&lt;=DATE(2026,3,31)),"FY 2025-26 document not in GSTR-2B: last date for the ITC is 30 Nov 2026","")</f>
        <v/>
      </c>
    </row>
    <row r="1564">
      <c r="A1564" s="10" t="n"/>
      <c r="B1564" s="10" t="n"/>
      <c r="C1564" s="10" t="n"/>
      <c r="D1564" s="9" t="n"/>
      <c r="E1564" s="10" t="n"/>
      <c r="F1564" s="8" t="n"/>
      <c r="G1564" s="8" t="n"/>
      <c r="H1564" s="8" t="n"/>
      <c r="I1564" s="8" t="n"/>
      <c r="J1564" s="8" t="n"/>
      <c r="K1564" s="15">
        <f>IF(A1564="","",SUM(G1564:J1564))</f>
        <v/>
      </c>
      <c r="L1564" s="9" t="n"/>
      <c r="M1564" s="10" t="n"/>
      <c r="N1564" s="10" t="n"/>
      <c r="O1564" s="16">
        <f>IF(A1564="","",UPPER(TRIM(A1564))&amp;"|"&amp;UPPER(SUBSTITUTE(SUBSTITUTE(SUBSTITUTE(TRIM(C1564),"/",""),"-","")," ","")))</f>
        <v/>
      </c>
      <c r="P1564" s="16">
        <f>IF(A1564="","",UPPER(SUBSTITUTE(SUBSTITUTE(SUBSTITUTE(TRIM(C1564),"/",""),"-","")," ","")))</f>
        <v/>
      </c>
      <c r="Q1564" s="16">
        <f>IF(A1564="","",IF(COUNTIF('GSTR-2B'!$P$6:$P$2005,O1564)&gt;0,IF(ABS(S1564)&lt;=Settings!$B$4,"Matched","Amount differs"),IF(COUNTIF('GSTR-2B'!$Q$6:$Q$2005,P1564)&gt;0,"Invoice no matches, GSTIN differs","In books, not in GSTR-2B")))</f>
        <v/>
      </c>
      <c r="R1564" s="15">
        <f>IF(A1564="","",SUMIF('GSTR-2B'!$P$6:$P$2005,O1564,'GSTR-2B'!$N$6:$N$2005))</f>
        <v/>
      </c>
      <c r="S1564" s="15">
        <f>IF(A1564="","",K1564-R1564)</f>
        <v/>
      </c>
      <c r="T1564" s="16">
        <f>IF(OR(A1564="",D1564="",L1564&lt;&gt;"",E1564="Credit note"),"",IF(Settings!$B$5-D1564&gt;180,"Unpaid over 180 days: reverse proportionate ITC with interest",""))</f>
        <v/>
      </c>
      <c r="U1564" s="16">
        <f>IF(M1564="No","Supplier has not filed GSTR-3B: if still unfiled on 30 Sep after the year you claimed it, reverse by 30 Nov","")</f>
        <v/>
      </c>
      <c r="V1564" s="16">
        <f>IF(AND(Q1564="In books, not in GSTR-2B",D1564&lt;&gt;"",D1564&gt;=DATE(2025,4,1),D1564&lt;=DATE(2026,3,31)),"FY 2025-26 document not in GSTR-2B: last date for the ITC is 30 Nov 2026","")</f>
        <v/>
      </c>
    </row>
    <row r="1565">
      <c r="A1565" s="10" t="n"/>
      <c r="B1565" s="10" t="n"/>
      <c r="C1565" s="10" t="n"/>
      <c r="D1565" s="9" t="n"/>
      <c r="E1565" s="10" t="n"/>
      <c r="F1565" s="8" t="n"/>
      <c r="G1565" s="8" t="n"/>
      <c r="H1565" s="8" t="n"/>
      <c r="I1565" s="8" t="n"/>
      <c r="J1565" s="8" t="n"/>
      <c r="K1565" s="15">
        <f>IF(A1565="","",SUM(G1565:J1565))</f>
        <v/>
      </c>
      <c r="L1565" s="9" t="n"/>
      <c r="M1565" s="10" t="n"/>
      <c r="N1565" s="10" t="n"/>
      <c r="O1565" s="16">
        <f>IF(A1565="","",UPPER(TRIM(A1565))&amp;"|"&amp;UPPER(SUBSTITUTE(SUBSTITUTE(SUBSTITUTE(TRIM(C1565),"/",""),"-","")," ","")))</f>
        <v/>
      </c>
      <c r="P1565" s="16">
        <f>IF(A1565="","",UPPER(SUBSTITUTE(SUBSTITUTE(SUBSTITUTE(TRIM(C1565),"/",""),"-","")," ","")))</f>
        <v/>
      </c>
      <c r="Q1565" s="16">
        <f>IF(A1565="","",IF(COUNTIF('GSTR-2B'!$P$6:$P$2005,O1565)&gt;0,IF(ABS(S1565)&lt;=Settings!$B$4,"Matched","Amount differs"),IF(COUNTIF('GSTR-2B'!$Q$6:$Q$2005,P1565)&gt;0,"Invoice no matches, GSTIN differs","In books, not in GSTR-2B")))</f>
        <v/>
      </c>
      <c r="R1565" s="15">
        <f>IF(A1565="","",SUMIF('GSTR-2B'!$P$6:$P$2005,O1565,'GSTR-2B'!$N$6:$N$2005))</f>
        <v/>
      </c>
      <c r="S1565" s="15">
        <f>IF(A1565="","",K1565-R1565)</f>
        <v/>
      </c>
      <c r="T1565" s="16">
        <f>IF(OR(A1565="",D1565="",L1565&lt;&gt;"",E1565="Credit note"),"",IF(Settings!$B$5-D1565&gt;180,"Unpaid over 180 days: reverse proportionate ITC with interest",""))</f>
        <v/>
      </c>
      <c r="U1565" s="16">
        <f>IF(M1565="No","Supplier has not filed GSTR-3B: if still unfiled on 30 Sep after the year you claimed it, reverse by 30 Nov","")</f>
        <v/>
      </c>
      <c r="V1565" s="16">
        <f>IF(AND(Q1565="In books, not in GSTR-2B",D1565&lt;&gt;"",D1565&gt;=DATE(2025,4,1),D1565&lt;=DATE(2026,3,31)),"FY 2025-26 document not in GSTR-2B: last date for the ITC is 30 Nov 2026","")</f>
        <v/>
      </c>
    </row>
    <row r="1566">
      <c r="A1566" s="10" t="n"/>
      <c r="B1566" s="10" t="n"/>
      <c r="C1566" s="10" t="n"/>
      <c r="D1566" s="9" t="n"/>
      <c r="E1566" s="10" t="n"/>
      <c r="F1566" s="8" t="n"/>
      <c r="G1566" s="8" t="n"/>
      <c r="H1566" s="8" t="n"/>
      <c r="I1566" s="8" t="n"/>
      <c r="J1566" s="8" t="n"/>
      <c r="K1566" s="15">
        <f>IF(A1566="","",SUM(G1566:J1566))</f>
        <v/>
      </c>
      <c r="L1566" s="9" t="n"/>
      <c r="M1566" s="10" t="n"/>
      <c r="N1566" s="10" t="n"/>
      <c r="O1566" s="16">
        <f>IF(A1566="","",UPPER(TRIM(A1566))&amp;"|"&amp;UPPER(SUBSTITUTE(SUBSTITUTE(SUBSTITUTE(TRIM(C1566),"/",""),"-","")," ","")))</f>
        <v/>
      </c>
      <c r="P1566" s="16">
        <f>IF(A1566="","",UPPER(SUBSTITUTE(SUBSTITUTE(SUBSTITUTE(TRIM(C1566),"/",""),"-","")," ","")))</f>
        <v/>
      </c>
      <c r="Q1566" s="16">
        <f>IF(A1566="","",IF(COUNTIF('GSTR-2B'!$P$6:$P$2005,O1566)&gt;0,IF(ABS(S1566)&lt;=Settings!$B$4,"Matched","Amount differs"),IF(COUNTIF('GSTR-2B'!$Q$6:$Q$2005,P1566)&gt;0,"Invoice no matches, GSTIN differs","In books, not in GSTR-2B")))</f>
        <v/>
      </c>
      <c r="R1566" s="15">
        <f>IF(A1566="","",SUMIF('GSTR-2B'!$P$6:$P$2005,O1566,'GSTR-2B'!$N$6:$N$2005))</f>
        <v/>
      </c>
      <c r="S1566" s="15">
        <f>IF(A1566="","",K1566-R1566)</f>
        <v/>
      </c>
      <c r="T1566" s="16">
        <f>IF(OR(A1566="",D1566="",L1566&lt;&gt;"",E1566="Credit note"),"",IF(Settings!$B$5-D1566&gt;180,"Unpaid over 180 days: reverse proportionate ITC with interest",""))</f>
        <v/>
      </c>
      <c r="U1566" s="16">
        <f>IF(M1566="No","Supplier has not filed GSTR-3B: if still unfiled on 30 Sep after the year you claimed it, reverse by 30 Nov","")</f>
        <v/>
      </c>
      <c r="V1566" s="16">
        <f>IF(AND(Q1566="In books, not in GSTR-2B",D1566&lt;&gt;"",D1566&gt;=DATE(2025,4,1),D1566&lt;=DATE(2026,3,31)),"FY 2025-26 document not in GSTR-2B: last date for the ITC is 30 Nov 2026","")</f>
        <v/>
      </c>
    </row>
    <row r="1567">
      <c r="A1567" s="10" t="n"/>
      <c r="B1567" s="10" t="n"/>
      <c r="C1567" s="10" t="n"/>
      <c r="D1567" s="9" t="n"/>
      <c r="E1567" s="10" t="n"/>
      <c r="F1567" s="8" t="n"/>
      <c r="G1567" s="8" t="n"/>
      <c r="H1567" s="8" t="n"/>
      <c r="I1567" s="8" t="n"/>
      <c r="J1567" s="8" t="n"/>
      <c r="K1567" s="15">
        <f>IF(A1567="","",SUM(G1567:J1567))</f>
        <v/>
      </c>
      <c r="L1567" s="9" t="n"/>
      <c r="M1567" s="10" t="n"/>
      <c r="N1567" s="10" t="n"/>
      <c r="O1567" s="16">
        <f>IF(A1567="","",UPPER(TRIM(A1567))&amp;"|"&amp;UPPER(SUBSTITUTE(SUBSTITUTE(SUBSTITUTE(TRIM(C1567),"/",""),"-","")," ","")))</f>
        <v/>
      </c>
      <c r="P1567" s="16">
        <f>IF(A1567="","",UPPER(SUBSTITUTE(SUBSTITUTE(SUBSTITUTE(TRIM(C1567),"/",""),"-","")," ","")))</f>
        <v/>
      </c>
      <c r="Q1567" s="16">
        <f>IF(A1567="","",IF(COUNTIF('GSTR-2B'!$P$6:$P$2005,O1567)&gt;0,IF(ABS(S1567)&lt;=Settings!$B$4,"Matched","Amount differs"),IF(COUNTIF('GSTR-2B'!$Q$6:$Q$2005,P1567)&gt;0,"Invoice no matches, GSTIN differs","In books, not in GSTR-2B")))</f>
        <v/>
      </c>
      <c r="R1567" s="15">
        <f>IF(A1567="","",SUMIF('GSTR-2B'!$P$6:$P$2005,O1567,'GSTR-2B'!$N$6:$N$2005))</f>
        <v/>
      </c>
      <c r="S1567" s="15">
        <f>IF(A1567="","",K1567-R1567)</f>
        <v/>
      </c>
      <c r="T1567" s="16">
        <f>IF(OR(A1567="",D1567="",L1567&lt;&gt;"",E1567="Credit note"),"",IF(Settings!$B$5-D1567&gt;180,"Unpaid over 180 days: reverse proportionate ITC with interest",""))</f>
        <v/>
      </c>
      <c r="U1567" s="16">
        <f>IF(M1567="No","Supplier has not filed GSTR-3B: if still unfiled on 30 Sep after the year you claimed it, reverse by 30 Nov","")</f>
        <v/>
      </c>
      <c r="V1567" s="16">
        <f>IF(AND(Q1567="In books, not in GSTR-2B",D1567&lt;&gt;"",D1567&gt;=DATE(2025,4,1),D1567&lt;=DATE(2026,3,31)),"FY 2025-26 document not in GSTR-2B: last date for the ITC is 30 Nov 2026","")</f>
        <v/>
      </c>
    </row>
    <row r="1568">
      <c r="A1568" s="10" t="n"/>
      <c r="B1568" s="10" t="n"/>
      <c r="C1568" s="10" t="n"/>
      <c r="D1568" s="9" t="n"/>
      <c r="E1568" s="10" t="n"/>
      <c r="F1568" s="8" t="n"/>
      <c r="G1568" s="8" t="n"/>
      <c r="H1568" s="8" t="n"/>
      <c r="I1568" s="8" t="n"/>
      <c r="J1568" s="8" t="n"/>
      <c r="K1568" s="15">
        <f>IF(A1568="","",SUM(G1568:J1568))</f>
        <v/>
      </c>
      <c r="L1568" s="9" t="n"/>
      <c r="M1568" s="10" t="n"/>
      <c r="N1568" s="10" t="n"/>
      <c r="O1568" s="16">
        <f>IF(A1568="","",UPPER(TRIM(A1568))&amp;"|"&amp;UPPER(SUBSTITUTE(SUBSTITUTE(SUBSTITUTE(TRIM(C1568),"/",""),"-","")," ","")))</f>
        <v/>
      </c>
      <c r="P1568" s="16">
        <f>IF(A1568="","",UPPER(SUBSTITUTE(SUBSTITUTE(SUBSTITUTE(TRIM(C1568),"/",""),"-","")," ","")))</f>
        <v/>
      </c>
      <c r="Q1568" s="16">
        <f>IF(A1568="","",IF(COUNTIF('GSTR-2B'!$P$6:$P$2005,O1568)&gt;0,IF(ABS(S1568)&lt;=Settings!$B$4,"Matched","Amount differs"),IF(COUNTIF('GSTR-2B'!$Q$6:$Q$2005,P1568)&gt;0,"Invoice no matches, GSTIN differs","In books, not in GSTR-2B")))</f>
        <v/>
      </c>
      <c r="R1568" s="15">
        <f>IF(A1568="","",SUMIF('GSTR-2B'!$P$6:$P$2005,O1568,'GSTR-2B'!$N$6:$N$2005))</f>
        <v/>
      </c>
      <c r="S1568" s="15">
        <f>IF(A1568="","",K1568-R1568)</f>
        <v/>
      </c>
      <c r="T1568" s="16">
        <f>IF(OR(A1568="",D1568="",L1568&lt;&gt;"",E1568="Credit note"),"",IF(Settings!$B$5-D1568&gt;180,"Unpaid over 180 days: reverse proportionate ITC with interest",""))</f>
        <v/>
      </c>
      <c r="U1568" s="16">
        <f>IF(M1568="No","Supplier has not filed GSTR-3B: if still unfiled on 30 Sep after the year you claimed it, reverse by 30 Nov","")</f>
        <v/>
      </c>
      <c r="V1568" s="16">
        <f>IF(AND(Q1568="In books, not in GSTR-2B",D1568&lt;&gt;"",D1568&gt;=DATE(2025,4,1),D1568&lt;=DATE(2026,3,31)),"FY 2025-26 document not in GSTR-2B: last date for the ITC is 30 Nov 2026","")</f>
        <v/>
      </c>
    </row>
    <row r="1569">
      <c r="A1569" s="10" t="n"/>
      <c r="B1569" s="10" t="n"/>
      <c r="C1569" s="10" t="n"/>
      <c r="D1569" s="9" t="n"/>
      <c r="E1569" s="10" t="n"/>
      <c r="F1569" s="8" t="n"/>
      <c r="G1569" s="8" t="n"/>
      <c r="H1569" s="8" t="n"/>
      <c r="I1569" s="8" t="n"/>
      <c r="J1569" s="8" t="n"/>
      <c r="K1569" s="15">
        <f>IF(A1569="","",SUM(G1569:J1569))</f>
        <v/>
      </c>
      <c r="L1569" s="9" t="n"/>
      <c r="M1569" s="10" t="n"/>
      <c r="N1569" s="10" t="n"/>
      <c r="O1569" s="16">
        <f>IF(A1569="","",UPPER(TRIM(A1569))&amp;"|"&amp;UPPER(SUBSTITUTE(SUBSTITUTE(SUBSTITUTE(TRIM(C1569),"/",""),"-","")," ","")))</f>
        <v/>
      </c>
      <c r="P1569" s="16">
        <f>IF(A1569="","",UPPER(SUBSTITUTE(SUBSTITUTE(SUBSTITUTE(TRIM(C1569),"/",""),"-","")," ","")))</f>
        <v/>
      </c>
      <c r="Q1569" s="16">
        <f>IF(A1569="","",IF(COUNTIF('GSTR-2B'!$P$6:$P$2005,O1569)&gt;0,IF(ABS(S1569)&lt;=Settings!$B$4,"Matched","Amount differs"),IF(COUNTIF('GSTR-2B'!$Q$6:$Q$2005,P1569)&gt;0,"Invoice no matches, GSTIN differs","In books, not in GSTR-2B")))</f>
        <v/>
      </c>
      <c r="R1569" s="15">
        <f>IF(A1569="","",SUMIF('GSTR-2B'!$P$6:$P$2005,O1569,'GSTR-2B'!$N$6:$N$2005))</f>
        <v/>
      </c>
      <c r="S1569" s="15">
        <f>IF(A1569="","",K1569-R1569)</f>
        <v/>
      </c>
      <c r="T1569" s="16">
        <f>IF(OR(A1569="",D1569="",L1569&lt;&gt;"",E1569="Credit note"),"",IF(Settings!$B$5-D1569&gt;180,"Unpaid over 180 days: reverse proportionate ITC with interest",""))</f>
        <v/>
      </c>
      <c r="U1569" s="16">
        <f>IF(M1569="No","Supplier has not filed GSTR-3B: if still unfiled on 30 Sep after the year you claimed it, reverse by 30 Nov","")</f>
        <v/>
      </c>
      <c r="V1569" s="16">
        <f>IF(AND(Q1569="In books, not in GSTR-2B",D1569&lt;&gt;"",D1569&gt;=DATE(2025,4,1),D1569&lt;=DATE(2026,3,31)),"FY 2025-26 document not in GSTR-2B: last date for the ITC is 30 Nov 2026","")</f>
        <v/>
      </c>
    </row>
    <row r="1570">
      <c r="A1570" s="10" t="n"/>
      <c r="B1570" s="10" t="n"/>
      <c r="C1570" s="10" t="n"/>
      <c r="D1570" s="9" t="n"/>
      <c r="E1570" s="10" t="n"/>
      <c r="F1570" s="8" t="n"/>
      <c r="G1570" s="8" t="n"/>
      <c r="H1570" s="8" t="n"/>
      <c r="I1570" s="8" t="n"/>
      <c r="J1570" s="8" t="n"/>
      <c r="K1570" s="15">
        <f>IF(A1570="","",SUM(G1570:J1570))</f>
        <v/>
      </c>
      <c r="L1570" s="9" t="n"/>
      <c r="M1570" s="10" t="n"/>
      <c r="N1570" s="10" t="n"/>
      <c r="O1570" s="16">
        <f>IF(A1570="","",UPPER(TRIM(A1570))&amp;"|"&amp;UPPER(SUBSTITUTE(SUBSTITUTE(SUBSTITUTE(TRIM(C1570),"/",""),"-","")," ","")))</f>
        <v/>
      </c>
      <c r="P1570" s="16">
        <f>IF(A1570="","",UPPER(SUBSTITUTE(SUBSTITUTE(SUBSTITUTE(TRIM(C1570),"/",""),"-","")," ","")))</f>
        <v/>
      </c>
      <c r="Q1570" s="16">
        <f>IF(A1570="","",IF(COUNTIF('GSTR-2B'!$P$6:$P$2005,O1570)&gt;0,IF(ABS(S1570)&lt;=Settings!$B$4,"Matched","Amount differs"),IF(COUNTIF('GSTR-2B'!$Q$6:$Q$2005,P1570)&gt;0,"Invoice no matches, GSTIN differs","In books, not in GSTR-2B")))</f>
        <v/>
      </c>
      <c r="R1570" s="15">
        <f>IF(A1570="","",SUMIF('GSTR-2B'!$P$6:$P$2005,O1570,'GSTR-2B'!$N$6:$N$2005))</f>
        <v/>
      </c>
      <c r="S1570" s="15">
        <f>IF(A1570="","",K1570-R1570)</f>
        <v/>
      </c>
      <c r="T1570" s="16">
        <f>IF(OR(A1570="",D1570="",L1570&lt;&gt;"",E1570="Credit note"),"",IF(Settings!$B$5-D1570&gt;180,"Unpaid over 180 days: reverse proportionate ITC with interest",""))</f>
        <v/>
      </c>
      <c r="U1570" s="16">
        <f>IF(M1570="No","Supplier has not filed GSTR-3B: if still unfiled on 30 Sep after the year you claimed it, reverse by 30 Nov","")</f>
        <v/>
      </c>
      <c r="V1570" s="16">
        <f>IF(AND(Q1570="In books, not in GSTR-2B",D1570&lt;&gt;"",D1570&gt;=DATE(2025,4,1),D1570&lt;=DATE(2026,3,31)),"FY 2025-26 document not in GSTR-2B: last date for the ITC is 30 Nov 2026","")</f>
        <v/>
      </c>
    </row>
    <row r="1571">
      <c r="A1571" s="10" t="n"/>
      <c r="B1571" s="10" t="n"/>
      <c r="C1571" s="10" t="n"/>
      <c r="D1571" s="9" t="n"/>
      <c r="E1571" s="10" t="n"/>
      <c r="F1571" s="8" t="n"/>
      <c r="G1571" s="8" t="n"/>
      <c r="H1571" s="8" t="n"/>
      <c r="I1571" s="8" t="n"/>
      <c r="J1571" s="8" t="n"/>
      <c r="K1571" s="15">
        <f>IF(A1571="","",SUM(G1571:J1571))</f>
        <v/>
      </c>
      <c r="L1571" s="9" t="n"/>
      <c r="M1571" s="10" t="n"/>
      <c r="N1571" s="10" t="n"/>
      <c r="O1571" s="16">
        <f>IF(A1571="","",UPPER(TRIM(A1571))&amp;"|"&amp;UPPER(SUBSTITUTE(SUBSTITUTE(SUBSTITUTE(TRIM(C1571),"/",""),"-","")," ","")))</f>
        <v/>
      </c>
      <c r="P1571" s="16">
        <f>IF(A1571="","",UPPER(SUBSTITUTE(SUBSTITUTE(SUBSTITUTE(TRIM(C1571),"/",""),"-","")," ","")))</f>
        <v/>
      </c>
      <c r="Q1571" s="16">
        <f>IF(A1571="","",IF(COUNTIF('GSTR-2B'!$P$6:$P$2005,O1571)&gt;0,IF(ABS(S1571)&lt;=Settings!$B$4,"Matched","Amount differs"),IF(COUNTIF('GSTR-2B'!$Q$6:$Q$2005,P1571)&gt;0,"Invoice no matches, GSTIN differs","In books, not in GSTR-2B")))</f>
        <v/>
      </c>
      <c r="R1571" s="15">
        <f>IF(A1571="","",SUMIF('GSTR-2B'!$P$6:$P$2005,O1571,'GSTR-2B'!$N$6:$N$2005))</f>
        <v/>
      </c>
      <c r="S1571" s="15">
        <f>IF(A1571="","",K1571-R1571)</f>
        <v/>
      </c>
      <c r="T1571" s="16">
        <f>IF(OR(A1571="",D1571="",L1571&lt;&gt;"",E1571="Credit note"),"",IF(Settings!$B$5-D1571&gt;180,"Unpaid over 180 days: reverse proportionate ITC with interest",""))</f>
        <v/>
      </c>
      <c r="U1571" s="16">
        <f>IF(M1571="No","Supplier has not filed GSTR-3B: if still unfiled on 30 Sep after the year you claimed it, reverse by 30 Nov","")</f>
        <v/>
      </c>
      <c r="V1571" s="16">
        <f>IF(AND(Q1571="In books, not in GSTR-2B",D1571&lt;&gt;"",D1571&gt;=DATE(2025,4,1),D1571&lt;=DATE(2026,3,31)),"FY 2025-26 document not in GSTR-2B: last date for the ITC is 30 Nov 2026","")</f>
        <v/>
      </c>
    </row>
    <row r="1572">
      <c r="A1572" s="10" t="n"/>
      <c r="B1572" s="10" t="n"/>
      <c r="C1572" s="10" t="n"/>
      <c r="D1572" s="9" t="n"/>
      <c r="E1572" s="10" t="n"/>
      <c r="F1572" s="8" t="n"/>
      <c r="G1572" s="8" t="n"/>
      <c r="H1572" s="8" t="n"/>
      <c r="I1572" s="8" t="n"/>
      <c r="J1572" s="8" t="n"/>
      <c r="K1572" s="15">
        <f>IF(A1572="","",SUM(G1572:J1572))</f>
        <v/>
      </c>
      <c r="L1572" s="9" t="n"/>
      <c r="M1572" s="10" t="n"/>
      <c r="N1572" s="10" t="n"/>
      <c r="O1572" s="16">
        <f>IF(A1572="","",UPPER(TRIM(A1572))&amp;"|"&amp;UPPER(SUBSTITUTE(SUBSTITUTE(SUBSTITUTE(TRIM(C1572),"/",""),"-","")," ","")))</f>
        <v/>
      </c>
      <c r="P1572" s="16">
        <f>IF(A1572="","",UPPER(SUBSTITUTE(SUBSTITUTE(SUBSTITUTE(TRIM(C1572),"/",""),"-","")," ","")))</f>
        <v/>
      </c>
      <c r="Q1572" s="16">
        <f>IF(A1572="","",IF(COUNTIF('GSTR-2B'!$P$6:$P$2005,O1572)&gt;0,IF(ABS(S1572)&lt;=Settings!$B$4,"Matched","Amount differs"),IF(COUNTIF('GSTR-2B'!$Q$6:$Q$2005,P1572)&gt;0,"Invoice no matches, GSTIN differs","In books, not in GSTR-2B")))</f>
        <v/>
      </c>
      <c r="R1572" s="15">
        <f>IF(A1572="","",SUMIF('GSTR-2B'!$P$6:$P$2005,O1572,'GSTR-2B'!$N$6:$N$2005))</f>
        <v/>
      </c>
      <c r="S1572" s="15">
        <f>IF(A1572="","",K1572-R1572)</f>
        <v/>
      </c>
      <c r="T1572" s="16">
        <f>IF(OR(A1572="",D1572="",L1572&lt;&gt;"",E1572="Credit note"),"",IF(Settings!$B$5-D1572&gt;180,"Unpaid over 180 days: reverse proportionate ITC with interest",""))</f>
        <v/>
      </c>
      <c r="U1572" s="16">
        <f>IF(M1572="No","Supplier has not filed GSTR-3B: if still unfiled on 30 Sep after the year you claimed it, reverse by 30 Nov","")</f>
        <v/>
      </c>
      <c r="V1572" s="16">
        <f>IF(AND(Q1572="In books, not in GSTR-2B",D1572&lt;&gt;"",D1572&gt;=DATE(2025,4,1),D1572&lt;=DATE(2026,3,31)),"FY 2025-26 document not in GSTR-2B: last date for the ITC is 30 Nov 2026","")</f>
        <v/>
      </c>
    </row>
    <row r="1573">
      <c r="A1573" s="10" t="n"/>
      <c r="B1573" s="10" t="n"/>
      <c r="C1573" s="10" t="n"/>
      <c r="D1573" s="9" t="n"/>
      <c r="E1573" s="10" t="n"/>
      <c r="F1573" s="8" t="n"/>
      <c r="G1573" s="8" t="n"/>
      <c r="H1573" s="8" t="n"/>
      <c r="I1573" s="8" t="n"/>
      <c r="J1573" s="8" t="n"/>
      <c r="K1573" s="15">
        <f>IF(A1573="","",SUM(G1573:J1573))</f>
        <v/>
      </c>
      <c r="L1573" s="9" t="n"/>
      <c r="M1573" s="10" t="n"/>
      <c r="N1573" s="10" t="n"/>
      <c r="O1573" s="16">
        <f>IF(A1573="","",UPPER(TRIM(A1573))&amp;"|"&amp;UPPER(SUBSTITUTE(SUBSTITUTE(SUBSTITUTE(TRIM(C1573),"/",""),"-","")," ","")))</f>
        <v/>
      </c>
      <c r="P1573" s="16">
        <f>IF(A1573="","",UPPER(SUBSTITUTE(SUBSTITUTE(SUBSTITUTE(TRIM(C1573),"/",""),"-","")," ","")))</f>
        <v/>
      </c>
      <c r="Q1573" s="16">
        <f>IF(A1573="","",IF(COUNTIF('GSTR-2B'!$P$6:$P$2005,O1573)&gt;0,IF(ABS(S1573)&lt;=Settings!$B$4,"Matched","Amount differs"),IF(COUNTIF('GSTR-2B'!$Q$6:$Q$2005,P1573)&gt;0,"Invoice no matches, GSTIN differs","In books, not in GSTR-2B")))</f>
        <v/>
      </c>
      <c r="R1573" s="15">
        <f>IF(A1573="","",SUMIF('GSTR-2B'!$P$6:$P$2005,O1573,'GSTR-2B'!$N$6:$N$2005))</f>
        <v/>
      </c>
      <c r="S1573" s="15">
        <f>IF(A1573="","",K1573-R1573)</f>
        <v/>
      </c>
      <c r="T1573" s="16">
        <f>IF(OR(A1573="",D1573="",L1573&lt;&gt;"",E1573="Credit note"),"",IF(Settings!$B$5-D1573&gt;180,"Unpaid over 180 days: reverse proportionate ITC with interest",""))</f>
        <v/>
      </c>
      <c r="U1573" s="16">
        <f>IF(M1573="No","Supplier has not filed GSTR-3B: if still unfiled on 30 Sep after the year you claimed it, reverse by 30 Nov","")</f>
        <v/>
      </c>
      <c r="V1573" s="16">
        <f>IF(AND(Q1573="In books, not in GSTR-2B",D1573&lt;&gt;"",D1573&gt;=DATE(2025,4,1),D1573&lt;=DATE(2026,3,31)),"FY 2025-26 document not in GSTR-2B: last date for the ITC is 30 Nov 2026","")</f>
        <v/>
      </c>
    </row>
    <row r="1574">
      <c r="A1574" s="10" t="n"/>
      <c r="B1574" s="10" t="n"/>
      <c r="C1574" s="10" t="n"/>
      <c r="D1574" s="9" t="n"/>
      <c r="E1574" s="10" t="n"/>
      <c r="F1574" s="8" t="n"/>
      <c r="G1574" s="8" t="n"/>
      <c r="H1574" s="8" t="n"/>
      <c r="I1574" s="8" t="n"/>
      <c r="J1574" s="8" t="n"/>
      <c r="K1574" s="15">
        <f>IF(A1574="","",SUM(G1574:J1574))</f>
        <v/>
      </c>
      <c r="L1574" s="9" t="n"/>
      <c r="M1574" s="10" t="n"/>
      <c r="N1574" s="10" t="n"/>
      <c r="O1574" s="16">
        <f>IF(A1574="","",UPPER(TRIM(A1574))&amp;"|"&amp;UPPER(SUBSTITUTE(SUBSTITUTE(SUBSTITUTE(TRIM(C1574),"/",""),"-","")," ","")))</f>
        <v/>
      </c>
      <c r="P1574" s="16">
        <f>IF(A1574="","",UPPER(SUBSTITUTE(SUBSTITUTE(SUBSTITUTE(TRIM(C1574),"/",""),"-","")," ","")))</f>
        <v/>
      </c>
      <c r="Q1574" s="16">
        <f>IF(A1574="","",IF(COUNTIF('GSTR-2B'!$P$6:$P$2005,O1574)&gt;0,IF(ABS(S1574)&lt;=Settings!$B$4,"Matched","Amount differs"),IF(COUNTIF('GSTR-2B'!$Q$6:$Q$2005,P1574)&gt;0,"Invoice no matches, GSTIN differs","In books, not in GSTR-2B")))</f>
        <v/>
      </c>
      <c r="R1574" s="15">
        <f>IF(A1574="","",SUMIF('GSTR-2B'!$P$6:$P$2005,O1574,'GSTR-2B'!$N$6:$N$2005))</f>
        <v/>
      </c>
      <c r="S1574" s="15">
        <f>IF(A1574="","",K1574-R1574)</f>
        <v/>
      </c>
      <c r="T1574" s="16">
        <f>IF(OR(A1574="",D1574="",L1574&lt;&gt;"",E1574="Credit note"),"",IF(Settings!$B$5-D1574&gt;180,"Unpaid over 180 days: reverse proportionate ITC with interest",""))</f>
        <v/>
      </c>
      <c r="U1574" s="16">
        <f>IF(M1574="No","Supplier has not filed GSTR-3B: if still unfiled on 30 Sep after the year you claimed it, reverse by 30 Nov","")</f>
        <v/>
      </c>
      <c r="V1574" s="16">
        <f>IF(AND(Q1574="In books, not in GSTR-2B",D1574&lt;&gt;"",D1574&gt;=DATE(2025,4,1),D1574&lt;=DATE(2026,3,31)),"FY 2025-26 document not in GSTR-2B: last date for the ITC is 30 Nov 2026","")</f>
        <v/>
      </c>
    </row>
    <row r="1575">
      <c r="A1575" s="10" t="n"/>
      <c r="B1575" s="10" t="n"/>
      <c r="C1575" s="10" t="n"/>
      <c r="D1575" s="9" t="n"/>
      <c r="E1575" s="10" t="n"/>
      <c r="F1575" s="8" t="n"/>
      <c r="G1575" s="8" t="n"/>
      <c r="H1575" s="8" t="n"/>
      <c r="I1575" s="8" t="n"/>
      <c r="J1575" s="8" t="n"/>
      <c r="K1575" s="15">
        <f>IF(A1575="","",SUM(G1575:J1575))</f>
        <v/>
      </c>
      <c r="L1575" s="9" t="n"/>
      <c r="M1575" s="10" t="n"/>
      <c r="N1575" s="10" t="n"/>
      <c r="O1575" s="16">
        <f>IF(A1575="","",UPPER(TRIM(A1575))&amp;"|"&amp;UPPER(SUBSTITUTE(SUBSTITUTE(SUBSTITUTE(TRIM(C1575),"/",""),"-","")," ","")))</f>
        <v/>
      </c>
      <c r="P1575" s="16">
        <f>IF(A1575="","",UPPER(SUBSTITUTE(SUBSTITUTE(SUBSTITUTE(TRIM(C1575),"/",""),"-","")," ","")))</f>
        <v/>
      </c>
      <c r="Q1575" s="16">
        <f>IF(A1575="","",IF(COUNTIF('GSTR-2B'!$P$6:$P$2005,O1575)&gt;0,IF(ABS(S1575)&lt;=Settings!$B$4,"Matched","Amount differs"),IF(COUNTIF('GSTR-2B'!$Q$6:$Q$2005,P1575)&gt;0,"Invoice no matches, GSTIN differs","In books, not in GSTR-2B")))</f>
        <v/>
      </c>
      <c r="R1575" s="15">
        <f>IF(A1575="","",SUMIF('GSTR-2B'!$P$6:$P$2005,O1575,'GSTR-2B'!$N$6:$N$2005))</f>
        <v/>
      </c>
      <c r="S1575" s="15">
        <f>IF(A1575="","",K1575-R1575)</f>
        <v/>
      </c>
      <c r="T1575" s="16">
        <f>IF(OR(A1575="",D1575="",L1575&lt;&gt;"",E1575="Credit note"),"",IF(Settings!$B$5-D1575&gt;180,"Unpaid over 180 days: reverse proportionate ITC with interest",""))</f>
        <v/>
      </c>
      <c r="U1575" s="16">
        <f>IF(M1575="No","Supplier has not filed GSTR-3B: if still unfiled on 30 Sep after the year you claimed it, reverse by 30 Nov","")</f>
        <v/>
      </c>
      <c r="V1575" s="16">
        <f>IF(AND(Q1575="In books, not in GSTR-2B",D1575&lt;&gt;"",D1575&gt;=DATE(2025,4,1),D1575&lt;=DATE(2026,3,31)),"FY 2025-26 document not in GSTR-2B: last date for the ITC is 30 Nov 2026","")</f>
        <v/>
      </c>
    </row>
    <row r="1576">
      <c r="A1576" s="10" t="n"/>
      <c r="B1576" s="10" t="n"/>
      <c r="C1576" s="10" t="n"/>
      <c r="D1576" s="9" t="n"/>
      <c r="E1576" s="10" t="n"/>
      <c r="F1576" s="8" t="n"/>
      <c r="G1576" s="8" t="n"/>
      <c r="H1576" s="8" t="n"/>
      <c r="I1576" s="8" t="n"/>
      <c r="J1576" s="8" t="n"/>
      <c r="K1576" s="15">
        <f>IF(A1576="","",SUM(G1576:J1576))</f>
        <v/>
      </c>
      <c r="L1576" s="9" t="n"/>
      <c r="M1576" s="10" t="n"/>
      <c r="N1576" s="10" t="n"/>
      <c r="O1576" s="16">
        <f>IF(A1576="","",UPPER(TRIM(A1576))&amp;"|"&amp;UPPER(SUBSTITUTE(SUBSTITUTE(SUBSTITUTE(TRIM(C1576),"/",""),"-","")," ","")))</f>
        <v/>
      </c>
      <c r="P1576" s="16">
        <f>IF(A1576="","",UPPER(SUBSTITUTE(SUBSTITUTE(SUBSTITUTE(TRIM(C1576),"/",""),"-","")," ","")))</f>
        <v/>
      </c>
      <c r="Q1576" s="16">
        <f>IF(A1576="","",IF(COUNTIF('GSTR-2B'!$P$6:$P$2005,O1576)&gt;0,IF(ABS(S1576)&lt;=Settings!$B$4,"Matched","Amount differs"),IF(COUNTIF('GSTR-2B'!$Q$6:$Q$2005,P1576)&gt;0,"Invoice no matches, GSTIN differs","In books, not in GSTR-2B")))</f>
        <v/>
      </c>
      <c r="R1576" s="15">
        <f>IF(A1576="","",SUMIF('GSTR-2B'!$P$6:$P$2005,O1576,'GSTR-2B'!$N$6:$N$2005))</f>
        <v/>
      </c>
      <c r="S1576" s="15">
        <f>IF(A1576="","",K1576-R1576)</f>
        <v/>
      </c>
      <c r="T1576" s="16">
        <f>IF(OR(A1576="",D1576="",L1576&lt;&gt;"",E1576="Credit note"),"",IF(Settings!$B$5-D1576&gt;180,"Unpaid over 180 days: reverse proportionate ITC with interest",""))</f>
        <v/>
      </c>
      <c r="U1576" s="16">
        <f>IF(M1576="No","Supplier has not filed GSTR-3B: if still unfiled on 30 Sep after the year you claimed it, reverse by 30 Nov","")</f>
        <v/>
      </c>
      <c r="V1576" s="16">
        <f>IF(AND(Q1576="In books, not in GSTR-2B",D1576&lt;&gt;"",D1576&gt;=DATE(2025,4,1),D1576&lt;=DATE(2026,3,31)),"FY 2025-26 document not in GSTR-2B: last date for the ITC is 30 Nov 2026","")</f>
        <v/>
      </c>
    </row>
    <row r="1577">
      <c r="A1577" s="10" t="n"/>
      <c r="B1577" s="10" t="n"/>
      <c r="C1577" s="10" t="n"/>
      <c r="D1577" s="9" t="n"/>
      <c r="E1577" s="10" t="n"/>
      <c r="F1577" s="8" t="n"/>
      <c r="G1577" s="8" t="n"/>
      <c r="H1577" s="8" t="n"/>
      <c r="I1577" s="8" t="n"/>
      <c r="J1577" s="8" t="n"/>
      <c r="K1577" s="15">
        <f>IF(A1577="","",SUM(G1577:J1577))</f>
        <v/>
      </c>
      <c r="L1577" s="9" t="n"/>
      <c r="M1577" s="10" t="n"/>
      <c r="N1577" s="10" t="n"/>
      <c r="O1577" s="16">
        <f>IF(A1577="","",UPPER(TRIM(A1577))&amp;"|"&amp;UPPER(SUBSTITUTE(SUBSTITUTE(SUBSTITUTE(TRIM(C1577),"/",""),"-","")," ","")))</f>
        <v/>
      </c>
      <c r="P1577" s="16">
        <f>IF(A1577="","",UPPER(SUBSTITUTE(SUBSTITUTE(SUBSTITUTE(TRIM(C1577),"/",""),"-","")," ","")))</f>
        <v/>
      </c>
      <c r="Q1577" s="16">
        <f>IF(A1577="","",IF(COUNTIF('GSTR-2B'!$P$6:$P$2005,O1577)&gt;0,IF(ABS(S1577)&lt;=Settings!$B$4,"Matched","Amount differs"),IF(COUNTIF('GSTR-2B'!$Q$6:$Q$2005,P1577)&gt;0,"Invoice no matches, GSTIN differs","In books, not in GSTR-2B")))</f>
        <v/>
      </c>
      <c r="R1577" s="15">
        <f>IF(A1577="","",SUMIF('GSTR-2B'!$P$6:$P$2005,O1577,'GSTR-2B'!$N$6:$N$2005))</f>
        <v/>
      </c>
      <c r="S1577" s="15">
        <f>IF(A1577="","",K1577-R1577)</f>
        <v/>
      </c>
      <c r="T1577" s="16">
        <f>IF(OR(A1577="",D1577="",L1577&lt;&gt;"",E1577="Credit note"),"",IF(Settings!$B$5-D1577&gt;180,"Unpaid over 180 days: reverse proportionate ITC with interest",""))</f>
        <v/>
      </c>
      <c r="U1577" s="16">
        <f>IF(M1577="No","Supplier has not filed GSTR-3B: if still unfiled on 30 Sep after the year you claimed it, reverse by 30 Nov","")</f>
        <v/>
      </c>
      <c r="V1577" s="16">
        <f>IF(AND(Q1577="In books, not in GSTR-2B",D1577&lt;&gt;"",D1577&gt;=DATE(2025,4,1),D1577&lt;=DATE(2026,3,31)),"FY 2025-26 document not in GSTR-2B: last date for the ITC is 30 Nov 2026","")</f>
        <v/>
      </c>
    </row>
    <row r="1578">
      <c r="A1578" s="10" t="n"/>
      <c r="B1578" s="10" t="n"/>
      <c r="C1578" s="10" t="n"/>
      <c r="D1578" s="9" t="n"/>
      <c r="E1578" s="10" t="n"/>
      <c r="F1578" s="8" t="n"/>
      <c r="G1578" s="8" t="n"/>
      <c r="H1578" s="8" t="n"/>
      <c r="I1578" s="8" t="n"/>
      <c r="J1578" s="8" t="n"/>
      <c r="K1578" s="15">
        <f>IF(A1578="","",SUM(G1578:J1578))</f>
        <v/>
      </c>
      <c r="L1578" s="9" t="n"/>
      <c r="M1578" s="10" t="n"/>
      <c r="N1578" s="10" t="n"/>
      <c r="O1578" s="16">
        <f>IF(A1578="","",UPPER(TRIM(A1578))&amp;"|"&amp;UPPER(SUBSTITUTE(SUBSTITUTE(SUBSTITUTE(TRIM(C1578),"/",""),"-","")," ","")))</f>
        <v/>
      </c>
      <c r="P1578" s="16">
        <f>IF(A1578="","",UPPER(SUBSTITUTE(SUBSTITUTE(SUBSTITUTE(TRIM(C1578),"/",""),"-","")," ","")))</f>
        <v/>
      </c>
      <c r="Q1578" s="16">
        <f>IF(A1578="","",IF(COUNTIF('GSTR-2B'!$P$6:$P$2005,O1578)&gt;0,IF(ABS(S1578)&lt;=Settings!$B$4,"Matched","Amount differs"),IF(COUNTIF('GSTR-2B'!$Q$6:$Q$2005,P1578)&gt;0,"Invoice no matches, GSTIN differs","In books, not in GSTR-2B")))</f>
        <v/>
      </c>
      <c r="R1578" s="15">
        <f>IF(A1578="","",SUMIF('GSTR-2B'!$P$6:$P$2005,O1578,'GSTR-2B'!$N$6:$N$2005))</f>
        <v/>
      </c>
      <c r="S1578" s="15">
        <f>IF(A1578="","",K1578-R1578)</f>
        <v/>
      </c>
      <c r="T1578" s="16">
        <f>IF(OR(A1578="",D1578="",L1578&lt;&gt;"",E1578="Credit note"),"",IF(Settings!$B$5-D1578&gt;180,"Unpaid over 180 days: reverse proportionate ITC with interest",""))</f>
        <v/>
      </c>
      <c r="U1578" s="16">
        <f>IF(M1578="No","Supplier has not filed GSTR-3B: if still unfiled on 30 Sep after the year you claimed it, reverse by 30 Nov","")</f>
        <v/>
      </c>
      <c r="V1578" s="16">
        <f>IF(AND(Q1578="In books, not in GSTR-2B",D1578&lt;&gt;"",D1578&gt;=DATE(2025,4,1),D1578&lt;=DATE(2026,3,31)),"FY 2025-26 document not in GSTR-2B: last date for the ITC is 30 Nov 2026","")</f>
        <v/>
      </c>
    </row>
    <row r="1579">
      <c r="A1579" s="10" t="n"/>
      <c r="B1579" s="10" t="n"/>
      <c r="C1579" s="10" t="n"/>
      <c r="D1579" s="9" t="n"/>
      <c r="E1579" s="10" t="n"/>
      <c r="F1579" s="8" t="n"/>
      <c r="G1579" s="8" t="n"/>
      <c r="H1579" s="8" t="n"/>
      <c r="I1579" s="8" t="n"/>
      <c r="J1579" s="8" t="n"/>
      <c r="K1579" s="15">
        <f>IF(A1579="","",SUM(G1579:J1579))</f>
        <v/>
      </c>
      <c r="L1579" s="9" t="n"/>
      <c r="M1579" s="10" t="n"/>
      <c r="N1579" s="10" t="n"/>
      <c r="O1579" s="16">
        <f>IF(A1579="","",UPPER(TRIM(A1579))&amp;"|"&amp;UPPER(SUBSTITUTE(SUBSTITUTE(SUBSTITUTE(TRIM(C1579),"/",""),"-","")," ","")))</f>
        <v/>
      </c>
      <c r="P1579" s="16">
        <f>IF(A1579="","",UPPER(SUBSTITUTE(SUBSTITUTE(SUBSTITUTE(TRIM(C1579),"/",""),"-","")," ","")))</f>
        <v/>
      </c>
      <c r="Q1579" s="16">
        <f>IF(A1579="","",IF(COUNTIF('GSTR-2B'!$P$6:$P$2005,O1579)&gt;0,IF(ABS(S1579)&lt;=Settings!$B$4,"Matched","Amount differs"),IF(COUNTIF('GSTR-2B'!$Q$6:$Q$2005,P1579)&gt;0,"Invoice no matches, GSTIN differs","In books, not in GSTR-2B")))</f>
        <v/>
      </c>
      <c r="R1579" s="15">
        <f>IF(A1579="","",SUMIF('GSTR-2B'!$P$6:$P$2005,O1579,'GSTR-2B'!$N$6:$N$2005))</f>
        <v/>
      </c>
      <c r="S1579" s="15">
        <f>IF(A1579="","",K1579-R1579)</f>
        <v/>
      </c>
      <c r="T1579" s="16">
        <f>IF(OR(A1579="",D1579="",L1579&lt;&gt;"",E1579="Credit note"),"",IF(Settings!$B$5-D1579&gt;180,"Unpaid over 180 days: reverse proportionate ITC with interest",""))</f>
        <v/>
      </c>
      <c r="U1579" s="16">
        <f>IF(M1579="No","Supplier has not filed GSTR-3B: if still unfiled on 30 Sep after the year you claimed it, reverse by 30 Nov","")</f>
        <v/>
      </c>
      <c r="V1579" s="16">
        <f>IF(AND(Q1579="In books, not in GSTR-2B",D1579&lt;&gt;"",D1579&gt;=DATE(2025,4,1),D1579&lt;=DATE(2026,3,31)),"FY 2025-26 document not in GSTR-2B: last date for the ITC is 30 Nov 2026","")</f>
        <v/>
      </c>
    </row>
    <row r="1580">
      <c r="A1580" s="10" t="n"/>
      <c r="B1580" s="10" t="n"/>
      <c r="C1580" s="10" t="n"/>
      <c r="D1580" s="9" t="n"/>
      <c r="E1580" s="10" t="n"/>
      <c r="F1580" s="8" t="n"/>
      <c r="G1580" s="8" t="n"/>
      <c r="H1580" s="8" t="n"/>
      <c r="I1580" s="8" t="n"/>
      <c r="J1580" s="8" t="n"/>
      <c r="K1580" s="15">
        <f>IF(A1580="","",SUM(G1580:J1580))</f>
        <v/>
      </c>
      <c r="L1580" s="9" t="n"/>
      <c r="M1580" s="10" t="n"/>
      <c r="N1580" s="10" t="n"/>
      <c r="O1580" s="16">
        <f>IF(A1580="","",UPPER(TRIM(A1580))&amp;"|"&amp;UPPER(SUBSTITUTE(SUBSTITUTE(SUBSTITUTE(TRIM(C1580),"/",""),"-","")," ","")))</f>
        <v/>
      </c>
      <c r="P1580" s="16">
        <f>IF(A1580="","",UPPER(SUBSTITUTE(SUBSTITUTE(SUBSTITUTE(TRIM(C1580),"/",""),"-","")," ","")))</f>
        <v/>
      </c>
      <c r="Q1580" s="16">
        <f>IF(A1580="","",IF(COUNTIF('GSTR-2B'!$P$6:$P$2005,O1580)&gt;0,IF(ABS(S1580)&lt;=Settings!$B$4,"Matched","Amount differs"),IF(COUNTIF('GSTR-2B'!$Q$6:$Q$2005,P1580)&gt;0,"Invoice no matches, GSTIN differs","In books, not in GSTR-2B")))</f>
        <v/>
      </c>
      <c r="R1580" s="15">
        <f>IF(A1580="","",SUMIF('GSTR-2B'!$P$6:$P$2005,O1580,'GSTR-2B'!$N$6:$N$2005))</f>
        <v/>
      </c>
      <c r="S1580" s="15">
        <f>IF(A1580="","",K1580-R1580)</f>
        <v/>
      </c>
      <c r="T1580" s="16">
        <f>IF(OR(A1580="",D1580="",L1580&lt;&gt;"",E1580="Credit note"),"",IF(Settings!$B$5-D1580&gt;180,"Unpaid over 180 days: reverse proportionate ITC with interest",""))</f>
        <v/>
      </c>
      <c r="U1580" s="16">
        <f>IF(M1580="No","Supplier has not filed GSTR-3B: if still unfiled on 30 Sep after the year you claimed it, reverse by 30 Nov","")</f>
        <v/>
      </c>
      <c r="V1580" s="16">
        <f>IF(AND(Q1580="In books, not in GSTR-2B",D1580&lt;&gt;"",D1580&gt;=DATE(2025,4,1),D1580&lt;=DATE(2026,3,31)),"FY 2025-26 document not in GSTR-2B: last date for the ITC is 30 Nov 2026","")</f>
        <v/>
      </c>
    </row>
    <row r="1581">
      <c r="A1581" s="10" t="n"/>
      <c r="B1581" s="10" t="n"/>
      <c r="C1581" s="10" t="n"/>
      <c r="D1581" s="9" t="n"/>
      <c r="E1581" s="10" t="n"/>
      <c r="F1581" s="8" t="n"/>
      <c r="G1581" s="8" t="n"/>
      <c r="H1581" s="8" t="n"/>
      <c r="I1581" s="8" t="n"/>
      <c r="J1581" s="8" t="n"/>
      <c r="K1581" s="15">
        <f>IF(A1581="","",SUM(G1581:J1581))</f>
        <v/>
      </c>
      <c r="L1581" s="9" t="n"/>
      <c r="M1581" s="10" t="n"/>
      <c r="N1581" s="10" t="n"/>
      <c r="O1581" s="16">
        <f>IF(A1581="","",UPPER(TRIM(A1581))&amp;"|"&amp;UPPER(SUBSTITUTE(SUBSTITUTE(SUBSTITUTE(TRIM(C1581),"/",""),"-","")," ","")))</f>
        <v/>
      </c>
      <c r="P1581" s="16">
        <f>IF(A1581="","",UPPER(SUBSTITUTE(SUBSTITUTE(SUBSTITUTE(TRIM(C1581),"/",""),"-","")," ","")))</f>
        <v/>
      </c>
      <c r="Q1581" s="16">
        <f>IF(A1581="","",IF(COUNTIF('GSTR-2B'!$P$6:$P$2005,O1581)&gt;0,IF(ABS(S1581)&lt;=Settings!$B$4,"Matched","Amount differs"),IF(COUNTIF('GSTR-2B'!$Q$6:$Q$2005,P1581)&gt;0,"Invoice no matches, GSTIN differs","In books, not in GSTR-2B")))</f>
        <v/>
      </c>
      <c r="R1581" s="15">
        <f>IF(A1581="","",SUMIF('GSTR-2B'!$P$6:$P$2005,O1581,'GSTR-2B'!$N$6:$N$2005))</f>
        <v/>
      </c>
      <c r="S1581" s="15">
        <f>IF(A1581="","",K1581-R1581)</f>
        <v/>
      </c>
      <c r="T1581" s="16">
        <f>IF(OR(A1581="",D1581="",L1581&lt;&gt;"",E1581="Credit note"),"",IF(Settings!$B$5-D1581&gt;180,"Unpaid over 180 days: reverse proportionate ITC with interest",""))</f>
        <v/>
      </c>
      <c r="U1581" s="16">
        <f>IF(M1581="No","Supplier has not filed GSTR-3B: if still unfiled on 30 Sep after the year you claimed it, reverse by 30 Nov","")</f>
        <v/>
      </c>
      <c r="V1581" s="16">
        <f>IF(AND(Q1581="In books, not in GSTR-2B",D1581&lt;&gt;"",D1581&gt;=DATE(2025,4,1),D1581&lt;=DATE(2026,3,31)),"FY 2025-26 document not in GSTR-2B: last date for the ITC is 30 Nov 2026","")</f>
        <v/>
      </c>
    </row>
    <row r="1582">
      <c r="A1582" s="10" t="n"/>
      <c r="B1582" s="10" t="n"/>
      <c r="C1582" s="10" t="n"/>
      <c r="D1582" s="9" t="n"/>
      <c r="E1582" s="10" t="n"/>
      <c r="F1582" s="8" t="n"/>
      <c r="G1582" s="8" t="n"/>
      <c r="H1582" s="8" t="n"/>
      <c r="I1582" s="8" t="n"/>
      <c r="J1582" s="8" t="n"/>
      <c r="K1582" s="15">
        <f>IF(A1582="","",SUM(G1582:J1582))</f>
        <v/>
      </c>
      <c r="L1582" s="9" t="n"/>
      <c r="M1582" s="10" t="n"/>
      <c r="N1582" s="10" t="n"/>
      <c r="O1582" s="16">
        <f>IF(A1582="","",UPPER(TRIM(A1582))&amp;"|"&amp;UPPER(SUBSTITUTE(SUBSTITUTE(SUBSTITUTE(TRIM(C1582),"/",""),"-","")," ","")))</f>
        <v/>
      </c>
      <c r="P1582" s="16">
        <f>IF(A1582="","",UPPER(SUBSTITUTE(SUBSTITUTE(SUBSTITUTE(TRIM(C1582),"/",""),"-","")," ","")))</f>
        <v/>
      </c>
      <c r="Q1582" s="16">
        <f>IF(A1582="","",IF(COUNTIF('GSTR-2B'!$P$6:$P$2005,O1582)&gt;0,IF(ABS(S1582)&lt;=Settings!$B$4,"Matched","Amount differs"),IF(COUNTIF('GSTR-2B'!$Q$6:$Q$2005,P1582)&gt;0,"Invoice no matches, GSTIN differs","In books, not in GSTR-2B")))</f>
        <v/>
      </c>
      <c r="R1582" s="15">
        <f>IF(A1582="","",SUMIF('GSTR-2B'!$P$6:$P$2005,O1582,'GSTR-2B'!$N$6:$N$2005))</f>
        <v/>
      </c>
      <c r="S1582" s="15">
        <f>IF(A1582="","",K1582-R1582)</f>
        <v/>
      </c>
      <c r="T1582" s="16">
        <f>IF(OR(A1582="",D1582="",L1582&lt;&gt;"",E1582="Credit note"),"",IF(Settings!$B$5-D1582&gt;180,"Unpaid over 180 days: reverse proportionate ITC with interest",""))</f>
        <v/>
      </c>
      <c r="U1582" s="16">
        <f>IF(M1582="No","Supplier has not filed GSTR-3B: if still unfiled on 30 Sep after the year you claimed it, reverse by 30 Nov","")</f>
        <v/>
      </c>
      <c r="V1582" s="16">
        <f>IF(AND(Q1582="In books, not in GSTR-2B",D1582&lt;&gt;"",D1582&gt;=DATE(2025,4,1),D1582&lt;=DATE(2026,3,31)),"FY 2025-26 document not in GSTR-2B: last date for the ITC is 30 Nov 2026","")</f>
        <v/>
      </c>
    </row>
    <row r="1583">
      <c r="A1583" s="10" t="n"/>
      <c r="B1583" s="10" t="n"/>
      <c r="C1583" s="10" t="n"/>
      <c r="D1583" s="9" t="n"/>
      <c r="E1583" s="10" t="n"/>
      <c r="F1583" s="8" t="n"/>
      <c r="G1583" s="8" t="n"/>
      <c r="H1583" s="8" t="n"/>
      <c r="I1583" s="8" t="n"/>
      <c r="J1583" s="8" t="n"/>
      <c r="K1583" s="15">
        <f>IF(A1583="","",SUM(G1583:J1583))</f>
        <v/>
      </c>
      <c r="L1583" s="9" t="n"/>
      <c r="M1583" s="10" t="n"/>
      <c r="N1583" s="10" t="n"/>
      <c r="O1583" s="16">
        <f>IF(A1583="","",UPPER(TRIM(A1583))&amp;"|"&amp;UPPER(SUBSTITUTE(SUBSTITUTE(SUBSTITUTE(TRIM(C1583),"/",""),"-","")," ","")))</f>
        <v/>
      </c>
      <c r="P1583" s="16">
        <f>IF(A1583="","",UPPER(SUBSTITUTE(SUBSTITUTE(SUBSTITUTE(TRIM(C1583),"/",""),"-","")," ","")))</f>
        <v/>
      </c>
      <c r="Q1583" s="16">
        <f>IF(A1583="","",IF(COUNTIF('GSTR-2B'!$P$6:$P$2005,O1583)&gt;0,IF(ABS(S1583)&lt;=Settings!$B$4,"Matched","Amount differs"),IF(COUNTIF('GSTR-2B'!$Q$6:$Q$2005,P1583)&gt;0,"Invoice no matches, GSTIN differs","In books, not in GSTR-2B")))</f>
        <v/>
      </c>
      <c r="R1583" s="15">
        <f>IF(A1583="","",SUMIF('GSTR-2B'!$P$6:$P$2005,O1583,'GSTR-2B'!$N$6:$N$2005))</f>
        <v/>
      </c>
      <c r="S1583" s="15">
        <f>IF(A1583="","",K1583-R1583)</f>
        <v/>
      </c>
      <c r="T1583" s="16">
        <f>IF(OR(A1583="",D1583="",L1583&lt;&gt;"",E1583="Credit note"),"",IF(Settings!$B$5-D1583&gt;180,"Unpaid over 180 days: reverse proportionate ITC with interest",""))</f>
        <v/>
      </c>
      <c r="U1583" s="16">
        <f>IF(M1583="No","Supplier has not filed GSTR-3B: if still unfiled on 30 Sep after the year you claimed it, reverse by 30 Nov","")</f>
        <v/>
      </c>
      <c r="V1583" s="16">
        <f>IF(AND(Q1583="In books, not in GSTR-2B",D1583&lt;&gt;"",D1583&gt;=DATE(2025,4,1),D1583&lt;=DATE(2026,3,31)),"FY 2025-26 document not in GSTR-2B: last date for the ITC is 30 Nov 2026","")</f>
        <v/>
      </c>
    </row>
    <row r="1584">
      <c r="A1584" s="10" t="n"/>
      <c r="B1584" s="10" t="n"/>
      <c r="C1584" s="10" t="n"/>
      <c r="D1584" s="9" t="n"/>
      <c r="E1584" s="10" t="n"/>
      <c r="F1584" s="8" t="n"/>
      <c r="G1584" s="8" t="n"/>
      <c r="H1584" s="8" t="n"/>
      <c r="I1584" s="8" t="n"/>
      <c r="J1584" s="8" t="n"/>
      <c r="K1584" s="15">
        <f>IF(A1584="","",SUM(G1584:J1584))</f>
        <v/>
      </c>
      <c r="L1584" s="9" t="n"/>
      <c r="M1584" s="10" t="n"/>
      <c r="N1584" s="10" t="n"/>
      <c r="O1584" s="16">
        <f>IF(A1584="","",UPPER(TRIM(A1584))&amp;"|"&amp;UPPER(SUBSTITUTE(SUBSTITUTE(SUBSTITUTE(TRIM(C1584),"/",""),"-","")," ","")))</f>
        <v/>
      </c>
      <c r="P1584" s="16">
        <f>IF(A1584="","",UPPER(SUBSTITUTE(SUBSTITUTE(SUBSTITUTE(TRIM(C1584),"/",""),"-","")," ","")))</f>
        <v/>
      </c>
      <c r="Q1584" s="16">
        <f>IF(A1584="","",IF(COUNTIF('GSTR-2B'!$P$6:$P$2005,O1584)&gt;0,IF(ABS(S1584)&lt;=Settings!$B$4,"Matched","Amount differs"),IF(COUNTIF('GSTR-2B'!$Q$6:$Q$2005,P1584)&gt;0,"Invoice no matches, GSTIN differs","In books, not in GSTR-2B")))</f>
        <v/>
      </c>
      <c r="R1584" s="15">
        <f>IF(A1584="","",SUMIF('GSTR-2B'!$P$6:$P$2005,O1584,'GSTR-2B'!$N$6:$N$2005))</f>
        <v/>
      </c>
      <c r="S1584" s="15">
        <f>IF(A1584="","",K1584-R1584)</f>
        <v/>
      </c>
      <c r="T1584" s="16">
        <f>IF(OR(A1584="",D1584="",L1584&lt;&gt;"",E1584="Credit note"),"",IF(Settings!$B$5-D1584&gt;180,"Unpaid over 180 days: reverse proportionate ITC with interest",""))</f>
        <v/>
      </c>
      <c r="U1584" s="16">
        <f>IF(M1584="No","Supplier has not filed GSTR-3B: if still unfiled on 30 Sep after the year you claimed it, reverse by 30 Nov","")</f>
        <v/>
      </c>
      <c r="V1584" s="16">
        <f>IF(AND(Q1584="In books, not in GSTR-2B",D1584&lt;&gt;"",D1584&gt;=DATE(2025,4,1),D1584&lt;=DATE(2026,3,31)),"FY 2025-26 document not in GSTR-2B: last date for the ITC is 30 Nov 2026","")</f>
        <v/>
      </c>
    </row>
    <row r="1585">
      <c r="A1585" s="10" t="n"/>
      <c r="B1585" s="10" t="n"/>
      <c r="C1585" s="10" t="n"/>
      <c r="D1585" s="9" t="n"/>
      <c r="E1585" s="10" t="n"/>
      <c r="F1585" s="8" t="n"/>
      <c r="G1585" s="8" t="n"/>
      <c r="H1585" s="8" t="n"/>
      <c r="I1585" s="8" t="n"/>
      <c r="J1585" s="8" t="n"/>
      <c r="K1585" s="15">
        <f>IF(A1585="","",SUM(G1585:J1585))</f>
        <v/>
      </c>
      <c r="L1585" s="9" t="n"/>
      <c r="M1585" s="10" t="n"/>
      <c r="N1585" s="10" t="n"/>
      <c r="O1585" s="16">
        <f>IF(A1585="","",UPPER(TRIM(A1585))&amp;"|"&amp;UPPER(SUBSTITUTE(SUBSTITUTE(SUBSTITUTE(TRIM(C1585),"/",""),"-","")," ","")))</f>
        <v/>
      </c>
      <c r="P1585" s="16">
        <f>IF(A1585="","",UPPER(SUBSTITUTE(SUBSTITUTE(SUBSTITUTE(TRIM(C1585),"/",""),"-","")," ","")))</f>
        <v/>
      </c>
      <c r="Q1585" s="16">
        <f>IF(A1585="","",IF(COUNTIF('GSTR-2B'!$P$6:$P$2005,O1585)&gt;0,IF(ABS(S1585)&lt;=Settings!$B$4,"Matched","Amount differs"),IF(COUNTIF('GSTR-2B'!$Q$6:$Q$2005,P1585)&gt;0,"Invoice no matches, GSTIN differs","In books, not in GSTR-2B")))</f>
        <v/>
      </c>
      <c r="R1585" s="15">
        <f>IF(A1585="","",SUMIF('GSTR-2B'!$P$6:$P$2005,O1585,'GSTR-2B'!$N$6:$N$2005))</f>
        <v/>
      </c>
      <c r="S1585" s="15">
        <f>IF(A1585="","",K1585-R1585)</f>
        <v/>
      </c>
      <c r="T1585" s="16">
        <f>IF(OR(A1585="",D1585="",L1585&lt;&gt;"",E1585="Credit note"),"",IF(Settings!$B$5-D1585&gt;180,"Unpaid over 180 days: reverse proportionate ITC with interest",""))</f>
        <v/>
      </c>
      <c r="U1585" s="16">
        <f>IF(M1585="No","Supplier has not filed GSTR-3B: if still unfiled on 30 Sep after the year you claimed it, reverse by 30 Nov","")</f>
        <v/>
      </c>
      <c r="V1585" s="16">
        <f>IF(AND(Q1585="In books, not in GSTR-2B",D1585&lt;&gt;"",D1585&gt;=DATE(2025,4,1),D1585&lt;=DATE(2026,3,31)),"FY 2025-26 document not in GSTR-2B: last date for the ITC is 30 Nov 2026","")</f>
        <v/>
      </c>
    </row>
    <row r="1586">
      <c r="A1586" s="10" t="n"/>
      <c r="B1586" s="10" t="n"/>
      <c r="C1586" s="10" t="n"/>
      <c r="D1586" s="9" t="n"/>
      <c r="E1586" s="10" t="n"/>
      <c r="F1586" s="8" t="n"/>
      <c r="G1586" s="8" t="n"/>
      <c r="H1586" s="8" t="n"/>
      <c r="I1586" s="8" t="n"/>
      <c r="J1586" s="8" t="n"/>
      <c r="K1586" s="15">
        <f>IF(A1586="","",SUM(G1586:J1586))</f>
        <v/>
      </c>
      <c r="L1586" s="9" t="n"/>
      <c r="M1586" s="10" t="n"/>
      <c r="N1586" s="10" t="n"/>
      <c r="O1586" s="16">
        <f>IF(A1586="","",UPPER(TRIM(A1586))&amp;"|"&amp;UPPER(SUBSTITUTE(SUBSTITUTE(SUBSTITUTE(TRIM(C1586),"/",""),"-","")," ","")))</f>
        <v/>
      </c>
      <c r="P1586" s="16">
        <f>IF(A1586="","",UPPER(SUBSTITUTE(SUBSTITUTE(SUBSTITUTE(TRIM(C1586),"/",""),"-","")," ","")))</f>
        <v/>
      </c>
      <c r="Q1586" s="16">
        <f>IF(A1586="","",IF(COUNTIF('GSTR-2B'!$P$6:$P$2005,O1586)&gt;0,IF(ABS(S1586)&lt;=Settings!$B$4,"Matched","Amount differs"),IF(COUNTIF('GSTR-2B'!$Q$6:$Q$2005,P1586)&gt;0,"Invoice no matches, GSTIN differs","In books, not in GSTR-2B")))</f>
        <v/>
      </c>
      <c r="R1586" s="15">
        <f>IF(A1586="","",SUMIF('GSTR-2B'!$P$6:$P$2005,O1586,'GSTR-2B'!$N$6:$N$2005))</f>
        <v/>
      </c>
      <c r="S1586" s="15">
        <f>IF(A1586="","",K1586-R1586)</f>
        <v/>
      </c>
      <c r="T1586" s="16">
        <f>IF(OR(A1586="",D1586="",L1586&lt;&gt;"",E1586="Credit note"),"",IF(Settings!$B$5-D1586&gt;180,"Unpaid over 180 days: reverse proportionate ITC with interest",""))</f>
        <v/>
      </c>
      <c r="U1586" s="16">
        <f>IF(M1586="No","Supplier has not filed GSTR-3B: if still unfiled on 30 Sep after the year you claimed it, reverse by 30 Nov","")</f>
        <v/>
      </c>
      <c r="V1586" s="16">
        <f>IF(AND(Q1586="In books, not in GSTR-2B",D1586&lt;&gt;"",D1586&gt;=DATE(2025,4,1),D1586&lt;=DATE(2026,3,31)),"FY 2025-26 document not in GSTR-2B: last date for the ITC is 30 Nov 2026","")</f>
        <v/>
      </c>
    </row>
    <row r="1587">
      <c r="A1587" s="10" t="n"/>
      <c r="B1587" s="10" t="n"/>
      <c r="C1587" s="10" t="n"/>
      <c r="D1587" s="9" t="n"/>
      <c r="E1587" s="10" t="n"/>
      <c r="F1587" s="8" t="n"/>
      <c r="G1587" s="8" t="n"/>
      <c r="H1587" s="8" t="n"/>
      <c r="I1587" s="8" t="n"/>
      <c r="J1587" s="8" t="n"/>
      <c r="K1587" s="15">
        <f>IF(A1587="","",SUM(G1587:J1587))</f>
        <v/>
      </c>
      <c r="L1587" s="9" t="n"/>
      <c r="M1587" s="10" t="n"/>
      <c r="N1587" s="10" t="n"/>
      <c r="O1587" s="16">
        <f>IF(A1587="","",UPPER(TRIM(A1587))&amp;"|"&amp;UPPER(SUBSTITUTE(SUBSTITUTE(SUBSTITUTE(TRIM(C1587),"/",""),"-","")," ","")))</f>
        <v/>
      </c>
      <c r="P1587" s="16">
        <f>IF(A1587="","",UPPER(SUBSTITUTE(SUBSTITUTE(SUBSTITUTE(TRIM(C1587),"/",""),"-","")," ","")))</f>
        <v/>
      </c>
      <c r="Q1587" s="16">
        <f>IF(A1587="","",IF(COUNTIF('GSTR-2B'!$P$6:$P$2005,O1587)&gt;0,IF(ABS(S1587)&lt;=Settings!$B$4,"Matched","Amount differs"),IF(COUNTIF('GSTR-2B'!$Q$6:$Q$2005,P1587)&gt;0,"Invoice no matches, GSTIN differs","In books, not in GSTR-2B")))</f>
        <v/>
      </c>
      <c r="R1587" s="15">
        <f>IF(A1587="","",SUMIF('GSTR-2B'!$P$6:$P$2005,O1587,'GSTR-2B'!$N$6:$N$2005))</f>
        <v/>
      </c>
      <c r="S1587" s="15">
        <f>IF(A1587="","",K1587-R1587)</f>
        <v/>
      </c>
      <c r="T1587" s="16">
        <f>IF(OR(A1587="",D1587="",L1587&lt;&gt;"",E1587="Credit note"),"",IF(Settings!$B$5-D1587&gt;180,"Unpaid over 180 days: reverse proportionate ITC with interest",""))</f>
        <v/>
      </c>
      <c r="U1587" s="16">
        <f>IF(M1587="No","Supplier has not filed GSTR-3B: if still unfiled on 30 Sep after the year you claimed it, reverse by 30 Nov","")</f>
        <v/>
      </c>
      <c r="V1587" s="16">
        <f>IF(AND(Q1587="In books, not in GSTR-2B",D1587&lt;&gt;"",D1587&gt;=DATE(2025,4,1),D1587&lt;=DATE(2026,3,31)),"FY 2025-26 document not in GSTR-2B: last date for the ITC is 30 Nov 2026","")</f>
        <v/>
      </c>
    </row>
    <row r="1588">
      <c r="A1588" s="10" t="n"/>
      <c r="B1588" s="10" t="n"/>
      <c r="C1588" s="10" t="n"/>
      <c r="D1588" s="9" t="n"/>
      <c r="E1588" s="10" t="n"/>
      <c r="F1588" s="8" t="n"/>
      <c r="G1588" s="8" t="n"/>
      <c r="H1588" s="8" t="n"/>
      <c r="I1588" s="8" t="n"/>
      <c r="J1588" s="8" t="n"/>
      <c r="K1588" s="15">
        <f>IF(A1588="","",SUM(G1588:J1588))</f>
        <v/>
      </c>
      <c r="L1588" s="9" t="n"/>
      <c r="M1588" s="10" t="n"/>
      <c r="N1588" s="10" t="n"/>
      <c r="O1588" s="16">
        <f>IF(A1588="","",UPPER(TRIM(A1588))&amp;"|"&amp;UPPER(SUBSTITUTE(SUBSTITUTE(SUBSTITUTE(TRIM(C1588),"/",""),"-","")," ","")))</f>
        <v/>
      </c>
      <c r="P1588" s="16">
        <f>IF(A1588="","",UPPER(SUBSTITUTE(SUBSTITUTE(SUBSTITUTE(TRIM(C1588),"/",""),"-","")," ","")))</f>
        <v/>
      </c>
      <c r="Q1588" s="16">
        <f>IF(A1588="","",IF(COUNTIF('GSTR-2B'!$P$6:$P$2005,O1588)&gt;0,IF(ABS(S1588)&lt;=Settings!$B$4,"Matched","Amount differs"),IF(COUNTIF('GSTR-2B'!$Q$6:$Q$2005,P1588)&gt;0,"Invoice no matches, GSTIN differs","In books, not in GSTR-2B")))</f>
        <v/>
      </c>
      <c r="R1588" s="15">
        <f>IF(A1588="","",SUMIF('GSTR-2B'!$P$6:$P$2005,O1588,'GSTR-2B'!$N$6:$N$2005))</f>
        <v/>
      </c>
      <c r="S1588" s="15">
        <f>IF(A1588="","",K1588-R1588)</f>
        <v/>
      </c>
      <c r="T1588" s="16">
        <f>IF(OR(A1588="",D1588="",L1588&lt;&gt;"",E1588="Credit note"),"",IF(Settings!$B$5-D1588&gt;180,"Unpaid over 180 days: reverse proportionate ITC with interest",""))</f>
        <v/>
      </c>
      <c r="U1588" s="16">
        <f>IF(M1588="No","Supplier has not filed GSTR-3B: if still unfiled on 30 Sep after the year you claimed it, reverse by 30 Nov","")</f>
        <v/>
      </c>
      <c r="V1588" s="16">
        <f>IF(AND(Q1588="In books, not in GSTR-2B",D1588&lt;&gt;"",D1588&gt;=DATE(2025,4,1),D1588&lt;=DATE(2026,3,31)),"FY 2025-26 document not in GSTR-2B: last date for the ITC is 30 Nov 2026","")</f>
        <v/>
      </c>
    </row>
    <row r="1589">
      <c r="A1589" s="10" t="n"/>
      <c r="B1589" s="10" t="n"/>
      <c r="C1589" s="10" t="n"/>
      <c r="D1589" s="9" t="n"/>
      <c r="E1589" s="10" t="n"/>
      <c r="F1589" s="8" t="n"/>
      <c r="G1589" s="8" t="n"/>
      <c r="H1589" s="8" t="n"/>
      <c r="I1589" s="8" t="n"/>
      <c r="J1589" s="8" t="n"/>
      <c r="K1589" s="15">
        <f>IF(A1589="","",SUM(G1589:J1589))</f>
        <v/>
      </c>
      <c r="L1589" s="9" t="n"/>
      <c r="M1589" s="10" t="n"/>
      <c r="N1589" s="10" t="n"/>
      <c r="O1589" s="16">
        <f>IF(A1589="","",UPPER(TRIM(A1589))&amp;"|"&amp;UPPER(SUBSTITUTE(SUBSTITUTE(SUBSTITUTE(TRIM(C1589),"/",""),"-","")," ","")))</f>
        <v/>
      </c>
      <c r="P1589" s="16">
        <f>IF(A1589="","",UPPER(SUBSTITUTE(SUBSTITUTE(SUBSTITUTE(TRIM(C1589),"/",""),"-","")," ","")))</f>
        <v/>
      </c>
      <c r="Q1589" s="16">
        <f>IF(A1589="","",IF(COUNTIF('GSTR-2B'!$P$6:$P$2005,O1589)&gt;0,IF(ABS(S1589)&lt;=Settings!$B$4,"Matched","Amount differs"),IF(COUNTIF('GSTR-2B'!$Q$6:$Q$2005,P1589)&gt;0,"Invoice no matches, GSTIN differs","In books, not in GSTR-2B")))</f>
        <v/>
      </c>
      <c r="R1589" s="15">
        <f>IF(A1589="","",SUMIF('GSTR-2B'!$P$6:$P$2005,O1589,'GSTR-2B'!$N$6:$N$2005))</f>
        <v/>
      </c>
      <c r="S1589" s="15">
        <f>IF(A1589="","",K1589-R1589)</f>
        <v/>
      </c>
      <c r="T1589" s="16">
        <f>IF(OR(A1589="",D1589="",L1589&lt;&gt;"",E1589="Credit note"),"",IF(Settings!$B$5-D1589&gt;180,"Unpaid over 180 days: reverse proportionate ITC with interest",""))</f>
        <v/>
      </c>
      <c r="U1589" s="16">
        <f>IF(M1589="No","Supplier has not filed GSTR-3B: if still unfiled on 30 Sep after the year you claimed it, reverse by 30 Nov","")</f>
        <v/>
      </c>
      <c r="V1589" s="16">
        <f>IF(AND(Q1589="In books, not in GSTR-2B",D1589&lt;&gt;"",D1589&gt;=DATE(2025,4,1),D1589&lt;=DATE(2026,3,31)),"FY 2025-26 document not in GSTR-2B: last date for the ITC is 30 Nov 2026","")</f>
        <v/>
      </c>
    </row>
    <row r="1590">
      <c r="A1590" s="10" t="n"/>
      <c r="B1590" s="10" t="n"/>
      <c r="C1590" s="10" t="n"/>
      <c r="D1590" s="9" t="n"/>
      <c r="E1590" s="10" t="n"/>
      <c r="F1590" s="8" t="n"/>
      <c r="G1590" s="8" t="n"/>
      <c r="H1590" s="8" t="n"/>
      <c r="I1590" s="8" t="n"/>
      <c r="J1590" s="8" t="n"/>
      <c r="K1590" s="15">
        <f>IF(A1590="","",SUM(G1590:J1590))</f>
        <v/>
      </c>
      <c r="L1590" s="9" t="n"/>
      <c r="M1590" s="10" t="n"/>
      <c r="N1590" s="10" t="n"/>
      <c r="O1590" s="16">
        <f>IF(A1590="","",UPPER(TRIM(A1590))&amp;"|"&amp;UPPER(SUBSTITUTE(SUBSTITUTE(SUBSTITUTE(TRIM(C1590),"/",""),"-","")," ","")))</f>
        <v/>
      </c>
      <c r="P1590" s="16">
        <f>IF(A1590="","",UPPER(SUBSTITUTE(SUBSTITUTE(SUBSTITUTE(TRIM(C1590),"/",""),"-","")," ","")))</f>
        <v/>
      </c>
      <c r="Q1590" s="16">
        <f>IF(A1590="","",IF(COUNTIF('GSTR-2B'!$P$6:$P$2005,O1590)&gt;0,IF(ABS(S1590)&lt;=Settings!$B$4,"Matched","Amount differs"),IF(COUNTIF('GSTR-2B'!$Q$6:$Q$2005,P1590)&gt;0,"Invoice no matches, GSTIN differs","In books, not in GSTR-2B")))</f>
        <v/>
      </c>
      <c r="R1590" s="15">
        <f>IF(A1590="","",SUMIF('GSTR-2B'!$P$6:$P$2005,O1590,'GSTR-2B'!$N$6:$N$2005))</f>
        <v/>
      </c>
      <c r="S1590" s="15">
        <f>IF(A1590="","",K1590-R1590)</f>
        <v/>
      </c>
      <c r="T1590" s="16">
        <f>IF(OR(A1590="",D1590="",L1590&lt;&gt;"",E1590="Credit note"),"",IF(Settings!$B$5-D1590&gt;180,"Unpaid over 180 days: reverse proportionate ITC with interest",""))</f>
        <v/>
      </c>
      <c r="U1590" s="16">
        <f>IF(M1590="No","Supplier has not filed GSTR-3B: if still unfiled on 30 Sep after the year you claimed it, reverse by 30 Nov","")</f>
        <v/>
      </c>
      <c r="V1590" s="16">
        <f>IF(AND(Q1590="In books, not in GSTR-2B",D1590&lt;&gt;"",D1590&gt;=DATE(2025,4,1),D1590&lt;=DATE(2026,3,31)),"FY 2025-26 document not in GSTR-2B: last date for the ITC is 30 Nov 2026","")</f>
        <v/>
      </c>
    </row>
    <row r="1591">
      <c r="A1591" s="10" t="n"/>
      <c r="B1591" s="10" t="n"/>
      <c r="C1591" s="10" t="n"/>
      <c r="D1591" s="9" t="n"/>
      <c r="E1591" s="10" t="n"/>
      <c r="F1591" s="8" t="n"/>
      <c r="G1591" s="8" t="n"/>
      <c r="H1591" s="8" t="n"/>
      <c r="I1591" s="8" t="n"/>
      <c r="J1591" s="8" t="n"/>
      <c r="K1591" s="15">
        <f>IF(A1591="","",SUM(G1591:J1591))</f>
        <v/>
      </c>
      <c r="L1591" s="9" t="n"/>
      <c r="M1591" s="10" t="n"/>
      <c r="N1591" s="10" t="n"/>
      <c r="O1591" s="16">
        <f>IF(A1591="","",UPPER(TRIM(A1591))&amp;"|"&amp;UPPER(SUBSTITUTE(SUBSTITUTE(SUBSTITUTE(TRIM(C1591),"/",""),"-","")," ","")))</f>
        <v/>
      </c>
      <c r="P1591" s="16">
        <f>IF(A1591="","",UPPER(SUBSTITUTE(SUBSTITUTE(SUBSTITUTE(TRIM(C1591),"/",""),"-","")," ","")))</f>
        <v/>
      </c>
      <c r="Q1591" s="16">
        <f>IF(A1591="","",IF(COUNTIF('GSTR-2B'!$P$6:$P$2005,O1591)&gt;0,IF(ABS(S1591)&lt;=Settings!$B$4,"Matched","Amount differs"),IF(COUNTIF('GSTR-2B'!$Q$6:$Q$2005,P1591)&gt;0,"Invoice no matches, GSTIN differs","In books, not in GSTR-2B")))</f>
        <v/>
      </c>
      <c r="R1591" s="15">
        <f>IF(A1591="","",SUMIF('GSTR-2B'!$P$6:$P$2005,O1591,'GSTR-2B'!$N$6:$N$2005))</f>
        <v/>
      </c>
      <c r="S1591" s="15">
        <f>IF(A1591="","",K1591-R1591)</f>
        <v/>
      </c>
      <c r="T1591" s="16">
        <f>IF(OR(A1591="",D1591="",L1591&lt;&gt;"",E1591="Credit note"),"",IF(Settings!$B$5-D1591&gt;180,"Unpaid over 180 days: reverse proportionate ITC with interest",""))</f>
        <v/>
      </c>
      <c r="U1591" s="16">
        <f>IF(M1591="No","Supplier has not filed GSTR-3B: if still unfiled on 30 Sep after the year you claimed it, reverse by 30 Nov","")</f>
        <v/>
      </c>
      <c r="V1591" s="16">
        <f>IF(AND(Q1591="In books, not in GSTR-2B",D1591&lt;&gt;"",D1591&gt;=DATE(2025,4,1),D1591&lt;=DATE(2026,3,31)),"FY 2025-26 document not in GSTR-2B: last date for the ITC is 30 Nov 2026","")</f>
        <v/>
      </c>
    </row>
    <row r="1592">
      <c r="A1592" s="10" t="n"/>
      <c r="B1592" s="10" t="n"/>
      <c r="C1592" s="10" t="n"/>
      <c r="D1592" s="9" t="n"/>
      <c r="E1592" s="10" t="n"/>
      <c r="F1592" s="8" t="n"/>
      <c r="G1592" s="8" t="n"/>
      <c r="H1592" s="8" t="n"/>
      <c r="I1592" s="8" t="n"/>
      <c r="J1592" s="8" t="n"/>
      <c r="K1592" s="15">
        <f>IF(A1592="","",SUM(G1592:J1592))</f>
        <v/>
      </c>
      <c r="L1592" s="9" t="n"/>
      <c r="M1592" s="10" t="n"/>
      <c r="N1592" s="10" t="n"/>
      <c r="O1592" s="16">
        <f>IF(A1592="","",UPPER(TRIM(A1592))&amp;"|"&amp;UPPER(SUBSTITUTE(SUBSTITUTE(SUBSTITUTE(TRIM(C1592),"/",""),"-","")," ","")))</f>
        <v/>
      </c>
      <c r="P1592" s="16">
        <f>IF(A1592="","",UPPER(SUBSTITUTE(SUBSTITUTE(SUBSTITUTE(TRIM(C1592),"/",""),"-","")," ","")))</f>
        <v/>
      </c>
      <c r="Q1592" s="16">
        <f>IF(A1592="","",IF(COUNTIF('GSTR-2B'!$P$6:$P$2005,O1592)&gt;0,IF(ABS(S1592)&lt;=Settings!$B$4,"Matched","Amount differs"),IF(COUNTIF('GSTR-2B'!$Q$6:$Q$2005,P1592)&gt;0,"Invoice no matches, GSTIN differs","In books, not in GSTR-2B")))</f>
        <v/>
      </c>
      <c r="R1592" s="15">
        <f>IF(A1592="","",SUMIF('GSTR-2B'!$P$6:$P$2005,O1592,'GSTR-2B'!$N$6:$N$2005))</f>
        <v/>
      </c>
      <c r="S1592" s="15">
        <f>IF(A1592="","",K1592-R1592)</f>
        <v/>
      </c>
      <c r="T1592" s="16">
        <f>IF(OR(A1592="",D1592="",L1592&lt;&gt;"",E1592="Credit note"),"",IF(Settings!$B$5-D1592&gt;180,"Unpaid over 180 days: reverse proportionate ITC with interest",""))</f>
        <v/>
      </c>
      <c r="U1592" s="16">
        <f>IF(M1592="No","Supplier has not filed GSTR-3B: if still unfiled on 30 Sep after the year you claimed it, reverse by 30 Nov","")</f>
        <v/>
      </c>
      <c r="V1592" s="16">
        <f>IF(AND(Q1592="In books, not in GSTR-2B",D1592&lt;&gt;"",D1592&gt;=DATE(2025,4,1),D1592&lt;=DATE(2026,3,31)),"FY 2025-26 document not in GSTR-2B: last date for the ITC is 30 Nov 2026","")</f>
        <v/>
      </c>
    </row>
    <row r="1593">
      <c r="A1593" s="10" t="n"/>
      <c r="B1593" s="10" t="n"/>
      <c r="C1593" s="10" t="n"/>
      <c r="D1593" s="9" t="n"/>
      <c r="E1593" s="10" t="n"/>
      <c r="F1593" s="8" t="n"/>
      <c r="G1593" s="8" t="n"/>
      <c r="H1593" s="8" t="n"/>
      <c r="I1593" s="8" t="n"/>
      <c r="J1593" s="8" t="n"/>
      <c r="K1593" s="15">
        <f>IF(A1593="","",SUM(G1593:J1593))</f>
        <v/>
      </c>
      <c r="L1593" s="9" t="n"/>
      <c r="M1593" s="10" t="n"/>
      <c r="N1593" s="10" t="n"/>
      <c r="O1593" s="16">
        <f>IF(A1593="","",UPPER(TRIM(A1593))&amp;"|"&amp;UPPER(SUBSTITUTE(SUBSTITUTE(SUBSTITUTE(TRIM(C1593),"/",""),"-","")," ","")))</f>
        <v/>
      </c>
      <c r="P1593" s="16">
        <f>IF(A1593="","",UPPER(SUBSTITUTE(SUBSTITUTE(SUBSTITUTE(TRIM(C1593),"/",""),"-","")," ","")))</f>
        <v/>
      </c>
      <c r="Q1593" s="16">
        <f>IF(A1593="","",IF(COUNTIF('GSTR-2B'!$P$6:$P$2005,O1593)&gt;0,IF(ABS(S1593)&lt;=Settings!$B$4,"Matched","Amount differs"),IF(COUNTIF('GSTR-2B'!$Q$6:$Q$2005,P1593)&gt;0,"Invoice no matches, GSTIN differs","In books, not in GSTR-2B")))</f>
        <v/>
      </c>
      <c r="R1593" s="15">
        <f>IF(A1593="","",SUMIF('GSTR-2B'!$P$6:$P$2005,O1593,'GSTR-2B'!$N$6:$N$2005))</f>
        <v/>
      </c>
      <c r="S1593" s="15">
        <f>IF(A1593="","",K1593-R1593)</f>
        <v/>
      </c>
      <c r="T1593" s="16">
        <f>IF(OR(A1593="",D1593="",L1593&lt;&gt;"",E1593="Credit note"),"",IF(Settings!$B$5-D1593&gt;180,"Unpaid over 180 days: reverse proportionate ITC with interest",""))</f>
        <v/>
      </c>
      <c r="U1593" s="16">
        <f>IF(M1593="No","Supplier has not filed GSTR-3B: if still unfiled on 30 Sep after the year you claimed it, reverse by 30 Nov","")</f>
        <v/>
      </c>
      <c r="V1593" s="16">
        <f>IF(AND(Q1593="In books, not in GSTR-2B",D1593&lt;&gt;"",D1593&gt;=DATE(2025,4,1),D1593&lt;=DATE(2026,3,31)),"FY 2025-26 document not in GSTR-2B: last date for the ITC is 30 Nov 2026","")</f>
        <v/>
      </c>
    </row>
    <row r="1594">
      <c r="A1594" s="10" t="n"/>
      <c r="B1594" s="10" t="n"/>
      <c r="C1594" s="10" t="n"/>
      <c r="D1594" s="9" t="n"/>
      <c r="E1594" s="10" t="n"/>
      <c r="F1594" s="8" t="n"/>
      <c r="G1594" s="8" t="n"/>
      <c r="H1594" s="8" t="n"/>
      <c r="I1594" s="8" t="n"/>
      <c r="J1594" s="8" t="n"/>
      <c r="K1594" s="15">
        <f>IF(A1594="","",SUM(G1594:J1594))</f>
        <v/>
      </c>
      <c r="L1594" s="9" t="n"/>
      <c r="M1594" s="10" t="n"/>
      <c r="N1594" s="10" t="n"/>
      <c r="O1594" s="16">
        <f>IF(A1594="","",UPPER(TRIM(A1594))&amp;"|"&amp;UPPER(SUBSTITUTE(SUBSTITUTE(SUBSTITUTE(TRIM(C1594),"/",""),"-","")," ","")))</f>
        <v/>
      </c>
      <c r="P1594" s="16">
        <f>IF(A1594="","",UPPER(SUBSTITUTE(SUBSTITUTE(SUBSTITUTE(TRIM(C1594),"/",""),"-","")," ","")))</f>
        <v/>
      </c>
      <c r="Q1594" s="16">
        <f>IF(A1594="","",IF(COUNTIF('GSTR-2B'!$P$6:$P$2005,O1594)&gt;0,IF(ABS(S1594)&lt;=Settings!$B$4,"Matched","Amount differs"),IF(COUNTIF('GSTR-2B'!$Q$6:$Q$2005,P1594)&gt;0,"Invoice no matches, GSTIN differs","In books, not in GSTR-2B")))</f>
        <v/>
      </c>
      <c r="R1594" s="15">
        <f>IF(A1594="","",SUMIF('GSTR-2B'!$P$6:$P$2005,O1594,'GSTR-2B'!$N$6:$N$2005))</f>
        <v/>
      </c>
      <c r="S1594" s="15">
        <f>IF(A1594="","",K1594-R1594)</f>
        <v/>
      </c>
      <c r="T1594" s="16">
        <f>IF(OR(A1594="",D1594="",L1594&lt;&gt;"",E1594="Credit note"),"",IF(Settings!$B$5-D1594&gt;180,"Unpaid over 180 days: reverse proportionate ITC with interest",""))</f>
        <v/>
      </c>
      <c r="U1594" s="16">
        <f>IF(M1594="No","Supplier has not filed GSTR-3B: if still unfiled on 30 Sep after the year you claimed it, reverse by 30 Nov","")</f>
        <v/>
      </c>
      <c r="V1594" s="16">
        <f>IF(AND(Q1594="In books, not in GSTR-2B",D1594&lt;&gt;"",D1594&gt;=DATE(2025,4,1),D1594&lt;=DATE(2026,3,31)),"FY 2025-26 document not in GSTR-2B: last date for the ITC is 30 Nov 2026","")</f>
        <v/>
      </c>
    </row>
    <row r="1595">
      <c r="A1595" s="10" t="n"/>
      <c r="B1595" s="10" t="n"/>
      <c r="C1595" s="10" t="n"/>
      <c r="D1595" s="9" t="n"/>
      <c r="E1595" s="10" t="n"/>
      <c r="F1595" s="8" t="n"/>
      <c r="G1595" s="8" t="n"/>
      <c r="H1595" s="8" t="n"/>
      <c r="I1595" s="8" t="n"/>
      <c r="J1595" s="8" t="n"/>
      <c r="K1595" s="15">
        <f>IF(A1595="","",SUM(G1595:J1595))</f>
        <v/>
      </c>
      <c r="L1595" s="9" t="n"/>
      <c r="M1595" s="10" t="n"/>
      <c r="N1595" s="10" t="n"/>
      <c r="O1595" s="16">
        <f>IF(A1595="","",UPPER(TRIM(A1595))&amp;"|"&amp;UPPER(SUBSTITUTE(SUBSTITUTE(SUBSTITUTE(TRIM(C1595),"/",""),"-","")," ","")))</f>
        <v/>
      </c>
      <c r="P1595" s="16">
        <f>IF(A1595="","",UPPER(SUBSTITUTE(SUBSTITUTE(SUBSTITUTE(TRIM(C1595),"/",""),"-","")," ","")))</f>
        <v/>
      </c>
      <c r="Q1595" s="16">
        <f>IF(A1595="","",IF(COUNTIF('GSTR-2B'!$P$6:$P$2005,O1595)&gt;0,IF(ABS(S1595)&lt;=Settings!$B$4,"Matched","Amount differs"),IF(COUNTIF('GSTR-2B'!$Q$6:$Q$2005,P1595)&gt;0,"Invoice no matches, GSTIN differs","In books, not in GSTR-2B")))</f>
        <v/>
      </c>
      <c r="R1595" s="15">
        <f>IF(A1595="","",SUMIF('GSTR-2B'!$P$6:$P$2005,O1595,'GSTR-2B'!$N$6:$N$2005))</f>
        <v/>
      </c>
      <c r="S1595" s="15">
        <f>IF(A1595="","",K1595-R1595)</f>
        <v/>
      </c>
      <c r="T1595" s="16">
        <f>IF(OR(A1595="",D1595="",L1595&lt;&gt;"",E1595="Credit note"),"",IF(Settings!$B$5-D1595&gt;180,"Unpaid over 180 days: reverse proportionate ITC with interest",""))</f>
        <v/>
      </c>
      <c r="U1595" s="16">
        <f>IF(M1595="No","Supplier has not filed GSTR-3B: if still unfiled on 30 Sep after the year you claimed it, reverse by 30 Nov","")</f>
        <v/>
      </c>
      <c r="V1595" s="16">
        <f>IF(AND(Q1595="In books, not in GSTR-2B",D1595&lt;&gt;"",D1595&gt;=DATE(2025,4,1),D1595&lt;=DATE(2026,3,31)),"FY 2025-26 document not in GSTR-2B: last date for the ITC is 30 Nov 2026","")</f>
        <v/>
      </c>
    </row>
    <row r="1596">
      <c r="A1596" s="10" t="n"/>
      <c r="B1596" s="10" t="n"/>
      <c r="C1596" s="10" t="n"/>
      <c r="D1596" s="9" t="n"/>
      <c r="E1596" s="10" t="n"/>
      <c r="F1596" s="8" t="n"/>
      <c r="G1596" s="8" t="n"/>
      <c r="H1596" s="8" t="n"/>
      <c r="I1596" s="8" t="n"/>
      <c r="J1596" s="8" t="n"/>
      <c r="K1596" s="15">
        <f>IF(A1596="","",SUM(G1596:J1596))</f>
        <v/>
      </c>
      <c r="L1596" s="9" t="n"/>
      <c r="M1596" s="10" t="n"/>
      <c r="N1596" s="10" t="n"/>
      <c r="O1596" s="16">
        <f>IF(A1596="","",UPPER(TRIM(A1596))&amp;"|"&amp;UPPER(SUBSTITUTE(SUBSTITUTE(SUBSTITUTE(TRIM(C1596),"/",""),"-","")," ","")))</f>
        <v/>
      </c>
      <c r="P1596" s="16">
        <f>IF(A1596="","",UPPER(SUBSTITUTE(SUBSTITUTE(SUBSTITUTE(TRIM(C1596),"/",""),"-","")," ","")))</f>
        <v/>
      </c>
      <c r="Q1596" s="16">
        <f>IF(A1596="","",IF(COUNTIF('GSTR-2B'!$P$6:$P$2005,O1596)&gt;0,IF(ABS(S1596)&lt;=Settings!$B$4,"Matched","Amount differs"),IF(COUNTIF('GSTR-2B'!$Q$6:$Q$2005,P1596)&gt;0,"Invoice no matches, GSTIN differs","In books, not in GSTR-2B")))</f>
        <v/>
      </c>
      <c r="R1596" s="15">
        <f>IF(A1596="","",SUMIF('GSTR-2B'!$P$6:$P$2005,O1596,'GSTR-2B'!$N$6:$N$2005))</f>
        <v/>
      </c>
      <c r="S1596" s="15">
        <f>IF(A1596="","",K1596-R1596)</f>
        <v/>
      </c>
      <c r="T1596" s="16">
        <f>IF(OR(A1596="",D1596="",L1596&lt;&gt;"",E1596="Credit note"),"",IF(Settings!$B$5-D1596&gt;180,"Unpaid over 180 days: reverse proportionate ITC with interest",""))</f>
        <v/>
      </c>
      <c r="U1596" s="16">
        <f>IF(M1596="No","Supplier has not filed GSTR-3B: if still unfiled on 30 Sep after the year you claimed it, reverse by 30 Nov","")</f>
        <v/>
      </c>
      <c r="V1596" s="16">
        <f>IF(AND(Q1596="In books, not in GSTR-2B",D1596&lt;&gt;"",D1596&gt;=DATE(2025,4,1),D1596&lt;=DATE(2026,3,31)),"FY 2025-26 document not in GSTR-2B: last date for the ITC is 30 Nov 2026","")</f>
        <v/>
      </c>
    </row>
    <row r="1597">
      <c r="A1597" s="10" t="n"/>
      <c r="B1597" s="10" t="n"/>
      <c r="C1597" s="10" t="n"/>
      <c r="D1597" s="9" t="n"/>
      <c r="E1597" s="10" t="n"/>
      <c r="F1597" s="8" t="n"/>
      <c r="G1597" s="8" t="n"/>
      <c r="H1597" s="8" t="n"/>
      <c r="I1597" s="8" t="n"/>
      <c r="J1597" s="8" t="n"/>
      <c r="K1597" s="15">
        <f>IF(A1597="","",SUM(G1597:J1597))</f>
        <v/>
      </c>
      <c r="L1597" s="9" t="n"/>
      <c r="M1597" s="10" t="n"/>
      <c r="N1597" s="10" t="n"/>
      <c r="O1597" s="16">
        <f>IF(A1597="","",UPPER(TRIM(A1597))&amp;"|"&amp;UPPER(SUBSTITUTE(SUBSTITUTE(SUBSTITUTE(TRIM(C1597),"/",""),"-","")," ","")))</f>
        <v/>
      </c>
      <c r="P1597" s="16">
        <f>IF(A1597="","",UPPER(SUBSTITUTE(SUBSTITUTE(SUBSTITUTE(TRIM(C1597),"/",""),"-","")," ","")))</f>
        <v/>
      </c>
      <c r="Q1597" s="16">
        <f>IF(A1597="","",IF(COUNTIF('GSTR-2B'!$P$6:$P$2005,O1597)&gt;0,IF(ABS(S1597)&lt;=Settings!$B$4,"Matched","Amount differs"),IF(COUNTIF('GSTR-2B'!$Q$6:$Q$2005,P1597)&gt;0,"Invoice no matches, GSTIN differs","In books, not in GSTR-2B")))</f>
        <v/>
      </c>
      <c r="R1597" s="15">
        <f>IF(A1597="","",SUMIF('GSTR-2B'!$P$6:$P$2005,O1597,'GSTR-2B'!$N$6:$N$2005))</f>
        <v/>
      </c>
      <c r="S1597" s="15">
        <f>IF(A1597="","",K1597-R1597)</f>
        <v/>
      </c>
      <c r="T1597" s="16">
        <f>IF(OR(A1597="",D1597="",L1597&lt;&gt;"",E1597="Credit note"),"",IF(Settings!$B$5-D1597&gt;180,"Unpaid over 180 days: reverse proportionate ITC with interest",""))</f>
        <v/>
      </c>
      <c r="U1597" s="16">
        <f>IF(M1597="No","Supplier has not filed GSTR-3B: if still unfiled on 30 Sep after the year you claimed it, reverse by 30 Nov","")</f>
        <v/>
      </c>
      <c r="V1597" s="16">
        <f>IF(AND(Q1597="In books, not in GSTR-2B",D1597&lt;&gt;"",D1597&gt;=DATE(2025,4,1),D1597&lt;=DATE(2026,3,31)),"FY 2025-26 document not in GSTR-2B: last date for the ITC is 30 Nov 2026","")</f>
        <v/>
      </c>
    </row>
    <row r="1598">
      <c r="A1598" s="10" t="n"/>
      <c r="B1598" s="10" t="n"/>
      <c r="C1598" s="10" t="n"/>
      <c r="D1598" s="9" t="n"/>
      <c r="E1598" s="10" t="n"/>
      <c r="F1598" s="8" t="n"/>
      <c r="G1598" s="8" t="n"/>
      <c r="H1598" s="8" t="n"/>
      <c r="I1598" s="8" t="n"/>
      <c r="J1598" s="8" t="n"/>
      <c r="K1598" s="15">
        <f>IF(A1598="","",SUM(G1598:J1598))</f>
        <v/>
      </c>
      <c r="L1598" s="9" t="n"/>
      <c r="M1598" s="10" t="n"/>
      <c r="N1598" s="10" t="n"/>
      <c r="O1598" s="16">
        <f>IF(A1598="","",UPPER(TRIM(A1598))&amp;"|"&amp;UPPER(SUBSTITUTE(SUBSTITUTE(SUBSTITUTE(TRIM(C1598),"/",""),"-","")," ","")))</f>
        <v/>
      </c>
      <c r="P1598" s="16">
        <f>IF(A1598="","",UPPER(SUBSTITUTE(SUBSTITUTE(SUBSTITUTE(TRIM(C1598),"/",""),"-","")," ","")))</f>
        <v/>
      </c>
      <c r="Q1598" s="16">
        <f>IF(A1598="","",IF(COUNTIF('GSTR-2B'!$P$6:$P$2005,O1598)&gt;0,IF(ABS(S1598)&lt;=Settings!$B$4,"Matched","Amount differs"),IF(COUNTIF('GSTR-2B'!$Q$6:$Q$2005,P1598)&gt;0,"Invoice no matches, GSTIN differs","In books, not in GSTR-2B")))</f>
        <v/>
      </c>
      <c r="R1598" s="15">
        <f>IF(A1598="","",SUMIF('GSTR-2B'!$P$6:$P$2005,O1598,'GSTR-2B'!$N$6:$N$2005))</f>
        <v/>
      </c>
      <c r="S1598" s="15">
        <f>IF(A1598="","",K1598-R1598)</f>
        <v/>
      </c>
      <c r="T1598" s="16">
        <f>IF(OR(A1598="",D1598="",L1598&lt;&gt;"",E1598="Credit note"),"",IF(Settings!$B$5-D1598&gt;180,"Unpaid over 180 days: reverse proportionate ITC with interest",""))</f>
        <v/>
      </c>
      <c r="U1598" s="16">
        <f>IF(M1598="No","Supplier has not filed GSTR-3B: if still unfiled on 30 Sep after the year you claimed it, reverse by 30 Nov","")</f>
        <v/>
      </c>
      <c r="V1598" s="16">
        <f>IF(AND(Q1598="In books, not in GSTR-2B",D1598&lt;&gt;"",D1598&gt;=DATE(2025,4,1),D1598&lt;=DATE(2026,3,31)),"FY 2025-26 document not in GSTR-2B: last date for the ITC is 30 Nov 2026","")</f>
        <v/>
      </c>
    </row>
    <row r="1599">
      <c r="A1599" s="10" t="n"/>
      <c r="B1599" s="10" t="n"/>
      <c r="C1599" s="10" t="n"/>
      <c r="D1599" s="9" t="n"/>
      <c r="E1599" s="10" t="n"/>
      <c r="F1599" s="8" t="n"/>
      <c r="G1599" s="8" t="n"/>
      <c r="H1599" s="8" t="n"/>
      <c r="I1599" s="8" t="n"/>
      <c r="J1599" s="8" t="n"/>
      <c r="K1599" s="15">
        <f>IF(A1599="","",SUM(G1599:J1599))</f>
        <v/>
      </c>
      <c r="L1599" s="9" t="n"/>
      <c r="M1599" s="10" t="n"/>
      <c r="N1599" s="10" t="n"/>
      <c r="O1599" s="16">
        <f>IF(A1599="","",UPPER(TRIM(A1599))&amp;"|"&amp;UPPER(SUBSTITUTE(SUBSTITUTE(SUBSTITUTE(TRIM(C1599),"/",""),"-","")," ","")))</f>
        <v/>
      </c>
      <c r="P1599" s="16">
        <f>IF(A1599="","",UPPER(SUBSTITUTE(SUBSTITUTE(SUBSTITUTE(TRIM(C1599),"/",""),"-","")," ","")))</f>
        <v/>
      </c>
      <c r="Q1599" s="16">
        <f>IF(A1599="","",IF(COUNTIF('GSTR-2B'!$P$6:$P$2005,O1599)&gt;0,IF(ABS(S1599)&lt;=Settings!$B$4,"Matched","Amount differs"),IF(COUNTIF('GSTR-2B'!$Q$6:$Q$2005,P1599)&gt;0,"Invoice no matches, GSTIN differs","In books, not in GSTR-2B")))</f>
        <v/>
      </c>
      <c r="R1599" s="15">
        <f>IF(A1599="","",SUMIF('GSTR-2B'!$P$6:$P$2005,O1599,'GSTR-2B'!$N$6:$N$2005))</f>
        <v/>
      </c>
      <c r="S1599" s="15">
        <f>IF(A1599="","",K1599-R1599)</f>
        <v/>
      </c>
      <c r="T1599" s="16">
        <f>IF(OR(A1599="",D1599="",L1599&lt;&gt;"",E1599="Credit note"),"",IF(Settings!$B$5-D1599&gt;180,"Unpaid over 180 days: reverse proportionate ITC with interest",""))</f>
        <v/>
      </c>
      <c r="U1599" s="16">
        <f>IF(M1599="No","Supplier has not filed GSTR-3B: if still unfiled on 30 Sep after the year you claimed it, reverse by 30 Nov","")</f>
        <v/>
      </c>
      <c r="V1599" s="16">
        <f>IF(AND(Q1599="In books, not in GSTR-2B",D1599&lt;&gt;"",D1599&gt;=DATE(2025,4,1),D1599&lt;=DATE(2026,3,31)),"FY 2025-26 document not in GSTR-2B: last date for the ITC is 30 Nov 2026","")</f>
        <v/>
      </c>
    </row>
    <row r="1600">
      <c r="A1600" s="10" t="n"/>
      <c r="B1600" s="10" t="n"/>
      <c r="C1600" s="10" t="n"/>
      <c r="D1600" s="9" t="n"/>
      <c r="E1600" s="10" t="n"/>
      <c r="F1600" s="8" t="n"/>
      <c r="G1600" s="8" t="n"/>
      <c r="H1600" s="8" t="n"/>
      <c r="I1600" s="8" t="n"/>
      <c r="J1600" s="8" t="n"/>
      <c r="K1600" s="15">
        <f>IF(A1600="","",SUM(G1600:J1600))</f>
        <v/>
      </c>
      <c r="L1600" s="9" t="n"/>
      <c r="M1600" s="10" t="n"/>
      <c r="N1600" s="10" t="n"/>
      <c r="O1600" s="16">
        <f>IF(A1600="","",UPPER(TRIM(A1600))&amp;"|"&amp;UPPER(SUBSTITUTE(SUBSTITUTE(SUBSTITUTE(TRIM(C1600),"/",""),"-","")," ","")))</f>
        <v/>
      </c>
      <c r="P1600" s="16">
        <f>IF(A1600="","",UPPER(SUBSTITUTE(SUBSTITUTE(SUBSTITUTE(TRIM(C1600),"/",""),"-","")," ","")))</f>
        <v/>
      </c>
      <c r="Q1600" s="16">
        <f>IF(A1600="","",IF(COUNTIF('GSTR-2B'!$P$6:$P$2005,O1600)&gt;0,IF(ABS(S1600)&lt;=Settings!$B$4,"Matched","Amount differs"),IF(COUNTIF('GSTR-2B'!$Q$6:$Q$2005,P1600)&gt;0,"Invoice no matches, GSTIN differs","In books, not in GSTR-2B")))</f>
        <v/>
      </c>
      <c r="R1600" s="15">
        <f>IF(A1600="","",SUMIF('GSTR-2B'!$P$6:$P$2005,O1600,'GSTR-2B'!$N$6:$N$2005))</f>
        <v/>
      </c>
      <c r="S1600" s="15">
        <f>IF(A1600="","",K1600-R1600)</f>
        <v/>
      </c>
      <c r="T1600" s="16">
        <f>IF(OR(A1600="",D1600="",L1600&lt;&gt;"",E1600="Credit note"),"",IF(Settings!$B$5-D1600&gt;180,"Unpaid over 180 days: reverse proportionate ITC with interest",""))</f>
        <v/>
      </c>
      <c r="U1600" s="16">
        <f>IF(M1600="No","Supplier has not filed GSTR-3B: if still unfiled on 30 Sep after the year you claimed it, reverse by 30 Nov","")</f>
        <v/>
      </c>
      <c r="V1600" s="16">
        <f>IF(AND(Q1600="In books, not in GSTR-2B",D1600&lt;&gt;"",D1600&gt;=DATE(2025,4,1),D1600&lt;=DATE(2026,3,31)),"FY 2025-26 document not in GSTR-2B: last date for the ITC is 30 Nov 2026","")</f>
        <v/>
      </c>
    </row>
    <row r="1601">
      <c r="A1601" s="10" t="n"/>
      <c r="B1601" s="10" t="n"/>
      <c r="C1601" s="10" t="n"/>
      <c r="D1601" s="9" t="n"/>
      <c r="E1601" s="10" t="n"/>
      <c r="F1601" s="8" t="n"/>
      <c r="G1601" s="8" t="n"/>
      <c r="H1601" s="8" t="n"/>
      <c r="I1601" s="8" t="n"/>
      <c r="J1601" s="8" t="n"/>
      <c r="K1601" s="15">
        <f>IF(A1601="","",SUM(G1601:J1601))</f>
        <v/>
      </c>
      <c r="L1601" s="9" t="n"/>
      <c r="M1601" s="10" t="n"/>
      <c r="N1601" s="10" t="n"/>
      <c r="O1601" s="16">
        <f>IF(A1601="","",UPPER(TRIM(A1601))&amp;"|"&amp;UPPER(SUBSTITUTE(SUBSTITUTE(SUBSTITUTE(TRIM(C1601),"/",""),"-","")," ","")))</f>
        <v/>
      </c>
      <c r="P1601" s="16">
        <f>IF(A1601="","",UPPER(SUBSTITUTE(SUBSTITUTE(SUBSTITUTE(TRIM(C1601),"/",""),"-","")," ","")))</f>
        <v/>
      </c>
      <c r="Q1601" s="16">
        <f>IF(A1601="","",IF(COUNTIF('GSTR-2B'!$P$6:$P$2005,O1601)&gt;0,IF(ABS(S1601)&lt;=Settings!$B$4,"Matched","Amount differs"),IF(COUNTIF('GSTR-2B'!$Q$6:$Q$2005,P1601)&gt;0,"Invoice no matches, GSTIN differs","In books, not in GSTR-2B")))</f>
        <v/>
      </c>
      <c r="R1601" s="15">
        <f>IF(A1601="","",SUMIF('GSTR-2B'!$P$6:$P$2005,O1601,'GSTR-2B'!$N$6:$N$2005))</f>
        <v/>
      </c>
      <c r="S1601" s="15">
        <f>IF(A1601="","",K1601-R1601)</f>
        <v/>
      </c>
      <c r="T1601" s="16">
        <f>IF(OR(A1601="",D1601="",L1601&lt;&gt;"",E1601="Credit note"),"",IF(Settings!$B$5-D1601&gt;180,"Unpaid over 180 days: reverse proportionate ITC with interest",""))</f>
        <v/>
      </c>
      <c r="U1601" s="16">
        <f>IF(M1601="No","Supplier has not filed GSTR-3B: if still unfiled on 30 Sep after the year you claimed it, reverse by 30 Nov","")</f>
        <v/>
      </c>
      <c r="V1601" s="16">
        <f>IF(AND(Q1601="In books, not in GSTR-2B",D1601&lt;&gt;"",D1601&gt;=DATE(2025,4,1),D1601&lt;=DATE(2026,3,31)),"FY 2025-26 document not in GSTR-2B: last date for the ITC is 30 Nov 2026","")</f>
        <v/>
      </c>
    </row>
    <row r="1602">
      <c r="A1602" s="10" t="n"/>
      <c r="B1602" s="10" t="n"/>
      <c r="C1602" s="10" t="n"/>
      <c r="D1602" s="9" t="n"/>
      <c r="E1602" s="10" t="n"/>
      <c r="F1602" s="8" t="n"/>
      <c r="G1602" s="8" t="n"/>
      <c r="H1602" s="8" t="n"/>
      <c r="I1602" s="8" t="n"/>
      <c r="J1602" s="8" t="n"/>
      <c r="K1602" s="15">
        <f>IF(A1602="","",SUM(G1602:J1602))</f>
        <v/>
      </c>
      <c r="L1602" s="9" t="n"/>
      <c r="M1602" s="10" t="n"/>
      <c r="N1602" s="10" t="n"/>
      <c r="O1602" s="16">
        <f>IF(A1602="","",UPPER(TRIM(A1602))&amp;"|"&amp;UPPER(SUBSTITUTE(SUBSTITUTE(SUBSTITUTE(TRIM(C1602),"/",""),"-","")," ","")))</f>
        <v/>
      </c>
      <c r="P1602" s="16">
        <f>IF(A1602="","",UPPER(SUBSTITUTE(SUBSTITUTE(SUBSTITUTE(TRIM(C1602),"/",""),"-","")," ","")))</f>
        <v/>
      </c>
      <c r="Q1602" s="16">
        <f>IF(A1602="","",IF(COUNTIF('GSTR-2B'!$P$6:$P$2005,O1602)&gt;0,IF(ABS(S1602)&lt;=Settings!$B$4,"Matched","Amount differs"),IF(COUNTIF('GSTR-2B'!$Q$6:$Q$2005,P1602)&gt;0,"Invoice no matches, GSTIN differs","In books, not in GSTR-2B")))</f>
        <v/>
      </c>
      <c r="R1602" s="15">
        <f>IF(A1602="","",SUMIF('GSTR-2B'!$P$6:$P$2005,O1602,'GSTR-2B'!$N$6:$N$2005))</f>
        <v/>
      </c>
      <c r="S1602" s="15">
        <f>IF(A1602="","",K1602-R1602)</f>
        <v/>
      </c>
      <c r="T1602" s="16">
        <f>IF(OR(A1602="",D1602="",L1602&lt;&gt;"",E1602="Credit note"),"",IF(Settings!$B$5-D1602&gt;180,"Unpaid over 180 days: reverse proportionate ITC with interest",""))</f>
        <v/>
      </c>
      <c r="U1602" s="16">
        <f>IF(M1602="No","Supplier has not filed GSTR-3B: if still unfiled on 30 Sep after the year you claimed it, reverse by 30 Nov","")</f>
        <v/>
      </c>
      <c r="V1602" s="16">
        <f>IF(AND(Q1602="In books, not in GSTR-2B",D1602&lt;&gt;"",D1602&gt;=DATE(2025,4,1),D1602&lt;=DATE(2026,3,31)),"FY 2025-26 document not in GSTR-2B: last date for the ITC is 30 Nov 2026","")</f>
        <v/>
      </c>
    </row>
    <row r="1603">
      <c r="A1603" s="10" t="n"/>
      <c r="B1603" s="10" t="n"/>
      <c r="C1603" s="10" t="n"/>
      <c r="D1603" s="9" t="n"/>
      <c r="E1603" s="10" t="n"/>
      <c r="F1603" s="8" t="n"/>
      <c r="G1603" s="8" t="n"/>
      <c r="H1603" s="8" t="n"/>
      <c r="I1603" s="8" t="n"/>
      <c r="J1603" s="8" t="n"/>
      <c r="K1603" s="15">
        <f>IF(A1603="","",SUM(G1603:J1603))</f>
        <v/>
      </c>
      <c r="L1603" s="9" t="n"/>
      <c r="M1603" s="10" t="n"/>
      <c r="N1603" s="10" t="n"/>
      <c r="O1603" s="16">
        <f>IF(A1603="","",UPPER(TRIM(A1603))&amp;"|"&amp;UPPER(SUBSTITUTE(SUBSTITUTE(SUBSTITUTE(TRIM(C1603),"/",""),"-","")," ","")))</f>
        <v/>
      </c>
      <c r="P1603" s="16">
        <f>IF(A1603="","",UPPER(SUBSTITUTE(SUBSTITUTE(SUBSTITUTE(TRIM(C1603),"/",""),"-","")," ","")))</f>
        <v/>
      </c>
      <c r="Q1603" s="16">
        <f>IF(A1603="","",IF(COUNTIF('GSTR-2B'!$P$6:$P$2005,O1603)&gt;0,IF(ABS(S1603)&lt;=Settings!$B$4,"Matched","Amount differs"),IF(COUNTIF('GSTR-2B'!$Q$6:$Q$2005,P1603)&gt;0,"Invoice no matches, GSTIN differs","In books, not in GSTR-2B")))</f>
        <v/>
      </c>
      <c r="R1603" s="15">
        <f>IF(A1603="","",SUMIF('GSTR-2B'!$P$6:$P$2005,O1603,'GSTR-2B'!$N$6:$N$2005))</f>
        <v/>
      </c>
      <c r="S1603" s="15">
        <f>IF(A1603="","",K1603-R1603)</f>
        <v/>
      </c>
      <c r="T1603" s="16">
        <f>IF(OR(A1603="",D1603="",L1603&lt;&gt;"",E1603="Credit note"),"",IF(Settings!$B$5-D1603&gt;180,"Unpaid over 180 days: reverse proportionate ITC with interest",""))</f>
        <v/>
      </c>
      <c r="U1603" s="16">
        <f>IF(M1603="No","Supplier has not filed GSTR-3B: if still unfiled on 30 Sep after the year you claimed it, reverse by 30 Nov","")</f>
        <v/>
      </c>
      <c r="V1603" s="16">
        <f>IF(AND(Q1603="In books, not in GSTR-2B",D1603&lt;&gt;"",D1603&gt;=DATE(2025,4,1),D1603&lt;=DATE(2026,3,31)),"FY 2025-26 document not in GSTR-2B: last date for the ITC is 30 Nov 2026","")</f>
        <v/>
      </c>
    </row>
    <row r="1604">
      <c r="A1604" s="10" t="n"/>
      <c r="B1604" s="10" t="n"/>
      <c r="C1604" s="10" t="n"/>
      <c r="D1604" s="9" t="n"/>
      <c r="E1604" s="10" t="n"/>
      <c r="F1604" s="8" t="n"/>
      <c r="G1604" s="8" t="n"/>
      <c r="H1604" s="8" t="n"/>
      <c r="I1604" s="8" t="n"/>
      <c r="J1604" s="8" t="n"/>
      <c r="K1604" s="15">
        <f>IF(A1604="","",SUM(G1604:J1604))</f>
        <v/>
      </c>
      <c r="L1604" s="9" t="n"/>
      <c r="M1604" s="10" t="n"/>
      <c r="N1604" s="10" t="n"/>
      <c r="O1604" s="16">
        <f>IF(A1604="","",UPPER(TRIM(A1604))&amp;"|"&amp;UPPER(SUBSTITUTE(SUBSTITUTE(SUBSTITUTE(TRIM(C1604),"/",""),"-","")," ","")))</f>
        <v/>
      </c>
      <c r="P1604" s="16">
        <f>IF(A1604="","",UPPER(SUBSTITUTE(SUBSTITUTE(SUBSTITUTE(TRIM(C1604),"/",""),"-","")," ","")))</f>
        <v/>
      </c>
      <c r="Q1604" s="16">
        <f>IF(A1604="","",IF(COUNTIF('GSTR-2B'!$P$6:$P$2005,O1604)&gt;0,IF(ABS(S1604)&lt;=Settings!$B$4,"Matched","Amount differs"),IF(COUNTIF('GSTR-2B'!$Q$6:$Q$2005,P1604)&gt;0,"Invoice no matches, GSTIN differs","In books, not in GSTR-2B")))</f>
        <v/>
      </c>
      <c r="R1604" s="15">
        <f>IF(A1604="","",SUMIF('GSTR-2B'!$P$6:$P$2005,O1604,'GSTR-2B'!$N$6:$N$2005))</f>
        <v/>
      </c>
      <c r="S1604" s="15">
        <f>IF(A1604="","",K1604-R1604)</f>
        <v/>
      </c>
      <c r="T1604" s="16">
        <f>IF(OR(A1604="",D1604="",L1604&lt;&gt;"",E1604="Credit note"),"",IF(Settings!$B$5-D1604&gt;180,"Unpaid over 180 days: reverse proportionate ITC with interest",""))</f>
        <v/>
      </c>
      <c r="U1604" s="16">
        <f>IF(M1604="No","Supplier has not filed GSTR-3B: if still unfiled on 30 Sep after the year you claimed it, reverse by 30 Nov","")</f>
        <v/>
      </c>
      <c r="V1604" s="16">
        <f>IF(AND(Q1604="In books, not in GSTR-2B",D1604&lt;&gt;"",D1604&gt;=DATE(2025,4,1),D1604&lt;=DATE(2026,3,31)),"FY 2025-26 document not in GSTR-2B: last date for the ITC is 30 Nov 2026","")</f>
        <v/>
      </c>
    </row>
    <row r="1605">
      <c r="A1605" s="10" t="n"/>
      <c r="B1605" s="10" t="n"/>
      <c r="C1605" s="10" t="n"/>
      <c r="D1605" s="9" t="n"/>
      <c r="E1605" s="10" t="n"/>
      <c r="F1605" s="8" t="n"/>
      <c r="G1605" s="8" t="n"/>
      <c r="H1605" s="8" t="n"/>
      <c r="I1605" s="8" t="n"/>
      <c r="J1605" s="8" t="n"/>
      <c r="K1605" s="15">
        <f>IF(A1605="","",SUM(G1605:J1605))</f>
        <v/>
      </c>
      <c r="L1605" s="9" t="n"/>
      <c r="M1605" s="10" t="n"/>
      <c r="N1605" s="10" t="n"/>
      <c r="O1605" s="16">
        <f>IF(A1605="","",UPPER(TRIM(A1605))&amp;"|"&amp;UPPER(SUBSTITUTE(SUBSTITUTE(SUBSTITUTE(TRIM(C1605),"/",""),"-","")," ","")))</f>
        <v/>
      </c>
      <c r="P1605" s="16">
        <f>IF(A1605="","",UPPER(SUBSTITUTE(SUBSTITUTE(SUBSTITUTE(TRIM(C1605),"/",""),"-","")," ","")))</f>
        <v/>
      </c>
      <c r="Q1605" s="16">
        <f>IF(A1605="","",IF(COUNTIF('GSTR-2B'!$P$6:$P$2005,O1605)&gt;0,IF(ABS(S1605)&lt;=Settings!$B$4,"Matched","Amount differs"),IF(COUNTIF('GSTR-2B'!$Q$6:$Q$2005,P1605)&gt;0,"Invoice no matches, GSTIN differs","In books, not in GSTR-2B")))</f>
        <v/>
      </c>
      <c r="R1605" s="15">
        <f>IF(A1605="","",SUMIF('GSTR-2B'!$P$6:$P$2005,O1605,'GSTR-2B'!$N$6:$N$2005))</f>
        <v/>
      </c>
      <c r="S1605" s="15">
        <f>IF(A1605="","",K1605-R1605)</f>
        <v/>
      </c>
      <c r="T1605" s="16">
        <f>IF(OR(A1605="",D1605="",L1605&lt;&gt;"",E1605="Credit note"),"",IF(Settings!$B$5-D1605&gt;180,"Unpaid over 180 days: reverse proportionate ITC with interest",""))</f>
        <v/>
      </c>
      <c r="U1605" s="16">
        <f>IF(M1605="No","Supplier has not filed GSTR-3B: if still unfiled on 30 Sep after the year you claimed it, reverse by 30 Nov","")</f>
        <v/>
      </c>
      <c r="V1605" s="16">
        <f>IF(AND(Q1605="In books, not in GSTR-2B",D1605&lt;&gt;"",D1605&gt;=DATE(2025,4,1),D1605&lt;=DATE(2026,3,31)),"FY 2025-26 document not in GSTR-2B: last date for the ITC is 30 Nov 2026","")</f>
        <v/>
      </c>
    </row>
    <row r="1606">
      <c r="A1606" s="10" t="n"/>
      <c r="B1606" s="10" t="n"/>
      <c r="C1606" s="10" t="n"/>
      <c r="D1606" s="9" t="n"/>
      <c r="E1606" s="10" t="n"/>
      <c r="F1606" s="8" t="n"/>
      <c r="G1606" s="8" t="n"/>
      <c r="H1606" s="8" t="n"/>
      <c r="I1606" s="8" t="n"/>
      <c r="J1606" s="8" t="n"/>
      <c r="K1606" s="15">
        <f>IF(A1606="","",SUM(G1606:J1606))</f>
        <v/>
      </c>
      <c r="L1606" s="9" t="n"/>
      <c r="M1606" s="10" t="n"/>
      <c r="N1606" s="10" t="n"/>
      <c r="O1606" s="16">
        <f>IF(A1606="","",UPPER(TRIM(A1606))&amp;"|"&amp;UPPER(SUBSTITUTE(SUBSTITUTE(SUBSTITUTE(TRIM(C1606),"/",""),"-","")," ","")))</f>
        <v/>
      </c>
      <c r="P1606" s="16">
        <f>IF(A1606="","",UPPER(SUBSTITUTE(SUBSTITUTE(SUBSTITUTE(TRIM(C1606),"/",""),"-","")," ","")))</f>
        <v/>
      </c>
      <c r="Q1606" s="16">
        <f>IF(A1606="","",IF(COUNTIF('GSTR-2B'!$P$6:$P$2005,O1606)&gt;0,IF(ABS(S1606)&lt;=Settings!$B$4,"Matched","Amount differs"),IF(COUNTIF('GSTR-2B'!$Q$6:$Q$2005,P1606)&gt;0,"Invoice no matches, GSTIN differs","In books, not in GSTR-2B")))</f>
        <v/>
      </c>
      <c r="R1606" s="15">
        <f>IF(A1606="","",SUMIF('GSTR-2B'!$P$6:$P$2005,O1606,'GSTR-2B'!$N$6:$N$2005))</f>
        <v/>
      </c>
      <c r="S1606" s="15">
        <f>IF(A1606="","",K1606-R1606)</f>
        <v/>
      </c>
      <c r="T1606" s="16">
        <f>IF(OR(A1606="",D1606="",L1606&lt;&gt;"",E1606="Credit note"),"",IF(Settings!$B$5-D1606&gt;180,"Unpaid over 180 days: reverse proportionate ITC with interest",""))</f>
        <v/>
      </c>
      <c r="U1606" s="16">
        <f>IF(M1606="No","Supplier has not filed GSTR-3B: if still unfiled on 30 Sep after the year you claimed it, reverse by 30 Nov","")</f>
        <v/>
      </c>
      <c r="V1606" s="16">
        <f>IF(AND(Q1606="In books, not in GSTR-2B",D1606&lt;&gt;"",D1606&gt;=DATE(2025,4,1),D1606&lt;=DATE(2026,3,31)),"FY 2025-26 document not in GSTR-2B: last date for the ITC is 30 Nov 2026","")</f>
        <v/>
      </c>
    </row>
    <row r="1607">
      <c r="A1607" s="10" t="n"/>
      <c r="B1607" s="10" t="n"/>
      <c r="C1607" s="10" t="n"/>
      <c r="D1607" s="9" t="n"/>
      <c r="E1607" s="10" t="n"/>
      <c r="F1607" s="8" t="n"/>
      <c r="G1607" s="8" t="n"/>
      <c r="H1607" s="8" t="n"/>
      <c r="I1607" s="8" t="n"/>
      <c r="J1607" s="8" t="n"/>
      <c r="K1607" s="15">
        <f>IF(A1607="","",SUM(G1607:J1607))</f>
        <v/>
      </c>
      <c r="L1607" s="9" t="n"/>
      <c r="M1607" s="10" t="n"/>
      <c r="N1607" s="10" t="n"/>
      <c r="O1607" s="16">
        <f>IF(A1607="","",UPPER(TRIM(A1607))&amp;"|"&amp;UPPER(SUBSTITUTE(SUBSTITUTE(SUBSTITUTE(TRIM(C1607),"/",""),"-","")," ","")))</f>
        <v/>
      </c>
      <c r="P1607" s="16">
        <f>IF(A1607="","",UPPER(SUBSTITUTE(SUBSTITUTE(SUBSTITUTE(TRIM(C1607),"/",""),"-","")," ","")))</f>
        <v/>
      </c>
      <c r="Q1607" s="16">
        <f>IF(A1607="","",IF(COUNTIF('GSTR-2B'!$P$6:$P$2005,O1607)&gt;0,IF(ABS(S1607)&lt;=Settings!$B$4,"Matched","Amount differs"),IF(COUNTIF('GSTR-2B'!$Q$6:$Q$2005,P1607)&gt;0,"Invoice no matches, GSTIN differs","In books, not in GSTR-2B")))</f>
        <v/>
      </c>
      <c r="R1607" s="15">
        <f>IF(A1607="","",SUMIF('GSTR-2B'!$P$6:$P$2005,O1607,'GSTR-2B'!$N$6:$N$2005))</f>
        <v/>
      </c>
      <c r="S1607" s="15">
        <f>IF(A1607="","",K1607-R1607)</f>
        <v/>
      </c>
      <c r="T1607" s="16">
        <f>IF(OR(A1607="",D1607="",L1607&lt;&gt;"",E1607="Credit note"),"",IF(Settings!$B$5-D1607&gt;180,"Unpaid over 180 days: reverse proportionate ITC with interest",""))</f>
        <v/>
      </c>
      <c r="U1607" s="16">
        <f>IF(M1607="No","Supplier has not filed GSTR-3B: if still unfiled on 30 Sep after the year you claimed it, reverse by 30 Nov","")</f>
        <v/>
      </c>
      <c r="V1607" s="16">
        <f>IF(AND(Q1607="In books, not in GSTR-2B",D1607&lt;&gt;"",D1607&gt;=DATE(2025,4,1),D1607&lt;=DATE(2026,3,31)),"FY 2025-26 document not in GSTR-2B: last date for the ITC is 30 Nov 2026","")</f>
        <v/>
      </c>
    </row>
    <row r="1608">
      <c r="A1608" s="10" t="n"/>
      <c r="B1608" s="10" t="n"/>
      <c r="C1608" s="10" t="n"/>
      <c r="D1608" s="9" t="n"/>
      <c r="E1608" s="10" t="n"/>
      <c r="F1608" s="8" t="n"/>
      <c r="G1608" s="8" t="n"/>
      <c r="H1608" s="8" t="n"/>
      <c r="I1608" s="8" t="n"/>
      <c r="J1608" s="8" t="n"/>
      <c r="K1608" s="15">
        <f>IF(A1608="","",SUM(G1608:J1608))</f>
        <v/>
      </c>
      <c r="L1608" s="9" t="n"/>
      <c r="M1608" s="10" t="n"/>
      <c r="N1608" s="10" t="n"/>
      <c r="O1608" s="16">
        <f>IF(A1608="","",UPPER(TRIM(A1608))&amp;"|"&amp;UPPER(SUBSTITUTE(SUBSTITUTE(SUBSTITUTE(TRIM(C1608),"/",""),"-","")," ","")))</f>
        <v/>
      </c>
      <c r="P1608" s="16">
        <f>IF(A1608="","",UPPER(SUBSTITUTE(SUBSTITUTE(SUBSTITUTE(TRIM(C1608),"/",""),"-","")," ","")))</f>
        <v/>
      </c>
      <c r="Q1608" s="16">
        <f>IF(A1608="","",IF(COUNTIF('GSTR-2B'!$P$6:$P$2005,O1608)&gt;0,IF(ABS(S1608)&lt;=Settings!$B$4,"Matched","Amount differs"),IF(COUNTIF('GSTR-2B'!$Q$6:$Q$2005,P1608)&gt;0,"Invoice no matches, GSTIN differs","In books, not in GSTR-2B")))</f>
        <v/>
      </c>
      <c r="R1608" s="15">
        <f>IF(A1608="","",SUMIF('GSTR-2B'!$P$6:$P$2005,O1608,'GSTR-2B'!$N$6:$N$2005))</f>
        <v/>
      </c>
      <c r="S1608" s="15">
        <f>IF(A1608="","",K1608-R1608)</f>
        <v/>
      </c>
      <c r="T1608" s="16">
        <f>IF(OR(A1608="",D1608="",L1608&lt;&gt;"",E1608="Credit note"),"",IF(Settings!$B$5-D1608&gt;180,"Unpaid over 180 days: reverse proportionate ITC with interest",""))</f>
        <v/>
      </c>
      <c r="U1608" s="16">
        <f>IF(M1608="No","Supplier has not filed GSTR-3B: if still unfiled on 30 Sep after the year you claimed it, reverse by 30 Nov","")</f>
        <v/>
      </c>
      <c r="V1608" s="16">
        <f>IF(AND(Q1608="In books, not in GSTR-2B",D1608&lt;&gt;"",D1608&gt;=DATE(2025,4,1),D1608&lt;=DATE(2026,3,31)),"FY 2025-26 document not in GSTR-2B: last date for the ITC is 30 Nov 2026","")</f>
        <v/>
      </c>
    </row>
    <row r="1609">
      <c r="A1609" s="10" t="n"/>
      <c r="B1609" s="10" t="n"/>
      <c r="C1609" s="10" t="n"/>
      <c r="D1609" s="9" t="n"/>
      <c r="E1609" s="10" t="n"/>
      <c r="F1609" s="8" t="n"/>
      <c r="G1609" s="8" t="n"/>
      <c r="H1609" s="8" t="n"/>
      <c r="I1609" s="8" t="n"/>
      <c r="J1609" s="8" t="n"/>
      <c r="K1609" s="15">
        <f>IF(A1609="","",SUM(G1609:J1609))</f>
        <v/>
      </c>
      <c r="L1609" s="9" t="n"/>
      <c r="M1609" s="10" t="n"/>
      <c r="N1609" s="10" t="n"/>
      <c r="O1609" s="16">
        <f>IF(A1609="","",UPPER(TRIM(A1609))&amp;"|"&amp;UPPER(SUBSTITUTE(SUBSTITUTE(SUBSTITUTE(TRIM(C1609),"/",""),"-","")," ","")))</f>
        <v/>
      </c>
      <c r="P1609" s="16">
        <f>IF(A1609="","",UPPER(SUBSTITUTE(SUBSTITUTE(SUBSTITUTE(TRIM(C1609),"/",""),"-","")," ","")))</f>
        <v/>
      </c>
      <c r="Q1609" s="16">
        <f>IF(A1609="","",IF(COUNTIF('GSTR-2B'!$P$6:$P$2005,O1609)&gt;0,IF(ABS(S1609)&lt;=Settings!$B$4,"Matched","Amount differs"),IF(COUNTIF('GSTR-2B'!$Q$6:$Q$2005,P1609)&gt;0,"Invoice no matches, GSTIN differs","In books, not in GSTR-2B")))</f>
        <v/>
      </c>
      <c r="R1609" s="15">
        <f>IF(A1609="","",SUMIF('GSTR-2B'!$P$6:$P$2005,O1609,'GSTR-2B'!$N$6:$N$2005))</f>
        <v/>
      </c>
      <c r="S1609" s="15">
        <f>IF(A1609="","",K1609-R1609)</f>
        <v/>
      </c>
      <c r="T1609" s="16">
        <f>IF(OR(A1609="",D1609="",L1609&lt;&gt;"",E1609="Credit note"),"",IF(Settings!$B$5-D1609&gt;180,"Unpaid over 180 days: reverse proportionate ITC with interest",""))</f>
        <v/>
      </c>
      <c r="U1609" s="16">
        <f>IF(M1609="No","Supplier has not filed GSTR-3B: if still unfiled on 30 Sep after the year you claimed it, reverse by 30 Nov","")</f>
        <v/>
      </c>
      <c r="V1609" s="16">
        <f>IF(AND(Q1609="In books, not in GSTR-2B",D1609&lt;&gt;"",D1609&gt;=DATE(2025,4,1),D1609&lt;=DATE(2026,3,31)),"FY 2025-26 document not in GSTR-2B: last date for the ITC is 30 Nov 2026","")</f>
        <v/>
      </c>
    </row>
    <row r="1610">
      <c r="A1610" s="10" t="n"/>
      <c r="B1610" s="10" t="n"/>
      <c r="C1610" s="10" t="n"/>
      <c r="D1610" s="9" t="n"/>
      <c r="E1610" s="10" t="n"/>
      <c r="F1610" s="8" t="n"/>
      <c r="G1610" s="8" t="n"/>
      <c r="H1610" s="8" t="n"/>
      <c r="I1610" s="8" t="n"/>
      <c r="J1610" s="8" t="n"/>
      <c r="K1610" s="15">
        <f>IF(A1610="","",SUM(G1610:J1610))</f>
        <v/>
      </c>
      <c r="L1610" s="9" t="n"/>
      <c r="M1610" s="10" t="n"/>
      <c r="N1610" s="10" t="n"/>
      <c r="O1610" s="16">
        <f>IF(A1610="","",UPPER(TRIM(A1610))&amp;"|"&amp;UPPER(SUBSTITUTE(SUBSTITUTE(SUBSTITUTE(TRIM(C1610),"/",""),"-","")," ","")))</f>
        <v/>
      </c>
      <c r="P1610" s="16">
        <f>IF(A1610="","",UPPER(SUBSTITUTE(SUBSTITUTE(SUBSTITUTE(TRIM(C1610),"/",""),"-","")," ","")))</f>
        <v/>
      </c>
      <c r="Q1610" s="16">
        <f>IF(A1610="","",IF(COUNTIF('GSTR-2B'!$P$6:$P$2005,O1610)&gt;0,IF(ABS(S1610)&lt;=Settings!$B$4,"Matched","Amount differs"),IF(COUNTIF('GSTR-2B'!$Q$6:$Q$2005,P1610)&gt;0,"Invoice no matches, GSTIN differs","In books, not in GSTR-2B")))</f>
        <v/>
      </c>
      <c r="R1610" s="15">
        <f>IF(A1610="","",SUMIF('GSTR-2B'!$P$6:$P$2005,O1610,'GSTR-2B'!$N$6:$N$2005))</f>
        <v/>
      </c>
      <c r="S1610" s="15">
        <f>IF(A1610="","",K1610-R1610)</f>
        <v/>
      </c>
      <c r="T1610" s="16">
        <f>IF(OR(A1610="",D1610="",L1610&lt;&gt;"",E1610="Credit note"),"",IF(Settings!$B$5-D1610&gt;180,"Unpaid over 180 days: reverse proportionate ITC with interest",""))</f>
        <v/>
      </c>
      <c r="U1610" s="16">
        <f>IF(M1610="No","Supplier has not filed GSTR-3B: if still unfiled on 30 Sep after the year you claimed it, reverse by 30 Nov","")</f>
        <v/>
      </c>
      <c r="V1610" s="16">
        <f>IF(AND(Q1610="In books, not in GSTR-2B",D1610&lt;&gt;"",D1610&gt;=DATE(2025,4,1),D1610&lt;=DATE(2026,3,31)),"FY 2025-26 document not in GSTR-2B: last date for the ITC is 30 Nov 2026","")</f>
        <v/>
      </c>
    </row>
    <row r="1611">
      <c r="A1611" s="10" t="n"/>
      <c r="B1611" s="10" t="n"/>
      <c r="C1611" s="10" t="n"/>
      <c r="D1611" s="9" t="n"/>
      <c r="E1611" s="10" t="n"/>
      <c r="F1611" s="8" t="n"/>
      <c r="G1611" s="8" t="n"/>
      <c r="H1611" s="8" t="n"/>
      <c r="I1611" s="8" t="n"/>
      <c r="J1611" s="8" t="n"/>
      <c r="K1611" s="15">
        <f>IF(A1611="","",SUM(G1611:J1611))</f>
        <v/>
      </c>
      <c r="L1611" s="9" t="n"/>
      <c r="M1611" s="10" t="n"/>
      <c r="N1611" s="10" t="n"/>
      <c r="O1611" s="16">
        <f>IF(A1611="","",UPPER(TRIM(A1611))&amp;"|"&amp;UPPER(SUBSTITUTE(SUBSTITUTE(SUBSTITUTE(TRIM(C1611),"/",""),"-","")," ","")))</f>
        <v/>
      </c>
      <c r="P1611" s="16">
        <f>IF(A1611="","",UPPER(SUBSTITUTE(SUBSTITUTE(SUBSTITUTE(TRIM(C1611),"/",""),"-","")," ","")))</f>
        <v/>
      </c>
      <c r="Q1611" s="16">
        <f>IF(A1611="","",IF(COUNTIF('GSTR-2B'!$P$6:$P$2005,O1611)&gt;0,IF(ABS(S1611)&lt;=Settings!$B$4,"Matched","Amount differs"),IF(COUNTIF('GSTR-2B'!$Q$6:$Q$2005,P1611)&gt;0,"Invoice no matches, GSTIN differs","In books, not in GSTR-2B")))</f>
        <v/>
      </c>
      <c r="R1611" s="15">
        <f>IF(A1611="","",SUMIF('GSTR-2B'!$P$6:$P$2005,O1611,'GSTR-2B'!$N$6:$N$2005))</f>
        <v/>
      </c>
      <c r="S1611" s="15">
        <f>IF(A1611="","",K1611-R1611)</f>
        <v/>
      </c>
      <c r="T1611" s="16">
        <f>IF(OR(A1611="",D1611="",L1611&lt;&gt;"",E1611="Credit note"),"",IF(Settings!$B$5-D1611&gt;180,"Unpaid over 180 days: reverse proportionate ITC with interest",""))</f>
        <v/>
      </c>
      <c r="U1611" s="16">
        <f>IF(M1611="No","Supplier has not filed GSTR-3B: if still unfiled on 30 Sep after the year you claimed it, reverse by 30 Nov","")</f>
        <v/>
      </c>
      <c r="V1611" s="16">
        <f>IF(AND(Q1611="In books, not in GSTR-2B",D1611&lt;&gt;"",D1611&gt;=DATE(2025,4,1),D1611&lt;=DATE(2026,3,31)),"FY 2025-26 document not in GSTR-2B: last date for the ITC is 30 Nov 2026","")</f>
        <v/>
      </c>
    </row>
    <row r="1612">
      <c r="A1612" s="10" t="n"/>
      <c r="B1612" s="10" t="n"/>
      <c r="C1612" s="10" t="n"/>
      <c r="D1612" s="9" t="n"/>
      <c r="E1612" s="10" t="n"/>
      <c r="F1612" s="8" t="n"/>
      <c r="G1612" s="8" t="n"/>
      <c r="H1612" s="8" t="n"/>
      <c r="I1612" s="8" t="n"/>
      <c r="J1612" s="8" t="n"/>
      <c r="K1612" s="15">
        <f>IF(A1612="","",SUM(G1612:J1612))</f>
        <v/>
      </c>
      <c r="L1612" s="9" t="n"/>
      <c r="M1612" s="10" t="n"/>
      <c r="N1612" s="10" t="n"/>
      <c r="O1612" s="16">
        <f>IF(A1612="","",UPPER(TRIM(A1612))&amp;"|"&amp;UPPER(SUBSTITUTE(SUBSTITUTE(SUBSTITUTE(TRIM(C1612),"/",""),"-","")," ","")))</f>
        <v/>
      </c>
      <c r="P1612" s="16">
        <f>IF(A1612="","",UPPER(SUBSTITUTE(SUBSTITUTE(SUBSTITUTE(TRIM(C1612),"/",""),"-","")," ","")))</f>
        <v/>
      </c>
      <c r="Q1612" s="16">
        <f>IF(A1612="","",IF(COUNTIF('GSTR-2B'!$P$6:$P$2005,O1612)&gt;0,IF(ABS(S1612)&lt;=Settings!$B$4,"Matched","Amount differs"),IF(COUNTIF('GSTR-2B'!$Q$6:$Q$2005,P1612)&gt;0,"Invoice no matches, GSTIN differs","In books, not in GSTR-2B")))</f>
        <v/>
      </c>
      <c r="R1612" s="15">
        <f>IF(A1612="","",SUMIF('GSTR-2B'!$P$6:$P$2005,O1612,'GSTR-2B'!$N$6:$N$2005))</f>
        <v/>
      </c>
      <c r="S1612" s="15">
        <f>IF(A1612="","",K1612-R1612)</f>
        <v/>
      </c>
      <c r="T1612" s="16">
        <f>IF(OR(A1612="",D1612="",L1612&lt;&gt;"",E1612="Credit note"),"",IF(Settings!$B$5-D1612&gt;180,"Unpaid over 180 days: reverse proportionate ITC with interest",""))</f>
        <v/>
      </c>
      <c r="U1612" s="16">
        <f>IF(M1612="No","Supplier has not filed GSTR-3B: if still unfiled on 30 Sep after the year you claimed it, reverse by 30 Nov","")</f>
        <v/>
      </c>
      <c r="V1612" s="16">
        <f>IF(AND(Q1612="In books, not in GSTR-2B",D1612&lt;&gt;"",D1612&gt;=DATE(2025,4,1),D1612&lt;=DATE(2026,3,31)),"FY 2025-26 document not in GSTR-2B: last date for the ITC is 30 Nov 2026","")</f>
        <v/>
      </c>
    </row>
    <row r="1613">
      <c r="A1613" s="10" t="n"/>
      <c r="B1613" s="10" t="n"/>
      <c r="C1613" s="10" t="n"/>
      <c r="D1613" s="9" t="n"/>
      <c r="E1613" s="10" t="n"/>
      <c r="F1613" s="8" t="n"/>
      <c r="G1613" s="8" t="n"/>
      <c r="H1613" s="8" t="n"/>
      <c r="I1613" s="8" t="n"/>
      <c r="J1613" s="8" t="n"/>
      <c r="K1613" s="15">
        <f>IF(A1613="","",SUM(G1613:J1613))</f>
        <v/>
      </c>
      <c r="L1613" s="9" t="n"/>
      <c r="M1613" s="10" t="n"/>
      <c r="N1613" s="10" t="n"/>
      <c r="O1613" s="16">
        <f>IF(A1613="","",UPPER(TRIM(A1613))&amp;"|"&amp;UPPER(SUBSTITUTE(SUBSTITUTE(SUBSTITUTE(TRIM(C1613),"/",""),"-","")," ","")))</f>
        <v/>
      </c>
      <c r="P1613" s="16">
        <f>IF(A1613="","",UPPER(SUBSTITUTE(SUBSTITUTE(SUBSTITUTE(TRIM(C1613),"/",""),"-","")," ","")))</f>
        <v/>
      </c>
      <c r="Q1613" s="16">
        <f>IF(A1613="","",IF(COUNTIF('GSTR-2B'!$P$6:$P$2005,O1613)&gt;0,IF(ABS(S1613)&lt;=Settings!$B$4,"Matched","Amount differs"),IF(COUNTIF('GSTR-2B'!$Q$6:$Q$2005,P1613)&gt;0,"Invoice no matches, GSTIN differs","In books, not in GSTR-2B")))</f>
        <v/>
      </c>
      <c r="R1613" s="15">
        <f>IF(A1613="","",SUMIF('GSTR-2B'!$P$6:$P$2005,O1613,'GSTR-2B'!$N$6:$N$2005))</f>
        <v/>
      </c>
      <c r="S1613" s="15">
        <f>IF(A1613="","",K1613-R1613)</f>
        <v/>
      </c>
      <c r="T1613" s="16">
        <f>IF(OR(A1613="",D1613="",L1613&lt;&gt;"",E1613="Credit note"),"",IF(Settings!$B$5-D1613&gt;180,"Unpaid over 180 days: reverse proportionate ITC with interest",""))</f>
        <v/>
      </c>
      <c r="U1613" s="16">
        <f>IF(M1613="No","Supplier has not filed GSTR-3B: if still unfiled on 30 Sep after the year you claimed it, reverse by 30 Nov","")</f>
        <v/>
      </c>
      <c r="V1613" s="16">
        <f>IF(AND(Q1613="In books, not in GSTR-2B",D1613&lt;&gt;"",D1613&gt;=DATE(2025,4,1),D1613&lt;=DATE(2026,3,31)),"FY 2025-26 document not in GSTR-2B: last date for the ITC is 30 Nov 2026","")</f>
        <v/>
      </c>
    </row>
    <row r="1614">
      <c r="A1614" s="10" t="n"/>
      <c r="B1614" s="10" t="n"/>
      <c r="C1614" s="10" t="n"/>
      <c r="D1614" s="9" t="n"/>
      <c r="E1614" s="10" t="n"/>
      <c r="F1614" s="8" t="n"/>
      <c r="G1614" s="8" t="n"/>
      <c r="H1614" s="8" t="n"/>
      <c r="I1614" s="8" t="n"/>
      <c r="J1614" s="8" t="n"/>
      <c r="K1614" s="15">
        <f>IF(A1614="","",SUM(G1614:J1614))</f>
        <v/>
      </c>
      <c r="L1614" s="9" t="n"/>
      <c r="M1614" s="10" t="n"/>
      <c r="N1614" s="10" t="n"/>
      <c r="O1614" s="16">
        <f>IF(A1614="","",UPPER(TRIM(A1614))&amp;"|"&amp;UPPER(SUBSTITUTE(SUBSTITUTE(SUBSTITUTE(TRIM(C1614),"/",""),"-","")," ","")))</f>
        <v/>
      </c>
      <c r="P1614" s="16">
        <f>IF(A1614="","",UPPER(SUBSTITUTE(SUBSTITUTE(SUBSTITUTE(TRIM(C1614),"/",""),"-","")," ","")))</f>
        <v/>
      </c>
      <c r="Q1614" s="16">
        <f>IF(A1614="","",IF(COUNTIF('GSTR-2B'!$P$6:$P$2005,O1614)&gt;0,IF(ABS(S1614)&lt;=Settings!$B$4,"Matched","Amount differs"),IF(COUNTIF('GSTR-2B'!$Q$6:$Q$2005,P1614)&gt;0,"Invoice no matches, GSTIN differs","In books, not in GSTR-2B")))</f>
        <v/>
      </c>
      <c r="R1614" s="15">
        <f>IF(A1614="","",SUMIF('GSTR-2B'!$P$6:$P$2005,O1614,'GSTR-2B'!$N$6:$N$2005))</f>
        <v/>
      </c>
      <c r="S1614" s="15">
        <f>IF(A1614="","",K1614-R1614)</f>
        <v/>
      </c>
      <c r="T1614" s="16">
        <f>IF(OR(A1614="",D1614="",L1614&lt;&gt;"",E1614="Credit note"),"",IF(Settings!$B$5-D1614&gt;180,"Unpaid over 180 days: reverse proportionate ITC with interest",""))</f>
        <v/>
      </c>
      <c r="U1614" s="16">
        <f>IF(M1614="No","Supplier has not filed GSTR-3B: if still unfiled on 30 Sep after the year you claimed it, reverse by 30 Nov","")</f>
        <v/>
      </c>
      <c r="V1614" s="16">
        <f>IF(AND(Q1614="In books, not in GSTR-2B",D1614&lt;&gt;"",D1614&gt;=DATE(2025,4,1),D1614&lt;=DATE(2026,3,31)),"FY 2025-26 document not in GSTR-2B: last date for the ITC is 30 Nov 2026","")</f>
        <v/>
      </c>
    </row>
    <row r="1615">
      <c r="A1615" s="10" t="n"/>
      <c r="B1615" s="10" t="n"/>
      <c r="C1615" s="10" t="n"/>
      <c r="D1615" s="9" t="n"/>
      <c r="E1615" s="10" t="n"/>
      <c r="F1615" s="8" t="n"/>
      <c r="G1615" s="8" t="n"/>
      <c r="H1615" s="8" t="n"/>
      <c r="I1615" s="8" t="n"/>
      <c r="J1615" s="8" t="n"/>
      <c r="K1615" s="15">
        <f>IF(A1615="","",SUM(G1615:J1615))</f>
        <v/>
      </c>
      <c r="L1615" s="9" t="n"/>
      <c r="M1615" s="10" t="n"/>
      <c r="N1615" s="10" t="n"/>
      <c r="O1615" s="16">
        <f>IF(A1615="","",UPPER(TRIM(A1615))&amp;"|"&amp;UPPER(SUBSTITUTE(SUBSTITUTE(SUBSTITUTE(TRIM(C1615),"/",""),"-","")," ","")))</f>
        <v/>
      </c>
      <c r="P1615" s="16">
        <f>IF(A1615="","",UPPER(SUBSTITUTE(SUBSTITUTE(SUBSTITUTE(TRIM(C1615),"/",""),"-","")," ","")))</f>
        <v/>
      </c>
      <c r="Q1615" s="16">
        <f>IF(A1615="","",IF(COUNTIF('GSTR-2B'!$P$6:$P$2005,O1615)&gt;0,IF(ABS(S1615)&lt;=Settings!$B$4,"Matched","Amount differs"),IF(COUNTIF('GSTR-2B'!$Q$6:$Q$2005,P1615)&gt;0,"Invoice no matches, GSTIN differs","In books, not in GSTR-2B")))</f>
        <v/>
      </c>
      <c r="R1615" s="15">
        <f>IF(A1615="","",SUMIF('GSTR-2B'!$P$6:$P$2005,O1615,'GSTR-2B'!$N$6:$N$2005))</f>
        <v/>
      </c>
      <c r="S1615" s="15">
        <f>IF(A1615="","",K1615-R1615)</f>
        <v/>
      </c>
      <c r="T1615" s="16">
        <f>IF(OR(A1615="",D1615="",L1615&lt;&gt;"",E1615="Credit note"),"",IF(Settings!$B$5-D1615&gt;180,"Unpaid over 180 days: reverse proportionate ITC with interest",""))</f>
        <v/>
      </c>
      <c r="U1615" s="16">
        <f>IF(M1615="No","Supplier has not filed GSTR-3B: if still unfiled on 30 Sep after the year you claimed it, reverse by 30 Nov","")</f>
        <v/>
      </c>
      <c r="V1615" s="16">
        <f>IF(AND(Q1615="In books, not in GSTR-2B",D1615&lt;&gt;"",D1615&gt;=DATE(2025,4,1),D1615&lt;=DATE(2026,3,31)),"FY 2025-26 document not in GSTR-2B: last date for the ITC is 30 Nov 2026","")</f>
        <v/>
      </c>
    </row>
    <row r="1616">
      <c r="A1616" s="10" t="n"/>
      <c r="B1616" s="10" t="n"/>
      <c r="C1616" s="10" t="n"/>
      <c r="D1616" s="9" t="n"/>
      <c r="E1616" s="10" t="n"/>
      <c r="F1616" s="8" t="n"/>
      <c r="G1616" s="8" t="n"/>
      <c r="H1616" s="8" t="n"/>
      <c r="I1616" s="8" t="n"/>
      <c r="J1616" s="8" t="n"/>
      <c r="K1616" s="15">
        <f>IF(A1616="","",SUM(G1616:J1616))</f>
        <v/>
      </c>
      <c r="L1616" s="9" t="n"/>
      <c r="M1616" s="10" t="n"/>
      <c r="N1616" s="10" t="n"/>
      <c r="O1616" s="16">
        <f>IF(A1616="","",UPPER(TRIM(A1616))&amp;"|"&amp;UPPER(SUBSTITUTE(SUBSTITUTE(SUBSTITUTE(TRIM(C1616),"/",""),"-","")," ","")))</f>
        <v/>
      </c>
      <c r="P1616" s="16">
        <f>IF(A1616="","",UPPER(SUBSTITUTE(SUBSTITUTE(SUBSTITUTE(TRIM(C1616),"/",""),"-","")," ","")))</f>
        <v/>
      </c>
      <c r="Q1616" s="16">
        <f>IF(A1616="","",IF(COUNTIF('GSTR-2B'!$P$6:$P$2005,O1616)&gt;0,IF(ABS(S1616)&lt;=Settings!$B$4,"Matched","Amount differs"),IF(COUNTIF('GSTR-2B'!$Q$6:$Q$2005,P1616)&gt;0,"Invoice no matches, GSTIN differs","In books, not in GSTR-2B")))</f>
        <v/>
      </c>
      <c r="R1616" s="15">
        <f>IF(A1616="","",SUMIF('GSTR-2B'!$P$6:$P$2005,O1616,'GSTR-2B'!$N$6:$N$2005))</f>
        <v/>
      </c>
      <c r="S1616" s="15">
        <f>IF(A1616="","",K1616-R1616)</f>
        <v/>
      </c>
      <c r="T1616" s="16">
        <f>IF(OR(A1616="",D1616="",L1616&lt;&gt;"",E1616="Credit note"),"",IF(Settings!$B$5-D1616&gt;180,"Unpaid over 180 days: reverse proportionate ITC with interest",""))</f>
        <v/>
      </c>
      <c r="U1616" s="16">
        <f>IF(M1616="No","Supplier has not filed GSTR-3B: if still unfiled on 30 Sep after the year you claimed it, reverse by 30 Nov","")</f>
        <v/>
      </c>
      <c r="V1616" s="16">
        <f>IF(AND(Q1616="In books, not in GSTR-2B",D1616&lt;&gt;"",D1616&gt;=DATE(2025,4,1),D1616&lt;=DATE(2026,3,31)),"FY 2025-26 document not in GSTR-2B: last date for the ITC is 30 Nov 2026","")</f>
        <v/>
      </c>
    </row>
    <row r="1617">
      <c r="A1617" s="10" t="n"/>
      <c r="B1617" s="10" t="n"/>
      <c r="C1617" s="10" t="n"/>
      <c r="D1617" s="9" t="n"/>
      <c r="E1617" s="10" t="n"/>
      <c r="F1617" s="8" t="n"/>
      <c r="G1617" s="8" t="n"/>
      <c r="H1617" s="8" t="n"/>
      <c r="I1617" s="8" t="n"/>
      <c r="J1617" s="8" t="n"/>
      <c r="K1617" s="15">
        <f>IF(A1617="","",SUM(G1617:J1617))</f>
        <v/>
      </c>
      <c r="L1617" s="9" t="n"/>
      <c r="M1617" s="10" t="n"/>
      <c r="N1617" s="10" t="n"/>
      <c r="O1617" s="16">
        <f>IF(A1617="","",UPPER(TRIM(A1617))&amp;"|"&amp;UPPER(SUBSTITUTE(SUBSTITUTE(SUBSTITUTE(TRIM(C1617),"/",""),"-","")," ","")))</f>
        <v/>
      </c>
      <c r="P1617" s="16">
        <f>IF(A1617="","",UPPER(SUBSTITUTE(SUBSTITUTE(SUBSTITUTE(TRIM(C1617),"/",""),"-","")," ","")))</f>
        <v/>
      </c>
      <c r="Q1617" s="16">
        <f>IF(A1617="","",IF(COUNTIF('GSTR-2B'!$P$6:$P$2005,O1617)&gt;0,IF(ABS(S1617)&lt;=Settings!$B$4,"Matched","Amount differs"),IF(COUNTIF('GSTR-2B'!$Q$6:$Q$2005,P1617)&gt;0,"Invoice no matches, GSTIN differs","In books, not in GSTR-2B")))</f>
        <v/>
      </c>
      <c r="R1617" s="15">
        <f>IF(A1617="","",SUMIF('GSTR-2B'!$P$6:$P$2005,O1617,'GSTR-2B'!$N$6:$N$2005))</f>
        <v/>
      </c>
      <c r="S1617" s="15">
        <f>IF(A1617="","",K1617-R1617)</f>
        <v/>
      </c>
      <c r="T1617" s="16">
        <f>IF(OR(A1617="",D1617="",L1617&lt;&gt;"",E1617="Credit note"),"",IF(Settings!$B$5-D1617&gt;180,"Unpaid over 180 days: reverse proportionate ITC with interest",""))</f>
        <v/>
      </c>
      <c r="U1617" s="16">
        <f>IF(M1617="No","Supplier has not filed GSTR-3B: if still unfiled on 30 Sep after the year you claimed it, reverse by 30 Nov","")</f>
        <v/>
      </c>
      <c r="V1617" s="16">
        <f>IF(AND(Q1617="In books, not in GSTR-2B",D1617&lt;&gt;"",D1617&gt;=DATE(2025,4,1),D1617&lt;=DATE(2026,3,31)),"FY 2025-26 document not in GSTR-2B: last date for the ITC is 30 Nov 2026","")</f>
        <v/>
      </c>
    </row>
    <row r="1618">
      <c r="A1618" s="10" t="n"/>
      <c r="B1618" s="10" t="n"/>
      <c r="C1618" s="10" t="n"/>
      <c r="D1618" s="9" t="n"/>
      <c r="E1618" s="10" t="n"/>
      <c r="F1618" s="8" t="n"/>
      <c r="G1618" s="8" t="n"/>
      <c r="H1618" s="8" t="n"/>
      <c r="I1618" s="8" t="n"/>
      <c r="J1618" s="8" t="n"/>
      <c r="K1618" s="15">
        <f>IF(A1618="","",SUM(G1618:J1618))</f>
        <v/>
      </c>
      <c r="L1618" s="9" t="n"/>
      <c r="M1618" s="10" t="n"/>
      <c r="N1618" s="10" t="n"/>
      <c r="O1618" s="16">
        <f>IF(A1618="","",UPPER(TRIM(A1618))&amp;"|"&amp;UPPER(SUBSTITUTE(SUBSTITUTE(SUBSTITUTE(TRIM(C1618),"/",""),"-","")," ","")))</f>
        <v/>
      </c>
      <c r="P1618" s="16">
        <f>IF(A1618="","",UPPER(SUBSTITUTE(SUBSTITUTE(SUBSTITUTE(TRIM(C1618),"/",""),"-","")," ","")))</f>
        <v/>
      </c>
      <c r="Q1618" s="16">
        <f>IF(A1618="","",IF(COUNTIF('GSTR-2B'!$P$6:$P$2005,O1618)&gt;0,IF(ABS(S1618)&lt;=Settings!$B$4,"Matched","Amount differs"),IF(COUNTIF('GSTR-2B'!$Q$6:$Q$2005,P1618)&gt;0,"Invoice no matches, GSTIN differs","In books, not in GSTR-2B")))</f>
        <v/>
      </c>
      <c r="R1618" s="15">
        <f>IF(A1618="","",SUMIF('GSTR-2B'!$P$6:$P$2005,O1618,'GSTR-2B'!$N$6:$N$2005))</f>
        <v/>
      </c>
      <c r="S1618" s="15">
        <f>IF(A1618="","",K1618-R1618)</f>
        <v/>
      </c>
      <c r="T1618" s="16">
        <f>IF(OR(A1618="",D1618="",L1618&lt;&gt;"",E1618="Credit note"),"",IF(Settings!$B$5-D1618&gt;180,"Unpaid over 180 days: reverse proportionate ITC with interest",""))</f>
        <v/>
      </c>
      <c r="U1618" s="16">
        <f>IF(M1618="No","Supplier has not filed GSTR-3B: if still unfiled on 30 Sep after the year you claimed it, reverse by 30 Nov","")</f>
        <v/>
      </c>
      <c r="V1618" s="16">
        <f>IF(AND(Q1618="In books, not in GSTR-2B",D1618&lt;&gt;"",D1618&gt;=DATE(2025,4,1),D1618&lt;=DATE(2026,3,31)),"FY 2025-26 document not in GSTR-2B: last date for the ITC is 30 Nov 2026","")</f>
        <v/>
      </c>
    </row>
    <row r="1619">
      <c r="A1619" s="10" t="n"/>
      <c r="B1619" s="10" t="n"/>
      <c r="C1619" s="10" t="n"/>
      <c r="D1619" s="9" t="n"/>
      <c r="E1619" s="10" t="n"/>
      <c r="F1619" s="8" t="n"/>
      <c r="G1619" s="8" t="n"/>
      <c r="H1619" s="8" t="n"/>
      <c r="I1619" s="8" t="n"/>
      <c r="J1619" s="8" t="n"/>
      <c r="K1619" s="15">
        <f>IF(A1619="","",SUM(G1619:J1619))</f>
        <v/>
      </c>
      <c r="L1619" s="9" t="n"/>
      <c r="M1619" s="10" t="n"/>
      <c r="N1619" s="10" t="n"/>
      <c r="O1619" s="16">
        <f>IF(A1619="","",UPPER(TRIM(A1619))&amp;"|"&amp;UPPER(SUBSTITUTE(SUBSTITUTE(SUBSTITUTE(TRIM(C1619),"/",""),"-","")," ","")))</f>
        <v/>
      </c>
      <c r="P1619" s="16">
        <f>IF(A1619="","",UPPER(SUBSTITUTE(SUBSTITUTE(SUBSTITUTE(TRIM(C1619),"/",""),"-","")," ","")))</f>
        <v/>
      </c>
      <c r="Q1619" s="16">
        <f>IF(A1619="","",IF(COUNTIF('GSTR-2B'!$P$6:$P$2005,O1619)&gt;0,IF(ABS(S1619)&lt;=Settings!$B$4,"Matched","Amount differs"),IF(COUNTIF('GSTR-2B'!$Q$6:$Q$2005,P1619)&gt;0,"Invoice no matches, GSTIN differs","In books, not in GSTR-2B")))</f>
        <v/>
      </c>
      <c r="R1619" s="15">
        <f>IF(A1619="","",SUMIF('GSTR-2B'!$P$6:$P$2005,O1619,'GSTR-2B'!$N$6:$N$2005))</f>
        <v/>
      </c>
      <c r="S1619" s="15">
        <f>IF(A1619="","",K1619-R1619)</f>
        <v/>
      </c>
      <c r="T1619" s="16">
        <f>IF(OR(A1619="",D1619="",L1619&lt;&gt;"",E1619="Credit note"),"",IF(Settings!$B$5-D1619&gt;180,"Unpaid over 180 days: reverse proportionate ITC with interest",""))</f>
        <v/>
      </c>
      <c r="U1619" s="16">
        <f>IF(M1619="No","Supplier has not filed GSTR-3B: if still unfiled on 30 Sep after the year you claimed it, reverse by 30 Nov","")</f>
        <v/>
      </c>
      <c r="V1619" s="16">
        <f>IF(AND(Q1619="In books, not in GSTR-2B",D1619&lt;&gt;"",D1619&gt;=DATE(2025,4,1),D1619&lt;=DATE(2026,3,31)),"FY 2025-26 document not in GSTR-2B: last date for the ITC is 30 Nov 2026","")</f>
        <v/>
      </c>
    </row>
    <row r="1620">
      <c r="A1620" s="10" t="n"/>
      <c r="B1620" s="10" t="n"/>
      <c r="C1620" s="10" t="n"/>
      <c r="D1620" s="9" t="n"/>
      <c r="E1620" s="10" t="n"/>
      <c r="F1620" s="8" t="n"/>
      <c r="G1620" s="8" t="n"/>
      <c r="H1620" s="8" t="n"/>
      <c r="I1620" s="8" t="n"/>
      <c r="J1620" s="8" t="n"/>
      <c r="K1620" s="15">
        <f>IF(A1620="","",SUM(G1620:J1620))</f>
        <v/>
      </c>
      <c r="L1620" s="9" t="n"/>
      <c r="M1620" s="10" t="n"/>
      <c r="N1620" s="10" t="n"/>
      <c r="O1620" s="16">
        <f>IF(A1620="","",UPPER(TRIM(A1620))&amp;"|"&amp;UPPER(SUBSTITUTE(SUBSTITUTE(SUBSTITUTE(TRIM(C1620),"/",""),"-","")," ","")))</f>
        <v/>
      </c>
      <c r="P1620" s="16">
        <f>IF(A1620="","",UPPER(SUBSTITUTE(SUBSTITUTE(SUBSTITUTE(TRIM(C1620),"/",""),"-","")," ","")))</f>
        <v/>
      </c>
      <c r="Q1620" s="16">
        <f>IF(A1620="","",IF(COUNTIF('GSTR-2B'!$P$6:$P$2005,O1620)&gt;0,IF(ABS(S1620)&lt;=Settings!$B$4,"Matched","Amount differs"),IF(COUNTIF('GSTR-2B'!$Q$6:$Q$2005,P1620)&gt;0,"Invoice no matches, GSTIN differs","In books, not in GSTR-2B")))</f>
        <v/>
      </c>
      <c r="R1620" s="15">
        <f>IF(A1620="","",SUMIF('GSTR-2B'!$P$6:$P$2005,O1620,'GSTR-2B'!$N$6:$N$2005))</f>
        <v/>
      </c>
      <c r="S1620" s="15">
        <f>IF(A1620="","",K1620-R1620)</f>
        <v/>
      </c>
      <c r="T1620" s="16">
        <f>IF(OR(A1620="",D1620="",L1620&lt;&gt;"",E1620="Credit note"),"",IF(Settings!$B$5-D1620&gt;180,"Unpaid over 180 days: reverse proportionate ITC with interest",""))</f>
        <v/>
      </c>
      <c r="U1620" s="16">
        <f>IF(M1620="No","Supplier has not filed GSTR-3B: if still unfiled on 30 Sep after the year you claimed it, reverse by 30 Nov","")</f>
        <v/>
      </c>
      <c r="V1620" s="16">
        <f>IF(AND(Q1620="In books, not in GSTR-2B",D1620&lt;&gt;"",D1620&gt;=DATE(2025,4,1),D1620&lt;=DATE(2026,3,31)),"FY 2025-26 document not in GSTR-2B: last date for the ITC is 30 Nov 2026","")</f>
        <v/>
      </c>
    </row>
    <row r="1621">
      <c r="A1621" s="10" t="n"/>
      <c r="B1621" s="10" t="n"/>
      <c r="C1621" s="10" t="n"/>
      <c r="D1621" s="9" t="n"/>
      <c r="E1621" s="10" t="n"/>
      <c r="F1621" s="8" t="n"/>
      <c r="G1621" s="8" t="n"/>
      <c r="H1621" s="8" t="n"/>
      <c r="I1621" s="8" t="n"/>
      <c r="J1621" s="8" t="n"/>
      <c r="K1621" s="15">
        <f>IF(A1621="","",SUM(G1621:J1621))</f>
        <v/>
      </c>
      <c r="L1621" s="9" t="n"/>
      <c r="M1621" s="10" t="n"/>
      <c r="N1621" s="10" t="n"/>
      <c r="O1621" s="16">
        <f>IF(A1621="","",UPPER(TRIM(A1621))&amp;"|"&amp;UPPER(SUBSTITUTE(SUBSTITUTE(SUBSTITUTE(TRIM(C1621),"/",""),"-","")," ","")))</f>
        <v/>
      </c>
      <c r="P1621" s="16">
        <f>IF(A1621="","",UPPER(SUBSTITUTE(SUBSTITUTE(SUBSTITUTE(TRIM(C1621),"/",""),"-","")," ","")))</f>
        <v/>
      </c>
      <c r="Q1621" s="16">
        <f>IF(A1621="","",IF(COUNTIF('GSTR-2B'!$P$6:$P$2005,O1621)&gt;0,IF(ABS(S1621)&lt;=Settings!$B$4,"Matched","Amount differs"),IF(COUNTIF('GSTR-2B'!$Q$6:$Q$2005,P1621)&gt;0,"Invoice no matches, GSTIN differs","In books, not in GSTR-2B")))</f>
        <v/>
      </c>
      <c r="R1621" s="15">
        <f>IF(A1621="","",SUMIF('GSTR-2B'!$P$6:$P$2005,O1621,'GSTR-2B'!$N$6:$N$2005))</f>
        <v/>
      </c>
      <c r="S1621" s="15">
        <f>IF(A1621="","",K1621-R1621)</f>
        <v/>
      </c>
      <c r="T1621" s="16">
        <f>IF(OR(A1621="",D1621="",L1621&lt;&gt;"",E1621="Credit note"),"",IF(Settings!$B$5-D1621&gt;180,"Unpaid over 180 days: reverse proportionate ITC with interest",""))</f>
        <v/>
      </c>
      <c r="U1621" s="16">
        <f>IF(M1621="No","Supplier has not filed GSTR-3B: if still unfiled on 30 Sep after the year you claimed it, reverse by 30 Nov","")</f>
        <v/>
      </c>
      <c r="V1621" s="16">
        <f>IF(AND(Q1621="In books, not in GSTR-2B",D1621&lt;&gt;"",D1621&gt;=DATE(2025,4,1),D1621&lt;=DATE(2026,3,31)),"FY 2025-26 document not in GSTR-2B: last date for the ITC is 30 Nov 2026","")</f>
        <v/>
      </c>
    </row>
    <row r="1622">
      <c r="A1622" s="10" t="n"/>
      <c r="B1622" s="10" t="n"/>
      <c r="C1622" s="10" t="n"/>
      <c r="D1622" s="9" t="n"/>
      <c r="E1622" s="10" t="n"/>
      <c r="F1622" s="8" t="n"/>
      <c r="G1622" s="8" t="n"/>
      <c r="H1622" s="8" t="n"/>
      <c r="I1622" s="8" t="n"/>
      <c r="J1622" s="8" t="n"/>
      <c r="K1622" s="15">
        <f>IF(A1622="","",SUM(G1622:J1622))</f>
        <v/>
      </c>
      <c r="L1622" s="9" t="n"/>
      <c r="M1622" s="10" t="n"/>
      <c r="N1622" s="10" t="n"/>
      <c r="O1622" s="16">
        <f>IF(A1622="","",UPPER(TRIM(A1622))&amp;"|"&amp;UPPER(SUBSTITUTE(SUBSTITUTE(SUBSTITUTE(TRIM(C1622),"/",""),"-","")," ","")))</f>
        <v/>
      </c>
      <c r="P1622" s="16">
        <f>IF(A1622="","",UPPER(SUBSTITUTE(SUBSTITUTE(SUBSTITUTE(TRIM(C1622),"/",""),"-","")," ","")))</f>
        <v/>
      </c>
      <c r="Q1622" s="16">
        <f>IF(A1622="","",IF(COUNTIF('GSTR-2B'!$P$6:$P$2005,O1622)&gt;0,IF(ABS(S1622)&lt;=Settings!$B$4,"Matched","Amount differs"),IF(COUNTIF('GSTR-2B'!$Q$6:$Q$2005,P1622)&gt;0,"Invoice no matches, GSTIN differs","In books, not in GSTR-2B")))</f>
        <v/>
      </c>
      <c r="R1622" s="15">
        <f>IF(A1622="","",SUMIF('GSTR-2B'!$P$6:$P$2005,O1622,'GSTR-2B'!$N$6:$N$2005))</f>
        <v/>
      </c>
      <c r="S1622" s="15">
        <f>IF(A1622="","",K1622-R1622)</f>
        <v/>
      </c>
      <c r="T1622" s="16">
        <f>IF(OR(A1622="",D1622="",L1622&lt;&gt;"",E1622="Credit note"),"",IF(Settings!$B$5-D1622&gt;180,"Unpaid over 180 days: reverse proportionate ITC with interest",""))</f>
        <v/>
      </c>
      <c r="U1622" s="16">
        <f>IF(M1622="No","Supplier has not filed GSTR-3B: if still unfiled on 30 Sep after the year you claimed it, reverse by 30 Nov","")</f>
        <v/>
      </c>
      <c r="V1622" s="16">
        <f>IF(AND(Q1622="In books, not in GSTR-2B",D1622&lt;&gt;"",D1622&gt;=DATE(2025,4,1),D1622&lt;=DATE(2026,3,31)),"FY 2025-26 document not in GSTR-2B: last date for the ITC is 30 Nov 2026","")</f>
        <v/>
      </c>
    </row>
    <row r="1623">
      <c r="A1623" s="10" t="n"/>
      <c r="B1623" s="10" t="n"/>
      <c r="C1623" s="10" t="n"/>
      <c r="D1623" s="9" t="n"/>
      <c r="E1623" s="10" t="n"/>
      <c r="F1623" s="8" t="n"/>
      <c r="G1623" s="8" t="n"/>
      <c r="H1623" s="8" t="n"/>
      <c r="I1623" s="8" t="n"/>
      <c r="J1623" s="8" t="n"/>
      <c r="K1623" s="15">
        <f>IF(A1623="","",SUM(G1623:J1623))</f>
        <v/>
      </c>
      <c r="L1623" s="9" t="n"/>
      <c r="M1623" s="10" t="n"/>
      <c r="N1623" s="10" t="n"/>
      <c r="O1623" s="16">
        <f>IF(A1623="","",UPPER(TRIM(A1623))&amp;"|"&amp;UPPER(SUBSTITUTE(SUBSTITUTE(SUBSTITUTE(TRIM(C1623),"/",""),"-","")," ","")))</f>
        <v/>
      </c>
      <c r="P1623" s="16">
        <f>IF(A1623="","",UPPER(SUBSTITUTE(SUBSTITUTE(SUBSTITUTE(TRIM(C1623),"/",""),"-","")," ","")))</f>
        <v/>
      </c>
      <c r="Q1623" s="16">
        <f>IF(A1623="","",IF(COUNTIF('GSTR-2B'!$P$6:$P$2005,O1623)&gt;0,IF(ABS(S1623)&lt;=Settings!$B$4,"Matched","Amount differs"),IF(COUNTIF('GSTR-2B'!$Q$6:$Q$2005,P1623)&gt;0,"Invoice no matches, GSTIN differs","In books, not in GSTR-2B")))</f>
        <v/>
      </c>
      <c r="R1623" s="15">
        <f>IF(A1623="","",SUMIF('GSTR-2B'!$P$6:$P$2005,O1623,'GSTR-2B'!$N$6:$N$2005))</f>
        <v/>
      </c>
      <c r="S1623" s="15">
        <f>IF(A1623="","",K1623-R1623)</f>
        <v/>
      </c>
      <c r="T1623" s="16">
        <f>IF(OR(A1623="",D1623="",L1623&lt;&gt;"",E1623="Credit note"),"",IF(Settings!$B$5-D1623&gt;180,"Unpaid over 180 days: reverse proportionate ITC with interest",""))</f>
        <v/>
      </c>
      <c r="U1623" s="16">
        <f>IF(M1623="No","Supplier has not filed GSTR-3B: if still unfiled on 30 Sep after the year you claimed it, reverse by 30 Nov","")</f>
        <v/>
      </c>
      <c r="V1623" s="16">
        <f>IF(AND(Q1623="In books, not in GSTR-2B",D1623&lt;&gt;"",D1623&gt;=DATE(2025,4,1),D1623&lt;=DATE(2026,3,31)),"FY 2025-26 document not in GSTR-2B: last date for the ITC is 30 Nov 2026","")</f>
        <v/>
      </c>
    </row>
    <row r="1624">
      <c r="A1624" s="10" t="n"/>
      <c r="B1624" s="10" t="n"/>
      <c r="C1624" s="10" t="n"/>
      <c r="D1624" s="9" t="n"/>
      <c r="E1624" s="10" t="n"/>
      <c r="F1624" s="8" t="n"/>
      <c r="G1624" s="8" t="n"/>
      <c r="H1624" s="8" t="n"/>
      <c r="I1624" s="8" t="n"/>
      <c r="J1624" s="8" t="n"/>
      <c r="K1624" s="15">
        <f>IF(A1624="","",SUM(G1624:J1624))</f>
        <v/>
      </c>
      <c r="L1624" s="9" t="n"/>
      <c r="M1624" s="10" t="n"/>
      <c r="N1624" s="10" t="n"/>
      <c r="O1624" s="16">
        <f>IF(A1624="","",UPPER(TRIM(A1624))&amp;"|"&amp;UPPER(SUBSTITUTE(SUBSTITUTE(SUBSTITUTE(TRIM(C1624),"/",""),"-","")," ","")))</f>
        <v/>
      </c>
      <c r="P1624" s="16">
        <f>IF(A1624="","",UPPER(SUBSTITUTE(SUBSTITUTE(SUBSTITUTE(TRIM(C1624),"/",""),"-","")," ","")))</f>
        <v/>
      </c>
      <c r="Q1624" s="16">
        <f>IF(A1624="","",IF(COUNTIF('GSTR-2B'!$P$6:$P$2005,O1624)&gt;0,IF(ABS(S1624)&lt;=Settings!$B$4,"Matched","Amount differs"),IF(COUNTIF('GSTR-2B'!$Q$6:$Q$2005,P1624)&gt;0,"Invoice no matches, GSTIN differs","In books, not in GSTR-2B")))</f>
        <v/>
      </c>
      <c r="R1624" s="15">
        <f>IF(A1624="","",SUMIF('GSTR-2B'!$P$6:$P$2005,O1624,'GSTR-2B'!$N$6:$N$2005))</f>
        <v/>
      </c>
      <c r="S1624" s="15">
        <f>IF(A1624="","",K1624-R1624)</f>
        <v/>
      </c>
      <c r="T1624" s="16">
        <f>IF(OR(A1624="",D1624="",L1624&lt;&gt;"",E1624="Credit note"),"",IF(Settings!$B$5-D1624&gt;180,"Unpaid over 180 days: reverse proportionate ITC with interest",""))</f>
        <v/>
      </c>
      <c r="U1624" s="16">
        <f>IF(M1624="No","Supplier has not filed GSTR-3B: if still unfiled on 30 Sep after the year you claimed it, reverse by 30 Nov","")</f>
        <v/>
      </c>
      <c r="V1624" s="16">
        <f>IF(AND(Q1624="In books, not in GSTR-2B",D1624&lt;&gt;"",D1624&gt;=DATE(2025,4,1),D1624&lt;=DATE(2026,3,31)),"FY 2025-26 document not in GSTR-2B: last date for the ITC is 30 Nov 2026","")</f>
        <v/>
      </c>
    </row>
    <row r="1625">
      <c r="A1625" s="10" t="n"/>
      <c r="B1625" s="10" t="n"/>
      <c r="C1625" s="10" t="n"/>
      <c r="D1625" s="9" t="n"/>
      <c r="E1625" s="10" t="n"/>
      <c r="F1625" s="8" t="n"/>
      <c r="G1625" s="8" t="n"/>
      <c r="H1625" s="8" t="n"/>
      <c r="I1625" s="8" t="n"/>
      <c r="J1625" s="8" t="n"/>
      <c r="K1625" s="15">
        <f>IF(A1625="","",SUM(G1625:J1625))</f>
        <v/>
      </c>
      <c r="L1625" s="9" t="n"/>
      <c r="M1625" s="10" t="n"/>
      <c r="N1625" s="10" t="n"/>
      <c r="O1625" s="16">
        <f>IF(A1625="","",UPPER(TRIM(A1625))&amp;"|"&amp;UPPER(SUBSTITUTE(SUBSTITUTE(SUBSTITUTE(TRIM(C1625),"/",""),"-","")," ","")))</f>
        <v/>
      </c>
      <c r="P1625" s="16">
        <f>IF(A1625="","",UPPER(SUBSTITUTE(SUBSTITUTE(SUBSTITUTE(TRIM(C1625),"/",""),"-","")," ","")))</f>
        <v/>
      </c>
      <c r="Q1625" s="16">
        <f>IF(A1625="","",IF(COUNTIF('GSTR-2B'!$P$6:$P$2005,O1625)&gt;0,IF(ABS(S1625)&lt;=Settings!$B$4,"Matched","Amount differs"),IF(COUNTIF('GSTR-2B'!$Q$6:$Q$2005,P1625)&gt;0,"Invoice no matches, GSTIN differs","In books, not in GSTR-2B")))</f>
        <v/>
      </c>
      <c r="R1625" s="15">
        <f>IF(A1625="","",SUMIF('GSTR-2B'!$P$6:$P$2005,O1625,'GSTR-2B'!$N$6:$N$2005))</f>
        <v/>
      </c>
      <c r="S1625" s="15">
        <f>IF(A1625="","",K1625-R1625)</f>
        <v/>
      </c>
      <c r="T1625" s="16">
        <f>IF(OR(A1625="",D1625="",L1625&lt;&gt;"",E1625="Credit note"),"",IF(Settings!$B$5-D1625&gt;180,"Unpaid over 180 days: reverse proportionate ITC with interest",""))</f>
        <v/>
      </c>
      <c r="U1625" s="16">
        <f>IF(M1625="No","Supplier has not filed GSTR-3B: if still unfiled on 30 Sep after the year you claimed it, reverse by 30 Nov","")</f>
        <v/>
      </c>
      <c r="V1625" s="16">
        <f>IF(AND(Q1625="In books, not in GSTR-2B",D1625&lt;&gt;"",D1625&gt;=DATE(2025,4,1),D1625&lt;=DATE(2026,3,31)),"FY 2025-26 document not in GSTR-2B: last date for the ITC is 30 Nov 2026","")</f>
        <v/>
      </c>
    </row>
    <row r="1626">
      <c r="A1626" s="10" t="n"/>
      <c r="B1626" s="10" t="n"/>
      <c r="C1626" s="10" t="n"/>
      <c r="D1626" s="9" t="n"/>
      <c r="E1626" s="10" t="n"/>
      <c r="F1626" s="8" t="n"/>
      <c r="G1626" s="8" t="n"/>
      <c r="H1626" s="8" t="n"/>
      <c r="I1626" s="8" t="n"/>
      <c r="J1626" s="8" t="n"/>
      <c r="K1626" s="15">
        <f>IF(A1626="","",SUM(G1626:J1626))</f>
        <v/>
      </c>
      <c r="L1626" s="9" t="n"/>
      <c r="M1626" s="10" t="n"/>
      <c r="N1626" s="10" t="n"/>
      <c r="O1626" s="16">
        <f>IF(A1626="","",UPPER(TRIM(A1626))&amp;"|"&amp;UPPER(SUBSTITUTE(SUBSTITUTE(SUBSTITUTE(TRIM(C1626),"/",""),"-","")," ","")))</f>
        <v/>
      </c>
      <c r="P1626" s="16">
        <f>IF(A1626="","",UPPER(SUBSTITUTE(SUBSTITUTE(SUBSTITUTE(TRIM(C1626),"/",""),"-","")," ","")))</f>
        <v/>
      </c>
      <c r="Q1626" s="16">
        <f>IF(A1626="","",IF(COUNTIF('GSTR-2B'!$P$6:$P$2005,O1626)&gt;0,IF(ABS(S1626)&lt;=Settings!$B$4,"Matched","Amount differs"),IF(COUNTIF('GSTR-2B'!$Q$6:$Q$2005,P1626)&gt;0,"Invoice no matches, GSTIN differs","In books, not in GSTR-2B")))</f>
        <v/>
      </c>
      <c r="R1626" s="15">
        <f>IF(A1626="","",SUMIF('GSTR-2B'!$P$6:$P$2005,O1626,'GSTR-2B'!$N$6:$N$2005))</f>
        <v/>
      </c>
      <c r="S1626" s="15">
        <f>IF(A1626="","",K1626-R1626)</f>
        <v/>
      </c>
      <c r="T1626" s="16">
        <f>IF(OR(A1626="",D1626="",L1626&lt;&gt;"",E1626="Credit note"),"",IF(Settings!$B$5-D1626&gt;180,"Unpaid over 180 days: reverse proportionate ITC with interest",""))</f>
        <v/>
      </c>
      <c r="U1626" s="16">
        <f>IF(M1626="No","Supplier has not filed GSTR-3B: if still unfiled on 30 Sep after the year you claimed it, reverse by 30 Nov","")</f>
        <v/>
      </c>
      <c r="V1626" s="16">
        <f>IF(AND(Q1626="In books, not in GSTR-2B",D1626&lt;&gt;"",D1626&gt;=DATE(2025,4,1),D1626&lt;=DATE(2026,3,31)),"FY 2025-26 document not in GSTR-2B: last date for the ITC is 30 Nov 2026","")</f>
        <v/>
      </c>
    </row>
    <row r="1627">
      <c r="A1627" s="10" t="n"/>
      <c r="B1627" s="10" t="n"/>
      <c r="C1627" s="10" t="n"/>
      <c r="D1627" s="9" t="n"/>
      <c r="E1627" s="10" t="n"/>
      <c r="F1627" s="8" t="n"/>
      <c r="G1627" s="8" t="n"/>
      <c r="H1627" s="8" t="n"/>
      <c r="I1627" s="8" t="n"/>
      <c r="J1627" s="8" t="n"/>
      <c r="K1627" s="15">
        <f>IF(A1627="","",SUM(G1627:J1627))</f>
        <v/>
      </c>
      <c r="L1627" s="9" t="n"/>
      <c r="M1627" s="10" t="n"/>
      <c r="N1627" s="10" t="n"/>
      <c r="O1627" s="16">
        <f>IF(A1627="","",UPPER(TRIM(A1627))&amp;"|"&amp;UPPER(SUBSTITUTE(SUBSTITUTE(SUBSTITUTE(TRIM(C1627),"/",""),"-","")," ","")))</f>
        <v/>
      </c>
      <c r="P1627" s="16">
        <f>IF(A1627="","",UPPER(SUBSTITUTE(SUBSTITUTE(SUBSTITUTE(TRIM(C1627),"/",""),"-","")," ","")))</f>
        <v/>
      </c>
      <c r="Q1627" s="16">
        <f>IF(A1627="","",IF(COUNTIF('GSTR-2B'!$P$6:$P$2005,O1627)&gt;0,IF(ABS(S1627)&lt;=Settings!$B$4,"Matched","Amount differs"),IF(COUNTIF('GSTR-2B'!$Q$6:$Q$2005,P1627)&gt;0,"Invoice no matches, GSTIN differs","In books, not in GSTR-2B")))</f>
        <v/>
      </c>
      <c r="R1627" s="15">
        <f>IF(A1627="","",SUMIF('GSTR-2B'!$P$6:$P$2005,O1627,'GSTR-2B'!$N$6:$N$2005))</f>
        <v/>
      </c>
      <c r="S1627" s="15">
        <f>IF(A1627="","",K1627-R1627)</f>
        <v/>
      </c>
      <c r="T1627" s="16">
        <f>IF(OR(A1627="",D1627="",L1627&lt;&gt;"",E1627="Credit note"),"",IF(Settings!$B$5-D1627&gt;180,"Unpaid over 180 days: reverse proportionate ITC with interest",""))</f>
        <v/>
      </c>
      <c r="U1627" s="16">
        <f>IF(M1627="No","Supplier has not filed GSTR-3B: if still unfiled on 30 Sep after the year you claimed it, reverse by 30 Nov","")</f>
        <v/>
      </c>
      <c r="V1627" s="16">
        <f>IF(AND(Q1627="In books, not in GSTR-2B",D1627&lt;&gt;"",D1627&gt;=DATE(2025,4,1),D1627&lt;=DATE(2026,3,31)),"FY 2025-26 document not in GSTR-2B: last date for the ITC is 30 Nov 2026","")</f>
        <v/>
      </c>
    </row>
    <row r="1628">
      <c r="A1628" s="10" t="n"/>
      <c r="B1628" s="10" t="n"/>
      <c r="C1628" s="10" t="n"/>
      <c r="D1628" s="9" t="n"/>
      <c r="E1628" s="10" t="n"/>
      <c r="F1628" s="8" t="n"/>
      <c r="G1628" s="8" t="n"/>
      <c r="H1628" s="8" t="n"/>
      <c r="I1628" s="8" t="n"/>
      <c r="J1628" s="8" t="n"/>
      <c r="K1628" s="15">
        <f>IF(A1628="","",SUM(G1628:J1628))</f>
        <v/>
      </c>
      <c r="L1628" s="9" t="n"/>
      <c r="M1628" s="10" t="n"/>
      <c r="N1628" s="10" t="n"/>
      <c r="O1628" s="16">
        <f>IF(A1628="","",UPPER(TRIM(A1628))&amp;"|"&amp;UPPER(SUBSTITUTE(SUBSTITUTE(SUBSTITUTE(TRIM(C1628),"/",""),"-","")," ","")))</f>
        <v/>
      </c>
      <c r="P1628" s="16">
        <f>IF(A1628="","",UPPER(SUBSTITUTE(SUBSTITUTE(SUBSTITUTE(TRIM(C1628),"/",""),"-","")," ","")))</f>
        <v/>
      </c>
      <c r="Q1628" s="16">
        <f>IF(A1628="","",IF(COUNTIF('GSTR-2B'!$P$6:$P$2005,O1628)&gt;0,IF(ABS(S1628)&lt;=Settings!$B$4,"Matched","Amount differs"),IF(COUNTIF('GSTR-2B'!$Q$6:$Q$2005,P1628)&gt;0,"Invoice no matches, GSTIN differs","In books, not in GSTR-2B")))</f>
        <v/>
      </c>
      <c r="R1628" s="15">
        <f>IF(A1628="","",SUMIF('GSTR-2B'!$P$6:$P$2005,O1628,'GSTR-2B'!$N$6:$N$2005))</f>
        <v/>
      </c>
      <c r="S1628" s="15">
        <f>IF(A1628="","",K1628-R1628)</f>
        <v/>
      </c>
      <c r="T1628" s="16">
        <f>IF(OR(A1628="",D1628="",L1628&lt;&gt;"",E1628="Credit note"),"",IF(Settings!$B$5-D1628&gt;180,"Unpaid over 180 days: reverse proportionate ITC with interest",""))</f>
        <v/>
      </c>
      <c r="U1628" s="16">
        <f>IF(M1628="No","Supplier has not filed GSTR-3B: if still unfiled on 30 Sep after the year you claimed it, reverse by 30 Nov","")</f>
        <v/>
      </c>
      <c r="V1628" s="16">
        <f>IF(AND(Q1628="In books, not in GSTR-2B",D1628&lt;&gt;"",D1628&gt;=DATE(2025,4,1),D1628&lt;=DATE(2026,3,31)),"FY 2025-26 document not in GSTR-2B: last date for the ITC is 30 Nov 2026","")</f>
        <v/>
      </c>
    </row>
    <row r="1629">
      <c r="A1629" s="10" t="n"/>
      <c r="B1629" s="10" t="n"/>
      <c r="C1629" s="10" t="n"/>
      <c r="D1629" s="9" t="n"/>
      <c r="E1629" s="10" t="n"/>
      <c r="F1629" s="8" t="n"/>
      <c r="G1629" s="8" t="n"/>
      <c r="H1629" s="8" t="n"/>
      <c r="I1629" s="8" t="n"/>
      <c r="J1629" s="8" t="n"/>
      <c r="K1629" s="15">
        <f>IF(A1629="","",SUM(G1629:J1629))</f>
        <v/>
      </c>
      <c r="L1629" s="9" t="n"/>
      <c r="M1629" s="10" t="n"/>
      <c r="N1629" s="10" t="n"/>
      <c r="O1629" s="16">
        <f>IF(A1629="","",UPPER(TRIM(A1629))&amp;"|"&amp;UPPER(SUBSTITUTE(SUBSTITUTE(SUBSTITUTE(TRIM(C1629),"/",""),"-","")," ","")))</f>
        <v/>
      </c>
      <c r="P1629" s="16">
        <f>IF(A1629="","",UPPER(SUBSTITUTE(SUBSTITUTE(SUBSTITUTE(TRIM(C1629),"/",""),"-","")," ","")))</f>
        <v/>
      </c>
      <c r="Q1629" s="16">
        <f>IF(A1629="","",IF(COUNTIF('GSTR-2B'!$P$6:$P$2005,O1629)&gt;0,IF(ABS(S1629)&lt;=Settings!$B$4,"Matched","Amount differs"),IF(COUNTIF('GSTR-2B'!$Q$6:$Q$2005,P1629)&gt;0,"Invoice no matches, GSTIN differs","In books, not in GSTR-2B")))</f>
        <v/>
      </c>
      <c r="R1629" s="15">
        <f>IF(A1629="","",SUMIF('GSTR-2B'!$P$6:$P$2005,O1629,'GSTR-2B'!$N$6:$N$2005))</f>
        <v/>
      </c>
      <c r="S1629" s="15">
        <f>IF(A1629="","",K1629-R1629)</f>
        <v/>
      </c>
      <c r="T1629" s="16">
        <f>IF(OR(A1629="",D1629="",L1629&lt;&gt;"",E1629="Credit note"),"",IF(Settings!$B$5-D1629&gt;180,"Unpaid over 180 days: reverse proportionate ITC with interest",""))</f>
        <v/>
      </c>
      <c r="U1629" s="16">
        <f>IF(M1629="No","Supplier has not filed GSTR-3B: if still unfiled on 30 Sep after the year you claimed it, reverse by 30 Nov","")</f>
        <v/>
      </c>
      <c r="V1629" s="16">
        <f>IF(AND(Q1629="In books, not in GSTR-2B",D1629&lt;&gt;"",D1629&gt;=DATE(2025,4,1),D1629&lt;=DATE(2026,3,31)),"FY 2025-26 document not in GSTR-2B: last date for the ITC is 30 Nov 2026","")</f>
        <v/>
      </c>
    </row>
    <row r="1630">
      <c r="A1630" s="10" t="n"/>
      <c r="B1630" s="10" t="n"/>
      <c r="C1630" s="10" t="n"/>
      <c r="D1630" s="9" t="n"/>
      <c r="E1630" s="10" t="n"/>
      <c r="F1630" s="8" t="n"/>
      <c r="G1630" s="8" t="n"/>
      <c r="H1630" s="8" t="n"/>
      <c r="I1630" s="8" t="n"/>
      <c r="J1630" s="8" t="n"/>
      <c r="K1630" s="15">
        <f>IF(A1630="","",SUM(G1630:J1630))</f>
        <v/>
      </c>
      <c r="L1630" s="9" t="n"/>
      <c r="M1630" s="10" t="n"/>
      <c r="N1630" s="10" t="n"/>
      <c r="O1630" s="16">
        <f>IF(A1630="","",UPPER(TRIM(A1630))&amp;"|"&amp;UPPER(SUBSTITUTE(SUBSTITUTE(SUBSTITUTE(TRIM(C1630),"/",""),"-","")," ","")))</f>
        <v/>
      </c>
      <c r="P1630" s="16">
        <f>IF(A1630="","",UPPER(SUBSTITUTE(SUBSTITUTE(SUBSTITUTE(TRIM(C1630),"/",""),"-","")," ","")))</f>
        <v/>
      </c>
      <c r="Q1630" s="16">
        <f>IF(A1630="","",IF(COUNTIF('GSTR-2B'!$P$6:$P$2005,O1630)&gt;0,IF(ABS(S1630)&lt;=Settings!$B$4,"Matched","Amount differs"),IF(COUNTIF('GSTR-2B'!$Q$6:$Q$2005,P1630)&gt;0,"Invoice no matches, GSTIN differs","In books, not in GSTR-2B")))</f>
        <v/>
      </c>
      <c r="R1630" s="15">
        <f>IF(A1630="","",SUMIF('GSTR-2B'!$P$6:$P$2005,O1630,'GSTR-2B'!$N$6:$N$2005))</f>
        <v/>
      </c>
      <c r="S1630" s="15">
        <f>IF(A1630="","",K1630-R1630)</f>
        <v/>
      </c>
      <c r="T1630" s="16">
        <f>IF(OR(A1630="",D1630="",L1630&lt;&gt;"",E1630="Credit note"),"",IF(Settings!$B$5-D1630&gt;180,"Unpaid over 180 days: reverse proportionate ITC with interest",""))</f>
        <v/>
      </c>
      <c r="U1630" s="16">
        <f>IF(M1630="No","Supplier has not filed GSTR-3B: if still unfiled on 30 Sep after the year you claimed it, reverse by 30 Nov","")</f>
        <v/>
      </c>
      <c r="V1630" s="16">
        <f>IF(AND(Q1630="In books, not in GSTR-2B",D1630&lt;&gt;"",D1630&gt;=DATE(2025,4,1),D1630&lt;=DATE(2026,3,31)),"FY 2025-26 document not in GSTR-2B: last date for the ITC is 30 Nov 2026","")</f>
        <v/>
      </c>
    </row>
    <row r="1631">
      <c r="A1631" s="10" t="n"/>
      <c r="B1631" s="10" t="n"/>
      <c r="C1631" s="10" t="n"/>
      <c r="D1631" s="9" t="n"/>
      <c r="E1631" s="10" t="n"/>
      <c r="F1631" s="8" t="n"/>
      <c r="G1631" s="8" t="n"/>
      <c r="H1631" s="8" t="n"/>
      <c r="I1631" s="8" t="n"/>
      <c r="J1631" s="8" t="n"/>
      <c r="K1631" s="15">
        <f>IF(A1631="","",SUM(G1631:J1631))</f>
        <v/>
      </c>
      <c r="L1631" s="9" t="n"/>
      <c r="M1631" s="10" t="n"/>
      <c r="N1631" s="10" t="n"/>
      <c r="O1631" s="16">
        <f>IF(A1631="","",UPPER(TRIM(A1631))&amp;"|"&amp;UPPER(SUBSTITUTE(SUBSTITUTE(SUBSTITUTE(TRIM(C1631),"/",""),"-","")," ","")))</f>
        <v/>
      </c>
      <c r="P1631" s="16">
        <f>IF(A1631="","",UPPER(SUBSTITUTE(SUBSTITUTE(SUBSTITUTE(TRIM(C1631),"/",""),"-","")," ","")))</f>
        <v/>
      </c>
      <c r="Q1631" s="16">
        <f>IF(A1631="","",IF(COUNTIF('GSTR-2B'!$P$6:$P$2005,O1631)&gt;0,IF(ABS(S1631)&lt;=Settings!$B$4,"Matched","Amount differs"),IF(COUNTIF('GSTR-2B'!$Q$6:$Q$2005,P1631)&gt;0,"Invoice no matches, GSTIN differs","In books, not in GSTR-2B")))</f>
        <v/>
      </c>
      <c r="R1631" s="15">
        <f>IF(A1631="","",SUMIF('GSTR-2B'!$P$6:$P$2005,O1631,'GSTR-2B'!$N$6:$N$2005))</f>
        <v/>
      </c>
      <c r="S1631" s="15">
        <f>IF(A1631="","",K1631-R1631)</f>
        <v/>
      </c>
      <c r="T1631" s="16">
        <f>IF(OR(A1631="",D1631="",L1631&lt;&gt;"",E1631="Credit note"),"",IF(Settings!$B$5-D1631&gt;180,"Unpaid over 180 days: reverse proportionate ITC with interest",""))</f>
        <v/>
      </c>
      <c r="U1631" s="16">
        <f>IF(M1631="No","Supplier has not filed GSTR-3B: if still unfiled on 30 Sep after the year you claimed it, reverse by 30 Nov","")</f>
        <v/>
      </c>
      <c r="V1631" s="16">
        <f>IF(AND(Q1631="In books, not in GSTR-2B",D1631&lt;&gt;"",D1631&gt;=DATE(2025,4,1),D1631&lt;=DATE(2026,3,31)),"FY 2025-26 document not in GSTR-2B: last date for the ITC is 30 Nov 2026","")</f>
        <v/>
      </c>
    </row>
    <row r="1632">
      <c r="A1632" s="10" t="n"/>
      <c r="B1632" s="10" t="n"/>
      <c r="C1632" s="10" t="n"/>
      <c r="D1632" s="9" t="n"/>
      <c r="E1632" s="10" t="n"/>
      <c r="F1632" s="8" t="n"/>
      <c r="G1632" s="8" t="n"/>
      <c r="H1632" s="8" t="n"/>
      <c r="I1632" s="8" t="n"/>
      <c r="J1632" s="8" t="n"/>
      <c r="K1632" s="15">
        <f>IF(A1632="","",SUM(G1632:J1632))</f>
        <v/>
      </c>
      <c r="L1632" s="9" t="n"/>
      <c r="M1632" s="10" t="n"/>
      <c r="N1632" s="10" t="n"/>
      <c r="O1632" s="16">
        <f>IF(A1632="","",UPPER(TRIM(A1632))&amp;"|"&amp;UPPER(SUBSTITUTE(SUBSTITUTE(SUBSTITUTE(TRIM(C1632),"/",""),"-","")," ","")))</f>
        <v/>
      </c>
      <c r="P1632" s="16">
        <f>IF(A1632="","",UPPER(SUBSTITUTE(SUBSTITUTE(SUBSTITUTE(TRIM(C1632),"/",""),"-","")," ","")))</f>
        <v/>
      </c>
      <c r="Q1632" s="16">
        <f>IF(A1632="","",IF(COUNTIF('GSTR-2B'!$P$6:$P$2005,O1632)&gt;0,IF(ABS(S1632)&lt;=Settings!$B$4,"Matched","Amount differs"),IF(COUNTIF('GSTR-2B'!$Q$6:$Q$2005,P1632)&gt;0,"Invoice no matches, GSTIN differs","In books, not in GSTR-2B")))</f>
        <v/>
      </c>
      <c r="R1632" s="15">
        <f>IF(A1632="","",SUMIF('GSTR-2B'!$P$6:$P$2005,O1632,'GSTR-2B'!$N$6:$N$2005))</f>
        <v/>
      </c>
      <c r="S1632" s="15">
        <f>IF(A1632="","",K1632-R1632)</f>
        <v/>
      </c>
      <c r="T1632" s="16">
        <f>IF(OR(A1632="",D1632="",L1632&lt;&gt;"",E1632="Credit note"),"",IF(Settings!$B$5-D1632&gt;180,"Unpaid over 180 days: reverse proportionate ITC with interest",""))</f>
        <v/>
      </c>
      <c r="U1632" s="16">
        <f>IF(M1632="No","Supplier has not filed GSTR-3B: if still unfiled on 30 Sep after the year you claimed it, reverse by 30 Nov","")</f>
        <v/>
      </c>
      <c r="V1632" s="16">
        <f>IF(AND(Q1632="In books, not in GSTR-2B",D1632&lt;&gt;"",D1632&gt;=DATE(2025,4,1),D1632&lt;=DATE(2026,3,31)),"FY 2025-26 document not in GSTR-2B: last date for the ITC is 30 Nov 2026","")</f>
        <v/>
      </c>
    </row>
    <row r="1633">
      <c r="A1633" s="10" t="n"/>
      <c r="B1633" s="10" t="n"/>
      <c r="C1633" s="10" t="n"/>
      <c r="D1633" s="9" t="n"/>
      <c r="E1633" s="10" t="n"/>
      <c r="F1633" s="8" t="n"/>
      <c r="G1633" s="8" t="n"/>
      <c r="H1633" s="8" t="n"/>
      <c r="I1633" s="8" t="n"/>
      <c r="J1633" s="8" t="n"/>
      <c r="K1633" s="15">
        <f>IF(A1633="","",SUM(G1633:J1633))</f>
        <v/>
      </c>
      <c r="L1633" s="9" t="n"/>
      <c r="M1633" s="10" t="n"/>
      <c r="N1633" s="10" t="n"/>
      <c r="O1633" s="16">
        <f>IF(A1633="","",UPPER(TRIM(A1633))&amp;"|"&amp;UPPER(SUBSTITUTE(SUBSTITUTE(SUBSTITUTE(TRIM(C1633),"/",""),"-","")," ","")))</f>
        <v/>
      </c>
      <c r="P1633" s="16">
        <f>IF(A1633="","",UPPER(SUBSTITUTE(SUBSTITUTE(SUBSTITUTE(TRIM(C1633),"/",""),"-","")," ","")))</f>
        <v/>
      </c>
      <c r="Q1633" s="16">
        <f>IF(A1633="","",IF(COUNTIF('GSTR-2B'!$P$6:$P$2005,O1633)&gt;0,IF(ABS(S1633)&lt;=Settings!$B$4,"Matched","Amount differs"),IF(COUNTIF('GSTR-2B'!$Q$6:$Q$2005,P1633)&gt;0,"Invoice no matches, GSTIN differs","In books, not in GSTR-2B")))</f>
        <v/>
      </c>
      <c r="R1633" s="15">
        <f>IF(A1633="","",SUMIF('GSTR-2B'!$P$6:$P$2005,O1633,'GSTR-2B'!$N$6:$N$2005))</f>
        <v/>
      </c>
      <c r="S1633" s="15">
        <f>IF(A1633="","",K1633-R1633)</f>
        <v/>
      </c>
      <c r="T1633" s="16">
        <f>IF(OR(A1633="",D1633="",L1633&lt;&gt;"",E1633="Credit note"),"",IF(Settings!$B$5-D1633&gt;180,"Unpaid over 180 days: reverse proportionate ITC with interest",""))</f>
        <v/>
      </c>
      <c r="U1633" s="16">
        <f>IF(M1633="No","Supplier has not filed GSTR-3B: if still unfiled on 30 Sep after the year you claimed it, reverse by 30 Nov","")</f>
        <v/>
      </c>
      <c r="V1633" s="16">
        <f>IF(AND(Q1633="In books, not in GSTR-2B",D1633&lt;&gt;"",D1633&gt;=DATE(2025,4,1),D1633&lt;=DATE(2026,3,31)),"FY 2025-26 document not in GSTR-2B: last date for the ITC is 30 Nov 2026","")</f>
        <v/>
      </c>
    </row>
    <row r="1634">
      <c r="A1634" s="10" t="n"/>
      <c r="B1634" s="10" t="n"/>
      <c r="C1634" s="10" t="n"/>
      <c r="D1634" s="9" t="n"/>
      <c r="E1634" s="10" t="n"/>
      <c r="F1634" s="8" t="n"/>
      <c r="G1634" s="8" t="n"/>
      <c r="H1634" s="8" t="n"/>
      <c r="I1634" s="8" t="n"/>
      <c r="J1634" s="8" t="n"/>
      <c r="K1634" s="15">
        <f>IF(A1634="","",SUM(G1634:J1634))</f>
        <v/>
      </c>
      <c r="L1634" s="9" t="n"/>
      <c r="M1634" s="10" t="n"/>
      <c r="N1634" s="10" t="n"/>
      <c r="O1634" s="16">
        <f>IF(A1634="","",UPPER(TRIM(A1634))&amp;"|"&amp;UPPER(SUBSTITUTE(SUBSTITUTE(SUBSTITUTE(TRIM(C1634),"/",""),"-","")," ","")))</f>
        <v/>
      </c>
      <c r="P1634" s="16">
        <f>IF(A1634="","",UPPER(SUBSTITUTE(SUBSTITUTE(SUBSTITUTE(TRIM(C1634),"/",""),"-","")," ","")))</f>
        <v/>
      </c>
      <c r="Q1634" s="16">
        <f>IF(A1634="","",IF(COUNTIF('GSTR-2B'!$P$6:$P$2005,O1634)&gt;0,IF(ABS(S1634)&lt;=Settings!$B$4,"Matched","Amount differs"),IF(COUNTIF('GSTR-2B'!$Q$6:$Q$2005,P1634)&gt;0,"Invoice no matches, GSTIN differs","In books, not in GSTR-2B")))</f>
        <v/>
      </c>
      <c r="R1634" s="15">
        <f>IF(A1634="","",SUMIF('GSTR-2B'!$P$6:$P$2005,O1634,'GSTR-2B'!$N$6:$N$2005))</f>
        <v/>
      </c>
      <c r="S1634" s="15">
        <f>IF(A1634="","",K1634-R1634)</f>
        <v/>
      </c>
      <c r="T1634" s="16">
        <f>IF(OR(A1634="",D1634="",L1634&lt;&gt;"",E1634="Credit note"),"",IF(Settings!$B$5-D1634&gt;180,"Unpaid over 180 days: reverse proportionate ITC with interest",""))</f>
        <v/>
      </c>
      <c r="U1634" s="16">
        <f>IF(M1634="No","Supplier has not filed GSTR-3B: if still unfiled on 30 Sep after the year you claimed it, reverse by 30 Nov","")</f>
        <v/>
      </c>
      <c r="V1634" s="16">
        <f>IF(AND(Q1634="In books, not in GSTR-2B",D1634&lt;&gt;"",D1634&gt;=DATE(2025,4,1),D1634&lt;=DATE(2026,3,31)),"FY 2025-26 document not in GSTR-2B: last date for the ITC is 30 Nov 2026","")</f>
        <v/>
      </c>
    </row>
    <row r="1635">
      <c r="A1635" s="10" t="n"/>
      <c r="B1635" s="10" t="n"/>
      <c r="C1635" s="10" t="n"/>
      <c r="D1635" s="9" t="n"/>
      <c r="E1635" s="10" t="n"/>
      <c r="F1635" s="8" t="n"/>
      <c r="G1635" s="8" t="n"/>
      <c r="H1635" s="8" t="n"/>
      <c r="I1635" s="8" t="n"/>
      <c r="J1635" s="8" t="n"/>
      <c r="K1635" s="15">
        <f>IF(A1635="","",SUM(G1635:J1635))</f>
        <v/>
      </c>
      <c r="L1635" s="9" t="n"/>
      <c r="M1635" s="10" t="n"/>
      <c r="N1635" s="10" t="n"/>
      <c r="O1635" s="16">
        <f>IF(A1635="","",UPPER(TRIM(A1635))&amp;"|"&amp;UPPER(SUBSTITUTE(SUBSTITUTE(SUBSTITUTE(TRIM(C1635),"/",""),"-","")," ","")))</f>
        <v/>
      </c>
      <c r="P1635" s="16">
        <f>IF(A1635="","",UPPER(SUBSTITUTE(SUBSTITUTE(SUBSTITUTE(TRIM(C1635),"/",""),"-","")," ","")))</f>
        <v/>
      </c>
      <c r="Q1635" s="16">
        <f>IF(A1635="","",IF(COUNTIF('GSTR-2B'!$P$6:$P$2005,O1635)&gt;0,IF(ABS(S1635)&lt;=Settings!$B$4,"Matched","Amount differs"),IF(COUNTIF('GSTR-2B'!$Q$6:$Q$2005,P1635)&gt;0,"Invoice no matches, GSTIN differs","In books, not in GSTR-2B")))</f>
        <v/>
      </c>
      <c r="R1635" s="15">
        <f>IF(A1635="","",SUMIF('GSTR-2B'!$P$6:$P$2005,O1635,'GSTR-2B'!$N$6:$N$2005))</f>
        <v/>
      </c>
      <c r="S1635" s="15">
        <f>IF(A1635="","",K1635-R1635)</f>
        <v/>
      </c>
      <c r="T1635" s="16">
        <f>IF(OR(A1635="",D1635="",L1635&lt;&gt;"",E1635="Credit note"),"",IF(Settings!$B$5-D1635&gt;180,"Unpaid over 180 days: reverse proportionate ITC with interest",""))</f>
        <v/>
      </c>
      <c r="U1635" s="16">
        <f>IF(M1635="No","Supplier has not filed GSTR-3B: if still unfiled on 30 Sep after the year you claimed it, reverse by 30 Nov","")</f>
        <v/>
      </c>
      <c r="V1635" s="16">
        <f>IF(AND(Q1635="In books, not in GSTR-2B",D1635&lt;&gt;"",D1635&gt;=DATE(2025,4,1),D1635&lt;=DATE(2026,3,31)),"FY 2025-26 document not in GSTR-2B: last date for the ITC is 30 Nov 2026","")</f>
        <v/>
      </c>
    </row>
    <row r="1636">
      <c r="A1636" s="10" t="n"/>
      <c r="B1636" s="10" t="n"/>
      <c r="C1636" s="10" t="n"/>
      <c r="D1636" s="9" t="n"/>
      <c r="E1636" s="10" t="n"/>
      <c r="F1636" s="8" t="n"/>
      <c r="G1636" s="8" t="n"/>
      <c r="H1636" s="8" t="n"/>
      <c r="I1636" s="8" t="n"/>
      <c r="J1636" s="8" t="n"/>
      <c r="K1636" s="15">
        <f>IF(A1636="","",SUM(G1636:J1636))</f>
        <v/>
      </c>
      <c r="L1636" s="9" t="n"/>
      <c r="M1636" s="10" t="n"/>
      <c r="N1636" s="10" t="n"/>
      <c r="O1636" s="16">
        <f>IF(A1636="","",UPPER(TRIM(A1636))&amp;"|"&amp;UPPER(SUBSTITUTE(SUBSTITUTE(SUBSTITUTE(TRIM(C1636),"/",""),"-","")," ","")))</f>
        <v/>
      </c>
      <c r="P1636" s="16">
        <f>IF(A1636="","",UPPER(SUBSTITUTE(SUBSTITUTE(SUBSTITUTE(TRIM(C1636),"/",""),"-","")," ","")))</f>
        <v/>
      </c>
      <c r="Q1636" s="16">
        <f>IF(A1636="","",IF(COUNTIF('GSTR-2B'!$P$6:$P$2005,O1636)&gt;0,IF(ABS(S1636)&lt;=Settings!$B$4,"Matched","Amount differs"),IF(COUNTIF('GSTR-2B'!$Q$6:$Q$2005,P1636)&gt;0,"Invoice no matches, GSTIN differs","In books, not in GSTR-2B")))</f>
        <v/>
      </c>
      <c r="R1636" s="15">
        <f>IF(A1636="","",SUMIF('GSTR-2B'!$P$6:$P$2005,O1636,'GSTR-2B'!$N$6:$N$2005))</f>
        <v/>
      </c>
      <c r="S1636" s="15">
        <f>IF(A1636="","",K1636-R1636)</f>
        <v/>
      </c>
      <c r="T1636" s="16">
        <f>IF(OR(A1636="",D1636="",L1636&lt;&gt;"",E1636="Credit note"),"",IF(Settings!$B$5-D1636&gt;180,"Unpaid over 180 days: reverse proportionate ITC with interest",""))</f>
        <v/>
      </c>
      <c r="U1636" s="16">
        <f>IF(M1636="No","Supplier has not filed GSTR-3B: if still unfiled on 30 Sep after the year you claimed it, reverse by 30 Nov","")</f>
        <v/>
      </c>
      <c r="V1636" s="16">
        <f>IF(AND(Q1636="In books, not in GSTR-2B",D1636&lt;&gt;"",D1636&gt;=DATE(2025,4,1),D1636&lt;=DATE(2026,3,31)),"FY 2025-26 document not in GSTR-2B: last date for the ITC is 30 Nov 2026","")</f>
        <v/>
      </c>
    </row>
    <row r="1637">
      <c r="A1637" s="10" t="n"/>
      <c r="B1637" s="10" t="n"/>
      <c r="C1637" s="10" t="n"/>
      <c r="D1637" s="9" t="n"/>
      <c r="E1637" s="10" t="n"/>
      <c r="F1637" s="8" t="n"/>
      <c r="G1637" s="8" t="n"/>
      <c r="H1637" s="8" t="n"/>
      <c r="I1637" s="8" t="n"/>
      <c r="J1637" s="8" t="n"/>
      <c r="K1637" s="15">
        <f>IF(A1637="","",SUM(G1637:J1637))</f>
        <v/>
      </c>
      <c r="L1637" s="9" t="n"/>
      <c r="M1637" s="10" t="n"/>
      <c r="N1637" s="10" t="n"/>
      <c r="O1637" s="16">
        <f>IF(A1637="","",UPPER(TRIM(A1637))&amp;"|"&amp;UPPER(SUBSTITUTE(SUBSTITUTE(SUBSTITUTE(TRIM(C1637),"/",""),"-","")," ","")))</f>
        <v/>
      </c>
      <c r="P1637" s="16">
        <f>IF(A1637="","",UPPER(SUBSTITUTE(SUBSTITUTE(SUBSTITUTE(TRIM(C1637),"/",""),"-","")," ","")))</f>
        <v/>
      </c>
      <c r="Q1637" s="16">
        <f>IF(A1637="","",IF(COUNTIF('GSTR-2B'!$P$6:$P$2005,O1637)&gt;0,IF(ABS(S1637)&lt;=Settings!$B$4,"Matched","Amount differs"),IF(COUNTIF('GSTR-2B'!$Q$6:$Q$2005,P1637)&gt;0,"Invoice no matches, GSTIN differs","In books, not in GSTR-2B")))</f>
        <v/>
      </c>
      <c r="R1637" s="15">
        <f>IF(A1637="","",SUMIF('GSTR-2B'!$P$6:$P$2005,O1637,'GSTR-2B'!$N$6:$N$2005))</f>
        <v/>
      </c>
      <c r="S1637" s="15">
        <f>IF(A1637="","",K1637-R1637)</f>
        <v/>
      </c>
      <c r="T1637" s="16">
        <f>IF(OR(A1637="",D1637="",L1637&lt;&gt;"",E1637="Credit note"),"",IF(Settings!$B$5-D1637&gt;180,"Unpaid over 180 days: reverse proportionate ITC with interest",""))</f>
        <v/>
      </c>
      <c r="U1637" s="16">
        <f>IF(M1637="No","Supplier has not filed GSTR-3B: if still unfiled on 30 Sep after the year you claimed it, reverse by 30 Nov","")</f>
        <v/>
      </c>
      <c r="V1637" s="16">
        <f>IF(AND(Q1637="In books, not in GSTR-2B",D1637&lt;&gt;"",D1637&gt;=DATE(2025,4,1),D1637&lt;=DATE(2026,3,31)),"FY 2025-26 document not in GSTR-2B: last date for the ITC is 30 Nov 2026","")</f>
        <v/>
      </c>
    </row>
    <row r="1638">
      <c r="A1638" s="10" t="n"/>
      <c r="B1638" s="10" t="n"/>
      <c r="C1638" s="10" t="n"/>
      <c r="D1638" s="9" t="n"/>
      <c r="E1638" s="10" t="n"/>
      <c r="F1638" s="8" t="n"/>
      <c r="G1638" s="8" t="n"/>
      <c r="H1638" s="8" t="n"/>
      <c r="I1638" s="8" t="n"/>
      <c r="J1638" s="8" t="n"/>
      <c r="K1638" s="15">
        <f>IF(A1638="","",SUM(G1638:J1638))</f>
        <v/>
      </c>
      <c r="L1638" s="9" t="n"/>
      <c r="M1638" s="10" t="n"/>
      <c r="N1638" s="10" t="n"/>
      <c r="O1638" s="16">
        <f>IF(A1638="","",UPPER(TRIM(A1638))&amp;"|"&amp;UPPER(SUBSTITUTE(SUBSTITUTE(SUBSTITUTE(TRIM(C1638),"/",""),"-","")," ","")))</f>
        <v/>
      </c>
      <c r="P1638" s="16">
        <f>IF(A1638="","",UPPER(SUBSTITUTE(SUBSTITUTE(SUBSTITUTE(TRIM(C1638),"/",""),"-","")," ","")))</f>
        <v/>
      </c>
      <c r="Q1638" s="16">
        <f>IF(A1638="","",IF(COUNTIF('GSTR-2B'!$P$6:$P$2005,O1638)&gt;0,IF(ABS(S1638)&lt;=Settings!$B$4,"Matched","Amount differs"),IF(COUNTIF('GSTR-2B'!$Q$6:$Q$2005,P1638)&gt;0,"Invoice no matches, GSTIN differs","In books, not in GSTR-2B")))</f>
        <v/>
      </c>
      <c r="R1638" s="15">
        <f>IF(A1638="","",SUMIF('GSTR-2B'!$P$6:$P$2005,O1638,'GSTR-2B'!$N$6:$N$2005))</f>
        <v/>
      </c>
      <c r="S1638" s="15">
        <f>IF(A1638="","",K1638-R1638)</f>
        <v/>
      </c>
      <c r="T1638" s="16">
        <f>IF(OR(A1638="",D1638="",L1638&lt;&gt;"",E1638="Credit note"),"",IF(Settings!$B$5-D1638&gt;180,"Unpaid over 180 days: reverse proportionate ITC with interest",""))</f>
        <v/>
      </c>
      <c r="U1638" s="16">
        <f>IF(M1638="No","Supplier has not filed GSTR-3B: if still unfiled on 30 Sep after the year you claimed it, reverse by 30 Nov","")</f>
        <v/>
      </c>
      <c r="V1638" s="16">
        <f>IF(AND(Q1638="In books, not in GSTR-2B",D1638&lt;&gt;"",D1638&gt;=DATE(2025,4,1),D1638&lt;=DATE(2026,3,31)),"FY 2025-26 document not in GSTR-2B: last date for the ITC is 30 Nov 2026","")</f>
        <v/>
      </c>
    </row>
    <row r="1639">
      <c r="A1639" s="10" t="n"/>
      <c r="B1639" s="10" t="n"/>
      <c r="C1639" s="10" t="n"/>
      <c r="D1639" s="9" t="n"/>
      <c r="E1639" s="10" t="n"/>
      <c r="F1639" s="8" t="n"/>
      <c r="G1639" s="8" t="n"/>
      <c r="H1639" s="8" t="n"/>
      <c r="I1639" s="8" t="n"/>
      <c r="J1639" s="8" t="n"/>
      <c r="K1639" s="15">
        <f>IF(A1639="","",SUM(G1639:J1639))</f>
        <v/>
      </c>
      <c r="L1639" s="9" t="n"/>
      <c r="M1639" s="10" t="n"/>
      <c r="N1639" s="10" t="n"/>
      <c r="O1639" s="16">
        <f>IF(A1639="","",UPPER(TRIM(A1639))&amp;"|"&amp;UPPER(SUBSTITUTE(SUBSTITUTE(SUBSTITUTE(TRIM(C1639),"/",""),"-","")," ","")))</f>
        <v/>
      </c>
      <c r="P1639" s="16">
        <f>IF(A1639="","",UPPER(SUBSTITUTE(SUBSTITUTE(SUBSTITUTE(TRIM(C1639),"/",""),"-","")," ","")))</f>
        <v/>
      </c>
      <c r="Q1639" s="16">
        <f>IF(A1639="","",IF(COUNTIF('GSTR-2B'!$P$6:$P$2005,O1639)&gt;0,IF(ABS(S1639)&lt;=Settings!$B$4,"Matched","Amount differs"),IF(COUNTIF('GSTR-2B'!$Q$6:$Q$2005,P1639)&gt;0,"Invoice no matches, GSTIN differs","In books, not in GSTR-2B")))</f>
        <v/>
      </c>
      <c r="R1639" s="15">
        <f>IF(A1639="","",SUMIF('GSTR-2B'!$P$6:$P$2005,O1639,'GSTR-2B'!$N$6:$N$2005))</f>
        <v/>
      </c>
      <c r="S1639" s="15">
        <f>IF(A1639="","",K1639-R1639)</f>
        <v/>
      </c>
      <c r="T1639" s="16">
        <f>IF(OR(A1639="",D1639="",L1639&lt;&gt;"",E1639="Credit note"),"",IF(Settings!$B$5-D1639&gt;180,"Unpaid over 180 days: reverse proportionate ITC with interest",""))</f>
        <v/>
      </c>
      <c r="U1639" s="16">
        <f>IF(M1639="No","Supplier has not filed GSTR-3B: if still unfiled on 30 Sep after the year you claimed it, reverse by 30 Nov","")</f>
        <v/>
      </c>
      <c r="V1639" s="16">
        <f>IF(AND(Q1639="In books, not in GSTR-2B",D1639&lt;&gt;"",D1639&gt;=DATE(2025,4,1),D1639&lt;=DATE(2026,3,31)),"FY 2025-26 document not in GSTR-2B: last date for the ITC is 30 Nov 2026","")</f>
        <v/>
      </c>
    </row>
    <row r="1640">
      <c r="A1640" s="10" t="n"/>
      <c r="B1640" s="10" t="n"/>
      <c r="C1640" s="10" t="n"/>
      <c r="D1640" s="9" t="n"/>
      <c r="E1640" s="10" t="n"/>
      <c r="F1640" s="8" t="n"/>
      <c r="G1640" s="8" t="n"/>
      <c r="H1640" s="8" t="n"/>
      <c r="I1640" s="8" t="n"/>
      <c r="J1640" s="8" t="n"/>
      <c r="K1640" s="15">
        <f>IF(A1640="","",SUM(G1640:J1640))</f>
        <v/>
      </c>
      <c r="L1640" s="9" t="n"/>
      <c r="M1640" s="10" t="n"/>
      <c r="N1640" s="10" t="n"/>
      <c r="O1640" s="16">
        <f>IF(A1640="","",UPPER(TRIM(A1640))&amp;"|"&amp;UPPER(SUBSTITUTE(SUBSTITUTE(SUBSTITUTE(TRIM(C1640),"/",""),"-","")," ","")))</f>
        <v/>
      </c>
      <c r="P1640" s="16">
        <f>IF(A1640="","",UPPER(SUBSTITUTE(SUBSTITUTE(SUBSTITUTE(TRIM(C1640),"/",""),"-","")," ","")))</f>
        <v/>
      </c>
      <c r="Q1640" s="16">
        <f>IF(A1640="","",IF(COUNTIF('GSTR-2B'!$P$6:$P$2005,O1640)&gt;0,IF(ABS(S1640)&lt;=Settings!$B$4,"Matched","Amount differs"),IF(COUNTIF('GSTR-2B'!$Q$6:$Q$2005,P1640)&gt;0,"Invoice no matches, GSTIN differs","In books, not in GSTR-2B")))</f>
        <v/>
      </c>
      <c r="R1640" s="15">
        <f>IF(A1640="","",SUMIF('GSTR-2B'!$P$6:$P$2005,O1640,'GSTR-2B'!$N$6:$N$2005))</f>
        <v/>
      </c>
      <c r="S1640" s="15">
        <f>IF(A1640="","",K1640-R1640)</f>
        <v/>
      </c>
      <c r="T1640" s="16">
        <f>IF(OR(A1640="",D1640="",L1640&lt;&gt;"",E1640="Credit note"),"",IF(Settings!$B$5-D1640&gt;180,"Unpaid over 180 days: reverse proportionate ITC with interest",""))</f>
        <v/>
      </c>
      <c r="U1640" s="16">
        <f>IF(M1640="No","Supplier has not filed GSTR-3B: if still unfiled on 30 Sep after the year you claimed it, reverse by 30 Nov","")</f>
        <v/>
      </c>
      <c r="V1640" s="16">
        <f>IF(AND(Q1640="In books, not in GSTR-2B",D1640&lt;&gt;"",D1640&gt;=DATE(2025,4,1),D1640&lt;=DATE(2026,3,31)),"FY 2025-26 document not in GSTR-2B: last date for the ITC is 30 Nov 2026","")</f>
        <v/>
      </c>
    </row>
    <row r="1641">
      <c r="A1641" s="10" t="n"/>
      <c r="B1641" s="10" t="n"/>
      <c r="C1641" s="10" t="n"/>
      <c r="D1641" s="9" t="n"/>
      <c r="E1641" s="10" t="n"/>
      <c r="F1641" s="8" t="n"/>
      <c r="G1641" s="8" t="n"/>
      <c r="H1641" s="8" t="n"/>
      <c r="I1641" s="8" t="n"/>
      <c r="J1641" s="8" t="n"/>
      <c r="K1641" s="15">
        <f>IF(A1641="","",SUM(G1641:J1641))</f>
        <v/>
      </c>
      <c r="L1641" s="9" t="n"/>
      <c r="M1641" s="10" t="n"/>
      <c r="N1641" s="10" t="n"/>
      <c r="O1641" s="16">
        <f>IF(A1641="","",UPPER(TRIM(A1641))&amp;"|"&amp;UPPER(SUBSTITUTE(SUBSTITUTE(SUBSTITUTE(TRIM(C1641),"/",""),"-","")," ","")))</f>
        <v/>
      </c>
      <c r="P1641" s="16">
        <f>IF(A1641="","",UPPER(SUBSTITUTE(SUBSTITUTE(SUBSTITUTE(TRIM(C1641),"/",""),"-","")," ","")))</f>
        <v/>
      </c>
      <c r="Q1641" s="16">
        <f>IF(A1641="","",IF(COUNTIF('GSTR-2B'!$P$6:$P$2005,O1641)&gt;0,IF(ABS(S1641)&lt;=Settings!$B$4,"Matched","Amount differs"),IF(COUNTIF('GSTR-2B'!$Q$6:$Q$2005,P1641)&gt;0,"Invoice no matches, GSTIN differs","In books, not in GSTR-2B")))</f>
        <v/>
      </c>
      <c r="R1641" s="15">
        <f>IF(A1641="","",SUMIF('GSTR-2B'!$P$6:$P$2005,O1641,'GSTR-2B'!$N$6:$N$2005))</f>
        <v/>
      </c>
      <c r="S1641" s="15">
        <f>IF(A1641="","",K1641-R1641)</f>
        <v/>
      </c>
      <c r="T1641" s="16">
        <f>IF(OR(A1641="",D1641="",L1641&lt;&gt;"",E1641="Credit note"),"",IF(Settings!$B$5-D1641&gt;180,"Unpaid over 180 days: reverse proportionate ITC with interest",""))</f>
        <v/>
      </c>
      <c r="U1641" s="16">
        <f>IF(M1641="No","Supplier has not filed GSTR-3B: if still unfiled on 30 Sep after the year you claimed it, reverse by 30 Nov","")</f>
        <v/>
      </c>
      <c r="V1641" s="16">
        <f>IF(AND(Q1641="In books, not in GSTR-2B",D1641&lt;&gt;"",D1641&gt;=DATE(2025,4,1),D1641&lt;=DATE(2026,3,31)),"FY 2025-26 document not in GSTR-2B: last date for the ITC is 30 Nov 2026","")</f>
        <v/>
      </c>
    </row>
    <row r="1642">
      <c r="A1642" s="10" t="n"/>
      <c r="B1642" s="10" t="n"/>
      <c r="C1642" s="10" t="n"/>
      <c r="D1642" s="9" t="n"/>
      <c r="E1642" s="10" t="n"/>
      <c r="F1642" s="8" t="n"/>
      <c r="G1642" s="8" t="n"/>
      <c r="H1642" s="8" t="n"/>
      <c r="I1642" s="8" t="n"/>
      <c r="J1642" s="8" t="n"/>
      <c r="K1642" s="15">
        <f>IF(A1642="","",SUM(G1642:J1642))</f>
        <v/>
      </c>
      <c r="L1642" s="9" t="n"/>
      <c r="M1642" s="10" t="n"/>
      <c r="N1642" s="10" t="n"/>
      <c r="O1642" s="16">
        <f>IF(A1642="","",UPPER(TRIM(A1642))&amp;"|"&amp;UPPER(SUBSTITUTE(SUBSTITUTE(SUBSTITUTE(TRIM(C1642),"/",""),"-","")," ","")))</f>
        <v/>
      </c>
      <c r="P1642" s="16">
        <f>IF(A1642="","",UPPER(SUBSTITUTE(SUBSTITUTE(SUBSTITUTE(TRIM(C1642),"/",""),"-","")," ","")))</f>
        <v/>
      </c>
      <c r="Q1642" s="16">
        <f>IF(A1642="","",IF(COUNTIF('GSTR-2B'!$P$6:$P$2005,O1642)&gt;0,IF(ABS(S1642)&lt;=Settings!$B$4,"Matched","Amount differs"),IF(COUNTIF('GSTR-2B'!$Q$6:$Q$2005,P1642)&gt;0,"Invoice no matches, GSTIN differs","In books, not in GSTR-2B")))</f>
        <v/>
      </c>
      <c r="R1642" s="15">
        <f>IF(A1642="","",SUMIF('GSTR-2B'!$P$6:$P$2005,O1642,'GSTR-2B'!$N$6:$N$2005))</f>
        <v/>
      </c>
      <c r="S1642" s="15">
        <f>IF(A1642="","",K1642-R1642)</f>
        <v/>
      </c>
      <c r="T1642" s="16">
        <f>IF(OR(A1642="",D1642="",L1642&lt;&gt;"",E1642="Credit note"),"",IF(Settings!$B$5-D1642&gt;180,"Unpaid over 180 days: reverse proportionate ITC with interest",""))</f>
        <v/>
      </c>
      <c r="U1642" s="16">
        <f>IF(M1642="No","Supplier has not filed GSTR-3B: if still unfiled on 30 Sep after the year you claimed it, reverse by 30 Nov","")</f>
        <v/>
      </c>
      <c r="V1642" s="16">
        <f>IF(AND(Q1642="In books, not in GSTR-2B",D1642&lt;&gt;"",D1642&gt;=DATE(2025,4,1),D1642&lt;=DATE(2026,3,31)),"FY 2025-26 document not in GSTR-2B: last date for the ITC is 30 Nov 2026","")</f>
        <v/>
      </c>
    </row>
    <row r="1643">
      <c r="A1643" s="10" t="n"/>
      <c r="B1643" s="10" t="n"/>
      <c r="C1643" s="10" t="n"/>
      <c r="D1643" s="9" t="n"/>
      <c r="E1643" s="10" t="n"/>
      <c r="F1643" s="8" t="n"/>
      <c r="G1643" s="8" t="n"/>
      <c r="H1643" s="8" t="n"/>
      <c r="I1643" s="8" t="n"/>
      <c r="J1643" s="8" t="n"/>
      <c r="K1643" s="15">
        <f>IF(A1643="","",SUM(G1643:J1643))</f>
        <v/>
      </c>
      <c r="L1643" s="9" t="n"/>
      <c r="M1643" s="10" t="n"/>
      <c r="N1643" s="10" t="n"/>
      <c r="O1643" s="16">
        <f>IF(A1643="","",UPPER(TRIM(A1643))&amp;"|"&amp;UPPER(SUBSTITUTE(SUBSTITUTE(SUBSTITUTE(TRIM(C1643),"/",""),"-","")," ","")))</f>
        <v/>
      </c>
      <c r="P1643" s="16">
        <f>IF(A1643="","",UPPER(SUBSTITUTE(SUBSTITUTE(SUBSTITUTE(TRIM(C1643),"/",""),"-","")," ","")))</f>
        <v/>
      </c>
      <c r="Q1643" s="16">
        <f>IF(A1643="","",IF(COUNTIF('GSTR-2B'!$P$6:$P$2005,O1643)&gt;0,IF(ABS(S1643)&lt;=Settings!$B$4,"Matched","Amount differs"),IF(COUNTIF('GSTR-2B'!$Q$6:$Q$2005,P1643)&gt;0,"Invoice no matches, GSTIN differs","In books, not in GSTR-2B")))</f>
        <v/>
      </c>
      <c r="R1643" s="15">
        <f>IF(A1643="","",SUMIF('GSTR-2B'!$P$6:$P$2005,O1643,'GSTR-2B'!$N$6:$N$2005))</f>
        <v/>
      </c>
      <c r="S1643" s="15">
        <f>IF(A1643="","",K1643-R1643)</f>
        <v/>
      </c>
      <c r="T1643" s="16">
        <f>IF(OR(A1643="",D1643="",L1643&lt;&gt;"",E1643="Credit note"),"",IF(Settings!$B$5-D1643&gt;180,"Unpaid over 180 days: reverse proportionate ITC with interest",""))</f>
        <v/>
      </c>
      <c r="U1643" s="16">
        <f>IF(M1643="No","Supplier has not filed GSTR-3B: if still unfiled on 30 Sep after the year you claimed it, reverse by 30 Nov","")</f>
        <v/>
      </c>
      <c r="V1643" s="16">
        <f>IF(AND(Q1643="In books, not in GSTR-2B",D1643&lt;&gt;"",D1643&gt;=DATE(2025,4,1),D1643&lt;=DATE(2026,3,31)),"FY 2025-26 document not in GSTR-2B: last date for the ITC is 30 Nov 2026","")</f>
        <v/>
      </c>
    </row>
    <row r="1644">
      <c r="A1644" s="10" t="n"/>
      <c r="B1644" s="10" t="n"/>
      <c r="C1644" s="10" t="n"/>
      <c r="D1644" s="9" t="n"/>
      <c r="E1644" s="10" t="n"/>
      <c r="F1644" s="8" t="n"/>
      <c r="G1644" s="8" t="n"/>
      <c r="H1644" s="8" t="n"/>
      <c r="I1644" s="8" t="n"/>
      <c r="J1644" s="8" t="n"/>
      <c r="K1644" s="15">
        <f>IF(A1644="","",SUM(G1644:J1644))</f>
        <v/>
      </c>
      <c r="L1644" s="9" t="n"/>
      <c r="M1644" s="10" t="n"/>
      <c r="N1644" s="10" t="n"/>
      <c r="O1644" s="16">
        <f>IF(A1644="","",UPPER(TRIM(A1644))&amp;"|"&amp;UPPER(SUBSTITUTE(SUBSTITUTE(SUBSTITUTE(TRIM(C1644),"/",""),"-","")," ","")))</f>
        <v/>
      </c>
      <c r="P1644" s="16">
        <f>IF(A1644="","",UPPER(SUBSTITUTE(SUBSTITUTE(SUBSTITUTE(TRIM(C1644),"/",""),"-","")," ","")))</f>
        <v/>
      </c>
      <c r="Q1644" s="16">
        <f>IF(A1644="","",IF(COUNTIF('GSTR-2B'!$P$6:$P$2005,O1644)&gt;0,IF(ABS(S1644)&lt;=Settings!$B$4,"Matched","Amount differs"),IF(COUNTIF('GSTR-2B'!$Q$6:$Q$2005,P1644)&gt;0,"Invoice no matches, GSTIN differs","In books, not in GSTR-2B")))</f>
        <v/>
      </c>
      <c r="R1644" s="15">
        <f>IF(A1644="","",SUMIF('GSTR-2B'!$P$6:$P$2005,O1644,'GSTR-2B'!$N$6:$N$2005))</f>
        <v/>
      </c>
      <c r="S1644" s="15">
        <f>IF(A1644="","",K1644-R1644)</f>
        <v/>
      </c>
      <c r="T1644" s="16">
        <f>IF(OR(A1644="",D1644="",L1644&lt;&gt;"",E1644="Credit note"),"",IF(Settings!$B$5-D1644&gt;180,"Unpaid over 180 days: reverse proportionate ITC with interest",""))</f>
        <v/>
      </c>
      <c r="U1644" s="16">
        <f>IF(M1644="No","Supplier has not filed GSTR-3B: if still unfiled on 30 Sep after the year you claimed it, reverse by 30 Nov","")</f>
        <v/>
      </c>
      <c r="V1644" s="16">
        <f>IF(AND(Q1644="In books, not in GSTR-2B",D1644&lt;&gt;"",D1644&gt;=DATE(2025,4,1),D1644&lt;=DATE(2026,3,31)),"FY 2025-26 document not in GSTR-2B: last date for the ITC is 30 Nov 2026","")</f>
        <v/>
      </c>
    </row>
    <row r="1645">
      <c r="A1645" s="10" t="n"/>
      <c r="B1645" s="10" t="n"/>
      <c r="C1645" s="10" t="n"/>
      <c r="D1645" s="9" t="n"/>
      <c r="E1645" s="10" t="n"/>
      <c r="F1645" s="8" t="n"/>
      <c r="G1645" s="8" t="n"/>
      <c r="H1645" s="8" t="n"/>
      <c r="I1645" s="8" t="n"/>
      <c r="J1645" s="8" t="n"/>
      <c r="K1645" s="15">
        <f>IF(A1645="","",SUM(G1645:J1645))</f>
        <v/>
      </c>
      <c r="L1645" s="9" t="n"/>
      <c r="M1645" s="10" t="n"/>
      <c r="N1645" s="10" t="n"/>
      <c r="O1645" s="16">
        <f>IF(A1645="","",UPPER(TRIM(A1645))&amp;"|"&amp;UPPER(SUBSTITUTE(SUBSTITUTE(SUBSTITUTE(TRIM(C1645),"/",""),"-","")," ","")))</f>
        <v/>
      </c>
      <c r="P1645" s="16">
        <f>IF(A1645="","",UPPER(SUBSTITUTE(SUBSTITUTE(SUBSTITUTE(TRIM(C1645),"/",""),"-","")," ","")))</f>
        <v/>
      </c>
      <c r="Q1645" s="16">
        <f>IF(A1645="","",IF(COUNTIF('GSTR-2B'!$P$6:$P$2005,O1645)&gt;0,IF(ABS(S1645)&lt;=Settings!$B$4,"Matched","Amount differs"),IF(COUNTIF('GSTR-2B'!$Q$6:$Q$2005,P1645)&gt;0,"Invoice no matches, GSTIN differs","In books, not in GSTR-2B")))</f>
        <v/>
      </c>
      <c r="R1645" s="15">
        <f>IF(A1645="","",SUMIF('GSTR-2B'!$P$6:$P$2005,O1645,'GSTR-2B'!$N$6:$N$2005))</f>
        <v/>
      </c>
      <c r="S1645" s="15">
        <f>IF(A1645="","",K1645-R1645)</f>
        <v/>
      </c>
      <c r="T1645" s="16">
        <f>IF(OR(A1645="",D1645="",L1645&lt;&gt;"",E1645="Credit note"),"",IF(Settings!$B$5-D1645&gt;180,"Unpaid over 180 days: reverse proportionate ITC with interest",""))</f>
        <v/>
      </c>
      <c r="U1645" s="16">
        <f>IF(M1645="No","Supplier has not filed GSTR-3B: if still unfiled on 30 Sep after the year you claimed it, reverse by 30 Nov","")</f>
        <v/>
      </c>
      <c r="V1645" s="16">
        <f>IF(AND(Q1645="In books, not in GSTR-2B",D1645&lt;&gt;"",D1645&gt;=DATE(2025,4,1),D1645&lt;=DATE(2026,3,31)),"FY 2025-26 document not in GSTR-2B: last date for the ITC is 30 Nov 2026","")</f>
        <v/>
      </c>
    </row>
    <row r="1646">
      <c r="A1646" s="10" t="n"/>
      <c r="B1646" s="10" t="n"/>
      <c r="C1646" s="10" t="n"/>
      <c r="D1646" s="9" t="n"/>
      <c r="E1646" s="10" t="n"/>
      <c r="F1646" s="8" t="n"/>
      <c r="G1646" s="8" t="n"/>
      <c r="H1646" s="8" t="n"/>
      <c r="I1646" s="8" t="n"/>
      <c r="J1646" s="8" t="n"/>
      <c r="K1646" s="15">
        <f>IF(A1646="","",SUM(G1646:J1646))</f>
        <v/>
      </c>
      <c r="L1646" s="9" t="n"/>
      <c r="M1646" s="10" t="n"/>
      <c r="N1646" s="10" t="n"/>
      <c r="O1646" s="16">
        <f>IF(A1646="","",UPPER(TRIM(A1646))&amp;"|"&amp;UPPER(SUBSTITUTE(SUBSTITUTE(SUBSTITUTE(TRIM(C1646),"/",""),"-","")," ","")))</f>
        <v/>
      </c>
      <c r="P1646" s="16">
        <f>IF(A1646="","",UPPER(SUBSTITUTE(SUBSTITUTE(SUBSTITUTE(TRIM(C1646),"/",""),"-","")," ","")))</f>
        <v/>
      </c>
      <c r="Q1646" s="16">
        <f>IF(A1646="","",IF(COUNTIF('GSTR-2B'!$P$6:$P$2005,O1646)&gt;0,IF(ABS(S1646)&lt;=Settings!$B$4,"Matched","Amount differs"),IF(COUNTIF('GSTR-2B'!$Q$6:$Q$2005,P1646)&gt;0,"Invoice no matches, GSTIN differs","In books, not in GSTR-2B")))</f>
        <v/>
      </c>
      <c r="R1646" s="15">
        <f>IF(A1646="","",SUMIF('GSTR-2B'!$P$6:$P$2005,O1646,'GSTR-2B'!$N$6:$N$2005))</f>
        <v/>
      </c>
      <c r="S1646" s="15">
        <f>IF(A1646="","",K1646-R1646)</f>
        <v/>
      </c>
      <c r="T1646" s="16">
        <f>IF(OR(A1646="",D1646="",L1646&lt;&gt;"",E1646="Credit note"),"",IF(Settings!$B$5-D1646&gt;180,"Unpaid over 180 days: reverse proportionate ITC with interest",""))</f>
        <v/>
      </c>
      <c r="U1646" s="16">
        <f>IF(M1646="No","Supplier has not filed GSTR-3B: if still unfiled on 30 Sep after the year you claimed it, reverse by 30 Nov","")</f>
        <v/>
      </c>
      <c r="V1646" s="16">
        <f>IF(AND(Q1646="In books, not in GSTR-2B",D1646&lt;&gt;"",D1646&gt;=DATE(2025,4,1),D1646&lt;=DATE(2026,3,31)),"FY 2025-26 document not in GSTR-2B: last date for the ITC is 30 Nov 2026","")</f>
        <v/>
      </c>
    </row>
    <row r="1647">
      <c r="A1647" s="10" t="n"/>
      <c r="B1647" s="10" t="n"/>
      <c r="C1647" s="10" t="n"/>
      <c r="D1647" s="9" t="n"/>
      <c r="E1647" s="10" t="n"/>
      <c r="F1647" s="8" t="n"/>
      <c r="G1647" s="8" t="n"/>
      <c r="H1647" s="8" t="n"/>
      <c r="I1647" s="8" t="n"/>
      <c r="J1647" s="8" t="n"/>
      <c r="K1647" s="15">
        <f>IF(A1647="","",SUM(G1647:J1647))</f>
        <v/>
      </c>
      <c r="L1647" s="9" t="n"/>
      <c r="M1647" s="10" t="n"/>
      <c r="N1647" s="10" t="n"/>
      <c r="O1647" s="16">
        <f>IF(A1647="","",UPPER(TRIM(A1647))&amp;"|"&amp;UPPER(SUBSTITUTE(SUBSTITUTE(SUBSTITUTE(TRIM(C1647),"/",""),"-","")," ","")))</f>
        <v/>
      </c>
      <c r="P1647" s="16">
        <f>IF(A1647="","",UPPER(SUBSTITUTE(SUBSTITUTE(SUBSTITUTE(TRIM(C1647),"/",""),"-","")," ","")))</f>
        <v/>
      </c>
      <c r="Q1647" s="16">
        <f>IF(A1647="","",IF(COUNTIF('GSTR-2B'!$P$6:$P$2005,O1647)&gt;0,IF(ABS(S1647)&lt;=Settings!$B$4,"Matched","Amount differs"),IF(COUNTIF('GSTR-2B'!$Q$6:$Q$2005,P1647)&gt;0,"Invoice no matches, GSTIN differs","In books, not in GSTR-2B")))</f>
        <v/>
      </c>
      <c r="R1647" s="15">
        <f>IF(A1647="","",SUMIF('GSTR-2B'!$P$6:$P$2005,O1647,'GSTR-2B'!$N$6:$N$2005))</f>
        <v/>
      </c>
      <c r="S1647" s="15">
        <f>IF(A1647="","",K1647-R1647)</f>
        <v/>
      </c>
      <c r="T1647" s="16">
        <f>IF(OR(A1647="",D1647="",L1647&lt;&gt;"",E1647="Credit note"),"",IF(Settings!$B$5-D1647&gt;180,"Unpaid over 180 days: reverse proportionate ITC with interest",""))</f>
        <v/>
      </c>
      <c r="U1647" s="16">
        <f>IF(M1647="No","Supplier has not filed GSTR-3B: if still unfiled on 30 Sep after the year you claimed it, reverse by 30 Nov","")</f>
        <v/>
      </c>
      <c r="V1647" s="16">
        <f>IF(AND(Q1647="In books, not in GSTR-2B",D1647&lt;&gt;"",D1647&gt;=DATE(2025,4,1),D1647&lt;=DATE(2026,3,31)),"FY 2025-26 document not in GSTR-2B: last date for the ITC is 30 Nov 2026","")</f>
        <v/>
      </c>
    </row>
    <row r="1648">
      <c r="A1648" s="10" t="n"/>
      <c r="B1648" s="10" t="n"/>
      <c r="C1648" s="10" t="n"/>
      <c r="D1648" s="9" t="n"/>
      <c r="E1648" s="10" t="n"/>
      <c r="F1648" s="8" t="n"/>
      <c r="G1648" s="8" t="n"/>
      <c r="H1648" s="8" t="n"/>
      <c r="I1648" s="8" t="n"/>
      <c r="J1648" s="8" t="n"/>
      <c r="K1648" s="15">
        <f>IF(A1648="","",SUM(G1648:J1648))</f>
        <v/>
      </c>
      <c r="L1648" s="9" t="n"/>
      <c r="M1648" s="10" t="n"/>
      <c r="N1648" s="10" t="n"/>
      <c r="O1648" s="16">
        <f>IF(A1648="","",UPPER(TRIM(A1648))&amp;"|"&amp;UPPER(SUBSTITUTE(SUBSTITUTE(SUBSTITUTE(TRIM(C1648),"/",""),"-","")," ","")))</f>
        <v/>
      </c>
      <c r="P1648" s="16">
        <f>IF(A1648="","",UPPER(SUBSTITUTE(SUBSTITUTE(SUBSTITUTE(TRIM(C1648),"/",""),"-","")," ","")))</f>
        <v/>
      </c>
      <c r="Q1648" s="16">
        <f>IF(A1648="","",IF(COUNTIF('GSTR-2B'!$P$6:$P$2005,O1648)&gt;0,IF(ABS(S1648)&lt;=Settings!$B$4,"Matched","Amount differs"),IF(COUNTIF('GSTR-2B'!$Q$6:$Q$2005,P1648)&gt;0,"Invoice no matches, GSTIN differs","In books, not in GSTR-2B")))</f>
        <v/>
      </c>
      <c r="R1648" s="15">
        <f>IF(A1648="","",SUMIF('GSTR-2B'!$P$6:$P$2005,O1648,'GSTR-2B'!$N$6:$N$2005))</f>
        <v/>
      </c>
      <c r="S1648" s="15">
        <f>IF(A1648="","",K1648-R1648)</f>
        <v/>
      </c>
      <c r="T1648" s="16">
        <f>IF(OR(A1648="",D1648="",L1648&lt;&gt;"",E1648="Credit note"),"",IF(Settings!$B$5-D1648&gt;180,"Unpaid over 180 days: reverse proportionate ITC with interest",""))</f>
        <v/>
      </c>
      <c r="U1648" s="16">
        <f>IF(M1648="No","Supplier has not filed GSTR-3B: if still unfiled on 30 Sep after the year you claimed it, reverse by 30 Nov","")</f>
        <v/>
      </c>
      <c r="V1648" s="16">
        <f>IF(AND(Q1648="In books, not in GSTR-2B",D1648&lt;&gt;"",D1648&gt;=DATE(2025,4,1),D1648&lt;=DATE(2026,3,31)),"FY 2025-26 document not in GSTR-2B: last date for the ITC is 30 Nov 2026","")</f>
        <v/>
      </c>
    </row>
    <row r="1649">
      <c r="A1649" s="10" t="n"/>
      <c r="B1649" s="10" t="n"/>
      <c r="C1649" s="10" t="n"/>
      <c r="D1649" s="9" t="n"/>
      <c r="E1649" s="10" t="n"/>
      <c r="F1649" s="8" t="n"/>
      <c r="G1649" s="8" t="n"/>
      <c r="H1649" s="8" t="n"/>
      <c r="I1649" s="8" t="n"/>
      <c r="J1649" s="8" t="n"/>
      <c r="K1649" s="15">
        <f>IF(A1649="","",SUM(G1649:J1649))</f>
        <v/>
      </c>
      <c r="L1649" s="9" t="n"/>
      <c r="M1649" s="10" t="n"/>
      <c r="N1649" s="10" t="n"/>
      <c r="O1649" s="16">
        <f>IF(A1649="","",UPPER(TRIM(A1649))&amp;"|"&amp;UPPER(SUBSTITUTE(SUBSTITUTE(SUBSTITUTE(TRIM(C1649),"/",""),"-","")," ","")))</f>
        <v/>
      </c>
      <c r="P1649" s="16">
        <f>IF(A1649="","",UPPER(SUBSTITUTE(SUBSTITUTE(SUBSTITUTE(TRIM(C1649),"/",""),"-","")," ","")))</f>
        <v/>
      </c>
      <c r="Q1649" s="16">
        <f>IF(A1649="","",IF(COUNTIF('GSTR-2B'!$P$6:$P$2005,O1649)&gt;0,IF(ABS(S1649)&lt;=Settings!$B$4,"Matched","Amount differs"),IF(COUNTIF('GSTR-2B'!$Q$6:$Q$2005,P1649)&gt;0,"Invoice no matches, GSTIN differs","In books, not in GSTR-2B")))</f>
        <v/>
      </c>
      <c r="R1649" s="15">
        <f>IF(A1649="","",SUMIF('GSTR-2B'!$P$6:$P$2005,O1649,'GSTR-2B'!$N$6:$N$2005))</f>
        <v/>
      </c>
      <c r="S1649" s="15">
        <f>IF(A1649="","",K1649-R1649)</f>
        <v/>
      </c>
      <c r="T1649" s="16">
        <f>IF(OR(A1649="",D1649="",L1649&lt;&gt;"",E1649="Credit note"),"",IF(Settings!$B$5-D1649&gt;180,"Unpaid over 180 days: reverse proportionate ITC with interest",""))</f>
        <v/>
      </c>
      <c r="U1649" s="16">
        <f>IF(M1649="No","Supplier has not filed GSTR-3B: if still unfiled on 30 Sep after the year you claimed it, reverse by 30 Nov","")</f>
        <v/>
      </c>
      <c r="V1649" s="16">
        <f>IF(AND(Q1649="In books, not in GSTR-2B",D1649&lt;&gt;"",D1649&gt;=DATE(2025,4,1),D1649&lt;=DATE(2026,3,31)),"FY 2025-26 document not in GSTR-2B: last date for the ITC is 30 Nov 2026","")</f>
        <v/>
      </c>
    </row>
    <row r="1650">
      <c r="A1650" s="10" t="n"/>
      <c r="B1650" s="10" t="n"/>
      <c r="C1650" s="10" t="n"/>
      <c r="D1650" s="9" t="n"/>
      <c r="E1650" s="10" t="n"/>
      <c r="F1650" s="8" t="n"/>
      <c r="G1650" s="8" t="n"/>
      <c r="H1650" s="8" t="n"/>
      <c r="I1650" s="8" t="n"/>
      <c r="J1650" s="8" t="n"/>
      <c r="K1650" s="15">
        <f>IF(A1650="","",SUM(G1650:J1650))</f>
        <v/>
      </c>
      <c r="L1650" s="9" t="n"/>
      <c r="M1650" s="10" t="n"/>
      <c r="N1650" s="10" t="n"/>
      <c r="O1650" s="16">
        <f>IF(A1650="","",UPPER(TRIM(A1650))&amp;"|"&amp;UPPER(SUBSTITUTE(SUBSTITUTE(SUBSTITUTE(TRIM(C1650),"/",""),"-","")," ","")))</f>
        <v/>
      </c>
      <c r="P1650" s="16">
        <f>IF(A1650="","",UPPER(SUBSTITUTE(SUBSTITUTE(SUBSTITUTE(TRIM(C1650),"/",""),"-","")," ","")))</f>
        <v/>
      </c>
      <c r="Q1650" s="16">
        <f>IF(A1650="","",IF(COUNTIF('GSTR-2B'!$P$6:$P$2005,O1650)&gt;0,IF(ABS(S1650)&lt;=Settings!$B$4,"Matched","Amount differs"),IF(COUNTIF('GSTR-2B'!$Q$6:$Q$2005,P1650)&gt;0,"Invoice no matches, GSTIN differs","In books, not in GSTR-2B")))</f>
        <v/>
      </c>
      <c r="R1650" s="15">
        <f>IF(A1650="","",SUMIF('GSTR-2B'!$P$6:$P$2005,O1650,'GSTR-2B'!$N$6:$N$2005))</f>
        <v/>
      </c>
      <c r="S1650" s="15">
        <f>IF(A1650="","",K1650-R1650)</f>
        <v/>
      </c>
      <c r="T1650" s="16">
        <f>IF(OR(A1650="",D1650="",L1650&lt;&gt;"",E1650="Credit note"),"",IF(Settings!$B$5-D1650&gt;180,"Unpaid over 180 days: reverse proportionate ITC with interest",""))</f>
        <v/>
      </c>
      <c r="U1650" s="16">
        <f>IF(M1650="No","Supplier has not filed GSTR-3B: if still unfiled on 30 Sep after the year you claimed it, reverse by 30 Nov","")</f>
        <v/>
      </c>
      <c r="V1650" s="16">
        <f>IF(AND(Q1650="In books, not in GSTR-2B",D1650&lt;&gt;"",D1650&gt;=DATE(2025,4,1),D1650&lt;=DATE(2026,3,31)),"FY 2025-26 document not in GSTR-2B: last date for the ITC is 30 Nov 2026","")</f>
        <v/>
      </c>
    </row>
    <row r="1651">
      <c r="A1651" s="10" t="n"/>
      <c r="B1651" s="10" t="n"/>
      <c r="C1651" s="10" t="n"/>
      <c r="D1651" s="9" t="n"/>
      <c r="E1651" s="10" t="n"/>
      <c r="F1651" s="8" t="n"/>
      <c r="G1651" s="8" t="n"/>
      <c r="H1651" s="8" t="n"/>
      <c r="I1651" s="8" t="n"/>
      <c r="J1651" s="8" t="n"/>
      <c r="K1651" s="15">
        <f>IF(A1651="","",SUM(G1651:J1651))</f>
        <v/>
      </c>
      <c r="L1651" s="9" t="n"/>
      <c r="M1651" s="10" t="n"/>
      <c r="N1651" s="10" t="n"/>
      <c r="O1651" s="16">
        <f>IF(A1651="","",UPPER(TRIM(A1651))&amp;"|"&amp;UPPER(SUBSTITUTE(SUBSTITUTE(SUBSTITUTE(TRIM(C1651),"/",""),"-","")," ","")))</f>
        <v/>
      </c>
      <c r="P1651" s="16">
        <f>IF(A1651="","",UPPER(SUBSTITUTE(SUBSTITUTE(SUBSTITUTE(TRIM(C1651),"/",""),"-","")," ","")))</f>
        <v/>
      </c>
      <c r="Q1651" s="16">
        <f>IF(A1651="","",IF(COUNTIF('GSTR-2B'!$P$6:$P$2005,O1651)&gt;0,IF(ABS(S1651)&lt;=Settings!$B$4,"Matched","Amount differs"),IF(COUNTIF('GSTR-2B'!$Q$6:$Q$2005,P1651)&gt;0,"Invoice no matches, GSTIN differs","In books, not in GSTR-2B")))</f>
        <v/>
      </c>
      <c r="R1651" s="15">
        <f>IF(A1651="","",SUMIF('GSTR-2B'!$P$6:$P$2005,O1651,'GSTR-2B'!$N$6:$N$2005))</f>
        <v/>
      </c>
      <c r="S1651" s="15">
        <f>IF(A1651="","",K1651-R1651)</f>
        <v/>
      </c>
      <c r="T1651" s="16">
        <f>IF(OR(A1651="",D1651="",L1651&lt;&gt;"",E1651="Credit note"),"",IF(Settings!$B$5-D1651&gt;180,"Unpaid over 180 days: reverse proportionate ITC with interest",""))</f>
        <v/>
      </c>
      <c r="U1651" s="16">
        <f>IF(M1651="No","Supplier has not filed GSTR-3B: if still unfiled on 30 Sep after the year you claimed it, reverse by 30 Nov","")</f>
        <v/>
      </c>
      <c r="V1651" s="16">
        <f>IF(AND(Q1651="In books, not in GSTR-2B",D1651&lt;&gt;"",D1651&gt;=DATE(2025,4,1),D1651&lt;=DATE(2026,3,31)),"FY 2025-26 document not in GSTR-2B: last date for the ITC is 30 Nov 2026","")</f>
        <v/>
      </c>
    </row>
    <row r="1652">
      <c r="A1652" s="10" t="n"/>
      <c r="B1652" s="10" t="n"/>
      <c r="C1652" s="10" t="n"/>
      <c r="D1652" s="9" t="n"/>
      <c r="E1652" s="10" t="n"/>
      <c r="F1652" s="8" t="n"/>
      <c r="G1652" s="8" t="n"/>
      <c r="H1652" s="8" t="n"/>
      <c r="I1652" s="8" t="n"/>
      <c r="J1652" s="8" t="n"/>
      <c r="K1652" s="15">
        <f>IF(A1652="","",SUM(G1652:J1652))</f>
        <v/>
      </c>
      <c r="L1652" s="9" t="n"/>
      <c r="M1652" s="10" t="n"/>
      <c r="N1652" s="10" t="n"/>
      <c r="O1652" s="16">
        <f>IF(A1652="","",UPPER(TRIM(A1652))&amp;"|"&amp;UPPER(SUBSTITUTE(SUBSTITUTE(SUBSTITUTE(TRIM(C1652),"/",""),"-","")," ","")))</f>
        <v/>
      </c>
      <c r="P1652" s="16">
        <f>IF(A1652="","",UPPER(SUBSTITUTE(SUBSTITUTE(SUBSTITUTE(TRIM(C1652),"/",""),"-","")," ","")))</f>
        <v/>
      </c>
      <c r="Q1652" s="16">
        <f>IF(A1652="","",IF(COUNTIF('GSTR-2B'!$P$6:$P$2005,O1652)&gt;0,IF(ABS(S1652)&lt;=Settings!$B$4,"Matched","Amount differs"),IF(COUNTIF('GSTR-2B'!$Q$6:$Q$2005,P1652)&gt;0,"Invoice no matches, GSTIN differs","In books, not in GSTR-2B")))</f>
        <v/>
      </c>
      <c r="R1652" s="15">
        <f>IF(A1652="","",SUMIF('GSTR-2B'!$P$6:$P$2005,O1652,'GSTR-2B'!$N$6:$N$2005))</f>
        <v/>
      </c>
      <c r="S1652" s="15">
        <f>IF(A1652="","",K1652-R1652)</f>
        <v/>
      </c>
      <c r="T1652" s="16">
        <f>IF(OR(A1652="",D1652="",L1652&lt;&gt;"",E1652="Credit note"),"",IF(Settings!$B$5-D1652&gt;180,"Unpaid over 180 days: reverse proportionate ITC with interest",""))</f>
        <v/>
      </c>
      <c r="U1652" s="16">
        <f>IF(M1652="No","Supplier has not filed GSTR-3B: if still unfiled on 30 Sep after the year you claimed it, reverse by 30 Nov","")</f>
        <v/>
      </c>
      <c r="V1652" s="16">
        <f>IF(AND(Q1652="In books, not in GSTR-2B",D1652&lt;&gt;"",D1652&gt;=DATE(2025,4,1),D1652&lt;=DATE(2026,3,31)),"FY 2025-26 document not in GSTR-2B: last date for the ITC is 30 Nov 2026","")</f>
        <v/>
      </c>
    </row>
    <row r="1653">
      <c r="A1653" s="10" t="n"/>
      <c r="B1653" s="10" t="n"/>
      <c r="C1653" s="10" t="n"/>
      <c r="D1653" s="9" t="n"/>
      <c r="E1653" s="10" t="n"/>
      <c r="F1653" s="8" t="n"/>
      <c r="G1653" s="8" t="n"/>
      <c r="H1653" s="8" t="n"/>
      <c r="I1653" s="8" t="n"/>
      <c r="J1653" s="8" t="n"/>
      <c r="K1653" s="15">
        <f>IF(A1653="","",SUM(G1653:J1653))</f>
        <v/>
      </c>
      <c r="L1653" s="9" t="n"/>
      <c r="M1653" s="10" t="n"/>
      <c r="N1653" s="10" t="n"/>
      <c r="O1653" s="16">
        <f>IF(A1653="","",UPPER(TRIM(A1653))&amp;"|"&amp;UPPER(SUBSTITUTE(SUBSTITUTE(SUBSTITUTE(TRIM(C1653),"/",""),"-","")," ","")))</f>
        <v/>
      </c>
      <c r="P1653" s="16">
        <f>IF(A1653="","",UPPER(SUBSTITUTE(SUBSTITUTE(SUBSTITUTE(TRIM(C1653),"/",""),"-","")," ","")))</f>
        <v/>
      </c>
      <c r="Q1653" s="16">
        <f>IF(A1653="","",IF(COUNTIF('GSTR-2B'!$P$6:$P$2005,O1653)&gt;0,IF(ABS(S1653)&lt;=Settings!$B$4,"Matched","Amount differs"),IF(COUNTIF('GSTR-2B'!$Q$6:$Q$2005,P1653)&gt;0,"Invoice no matches, GSTIN differs","In books, not in GSTR-2B")))</f>
        <v/>
      </c>
      <c r="R1653" s="15">
        <f>IF(A1653="","",SUMIF('GSTR-2B'!$P$6:$P$2005,O1653,'GSTR-2B'!$N$6:$N$2005))</f>
        <v/>
      </c>
      <c r="S1653" s="15">
        <f>IF(A1653="","",K1653-R1653)</f>
        <v/>
      </c>
      <c r="T1653" s="16">
        <f>IF(OR(A1653="",D1653="",L1653&lt;&gt;"",E1653="Credit note"),"",IF(Settings!$B$5-D1653&gt;180,"Unpaid over 180 days: reverse proportionate ITC with interest",""))</f>
        <v/>
      </c>
      <c r="U1653" s="16">
        <f>IF(M1653="No","Supplier has not filed GSTR-3B: if still unfiled on 30 Sep after the year you claimed it, reverse by 30 Nov","")</f>
        <v/>
      </c>
      <c r="V1653" s="16">
        <f>IF(AND(Q1653="In books, not in GSTR-2B",D1653&lt;&gt;"",D1653&gt;=DATE(2025,4,1),D1653&lt;=DATE(2026,3,31)),"FY 2025-26 document not in GSTR-2B: last date for the ITC is 30 Nov 2026","")</f>
        <v/>
      </c>
    </row>
    <row r="1654">
      <c r="A1654" s="10" t="n"/>
      <c r="B1654" s="10" t="n"/>
      <c r="C1654" s="10" t="n"/>
      <c r="D1654" s="9" t="n"/>
      <c r="E1654" s="10" t="n"/>
      <c r="F1654" s="8" t="n"/>
      <c r="G1654" s="8" t="n"/>
      <c r="H1654" s="8" t="n"/>
      <c r="I1654" s="8" t="n"/>
      <c r="J1654" s="8" t="n"/>
      <c r="K1654" s="15">
        <f>IF(A1654="","",SUM(G1654:J1654))</f>
        <v/>
      </c>
      <c r="L1654" s="9" t="n"/>
      <c r="M1654" s="10" t="n"/>
      <c r="N1654" s="10" t="n"/>
      <c r="O1654" s="16">
        <f>IF(A1654="","",UPPER(TRIM(A1654))&amp;"|"&amp;UPPER(SUBSTITUTE(SUBSTITUTE(SUBSTITUTE(TRIM(C1654),"/",""),"-","")," ","")))</f>
        <v/>
      </c>
      <c r="P1654" s="16">
        <f>IF(A1654="","",UPPER(SUBSTITUTE(SUBSTITUTE(SUBSTITUTE(TRIM(C1654),"/",""),"-","")," ","")))</f>
        <v/>
      </c>
      <c r="Q1654" s="16">
        <f>IF(A1654="","",IF(COUNTIF('GSTR-2B'!$P$6:$P$2005,O1654)&gt;0,IF(ABS(S1654)&lt;=Settings!$B$4,"Matched","Amount differs"),IF(COUNTIF('GSTR-2B'!$Q$6:$Q$2005,P1654)&gt;0,"Invoice no matches, GSTIN differs","In books, not in GSTR-2B")))</f>
        <v/>
      </c>
      <c r="R1654" s="15">
        <f>IF(A1654="","",SUMIF('GSTR-2B'!$P$6:$P$2005,O1654,'GSTR-2B'!$N$6:$N$2005))</f>
        <v/>
      </c>
      <c r="S1654" s="15">
        <f>IF(A1654="","",K1654-R1654)</f>
        <v/>
      </c>
      <c r="T1654" s="16">
        <f>IF(OR(A1654="",D1654="",L1654&lt;&gt;"",E1654="Credit note"),"",IF(Settings!$B$5-D1654&gt;180,"Unpaid over 180 days: reverse proportionate ITC with interest",""))</f>
        <v/>
      </c>
      <c r="U1654" s="16">
        <f>IF(M1654="No","Supplier has not filed GSTR-3B: if still unfiled on 30 Sep after the year you claimed it, reverse by 30 Nov","")</f>
        <v/>
      </c>
      <c r="V1654" s="16">
        <f>IF(AND(Q1654="In books, not in GSTR-2B",D1654&lt;&gt;"",D1654&gt;=DATE(2025,4,1),D1654&lt;=DATE(2026,3,31)),"FY 2025-26 document not in GSTR-2B: last date for the ITC is 30 Nov 2026","")</f>
        <v/>
      </c>
    </row>
    <row r="1655">
      <c r="A1655" s="10" t="n"/>
      <c r="B1655" s="10" t="n"/>
      <c r="C1655" s="10" t="n"/>
      <c r="D1655" s="9" t="n"/>
      <c r="E1655" s="10" t="n"/>
      <c r="F1655" s="8" t="n"/>
      <c r="G1655" s="8" t="n"/>
      <c r="H1655" s="8" t="n"/>
      <c r="I1655" s="8" t="n"/>
      <c r="J1655" s="8" t="n"/>
      <c r="K1655" s="15">
        <f>IF(A1655="","",SUM(G1655:J1655))</f>
        <v/>
      </c>
      <c r="L1655" s="9" t="n"/>
      <c r="M1655" s="10" t="n"/>
      <c r="N1655" s="10" t="n"/>
      <c r="O1655" s="16">
        <f>IF(A1655="","",UPPER(TRIM(A1655))&amp;"|"&amp;UPPER(SUBSTITUTE(SUBSTITUTE(SUBSTITUTE(TRIM(C1655),"/",""),"-","")," ","")))</f>
        <v/>
      </c>
      <c r="P1655" s="16">
        <f>IF(A1655="","",UPPER(SUBSTITUTE(SUBSTITUTE(SUBSTITUTE(TRIM(C1655),"/",""),"-","")," ","")))</f>
        <v/>
      </c>
      <c r="Q1655" s="16">
        <f>IF(A1655="","",IF(COUNTIF('GSTR-2B'!$P$6:$P$2005,O1655)&gt;0,IF(ABS(S1655)&lt;=Settings!$B$4,"Matched","Amount differs"),IF(COUNTIF('GSTR-2B'!$Q$6:$Q$2005,P1655)&gt;0,"Invoice no matches, GSTIN differs","In books, not in GSTR-2B")))</f>
        <v/>
      </c>
      <c r="R1655" s="15">
        <f>IF(A1655="","",SUMIF('GSTR-2B'!$P$6:$P$2005,O1655,'GSTR-2B'!$N$6:$N$2005))</f>
        <v/>
      </c>
      <c r="S1655" s="15">
        <f>IF(A1655="","",K1655-R1655)</f>
        <v/>
      </c>
      <c r="T1655" s="16">
        <f>IF(OR(A1655="",D1655="",L1655&lt;&gt;"",E1655="Credit note"),"",IF(Settings!$B$5-D1655&gt;180,"Unpaid over 180 days: reverse proportionate ITC with interest",""))</f>
        <v/>
      </c>
      <c r="U1655" s="16">
        <f>IF(M1655="No","Supplier has not filed GSTR-3B: if still unfiled on 30 Sep after the year you claimed it, reverse by 30 Nov","")</f>
        <v/>
      </c>
      <c r="V1655" s="16">
        <f>IF(AND(Q1655="In books, not in GSTR-2B",D1655&lt;&gt;"",D1655&gt;=DATE(2025,4,1),D1655&lt;=DATE(2026,3,31)),"FY 2025-26 document not in GSTR-2B: last date for the ITC is 30 Nov 2026","")</f>
        <v/>
      </c>
    </row>
    <row r="1656">
      <c r="A1656" s="10" t="n"/>
      <c r="B1656" s="10" t="n"/>
      <c r="C1656" s="10" t="n"/>
      <c r="D1656" s="9" t="n"/>
      <c r="E1656" s="10" t="n"/>
      <c r="F1656" s="8" t="n"/>
      <c r="G1656" s="8" t="n"/>
      <c r="H1656" s="8" t="n"/>
      <c r="I1656" s="8" t="n"/>
      <c r="J1656" s="8" t="n"/>
      <c r="K1656" s="15">
        <f>IF(A1656="","",SUM(G1656:J1656))</f>
        <v/>
      </c>
      <c r="L1656" s="9" t="n"/>
      <c r="M1656" s="10" t="n"/>
      <c r="N1656" s="10" t="n"/>
      <c r="O1656" s="16">
        <f>IF(A1656="","",UPPER(TRIM(A1656))&amp;"|"&amp;UPPER(SUBSTITUTE(SUBSTITUTE(SUBSTITUTE(TRIM(C1656),"/",""),"-","")," ","")))</f>
        <v/>
      </c>
      <c r="P1656" s="16">
        <f>IF(A1656="","",UPPER(SUBSTITUTE(SUBSTITUTE(SUBSTITUTE(TRIM(C1656),"/",""),"-","")," ","")))</f>
        <v/>
      </c>
      <c r="Q1656" s="16">
        <f>IF(A1656="","",IF(COUNTIF('GSTR-2B'!$P$6:$P$2005,O1656)&gt;0,IF(ABS(S1656)&lt;=Settings!$B$4,"Matched","Amount differs"),IF(COUNTIF('GSTR-2B'!$Q$6:$Q$2005,P1656)&gt;0,"Invoice no matches, GSTIN differs","In books, not in GSTR-2B")))</f>
        <v/>
      </c>
      <c r="R1656" s="15">
        <f>IF(A1656="","",SUMIF('GSTR-2B'!$P$6:$P$2005,O1656,'GSTR-2B'!$N$6:$N$2005))</f>
        <v/>
      </c>
      <c r="S1656" s="15">
        <f>IF(A1656="","",K1656-R1656)</f>
        <v/>
      </c>
      <c r="T1656" s="16">
        <f>IF(OR(A1656="",D1656="",L1656&lt;&gt;"",E1656="Credit note"),"",IF(Settings!$B$5-D1656&gt;180,"Unpaid over 180 days: reverse proportionate ITC with interest",""))</f>
        <v/>
      </c>
      <c r="U1656" s="16">
        <f>IF(M1656="No","Supplier has not filed GSTR-3B: if still unfiled on 30 Sep after the year you claimed it, reverse by 30 Nov","")</f>
        <v/>
      </c>
      <c r="V1656" s="16">
        <f>IF(AND(Q1656="In books, not in GSTR-2B",D1656&lt;&gt;"",D1656&gt;=DATE(2025,4,1),D1656&lt;=DATE(2026,3,31)),"FY 2025-26 document not in GSTR-2B: last date for the ITC is 30 Nov 2026","")</f>
        <v/>
      </c>
    </row>
    <row r="1657">
      <c r="A1657" s="10" t="n"/>
      <c r="B1657" s="10" t="n"/>
      <c r="C1657" s="10" t="n"/>
      <c r="D1657" s="9" t="n"/>
      <c r="E1657" s="10" t="n"/>
      <c r="F1657" s="8" t="n"/>
      <c r="G1657" s="8" t="n"/>
      <c r="H1657" s="8" t="n"/>
      <c r="I1657" s="8" t="n"/>
      <c r="J1657" s="8" t="n"/>
      <c r="K1657" s="15">
        <f>IF(A1657="","",SUM(G1657:J1657))</f>
        <v/>
      </c>
      <c r="L1657" s="9" t="n"/>
      <c r="M1657" s="10" t="n"/>
      <c r="N1657" s="10" t="n"/>
      <c r="O1657" s="16">
        <f>IF(A1657="","",UPPER(TRIM(A1657))&amp;"|"&amp;UPPER(SUBSTITUTE(SUBSTITUTE(SUBSTITUTE(TRIM(C1657),"/",""),"-","")," ","")))</f>
        <v/>
      </c>
      <c r="P1657" s="16">
        <f>IF(A1657="","",UPPER(SUBSTITUTE(SUBSTITUTE(SUBSTITUTE(TRIM(C1657),"/",""),"-","")," ","")))</f>
        <v/>
      </c>
      <c r="Q1657" s="16">
        <f>IF(A1657="","",IF(COUNTIF('GSTR-2B'!$P$6:$P$2005,O1657)&gt;0,IF(ABS(S1657)&lt;=Settings!$B$4,"Matched","Amount differs"),IF(COUNTIF('GSTR-2B'!$Q$6:$Q$2005,P1657)&gt;0,"Invoice no matches, GSTIN differs","In books, not in GSTR-2B")))</f>
        <v/>
      </c>
      <c r="R1657" s="15">
        <f>IF(A1657="","",SUMIF('GSTR-2B'!$P$6:$P$2005,O1657,'GSTR-2B'!$N$6:$N$2005))</f>
        <v/>
      </c>
      <c r="S1657" s="15">
        <f>IF(A1657="","",K1657-R1657)</f>
        <v/>
      </c>
      <c r="T1657" s="16">
        <f>IF(OR(A1657="",D1657="",L1657&lt;&gt;"",E1657="Credit note"),"",IF(Settings!$B$5-D1657&gt;180,"Unpaid over 180 days: reverse proportionate ITC with interest",""))</f>
        <v/>
      </c>
      <c r="U1657" s="16">
        <f>IF(M1657="No","Supplier has not filed GSTR-3B: if still unfiled on 30 Sep after the year you claimed it, reverse by 30 Nov","")</f>
        <v/>
      </c>
      <c r="V1657" s="16">
        <f>IF(AND(Q1657="In books, not in GSTR-2B",D1657&lt;&gt;"",D1657&gt;=DATE(2025,4,1),D1657&lt;=DATE(2026,3,31)),"FY 2025-26 document not in GSTR-2B: last date for the ITC is 30 Nov 2026","")</f>
        <v/>
      </c>
    </row>
    <row r="1658">
      <c r="A1658" s="10" t="n"/>
      <c r="B1658" s="10" t="n"/>
      <c r="C1658" s="10" t="n"/>
      <c r="D1658" s="9" t="n"/>
      <c r="E1658" s="10" t="n"/>
      <c r="F1658" s="8" t="n"/>
      <c r="G1658" s="8" t="n"/>
      <c r="H1658" s="8" t="n"/>
      <c r="I1658" s="8" t="n"/>
      <c r="J1658" s="8" t="n"/>
      <c r="K1658" s="15">
        <f>IF(A1658="","",SUM(G1658:J1658))</f>
        <v/>
      </c>
      <c r="L1658" s="9" t="n"/>
      <c r="M1658" s="10" t="n"/>
      <c r="N1658" s="10" t="n"/>
      <c r="O1658" s="16">
        <f>IF(A1658="","",UPPER(TRIM(A1658))&amp;"|"&amp;UPPER(SUBSTITUTE(SUBSTITUTE(SUBSTITUTE(TRIM(C1658),"/",""),"-","")," ","")))</f>
        <v/>
      </c>
      <c r="P1658" s="16">
        <f>IF(A1658="","",UPPER(SUBSTITUTE(SUBSTITUTE(SUBSTITUTE(TRIM(C1658),"/",""),"-","")," ","")))</f>
        <v/>
      </c>
      <c r="Q1658" s="16">
        <f>IF(A1658="","",IF(COUNTIF('GSTR-2B'!$P$6:$P$2005,O1658)&gt;0,IF(ABS(S1658)&lt;=Settings!$B$4,"Matched","Amount differs"),IF(COUNTIF('GSTR-2B'!$Q$6:$Q$2005,P1658)&gt;0,"Invoice no matches, GSTIN differs","In books, not in GSTR-2B")))</f>
        <v/>
      </c>
      <c r="R1658" s="15">
        <f>IF(A1658="","",SUMIF('GSTR-2B'!$P$6:$P$2005,O1658,'GSTR-2B'!$N$6:$N$2005))</f>
        <v/>
      </c>
      <c r="S1658" s="15">
        <f>IF(A1658="","",K1658-R1658)</f>
        <v/>
      </c>
      <c r="T1658" s="16">
        <f>IF(OR(A1658="",D1658="",L1658&lt;&gt;"",E1658="Credit note"),"",IF(Settings!$B$5-D1658&gt;180,"Unpaid over 180 days: reverse proportionate ITC with interest",""))</f>
        <v/>
      </c>
      <c r="U1658" s="16">
        <f>IF(M1658="No","Supplier has not filed GSTR-3B: if still unfiled on 30 Sep after the year you claimed it, reverse by 30 Nov","")</f>
        <v/>
      </c>
      <c r="V1658" s="16">
        <f>IF(AND(Q1658="In books, not in GSTR-2B",D1658&lt;&gt;"",D1658&gt;=DATE(2025,4,1),D1658&lt;=DATE(2026,3,31)),"FY 2025-26 document not in GSTR-2B: last date for the ITC is 30 Nov 2026","")</f>
        <v/>
      </c>
    </row>
    <row r="1659">
      <c r="A1659" s="10" t="n"/>
      <c r="B1659" s="10" t="n"/>
      <c r="C1659" s="10" t="n"/>
      <c r="D1659" s="9" t="n"/>
      <c r="E1659" s="10" t="n"/>
      <c r="F1659" s="8" t="n"/>
      <c r="G1659" s="8" t="n"/>
      <c r="H1659" s="8" t="n"/>
      <c r="I1659" s="8" t="n"/>
      <c r="J1659" s="8" t="n"/>
      <c r="K1659" s="15">
        <f>IF(A1659="","",SUM(G1659:J1659))</f>
        <v/>
      </c>
      <c r="L1659" s="9" t="n"/>
      <c r="M1659" s="10" t="n"/>
      <c r="N1659" s="10" t="n"/>
      <c r="O1659" s="16">
        <f>IF(A1659="","",UPPER(TRIM(A1659))&amp;"|"&amp;UPPER(SUBSTITUTE(SUBSTITUTE(SUBSTITUTE(TRIM(C1659),"/",""),"-","")," ","")))</f>
        <v/>
      </c>
      <c r="P1659" s="16">
        <f>IF(A1659="","",UPPER(SUBSTITUTE(SUBSTITUTE(SUBSTITUTE(TRIM(C1659),"/",""),"-","")," ","")))</f>
        <v/>
      </c>
      <c r="Q1659" s="16">
        <f>IF(A1659="","",IF(COUNTIF('GSTR-2B'!$P$6:$P$2005,O1659)&gt;0,IF(ABS(S1659)&lt;=Settings!$B$4,"Matched","Amount differs"),IF(COUNTIF('GSTR-2B'!$Q$6:$Q$2005,P1659)&gt;0,"Invoice no matches, GSTIN differs","In books, not in GSTR-2B")))</f>
        <v/>
      </c>
      <c r="R1659" s="15">
        <f>IF(A1659="","",SUMIF('GSTR-2B'!$P$6:$P$2005,O1659,'GSTR-2B'!$N$6:$N$2005))</f>
        <v/>
      </c>
      <c r="S1659" s="15">
        <f>IF(A1659="","",K1659-R1659)</f>
        <v/>
      </c>
      <c r="T1659" s="16">
        <f>IF(OR(A1659="",D1659="",L1659&lt;&gt;"",E1659="Credit note"),"",IF(Settings!$B$5-D1659&gt;180,"Unpaid over 180 days: reverse proportionate ITC with interest",""))</f>
        <v/>
      </c>
      <c r="U1659" s="16">
        <f>IF(M1659="No","Supplier has not filed GSTR-3B: if still unfiled on 30 Sep after the year you claimed it, reverse by 30 Nov","")</f>
        <v/>
      </c>
      <c r="V1659" s="16">
        <f>IF(AND(Q1659="In books, not in GSTR-2B",D1659&lt;&gt;"",D1659&gt;=DATE(2025,4,1),D1659&lt;=DATE(2026,3,31)),"FY 2025-26 document not in GSTR-2B: last date for the ITC is 30 Nov 2026","")</f>
        <v/>
      </c>
    </row>
    <row r="1660">
      <c r="A1660" s="10" t="n"/>
      <c r="B1660" s="10" t="n"/>
      <c r="C1660" s="10" t="n"/>
      <c r="D1660" s="9" t="n"/>
      <c r="E1660" s="10" t="n"/>
      <c r="F1660" s="8" t="n"/>
      <c r="G1660" s="8" t="n"/>
      <c r="H1660" s="8" t="n"/>
      <c r="I1660" s="8" t="n"/>
      <c r="J1660" s="8" t="n"/>
      <c r="K1660" s="15">
        <f>IF(A1660="","",SUM(G1660:J1660))</f>
        <v/>
      </c>
      <c r="L1660" s="9" t="n"/>
      <c r="M1660" s="10" t="n"/>
      <c r="N1660" s="10" t="n"/>
      <c r="O1660" s="16">
        <f>IF(A1660="","",UPPER(TRIM(A1660))&amp;"|"&amp;UPPER(SUBSTITUTE(SUBSTITUTE(SUBSTITUTE(TRIM(C1660),"/",""),"-","")," ","")))</f>
        <v/>
      </c>
      <c r="P1660" s="16">
        <f>IF(A1660="","",UPPER(SUBSTITUTE(SUBSTITUTE(SUBSTITUTE(TRIM(C1660),"/",""),"-","")," ","")))</f>
        <v/>
      </c>
      <c r="Q1660" s="16">
        <f>IF(A1660="","",IF(COUNTIF('GSTR-2B'!$P$6:$P$2005,O1660)&gt;0,IF(ABS(S1660)&lt;=Settings!$B$4,"Matched","Amount differs"),IF(COUNTIF('GSTR-2B'!$Q$6:$Q$2005,P1660)&gt;0,"Invoice no matches, GSTIN differs","In books, not in GSTR-2B")))</f>
        <v/>
      </c>
      <c r="R1660" s="15">
        <f>IF(A1660="","",SUMIF('GSTR-2B'!$P$6:$P$2005,O1660,'GSTR-2B'!$N$6:$N$2005))</f>
        <v/>
      </c>
      <c r="S1660" s="15">
        <f>IF(A1660="","",K1660-R1660)</f>
        <v/>
      </c>
      <c r="T1660" s="16">
        <f>IF(OR(A1660="",D1660="",L1660&lt;&gt;"",E1660="Credit note"),"",IF(Settings!$B$5-D1660&gt;180,"Unpaid over 180 days: reverse proportionate ITC with interest",""))</f>
        <v/>
      </c>
      <c r="U1660" s="16">
        <f>IF(M1660="No","Supplier has not filed GSTR-3B: if still unfiled on 30 Sep after the year you claimed it, reverse by 30 Nov","")</f>
        <v/>
      </c>
      <c r="V1660" s="16">
        <f>IF(AND(Q1660="In books, not in GSTR-2B",D1660&lt;&gt;"",D1660&gt;=DATE(2025,4,1),D1660&lt;=DATE(2026,3,31)),"FY 2025-26 document not in GSTR-2B: last date for the ITC is 30 Nov 2026","")</f>
        <v/>
      </c>
    </row>
    <row r="1661">
      <c r="A1661" s="10" t="n"/>
      <c r="B1661" s="10" t="n"/>
      <c r="C1661" s="10" t="n"/>
      <c r="D1661" s="9" t="n"/>
      <c r="E1661" s="10" t="n"/>
      <c r="F1661" s="8" t="n"/>
      <c r="G1661" s="8" t="n"/>
      <c r="H1661" s="8" t="n"/>
      <c r="I1661" s="8" t="n"/>
      <c r="J1661" s="8" t="n"/>
      <c r="K1661" s="15">
        <f>IF(A1661="","",SUM(G1661:J1661))</f>
        <v/>
      </c>
      <c r="L1661" s="9" t="n"/>
      <c r="M1661" s="10" t="n"/>
      <c r="N1661" s="10" t="n"/>
      <c r="O1661" s="16">
        <f>IF(A1661="","",UPPER(TRIM(A1661))&amp;"|"&amp;UPPER(SUBSTITUTE(SUBSTITUTE(SUBSTITUTE(TRIM(C1661),"/",""),"-","")," ","")))</f>
        <v/>
      </c>
      <c r="P1661" s="16">
        <f>IF(A1661="","",UPPER(SUBSTITUTE(SUBSTITUTE(SUBSTITUTE(TRIM(C1661),"/",""),"-","")," ","")))</f>
        <v/>
      </c>
      <c r="Q1661" s="16">
        <f>IF(A1661="","",IF(COUNTIF('GSTR-2B'!$P$6:$P$2005,O1661)&gt;0,IF(ABS(S1661)&lt;=Settings!$B$4,"Matched","Amount differs"),IF(COUNTIF('GSTR-2B'!$Q$6:$Q$2005,P1661)&gt;0,"Invoice no matches, GSTIN differs","In books, not in GSTR-2B")))</f>
        <v/>
      </c>
      <c r="R1661" s="15">
        <f>IF(A1661="","",SUMIF('GSTR-2B'!$P$6:$P$2005,O1661,'GSTR-2B'!$N$6:$N$2005))</f>
        <v/>
      </c>
      <c r="S1661" s="15">
        <f>IF(A1661="","",K1661-R1661)</f>
        <v/>
      </c>
      <c r="T1661" s="16">
        <f>IF(OR(A1661="",D1661="",L1661&lt;&gt;"",E1661="Credit note"),"",IF(Settings!$B$5-D1661&gt;180,"Unpaid over 180 days: reverse proportionate ITC with interest",""))</f>
        <v/>
      </c>
      <c r="U1661" s="16">
        <f>IF(M1661="No","Supplier has not filed GSTR-3B: if still unfiled on 30 Sep after the year you claimed it, reverse by 30 Nov","")</f>
        <v/>
      </c>
      <c r="V1661" s="16">
        <f>IF(AND(Q1661="In books, not in GSTR-2B",D1661&lt;&gt;"",D1661&gt;=DATE(2025,4,1),D1661&lt;=DATE(2026,3,31)),"FY 2025-26 document not in GSTR-2B: last date for the ITC is 30 Nov 2026","")</f>
        <v/>
      </c>
    </row>
    <row r="1662">
      <c r="A1662" s="10" t="n"/>
      <c r="B1662" s="10" t="n"/>
      <c r="C1662" s="10" t="n"/>
      <c r="D1662" s="9" t="n"/>
      <c r="E1662" s="10" t="n"/>
      <c r="F1662" s="8" t="n"/>
      <c r="G1662" s="8" t="n"/>
      <c r="H1662" s="8" t="n"/>
      <c r="I1662" s="8" t="n"/>
      <c r="J1662" s="8" t="n"/>
      <c r="K1662" s="15">
        <f>IF(A1662="","",SUM(G1662:J1662))</f>
        <v/>
      </c>
      <c r="L1662" s="9" t="n"/>
      <c r="M1662" s="10" t="n"/>
      <c r="N1662" s="10" t="n"/>
      <c r="O1662" s="16">
        <f>IF(A1662="","",UPPER(TRIM(A1662))&amp;"|"&amp;UPPER(SUBSTITUTE(SUBSTITUTE(SUBSTITUTE(TRIM(C1662),"/",""),"-","")," ","")))</f>
        <v/>
      </c>
      <c r="P1662" s="16">
        <f>IF(A1662="","",UPPER(SUBSTITUTE(SUBSTITUTE(SUBSTITUTE(TRIM(C1662),"/",""),"-","")," ","")))</f>
        <v/>
      </c>
      <c r="Q1662" s="16">
        <f>IF(A1662="","",IF(COUNTIF('GSTR-2B'!$P$6:$P$2005,O1662)&gt;0,IF(ABS(S1662)&lt;=Settings!$B$4,"Matched","Amount differs"),IF(COUNTIF('GSTR-2B'!$Q$6:$Q$2005,P1662)&gt;0,"Invoice no matches, GSTIN differs","In books, not in GSTR-2B")))</f>
        <v/>
      </c>
      <c r="R1662" s="15">
        <f>IF(A1662="","",SUMIF('GSTR-2B'!$P$6:$P$2005,O1662,'GSTR-2B'!$N$6:$N$2005))</f>
        <v/>
      </c>
      <c r="S1662" s="15">
        <f>IF(A1662="","",K1662-R1662)</f>
        <v/>
      </c>
      <c r="T1662" s="16">
        <f>IF(OR(A1662="",D1662="",L1662&lt;&gt;"",E1662="Credit note"),"",IF(Settings!$B$5-D1662&gt;180,"Unpaid over 180 days: reverse proportionate ITC with interest",""))</f>
        <v/>
      </c>
      <c r="U1662" s="16">
        <f>IF(M1662="No","Supplier has not filed GSTR-3B: if still unfiled on 30 Sep after the year you claimed it, reverse by 30 Nov","")</f>
        <v/>
      </c>
      <c r="V1662" s="16">
        <f>IF(AND(Q1662="In books, not in GSTR-2B",D1662&lt;&gt;"",D1662&gt;=DATE(2025,4,1),D1662&lt;=DATE(2026,3,31)),"FY 2025-26 document not in GSTR-2B: last date for the ITC is 30 Nov 2026","")</f>
        <v/>
      </c>
    </row>
    <row r="1663">
      <c r="A1663" s="10" t="n"/>
      <c r="B1663" s="10" t="n"/>
      <c r="C1663" s="10" t="n"/>
      <c r="D1663" s="9" t="n"/>
      <c r="E1663" s="10" t="n"/>
      <c r="F1663" s="8" t="n"/>
      <c r="G1663" s="8" t="n"/>
      <c r="H1663" s="8" t="n"/>
      <c r="I1663" s="8" t="n"/>
      <c r="J1663" s="8" t="n"/>
      <c r="K1663" s="15">
        <f>IF(A1663="","",SUM(G1663:J1663))</f>
        <v/>
      </c>
      <c r="L1663" s="9" t="n"/>
      <c r="M1663" s="10" t="n"/>
      <c r="N1663" s="10" t="n"/>
      <c r="O1663" s="16">
        <f>IF(A1663="","",UPPER(TRIM(A1663))&amp;"|"&amp;UPPER(SUBSTITUTE(SUBSTITUTE(SUBSTITUTE(TRIM(C1663),"/",""),"-","")," ","")))</f>
        <v/>
      </c>
      <c r="P1663" s="16">
        <f>IF(A1663="","",UPPER(SUBSTITUTE(SUBSTITUTE(SUBSTITUTE(TRIM(C1663),"/",""),"-","")," ","")))</f>
        <v/>
      </c>
      <c r="Q1663" s="16">
        <f>IF(A1663="","",IF(COUNTIF('GSTR-2B'!$P$6:$P$2005,O1663)&gt;0,IF(ABS(S1663)&lt;=Settings!$B$4,"Matched","Amount differs"),IF(COUNTIF('GSTR-2B'!$Q$6:$Q$2005,P1663)&gt;0,"Invoice no matches, GSTIN differs","In books, not in GSTR-2B")))</f>
        <v/>
      </c>
      <c r="R1663" s="15">
        <f>IF(A1663="","",SUMIF('GSTR-2B'!$P$6:$P$2005,O1663,'GSTR-2B'!$N$6:$N$2005))</f>
        <v/>
      </c>
      <c r="S1663" s="15">
        <f>IF(A1663="","",K1663-R1663)</f>
        <v/>
      </c>
      <c r="T1663" s="16">
        <f>IF(OR(A1663="",D1663="",L1663&lt;&gt;"",E1663="Credit note"),"",IF(Settings!$B$5-D1663&gt;180,"Unpaid over 180 days: reverse proportionate ITC with interest",""))</f>
        <v/>
      </c>
      <c r="U1663" s="16">
        <f>IF(M1663="No","Supplier has not filed GSTR-3B: if still unfiled on 30 Sep after the year you claimed it, reverse by 30 Nov","")</f>
        <v/>
      </c>
      <c r="V1663" s="16">
        <f>IF(AND(Q1663="In books, not in GSTR-2B",D1663&lt;&gt;"",D1663&gt;=DATE(2025,4,1),D1663&lt;=DATE(2026,3,31)),"FY 2025-26 document not in GSTR-2B: last date for the ITC is 30 Nov 2026","")</f>
        <v/>
      </c>
    </row>
    <row r="1664">
      <c r="A1664" s="10" t="n"/>
      <c r="B1664" s="10" t="n"/>
      <c r="C1664" s="10" t="n"/>
      <c r="D1664" s="9" t="n"/>
      <c r="E1664" s="10" t="n"/>
      <c r="F1664" s="8" t="n"/>
      <c r="G1664" s="8" t="n"/>
      <c r="H1664" s="8" t="n"/>
      <c r="I1664" s="8" t="n"/>
      <c r="J1664" s="8" t="n"/>
      <c r="K1664" s="15">
        <f>IF(A1664="","",SUM(G1664:J1664))</f>
        <v/>
      </c>
      <c r="L1664" s="9" t="n"/>
      <c r="M1664" s="10" t="n"/>
      <c r="N1664" s="10" t="n"/>
      <c r="O1664" s="16">
        <f>IF(A1664="","",UPPER(TRIM(A1664))&amp;"|"&amp;UPPER(SUBSTITUTE(SUBSTITUTE(SUBSTITUTE(TRIM(C1664),"/",""),"-","")," ","")))</f>
        <v/>
      </c>
      <c r="P1664" s="16">
        <f>IF(A1664="","",UPPER(SUBSTITUTE(SUBSTITUTE(SUBSTITUTE(TRIM(C1664),"/",""),"-","")," ","")))</f>
        <v/>
      </c>
      <c r="Q1664" s="16">
        <f>IF(A1664="","",IF(COUNTIF('GSTR-2B'!$P$6:$P$2005,O1664)&gt;0,IF(ABS(S1664)&lt;=Settings!$B$4,"Matched","Amount differs"),IF(COUNTIF('GSTR-2B'!$Q$6:$Q$2005,P1664)&gt;0,"Invoice no matches, GSTIN differs","In books, not in GSTR-2B")))</f>
        <v/>
      </c>
      <c r="R1664" s="15">
        <f>IF(A1664="","",SUMIF('GSTR-2B'!$P$6:$P$2005,O1664,'GSTR-2B'!$N$6:$N$2005))</f>
        <v/>
      </c>
      <c r="S1664" s="15">
        <f>IF(A1664="","",K1664-R1664)</f>
        <v/>
      </c>
      <c r="T1664" s="16">
        <f>IF(OR(A1664="",D1664="",L1664&lt;&gt;"",E1664="Credit note"),"",IF(Settings!$B$5-D1664&gt;180,"Unpaid over 180 days: reverse proportionate ITC with interest",""))</f>
        <v/>
      </c>
      <c r="U1664" s="16">
        <f>IF(M1664="No","Supplier has not filed GSTR-3B: if still unfiled on 30 Sep after the year you claimed it, reverse by 30 Nov","")</f>
        <v/>
      </c>
      <c r="V1664" s="16">
        <f>IF(AND(Q1664="In books, not in GSTR-2B",D1664&lt;&gt;"",D1664&gt;=DATE(2025,4,1),D1664&lt;=DATE(2026,3,31)),"FY 2025-26 document not in GSTR-2B: last date for the ITC is 30 Nov 2026","")</f>
        <v/>
      </c>
    </row>
    <row r="1665">
      <c r="A1665" s="10" t="n"/>
      <c r="B1665" s="10" t="n"/>
      <c r="C1665" s="10" t="n"/>
      <c r="D1665" s="9" t="n"/>
      <c r="E1665" s="10" t="n"/>
      <c r="F1665" s="8" t="n"/>
      <c r="G1665" s="8" t="n"/>
      <c r="H1665" s="8" t="n"/>
      <c r="I1665" s="8" t="n"/>
      <c r="J1665" s="8" t="n"/>
      <c r="K1665" s="15">
        <f>IF(A1665="","",SUM(G1665:J1665))</f>
        <v/>
      </c>
      <c r="L1665" s="9" t="n"/>
      <c r="M1665" s="10" t="n"/>
      <c r="N1665" s="10" t="n"/>
      <c r="O1665" s="16">
        <f>IF(A1665="","",UPPER(TRIM(A1665))&amp;"|"&amp;UPPER(SUBSTITUTE(SUBSTITUTE(SUBSTITUTE(TRIM(C1665),"/",""),"-","")," ","")))</f>
        <v/>
      </c>
      <c r="P1665" s="16">
        <f>IF(A1665="","",UPPER(SUBSTITUTE(SUBSTITUTE(SUBSTITUTE(TRIM(C1665),"/",""),"-","")," ","")))</f>
        <v/>
      </c>
      <c r="Q1665" s="16">
        <f>IF(A1665="","",IF(COUNTIF('GSTR-2B'!$P$6:$P$2005,O1665)&gt;0,IF(ABS(S1665)&lt;=Settings!$B$4,"Matched","Amount differs"),IF(COUNTIF('GSTR-2B'!$Q$6:$Q$2005,P1665)&gt;0,"Invoice no matches, GSTIN differs","In books, not in GSTR-2B")))</f>
        <v/>
      </c>
      <c r="R1665" s="15">
        <f>IF(A1665="","",SUMIF('GSTR-2B'!$P$6:$P$2005,O1665,'GSTR-2B'!$N$6:$N$2005))</f>
        <v/>
      </c>
      <c r="S1665" s="15">
        <f>IF(A1665="","",K1665-R1665)</f>
        <v/>
      </c>
      <c r="T1665" s="16">
        <f>IF(OR(A1665="",D1665="",L1665&lt;&gt;"",E1665="Credit note"),"",IF(Settings!$B$5-D1665&gt;180,"Unpaid over 180 days: reverse proportionate ITC with interest",""))</f>
        <v/>
      </c>
      <c r="U1665" s="16">
        <f>IF(M1665="No","Supplier has not filed GSTR-3B: if still unfiled on 30 Sep after the year you claimed it, reverse by 30 Nov","")</f>
        <v/>
      </c>
      <c r="V1665" s="16">
        <f>IF(AND(Q1665="In books, not in GSTR-2B",D1665&lt;&gt;"",D1665&gt;=DATE(2025,4,1),D1665&lt;=DATE(2026,3,31)),"FY 2025-26 document not in GSTR-2B: last date for the ITC is 30 Nov 2026","")</f>
        <v/>
      </c>
    </row>
    <row r="1666">
      <c r="A1666" s="10" t="n"/>
      <c r="B1666" s="10" t="n"/>
      <c r="C1666" s="10" t="n"/>
      <c r="D1666" s="9" t="n"/>
      <c r="E1666" s="10" t="n"/>
      <c r="F1666" s="8" t="n"/>
      <c r="G1666" s="8" t="n"/>
      <c r="H1666" s="8" t="n"/>
      <c r="I1666" s="8" t="n"/>
      <c r="J1666" s="8" t="n"/>
      <c r="K1666" s="15">
        <f>IF(A1666="","",SUM(G1666:J1666))</f>
        <v/>
      </c>
      <c r="L1666" s="9" t="n"/>
      <c r="M1666" s="10" t="n"/>
      <c r="N1666" s="10" t="n"/>
      <c r="O1666" s="16">
        <f>IF(A1666="","",UPPER(TRIM(A1666))&amp;"|"&amp;UPPER(SUBSTITUTE(SUBSTITUTE(SUBSTITUTE(TRIM(C1666),"/",""),"-","")," ","")))</f>
        <v/>
      </c>
      <c r="P1666" s="16">
        <f>IF(A1666="","",UPPER(SUBSTITUTE(SUBSTITUTE(SUBSTITUTE(TRIM(C1666),"/",""),"-","")," ","")))</f>
        <v/>
      </c>
      <c r="Q1666" s="16">
        <f>IF(A1666="","",IF(COUNTIF('GSTR-2B'!$P$6:$P$2005,O1666)&gt;0,IF(ABS(S1666)&lt;=Settings!$B$4,"Matched","Amount differs"),IF(COUNTIF('GSTR-2B'!$Q$6:$Q$2005,P1666)&gt;0,"Invoice no matches, GSTIN differs","In books, not in GSTR-2B")))</f>
        <v/>
      </c>
      <c r="R1666" s="15">
        <f>IF(A1666="","",SUMIF('GSTR-2B'!$P$6:$P$2005,O1666,'GSTR-2B'!$N$6:$N$2005))</f>
        <v/>
      </c>
      <c r="S1666" s="15">
        <f>IF(A1666="","",K1666-R1666)</f>
        <v/>
      </c>
      <c r="T1666" s="16">
        <f>IF(OR(A1666="",D1666="",L1666&lt;&gt;"",E1666="Credit note"),"",IF(Settings!$B$5-D1666&gt;180,"Unpaid over 180 days: reverse proportionate ITC with interest",""))</f>
        <v/>
      </c>
      <c r="U1666" s="16">
        <f>IF(M1666="No","Supplier has not filed GSTR-3B: if still unfiled on 30 Sep after the year you claimed it, reverse by 30 Nov","")</f>
        <v/>
      </c>
      <c r="V1666" s="16">
        <f>IF(AND(Q1666="In books, not in GSTR-2B",D1666&lt;&gt;"",D1666&gt;=DATE(2025,4,1),D1666&lt;=DATE(2026,3,31)),"FY 2025-26 document not in GSTR-2B: last date for the ITC is 30 Nov 2026","")</f>
        <v/>
      </c>
    </row>
    <row r="1667">
      <c r="A1667" s="10" t="n"/>
      <c r="B1667" s="10" t="n"/>
      <c r="C1667" s="10" t="n"/>
      <c r="D1667" s="9" t="n"/>
      <c r="E1667" s="10" t="n"/>
      <c r="F1667" s="8" t="n"/>
      <c r="G1667" s="8" t="n"/>
      <c r="H1667" s="8" t="n"/>
      <c r="I1667" s="8" t="n"/>
      <c r="J1667" s="8" t="n"/>
      <c r="K1667" s="15">
        <f>IF(A1667="","",SUM(G1667:J1667))</f>
        <v/>
      </c>
      <c r="L1667" s="9" t="n"/>
      <c r="M1667" s="10" t="n"/>
      <c r="N1667" s="10" t="n"/>
      <c r="O1667" s="16">
        <f>IF(A1667="","",UPPER(TRIM(A1667))&amp;"|"&amp;UPPER(SUBSTITUTE(SUBSTITUTE(SUBSTITUTE(TRIM(C1667),"/",""),"-","")," ","")))</f>
        <v/>
      </c>
      <c r="P1667" s="16">
        <f>IF(A1667="","",UPPER(SUBSTITUTE(SUBSTITUTE(SUBSTITUTE(TRIM(C1667),"/",""),"-","")," ","")))</f>
        <v/>
      </c>
      <c r="Q1667" s="16">
        <f>IF(A1667="","",IF(COUNTIF('GSTR-2B'!$P$6:$P$2005,O1667)&gt;0,IF(ABS(S1667)&lt;=Settings!$B$4,"Matched","Amount differs"),IF(COUNTIF('GSTR-2B'!$Q$6:$Q$2005,P1667)&gt;0,"Invoice no matches, GSTIN differs","In books, not in GSTR-2B")))</f>
        <v/>
      </c>
      <c r="R1667" s="15">
        <f>IF(A1667="","",SUMIF('GSTR-2B'!$P$6:$P$2005,O1667,'GSTR-2B'!$N$6:$N$2005))</f>
        <v/>
      </c>
      <c r="S1667" s="15">
        <f>IF(A1667="","",K1667-R1667)</f>
        <v/>
      </c>
      <c r="T1667" s="16">
        <f>IF(OR(A1667="",D1667="",L1667&lt;&gt;"",E1667="Credit note"),"",IF(Settings!$B$5-D1667&gt;180,"Unpaid over 180 days: reverse proportionate ITC with interest",""))</f>
        <v/>
      </c>
      <c r="U1667" s="16">
        <f>IF(M1667="No","Supplier has not filed GSTR-3B: if still unfiled on 30 Sep after the year you claimed it, reverse by 30 Nov","")</f>
        <v/>
      </c>
      <c r="V1667" s="16">
        <f>IF(AND(Q1667="In books, not in GSTR-2B",D1667&lt;&gt;"",D1667&gt;=DATE(2025,4,1),D1667&lt;=DATE(2026,3,31)),"FY 2025-26 document not in GSTR-2B: last date for the ITC is 30 Nov 2026","")</f>
        <v/>
      </c>
    </row>
    <row r="1668">
      <c r="A1668" s="10" t="n"/>
      <c r="B1668" s="10" t="n"/>
      <c r="C1668" s="10" t="n"/>
      <c r="D1668" s="9" t="n"/>
      <c r="E1668" s="10" t="n"/>
      <c r="F1668" s="8" t="n"/>
      <c r="G1668" s="8" t="n"/>
      <c r="H1668" s="8" t="n"/>
      <c r="I1668" s="8" t="n"/>
      <c r="J1668" s="8" t="n"/>
      <c r="K1668" s="15">
        <f>IF(A1668="","",SUM(G1668:J1668))</f>
        <v/>
      </c>
      <c r="L1668" s="9" t="n"/>
      <c r="M1668" s="10" t="n"/>
      <c r="N1668" s="10" t="n"/>
      <c r="O1668" s="16">
        <f>IF(A1668="","",UPPER(TRIM(A1668))&amp;"|"&amp;UPPER(SUBSTITUTE(SUBSTITUTE(SUBSTITUTE(TRIM(C1668),"/",""),"-","")," ","")))</f>
        <v/>
      </c>
      <c r="P1668" s="16">
        <f>IF(A1668="","",UPPER(SUBSTITUTE(SUBSTITUTE(SUBSTITUTE(TRIM(C1668),"/",""),"-","")," ","")))</f>
        <v/>
      </c>
      <c r="Q1668" s="16">
        <f>IF(A1668="","",IF(COUNTIF('GSTR-2B'!$P$6:$P$2005,O1668)&gt;0,IF(ABS(S1668)&lt;=Settings!$B$4,"Matched","Amount differs"),IF(COUNTIF('GSTR-2B'!$Q$6:$Q$2005,P1668)&gt;0,"Invoice no matches, GSTIN differs","In books, not in GSTR-2B")))</f>
        <v/>
      </c>
      <c r="R1668" s="15">
        <f>IF(A1668="","",SUMIF('GSTR-2B'!$P$6:$P$2005,O1668,'GSTR-2B'!$N$6:$N$2005))</f>
        <v/>
      </c>
      <c r="S1668" s="15">
        <f>IF(A1668="","",K1668-R1668)</f>
        <v/>
      </c>
      <c r="T1668" s="16">
        <f>IF(OR(A1668="",D1668="",L1668&lt;&gt;"",E1668="Credit note"),"",IF(Settings!$B$5-D1668&gt;180,"Unpaid over 180 days: reverse proportionate ITC with interest",""))</f>
        <v/>
      </c>
      <c r="U1668" s="16">
        <f>IF(M1668="No","Supplier has not filed GSTR-3B: if still unfiled on 30 Sep after the year you claimed it, reverse by 30 Nov","")</f>
        <v/>
      </c>
      <c r="V1668" s="16">
        <f>IF(AND(Q1668="In books, not in GSTR-2B",D1668&lt;&gt;"",D1668&gt;=DATE(2025,4,1),D1668&lt;=DATE(2026,3,31)),"FY 2025-26 document not in GSTR-2B: last date for the ITC is 30 Nov 2026","")</f>
        <v/>
      </c>
    </row>
    <row r="1669">
      <c r="A1669" s="10" t="n"/>
      <c r="B1669" s="10" t="n"/>
      <c r="C1669" s="10" t="n"/>
      <c r="D1669" s="9" t="n"/>
      <c r="E1669" s="10" t="n"/>
      <c r="F1669" s="8" t="n"/>
      <c r="G1669" s="8" t="n"/>
      <c r="H1669" s="8" t="n"/>
      <c r="I1669" s="8" t="n"/>
      <c r="J1669" s="8" t="n"/>
      <c r="K1669" s="15">
        <f>IF(A1669="","",SUM(G1669:J1669))</f>
        <v/>
      </c>
      <c r="L1669" s="9" t="n"/>
      <c r="M1669" s="10" t="n"/>
      <c r="N1669" s="10" t="n"/>
      <c r="O1669" s="16">
        <f>IF(A1669="","",UPPER(TRIM(A1669))&amp;"|"&amp;UPPER(SUBSTITUTE(SUBSTITUTE(SUBSTITUTE(TRIM(C1669),"/",""),"-","")," ","")))</f>
        <v/>
      </c>
      <c r="P1669" s="16">
        <f>IF(A1669="","",UPPER(SUBSTITUTE(SUBSTITUTE(SUBSTITUTE(TRIM(C1669),"/",""),"-","")," ","")))</f>
        <v/>
      </c>
      <c r="Q1669" s="16">
        <f>IF(A1669="","",IF(COUNTIF('GSTR-2B'!$P$6:$P$2005,O1669)&gt;0,IF(ABS(S1669)&lt;=Settings!$B$4,"Matched","Amount differs"),IF(COUNTIF('GSTR-2B'!$Q$6:$Q$2005,P1669)&gt;0,"Invoice no matches, GSTIN differs","In books, not in GSTR-2B")))</f>
        <v/>
      </c>
      <c r="R1669" s="15">
        <f>IF(A1669="","",SUMIF('GSTR-2B'!$P$6:$P$2005,O1669,'GSTR-2B'!$N$6:$N$2005))</f>
        <v/>
      </c>
      <c r="S1669" s="15">
        <f>IF(A1669="","",K1669-R1669)</f>
        <v/>
      </c>
      <c r="T1669" s="16">
        <f>IF(OR(A1669="",D1669="",L1669&lt;&gt;"",E1669="Credit note"),"",IF(Settings!$B$5-D1669&gt;180,"Unpaid over 180 days: reverse proportionate ITC with interest",""))</f>
        <v/>
      </c>
      <c r="U1669" s="16">
        <f>IF(M1669="No","Supplier has not filed GSTR-3B: if still unfiled on 30 Sep after the year you claimed it, reverse by 30 Nov","")</f>
        <v/>
      </c>
      <c r="V1669" s="16">
        <f>IF(AND(Q1669="In books, not in GSTR-2B",D1669&lt;&gt;"",D1669&gt;=DATE(2025,4,1),D1669&lt;=DATE(2026,3,31)),"FY 2025-26 document not in GSTR-2B: last date for the ITC is 30 Nov 2026","")</f>
        <v/>
      </c>
    </row>
    <row r="1670">
      <c r="A1670" s="10" t="n"/>
      <c r="B1670" s="10" t="n"/>
      <c r="C1670" s="10" t="n"/>
      <c r="D1670" s="9" t="n"/>
      <c r="E1670" s="10" t="n"/>
      <c r="F1670" s="8" t="n"/>
      <c r="G1670" s="8" t="n"/>
      <c r="H1670" s="8" t="n"/>
      <c r="I1670" s="8" t="n"/>
      <c r="J1670" s="8" t="n"/>
      <c r="K1670" s="15">
        <f>IF(A1670="","",SUM(G1670:J1670))</f>
        <v/>
      </c>
      <c r="L1670" s="9" t="n"/>
      <c r="M1670" s="10" t="n"/>
      <c r="N1670" s="10" t="n"/>
      <c r="O1670" s="16">
        <f>IF(A1670="","",UPPER(TRIM(A1670))&amp;"|"&amp;UPPER(SUBSTITUTE(SUBSTITUTE(SUBSTITUTE(TRIM(C1670),"/",""),"-","")," ","")))</f>
        <v/>
      </c>
      <c r="P1670" s="16">
        <f>IF(A1670="","",UPPER(SUBSTITUTE(SUBSTITUTE(SUBSTITUTE(TRIM(C1670),"/",""),"-","")," ","")))</f>
        <v/>
      </c>
      <c r="Q1670" s="16">
        <f>IF(A1670="","",IF(COUNTIF('GSTR-2B'!$P$6:$P$2005,O1670)&gt;0,IF(ABS(S1670)&lt;=Settings!$B$4,"Matched","Amount differs"),IF(COUNTIF('GSTR-2B'!$Q$6:$Q$2005,P1670)&gt;0,"Invoice no matches, GSTIN differs","In books, not in GSTR-2B")))</f>
        <v/>
      </c>
      <c r="R1670" s="15">
        <f>IF(A1670="","",SUMIF('GSTR-2B'!$P$6:$P$2005,O1670,'GSTR-2B'!$N$6:$N$2005))</f>
        <v/>
      </c>
      <c r="S1670" s="15">
        <f>IF(A1670="","",K1670-R1670)</f>
        <v/>
      </c>
      <c r="T1670" s="16">
        <f>IF(OR(A1670="",D1670="",L1670&lt;&gt;"",E1670="Credit note"),"",IF(Settings!$B$5-D1670&gt;180,"Unpaid over 180 days: reverse proportionate ITC with interest",""))</f>
        <v/>
      </c>
      <c r="U1670" s="16">
        <f>IF(M1670="No","Supplier has not filed GSTR-3B: if still unfiled on 30 Sep after the year you claimed it, reverse by 30 Nov","")</f>
        <v/>
      </c>
      <c r="V1670" s="16">
        <f>IF(AND(Q1670="In books, not in GSTR-2B",D1670&lt;&gt;"",D1670&gt;=DATE(2025,4,1),D1670&lt;=DATE(2026,3,31)),"FY 2025-26 document not in GSTR-2B: last date for the ITC is 30 Nov 2026","")</f>
        <v/>
      </c>
    </row>
    <row r="1671">
      <c r="A1671" s="10" t="n"/>
      <c r="B1671" s="10" t="n"/>
      <c r="C1671" s="10" t="n"/>
      <c r="D1671" s="9" t="n"/>
      <c r="E1671" s="10" t="n"/>
      <c r="F1671" s="8" t="n"/>
      <c r="G1671" s="8" t="n"/>
      <c r="H1671" s="8" t="n"/>
      <c r="I1671" s="8" t="n"/>
      <c r="J1671" s="8" t="n"/>
      <c r="K1671" s="15">
        <f>IF(A1671="","",SUM(G1671:J1671))</f>
        <v/>
      </c>
      <c r="L1671" s="9" t="n"/>
      <c r="M1671" s="10" t="n"/>
      <c r="N1671" s="10" t="n"/>
      <c r="O1671" s="16">
        <f>IF(A1671="","",UPPER(TRIM(A1671))&amp;"|"&amp;UPPER(SUBSTITUTE(SUBSTITUTE(SUBSTITUTE(TRIM(C1671),"/",""),"-","")," ","")))</f>
        <v/>
      </c>
      <c r="P1671" s="16">
        <f>IF(A1671="","",UPPER(SUBSTITUTE(SUBSTITUTE(SUBSTITUTE(TRIM(C1671),"/",""),"-","")," ","")))</f>
        <v/>
      </c>
      <c r="Q1671" s="16">
        <f>IF(A1671="","",IF(COUNTIF('GSTR-2B'!$P$6:$P$2005,O1671)&gt;0,IF(ABS(S1671)&lt;=Settings!$B$4,"Matched","Amount differs"),IF(COUNTIF('GSTR-2B'!$Q$6:$Q$2005,P1671)&gt;0,"Invoice no matches, GSTIN differs","In books, not in GSTR-2B")))</f>
        <v/>
      </c>
      <c r="R1671" s="15">
        <f>IF(A1671="","",SUMIF('GSTR-2B'!$P$6:$P$2005,O1671,'GSTR-2B'!$N$6:$N$2005))</f>
        <v/>
      </c>
      <c r="S1671" s="15">
        <f>IF(A1671="","",K1671-R1671)</f>
        <v/>
      </c>
      <c r="T1671" s="16">
        <f>IF(OR(A1671="",D1671="",L1671&lt;&gt;"",E1671="Credit note"),"",IF(Settings!$B$5-D1671&gt;180,"Unpaid over 180 days: reverse proportionate ITC with interest",""))</f>
        <v/>
      </c>
      <c r="U1671" s="16">
        <f>IF(M1671="No","Supplier has not filed GSTR-3B: if still unfiled on 30 Sep after the year you claimed it, reverse by 30 Nov","")</f>
        <v/>
      </c>
      <c r="V1671" s="16">
        <f>IF(AND(Q1671="In books, not in GSTR-2B",D1671&lt;&gt;"",D1671&gt;=DATE(2025,4,1),D1671&lt;=DATE(2026,3,31)),"FY 2025-26 document not in GSTR-2B: last date for the ITC is 30 Nov 2026","")</f>
        <v/>
      </c>
    </row>
    <row r="1672">
      <c r="A1672" s="10" t="n"/>
      <c r="B1672" s="10" t="n"/>
      <c r="C1672" s="10" t="n"/>
      <c r="D1672" s="9" t="n"/>
      <c r="E1672" s="10" t="n"/>
      <c r="F1672" s="8" t="n"/>
      <c r="G1672" s="8" t="n"/>
      <c r="H1672" s="8" t="n"/>
      <c r="I1672" s="8" t="n"/>
      <c r="J1672" s="8" t="n"/>
      <c r="K1672" s="15">
        <f>IF(A1672="","",SUM(G1672:J1672))</f>
        <v/>
      </c>
      <c r="L1672" s="9" t="n"/>
      <c r="M1672" s="10" t="n"/>
      <c r="N1672" s="10" t="n"/>
      <c r="O1672" s="16">
        <f>IF(A1672="","",UPPER(TRIM(A1672))&amp;"|"&amp;UPPER(SUBSTITUTE(SUBSTITUTE(SUBSTITUTE(TRIM(C1672),"/",""),"-","")," ","")))</f>
        <v/>
      </c>
      <c r="P1672" s="16">
        <f>IF(A1672="","",UPPER(SUBSTITUTE(SUBSTITUTE(SUBSTITUTE(TRIM(C1672),"/",""),"-","")," ","")))</f>
        <v/>
      </c>
      <c r="Q1672" s="16">
        <f>IF(A1672="","",IF(COUNTIF('GSTR-2B'!$P$6:$P$2005,O1672)&gt;0,IF(ABS(S1672)&lt;=Settings!$B$4,"Matched","Amount differs"),IF(COUNTIF('GSTR-2B'!$Q$6:$Q$2005,P1672)&gt;0,"Invoice no matches, GSTIN differs","In books, not in GSTR-2B")))</f>
        <v/>
      </c>
      <c r="R1672" s="15">
        <f>IF(A1672="","",SUMIF('GSTR-2B'!$P$6:$P$2005,O1672,'GSTR-2B'!$N$6:$N$2005))</f>
        <v/>
      </c>
      <c r="S1672" s="15">
        <f>IF(A1672="","",K1672-R1672)</f>
        <v/>
      </c>
      <c r="T1672" s="16">
        <f>IF(OR(A1672="",D1672="",L1672&lt;&gt;"",E1672="Credit note"),"",IF(Settings!$B$5-D1672&gt;180,"Unpaid over 180 days: reverse proportionate ITC with interest",""))</f>
        <v/>
      </c>
      <c r="U1672" s="16">
        <f>IF(M1672="No","Supplier has not filed GSTR-3B: if still unfiled on 30 Sep after the year you claimed it, reverse by 30 Nov","")</f>
        <v/>
      </c>
      <c r="V1672" s="16">
        <f>IF(AND(Q1672="In books, not in GSTR-2B",D1672&lt;&gt;"",D1672&gt;=DATE(2025,4,1),D1672&lt;=DATE(2026,3,31)),"FY 2025-26 document not in GSTR-2B: last date for the ITC is 30 Nov 2026","")</f>
        <v/>
      </c>
    </row>
    <row r="1673">
      <c r="A1673" s="10" t="n"/>
      <c r="B1673" s="10" t="n"/>
      <c r="C1673" s="10" t="n"/>
      <c r="D1673" s="9" t="n"/>
      <c r="E1673" s="10" t="n"/>
      <c r="F1673" s="8" t="n"/>
      <c r="G1673" s="8" t="n"/>
      <c r="H1673" s="8" t="n"/>
      <c r="I1673" s="8" t="n"/>
      <c r="J1673" s="8" t="n"/>
      <c r="K1673" s="15">
        <f>IF(A1673="","",SUM(G1673:J1673))</f>
        <v/>
      </c>
      <c r="L1673" s="9" t="n"/>
      <c r="M1673" s="10" t="n"/>
      <c r="N1673" s="10" t="n"/>
      <c r="O1673" s="16">
        <f>IF(A1673="","",UPPER(TRIM(A1673))&amp;"|"&amp;UPPER(SUBSTITUTE(SUBSTITUTE(SUBSTITUTE(TRIM(C1673),"/",""),"-","")," ","")))</f>
        <v/>
      </c>
      <c r="P1673" s="16">
        <f>IF(A1673="","",UPPER(SUBSTITUTE(SUBSTITUTE(SUBSTITUTE(TRIM(C1673),"/",""),"-","")," ","")))</f>
        <v/>
      </c>
      <c r="Q1673" s="16">
        <f>IF(A1673="","",IF(COUNTIF('GSTR-2B'!$P$6:$P$2005,O1673)&gt;0,IF(ABS(S1673)&lt;=Settings!$B$4,"Matched","Amount differs"),IF(COUNTIF('GSTR-2B'!$Q$6:$Q$2005,P1673)&gt;0,"Invoice no matches, GSTIN differs","In books, not in GSTR-2B")))</f>
        <v/>
      </c>
      <c r="R1673" s="15">
        <f>IF(A1673="","",SUMIF('GSTR-2B'!$P$6:$P$2005,O1673,'GSTR-2B'!$N$6:$N$2005))</f>
        <v/>
      </c>
      <c r="S1673" s="15">
        <f>IF(A1673="","",K1673-R1673)</f>
        <v/>
      </c>
      <c r="T1673" s="16">
        <f>IF(OR(A1673="",D1673="",L1673&lt;&gt;"",E1673="Credit note"),"",IF(Settings!$B$5-D1673&gt;180,"Unpaid over 180 days: reverse proportionate ITC with interest",""))</f>
        <v/>
      </c>
      <c r="U1673" s="16">
        <f>IF(M1673="No","Supplier has not filed GSTR-3B: if still unfiled on 30 Sep after the year you claimed it, reverse by 30 Nov","")</f>
        <v/>
      </c>
      <c r="V1673" s="16">
        <f>IF(AND(Q1673="In books, not in GSTR-2B",D1673&lt;&gt;"",D1673&gt;=DATE(2025,4,1),D1673&lt;=DATE(2026,3,31)),"FY 2025-26 document not in GSTR-2B: last date for the ITC is 30 Nov 2026","")</f>
        <v/>
      </c>
    </row>
    <row r="1674">
      <c r="A1674" s="10" t="n"/>
      <c r="B1674" s="10" t="n"/>
      <c r="C1674" s="10" t="n"/>
      <c r="D1674" s="9" t="n"/>
      <c r="E1674" s="10" t="n"/>
      <c r="F1674" s="8" t="n"/>
      <c r="G1674" s="8" t="n"/>
      <c r="H1674" s="8" t="n"/>
      <c r="I1674" s="8" t="n"/>
      <c r="J1674" s="8" t="n"/>
      <c r="K1674" s="15">
        <f>IF(A1674="","",SUM(G1674:J1674))</f>
        <v/>
      </c>
      <c r="L1674" s="9" t="n"/>
      <c r="M1674" s="10" t="n"/>
      <c r="N1674" s="10" t="n"/>
      <c r="O1674" s="16">
        <f>IF(A1674="","",UPPER(TRIM(A1674))&amp;"|"&amp;UPPER(SUBSTITUTE(SUBSTITUTE(SUBSTITUTE(TRIM(C1674),"/",""),"-","")," ","")))</f>
        <v/>
      </c>
      <c r="P1674" s="16">
        <f>IF(A1674="","",UPPER(SUBSTITUTE(SUBSTITUTE(SUBSTITUTE(TRIM(C1674),"/",""),"-","")," ","")))</f>
        <v/>
      </c>
      <c r="Q1674" s="16">
        <f>IF(A1674="","",IF(COUNTIF('GSTR-2B'!$P$6:$P$2005,O1674)&gt;0,IF(ABS(S1674)&lt;=Settings!$B$4,"Matched","Amount differs"),IF(COUNTIF('GSTR-2B'!$Q$6:$Q$2005,P1674)&gt;0,"Invoice no matches, GSTIN differs","In books, not in GSTR-2B")))</f>
        <v/>
      </c>
      <c r="R1674" s="15">
        <f>IF(A1674="","",SUMIF('GSTR-2B'!$P$6:$P$2005,O1674,'GSTR-2B'!$N$6:$N$2005))</f>
        <v/>
      </c>
      <c r="S1674" s="15">
        <f>IF(A1674="","",K1674-R1674)</f>
        <v/>
      </c>
      <c r="T1674" s="16">
        <f>IF(OR(A1674="",D1674="",L1674&lt;&gt;"",E1674="Credit note"),"",IF(Settings!$B$5-D1674&gt;180,"Unpaid over 180 days: reverse proportionate ITC with interest",""))</f>
        <v/>
      </c>
      <c r="U1674" s="16">
        <f>IF(M1674="No","Supplier has not filed GSTR-3B: if still unfiled on 30 Sep after the year you claimed it, reverse by 30 Nov","")</f>
        <v/>
      </c>
      <c r="V1674" s="16">
        <f>IF(AND(Q1674="In books, not in GSTR-2B",D1674&lt;&gt;"",D1674&gt;=DATE(2025,4,1),D1674&lt;=DATE(2026,3,31)),"FY 2025-26 document not in GSTR-2B: last date for the ITC is 30 Nov 2026","")</f>
        <v/>
      </c>
    </row>
    <row r="1675">
      <c r="A1675" s="10" t="n"/>
      <c r="B1675" s="10" t="n"/>
      <c r="C1675" s="10" t="n"/>
      <c r="D1675" s="9" t="n"/>
      <c r="E1675" s="10" t="n"/>
      <c r="F1675" s="8" t="n"/>
      <c r="G1675" s="8" t="n"/>
      <c r="H1675" s="8" t="n"/>
      <c r="I1675" s="8" t="n"/>
      <c r="J1675" s="8" t="n"/>
      <c r="K1675" s="15">
        <f>IF(A1675="","",SUM(G1675:J1675))</f>
        <v/>
      </c>
      <c r="L1675" s="9" t="n"/>
      <c r="M1675" s="10" t="n"/>
      <c r="N1675" s="10" t="n"/>
      <c r="O1675" s="16">
        <f>IF(A1675="","",UPPER(TRIM(A1675))&amp;"|"&amp;UPPER(SUBSTITUTE(SUBSTITUTE(SUBSTITUTE(TRIM(C1675),"/",""),"-","")," ","")))</f>
        <v/>
      </c>
      <c r="P1675" s="16">
        <f>IF(A1675="","",UPPER(SUBSTITUTE(SUBSTITUTE(SUBSTITUTE(TRIM(C1675),"/",""),"-","")," ","")))</f>
        <v/>
      </c>
      <c r="Q1675" s="16">
        <f>IF(A1675="","",IF(COUNTIF('GSTR-2B'!$P$6:$P$2005,O1675)&gt;0,IF(ABS(S1675)&lt;=Settings!$B$4,"Matched","Amount differs"),IF(COUNTIF('GSTR-2B'!$Q$6:$Q$2005,P1675)&gt;0,"Invoice no matches, GSTIN differs","In books, not in GSTR-2B")))</f>
        <v/>
      </c>
      <c r="R1675" s="15">
        <f>IF(A1675="","",SUMIF('GSTR-2B'!$P$6:$P$2005,O1675,'GSTR-2B'!$N$6:$N$2005))</f>
        <v/>
      </c>
      <c r="S1675" s="15">
        <f>IF(A1675="","",K1675-R1675)</f>
        <v/>
      </c>
      <c r="T1675" s="16">
        <f>IF(OR(A1675="",D1675="",L1675&lt;&gt;"",E1675="Credit note"),"",IF(Settings!$B$5-D1675&gt;180,"Unpaid over 180 days: reverse proportionate ITC with interest",""))</f>
        <v/>
      </c>
      <c r="U1675" s="16">
        <f>IF(M1675="No","Supplier has not filed GSTR-3B: if still unfiled on 30 Sep after the year you claimed it, reverse by 30 Nov","")</f>
        <v/>
      </c>
      <c r="V1675" s="16">
        <f>IF(AND(Q1675="In books, not in GSTR-2B",D1675&lt;&gt;"",D1675&gt;=DATE(2025,4,1),D1675&lt;=DATE(2026,3,31)),"FY 2025-26 document not in GSTR-2B: last date for the ITC is 30 Nov 2026","")</f>
        <v/>
      </c>
    </row>
    <row r="1676">
      <c r="A1676" s="10" t="n"/>
      <c r="B1676" s="10" t="n"/>
      <c r="C1676" s="10" t="n"/>
      <c r="D1676" s="9" t="n"/>
      <c r="E1676" s="10" t="n"/>
      <c r="F1676" s="8" t="n"/>
      <c r="G1676" s="8" t="n"/>
      <c r="H1676" s="8" t="n"/>
      <c r="I1676" s="8" t="n"/>
      <c r="J1676" s="8" t="n"/>
      <c r="K1676" s="15">
        <f>IF(A1676="","",SUM(G1676:J1676))</f>
        <v/>
      </c>
      <c r="L1676" s="9" t="n"/>
      <c r="M1676" s="10" t="n"/>
      <c r="N1676" s="10" t="n"/>
      <c r="O1676" s="16">
        <f>IF(A1676="","",UPPER(TRIM(A1676))&amp;"|"&amp;UPPER(SUBSTITUTE(SUBSTITUTE(SUBSTITUTE(TRIM(C1676),"/",""),"-","")," ","")))</f>
        <v/>
      </c>
      <c r="P1676" s="16">
        <f>IF(A1676="","",UPPER(SUBSTITUTE(SUBSTITUTE(SUBSTITUTE(TRIM(C1676),"/",""),"-","")," ","")))</f>
        <v/>
      </c>
      <c r="Q1676" s="16">
        <f>IF(A1676="","",IF(COUNTIF('GSTR-2B'!$P$6:$P$2005,O1676)&gt;0,IF(ABS(S1676)&lt;=Settings!$B$4,"Matched","Amount differs"),IF(COUNTIF('GSTR-2B'!$Q$6:$Q$2005,P1676)&gt;0,"Invoice no matches, GSTIN differs","In books, not in GSTR-2B")))</f>
        <v/>
      </c>
      <c r="R1676" s="15">
        <f>IF(A1676="","",SUMIF('GSTR-2B'!$P$6:$P$2005,O1676,'GSTR-2B'!$N$6:$N$2005))</f>
        <v/>
      </c>
      <c r="S1676" s="15">
        <f>IF(A1676="","",K1676-R1676)</f>
        <v/>
      </c>
      <c r="T1676" s="16">
        <f>IF(OR(A1676="",D1676="",L1676&lt;&gt;"",E1676="Credit note"),"",IF(Settings!$B$5-D1676&gt;180,"Unpaid over 180 days: reverse proportionate ITC with interest",""))</f>
        <v/>
      </c>
      <c r="U1676" s="16">
        <f>IF(M1676="No","Supplier has not filed GSTR-3B: if still unfiled on 30 Sep after the year you claimed it, reverse by 30 Nov","")</f>
        <v/>
      </c>
      <c r="V1676" s="16">
        <f>IF(AND(Q1676="In books, not in GSTR-2B",D1676&lt;&gt;"",D1676&gt;=DATE(2025,4,1),D1676&lt;=DATE(2026,3,31)),"FY 2025-26 document not in GSTR-2B: last date for the ITC is 30 Nov 2026","")</f>
        <v/>
      </c>
    </row>
    <row r="1677">
      <c r="A1677" s="10" t="n"/>
      <c r="B1677" s="10" t="n"/>
      <c r="C1677" s="10" t="n"/>
      <c r="D1677" s="9" t="n"/>
      <c r="E1677" s="10" t="n"/>
      <c r="F1677" s="8" t="n"/>
      <c r="G1677" s="8" t="n"/>
      <c r="H1677" s="8" t="n"/>
      <c r="I1677" s="8" t="n"/>
      <c r="J1677" s="8" t="n"/>
      <c r="K1677" s="15">
        <f>IF(A1677="","",SUM(G1677:J1677))</f>
        <v/>
      </c>
      <c r="L1677" s="9" t="n"/>
      <c r="M1677" s="10" t="n"/>
      <c r="N1677" s="10" t="n"/>
      <c r="O1677" s="16">
        <f>IF(A1677="","",UPPER(TRIM(A1677))&amp;"|"&amp;UPPER(SUBSTITUTE(SUBSTITUTE(SUBSTITUTE(TRIM(C1677),"/",""),"-","")," ","")))</f>
        <v/>
      </c>
      <c r="P1677" s="16">
        <f>IF(A1677="","",UPPER(SUBSTITUTE(SUBSTITUTE(SUBSTITUTE(TRIM(C1677),"/",""),"-","")," ","")))</f>
        <v/>
      </c>
      <c r="Q1677" s="16">
        <f>IF(A1677="","",IF(COUNTIF('GSTR-2B'!$P$6:$P$2005,O1677)&gt;0,IF(ABS(S1677)&lt;=Settings!$B$4,"Matched","Amount differs"),IF(COUNTIF('GSTR-2B'!$Q$6:$Q$2005,P1677)&gt;0,"Invoice no matches, GSTIN differs","In books, not in GSTR-2B")))</f>
        <v/>
      </c>
      <c r="R1677" s="15">
        <f>IF(A1677="","",SUMIF('GSTR-2B'!$P$6:$P$2005,O1677,'GSTR-2B'!$N$6:$N$2005))</f>
        <v/>
      </c>
      <c r="S1677" s="15">
        <f>IF(A1677="","",K1677-R1677)</f>
        <v/>
      </c>
      <c r="T1677" s="16">
        <f>IF(OR(A1677="",D1677="",L1677&lt;&gt;"",E1677="Credit note"),"",IF(Settings!$B$5-D1677&gt;180,"Unpaid over 180 days: reverse proportionate ITC with interest",""))</f>
        <v/>
      </c>
      <c r="U1677" s="16">
        <f>IF(M1677="No","Supplier has not filed GSTR-3B: if still unfiled on 30 Sep after the year you claimed it, reverse by 30 Nov","")</f>
        <v/>
      </c>
      <c r="V1677" s="16">
        <f>IF(AND(Q1677="In books, not in GSTR-2B",D1677&lt;&gt;"",D1677&gt;=DATE(2025,4,1),D1677&lt;=DATE(2026,3,31)),"FY 2025-26 document not in GSTR-2B: last date for the ITC is 30 Nov 2026","")</f>
        <v/>
      </c>
    </row>
    <row r="1678">
      <c r="A1678" s="10" t="n"/>
      <c r="B1678" s="10" t="n"/>
      <c r="C1678" s="10" t="n"/>
      <c r="D1678" s="9" t="n"/>
      <c r="E1678" s="10" t="n"/>
      <c r="F1678" s="8" t="n"/>
      <c r="G1678" s="8" t="n"/>
      <c r="H1678" s="8" t="n"/>
      <c r="I1678" s="8" t="n"/>
      <c r="J1678" s="8" t="n"/>
      <c r="K1678" s="15">
        <f>IF(A1678="","",SUM(G1678:J1678))</f>
        <v/>
      </c>
      <c r="L1678" s="9" t="n"/>
      <c r="M1678" s="10" t="n"/>
      <c r="N1678" s="10" t="n"/>
      <c r="O1678" s="16">
        <f>IF(A1678="","",UPPER(TRIM(A1678))&amp;"|"&amp;UPPER(SUBSTITUTE(SUBSTITUTE(SUBSTITUTE(TRIM(C1678),"/",""),"-","")," ","")))</f>
        <v/>
      </c>
      <c r="P1678" s="16">
        <f>IF(A1678="","",UPPER(SUBSTITUTE(SUBSTITUTE(SUBSTITUTE(TRIM(C1678),"/",""),"-","")," ","")))</f>
        <v/>
      </c>
      <c r="Q1678" s="16">
        <f>IF(A1678="","",IF(COUNTIF('GSTR-2B'!$P$6:$P$2005,O1678)&gt;0,IF(ABS(S1678)&lt;=Settings!$B$4,"Matched","Amount differs"),IF(COUNTIF('GSTR-2B'!$Q$6:$Q$2005,P1678)&gt;0,"Invoice no matches, GSTIN differs","In books, not in GSTR-2B")))</f>
        <v/>
      </c>
      <c r="R1678" s="15">
        <f>IF(A1678="","",SUMIF('GSTR-2B'!$P$6:$P$2005,O1678,'GSTR-2B'!$N$6:$N$2005))</f>
        <v/>
      </c>
      <c r="S1678" s="15">
        <f>IF(A1678="","",K1678-R1678)</f>
        <v/>
      </c>
      <c r="T1678" s="16">
        <f>IF(OR(A1678="",D1678="",L1678&lt;&gt;"",E1678="Credit note"),"",IF(Settings!$B$5-D1678&gt;180,"Unpaid over 180 days: reverse proportionate ITC with interest",""))</f>
        <v/>
      </c>
      <c r="U1678" s="16">
        <f>IF(M1678="No","Supplier has not filed GSTR-3B: if still unfiled on 30 Sep after the year you claimed it, reverse by 30 Nov","")</f>
        <v/>
      </c>
      <c r="V1678" s="16">
        <f>IF(AND(Q1678="In books, not in GSTR-2B",D1678&lt;&gt;"",D1678&gt;=DATE(2025,4,1),D1678&lt;=DATE(2026,3,31)),"FY 2025-26 document not in GSTR-2B: last date for the ITC is 30 Nov 2026","")</f>
        <v/>
      </c>
    </row>
    <row r="1679">
      <c r="A1679" s="10" t="n"/>
      <c r="B1679" s="10" t="n"/>
      <c r="C1679" s="10" t="n"/>
      <c r="D1679" s="9" t="n"/>
      <c r="E1679" s="10" t="n"/>
      <c r="F1679" s="8" t="n"/>
      <c r="G1679" s="8" t="n"/>
      <c r="H1679" s="8" t="n"/>
      <c r="I1679" s="8" t="n"/>
      <c r="J1679" s="8" t="n"/>
      <c r="K1679" s="15">
        <f>IF(A1679="","",SUM(G1679:J1679))</f>
        <v/>
      </c>
      <c r="L1679" s="9" t="n"/>
      <c r="M1679" s="10" t="n"/>
      <c r="N1679" s="10" t="n"/>
      <c r="O1679" s="16">
        <f>IF(A1679="","",UPPER(TRIM(A1679))&amp;"|"&amp;UPPER(SUBSTITUTE(SUBSTITUTE(SUBSTITUTE(TRIM(C1679),"/",""),"-","")," ","")))</f>
        <v/>
      </c>
      <c r="P1679" s="16">
        <f>IF(A1679="","",UPPER(SUBSTITUTE(SUBSTITUTE(SUBSTITUTE(TRIM(C1679),"/",""),"-","")," ","")))</f>
        <v/>
      </c>
      <c r="Q1679" s="16">
        <f>IF(A1679="","",IF(COUNTIF('GSTR-2B'!$P$6:$P$2005,O1679)&gt;0,IF(ABS(S1679)&lt;=Settings!$B$4,"Matched","Amount differs"),IF(COUNTIF('GSTR-2B'!$Q$6:$Q$2005,P1679)&gt;0,"Invoice no matches, GSTIN differs","In books, not in GSTR-2B")))</f>
        <v/>
      </c>
      <c r="R1679" s="15">
        <f>IF(A1679="","",SUMIF('GSTR-2B'!$P$6:$P$2005,O1679,'GSTR-2B'!$N$6:$N$2005))</f>
        <v/>
      </c>
      <c r="S1679" s="15">
        <f>IF(A1679="","",K1679-R1679)</f>
        <v/>
      </c>
      <c r="T1679" s="16">
        <f>IF(OR(A1679="",D1679="",L1679&lt;&gt;"",E1679="Credit note"),"",IF(Settings!$B$5-D1679&gt;180,"Unpaid over 180 days: reverse proportionate ITC with interest",""))</f>
        <v/>
      </c>
      <c r="U1679" s="16">
        <f>IF(M1679="No","Supplier has not filed GSTR-3B: if still unfiled on 30 Sep after the year you claimed it, reverse by 30 Nov","")</f>
        <v/>
      </c>
      <c r="V1679" s="16">
        <f>IF(AND(Q1679="In books, not in GSTR-2B",D1679&lt;&gt;"",D1679&gt;=DATE(2025,4,1),D1679&lt;=DATE(2026,3,31)),"FY 2025-26 document not in GSTR-2B: last date for the ITC is 30 Nov 2026","")</f>
        <v/>
      </c>
    </row>
    <row r="1680">
      <c r="A1680" s="10" t="n"/>
      <c r="B1680" s="10" t="n"/>
      <c r="C1680" s="10" t="n"/>
      <c r="D1680" s="9" t="n"/>
      <c r="E1680" s="10" t="n"/>
      <c r="F1680" s="8" t="n"/>
      <c r="G1680" s="8" t="n"/>
      <c r="H1680" s="8" t="n"/>
      <c r="I1680" s="8" t="n"/>
      <c r="J1680" s="8" t="n"/>
      <c r="K1680" s="15">
        <f>IF(A1680="","",SUM(G1680:J1680))</f>
        <v/>
      </c>
      <c r="L1680" s="9" t="n"/>
      <c r="M1680" s="10" t="n"/>
      <c r="N1680" s="10" t="n"/>
      <c r="O1680" s="16">
        <f>IF(A1680="","",UPPER(TRIM(A1680))&amp;"|"&amp;UPPER(SUBSTITUTE(SUBSTITUTE(SUBSTITUTE(TRIM(C1680),"/",""),"-","")," ","")))</f>
        <v/>
      </c>
      <c r="P1680" s="16">
        <f>IF(A1680="","",UPPER(SUBSTITUTE(SUBSTITUTE(SUBSTITUTE(TRIM(C1680),"/",""),"-","")," ","")))</f>
        <v/>
      </c>
      <c r="Q1680" s="16">
        <f>IF(A1680="","",IF(COUNTIF('GSTR-2B'!$P$6:$P$2005,O1680)&gt;0,IF(ABS(S1680)&lt;=Settings!$B$4,"Matched","Amount differs"),IF(COUNTIF('GSTR-2B'!$Q$6:$Q$2005,P1680)&gt;0,"Invoice no matches, GSTIN differs","In books, not in GSTR-2B")))</f>
        <v/>
      </c>
      <c r="R1680" s="15">
        <f>IF(A1680="","",SUMIF('GSTR-2B'!$P$6:$P$2005,O1680,'GSTR-2B'!$N$6:$N$2005))</f>
        <v/>
      </c>
      <c r="S1680" s="15">
        <f>IF(A1680="","",K1680-R1680)</f>
        <v/>
      </c>
      <c r="T1680" s="16">
        <f>IF(OR(A1680="",D1680="",L1680&lt;&gt;"",E1680="Credit note"),"",IF(Settings!$B$5-D1680&gt;180,"Unpaid over 180 days: reverse proportionate ITC with interest",""))</f>
        <v/>
      </c>
      <c r="U1680" s="16">
        <f>IF(M1680="No","Supplier has not filed GSTR-3B: if still unfiled on 30 Sep after the year you claimed it, reverse by 30 Nov","")</f>
        <v/>
      </c>
      <c r="V1680" s="16">
        <f>IF(AND(Q1680="In books, not in GSTR-2B",D1680&lt;&gt;"",D1680&gt;=DATE(2025,4,1),D1680&lt;=DATE(2026,3,31)),"FY 2025-26 document not in GSTR-2B: last date for the ITC is 30 Nov 2026","")</f>
        <v/>
      </c>
    </row>
    <row r="1681">
      <c r="A1681" s="10" t="n"/>
      <c r="B1681" s="10" t="n"/>
      <c r="C1681" s="10" t="n"/>
      <c r="D1681" s="9" t="n"/>
      <c r="E1681" s="10" t="n"/>
      <c r="F1681" s="8" t="n"/>
      <c r="G1681" s="8" t="n"/>
      <c r="H1681" s="8" t="n"/>
      <c r="I1681" s="8" t="n"/>
      <c r="J1681" s="8" t="n"/>
      <c r="K1681" s="15">
        <f>IF(A1681="","",SUM(G1681:J1681))</f>
        <v/>
      </c>
      <c r="L1681" s="9" t="n"/>
      <c r="M1681" s="10" t="n"/>
      <c r="N1681" s="10" t="n"/>
      <c r="O1681" s="16">
        <f>IF(A1681="","",UPPER(TRIM(A1681))&amp;"|"&amp;UPPER(SUBSTITUTE(SUBSTITUTE(SUBSTITUTE(TRIM(C1681),"/",""),"-","")," ","")))</f>
        <v/>
      </c>
      <c r="P1681" s="16">
        <f>IF(A1681="","",UPPER(SUBSTITUTE(SUBSTITUTE(SUBSTITUTE(TRIM(C1681),"/",""),"-","")," ","")))</f>
        <v/>
      </c>
      <c r="Q1681" s="16">
        <f>IF(A1681="","",IF(COUNTIF('GSTR-2B'!$P$6:$P$2005,O1681)&gt;0,IF(ABS(S1681)&lt;=Settings!$B$4,"Matched","Amount differs"),IF(COUNTIF('GSTR-2B'!$Q$6:$Q$2005,P1681)&gt;0,"Invoice no matches, GSTIN differs","In books, not in GSTR-2B")))</f>
        <v/>
      </c>
      <c r="R1681" s="15">
        <f>IF(A1681="","",SUMIF('GSTR-2B'!$P$6:$P$2005,O1681,'GSTR-2B'!$N$6:$N$2005))</f>
        <v/>
      </c>
      <c r="S1681" s="15">
        <f>IF(A1681="","",K1681-R1681)</f>
        <v/>
      </c>
      <c r="T1681" s="16">
        <f>IF(OR(A1681="",D1681="",L1681&lt;&gt;"",E1681="Credit note"),"",IF(Settings!$B$5-D1681&gt;180,"Unpaid over 180 days: reverse proportionate ITC with interest",""))</f>
        <v/>
      </c>
      <c r="U1681" s="16">
        <f>IF(M1681="No","Supplier has not filed GSTR-3B: if still unfiled on 30 Sep after the year you claimed it, reverse by 30 Nov","")</f>
        <v/>
      </c>
      <c r="V1681" s="16">
        <f>IF(AND(Q1681="In books, not in GSTR-2B",D1681&lt;&gt;"",D1681&gt;=DATE(2025,4,1),D1681&lt;=DATE(2026,3,31)),"FY 2025-26 document not in GSTR-2B: last date for the ITC is 30 Nov 2026","")</f>
        <v/>
      </c>
    </row>
    <row r="1682">
      <c r="A1682" s="10" t="n"/>
      <c r="B1682" s="10" t="n"/>
      <c r="C1682" s="10" t="n"/>
      <c r="D1682" s="9" t="n"/>
      <c r="E1682" s="10" t="n"/>
      <c r="F1682" s="8" t="n"/>
      <c r="G1682" s="8" t="n"/>
      <c r="H1682" s="8" t="n"/>
      <c r="I1682" s="8" t="n"/>
      <c r="J1682" s="8" t="n"/>
      <c r="K1682" s="15">
        <f>IF(A1682="","",SUM(G1682:J1682))</f>
        <v/>
      </c>
      <c r="L1682" s="9" t="n"/>
      <c r="M1682" s="10" t="n"/>
      <c r="N1682" s="10" t="n"/>
      <c r="O1682" s="16">
        <f>IF(A1682="","",UPPER(TRIM(A1682))&amp;"|"&amp;UPPER(SUBSTITUTE(SUBSTITUTE(SUBSTITUTE(TRIM(C1682),"/",""),"-","")," ","")))</f>
        <v/>
      </c>
      <c r="P1682" s="16">
        <f>IF(A1682="","",UPPER(SUBSTITUTE(SUBSTITUTE(SUBSTITUTE(TRIM(C1682),"/",""),"-","")," ","")))</f>
        <v/>
      </c>
      <c r="Q1682" s="16">
        <f>IF(A1682="","",IF(COUNTIF('GSTR-2B'!$P$6:$P$2005,O1682)&gt;0,IF(ABS(S1682)&lt;=Settings!$B$4,"Matched","Amount differs"),IF(COUNTIF('GSTR-2B'!$Q$6:$Q$2005,P1682)&gt;0,"Invoice no matches, GSTIN differs","In books, not in GSTR-2B")))</f>
        <v/>
      </c>
      <c r="R1682" s="15">
        <f>IF(A1682="","",SUMIF('GSTR-2B'!$P$6:$P$2005,O1682,'GSTR-2B'!$N$6:$N$2005))</f>
        <v/>
      </c>
      <c r="S1682" s="15">
        <f>IF(A1682="","",K1682-R1682)</f>
        <v/>
      </c>
      <c r="T1682" s="16">
        <f>IF(OR(A1682="",D1682="",L1682&lt;&gt;"",E1682="Credit note"),"",IF(Settings!$B$5-D1682&gt;180,"Unpaid over 180 days: reverse proportionate ITC with interest",""))</f>
        <v/>
      </c>
      <c r="U1682" s="16">
        <f>IF(M1682="No","Supplier has not filed GSTR-3B: if still unfiled on 30 Sep after the year you claimed it, reverse by 30 Nov","")</f>
        <v/>
      </c>
      <c r="V1682" s="16">
        <f>IF(AND(Q1682="In books, not in GSTR-2B",D1682&lt;&gt;"",D1682&gt;=DATE(2025,4,1),D1682&lt;=DATE(2026,3,31)),"FY 2025-26 document not in GSTR-2B: last date for the ITC is 30 Nov 2026","")</f>
        <v/>
      </c>
    </row>
    <row r="1683">
      <c r="A1683" s="10" t="n"/>
      <c r="B1683" s="10" t="n"/>
      <c r="C1683" s="10" t="n"/>
      <c r="D1683" s="9" t="n"/>
      <c r="E1683" s="10" t="n"/>
      <c r="F1683" s="8" t="n"/>
      <c r="G1683" s="8" t="n"/>
      <c r="H1683" s="8" t="n"/>
      <c r="I1683" s="8" t="n"/>
      <c r="J1683" s="8" t="n"/>
      <c r="K1683" s="15">
        <f>IF(A1683="","",SUM(G1683:J1683))</f>
        <v/>
      </c>
      <c r="L1683" s="9" t="n"/>
      <c r="M1683" s="10" t="n"/>
      <c r="N1683" s="10" t="n"/>
      <c r="O1683" s="16">
        <f>IF(A1683="","",UPPER(TRIM(A1683))&amp;"|"&amp;UPPER(SUBSTITUTE(SUBSTITUTE(SUBSTITUTE(TRIM(C1683),"/",""),"-","")," ","")))</f>
        <v/>
      </c>
      <c r="P1683" s="16">
        <f>IF(A1683="","",UPPER(SUBSTITUTE(SUBSTITUTE(SUBSTITUTE(TRIM(C1683),"/",""),"-","")," ","")))</f>
        <v/>
      </c>
      <c r="Q1683" s="16">
        <f>IF(A1683="","",IF(COUNTIF('GSTR-2B'!$P$6:$P$2005,O1683)&gt;0,IF(ABS(S1683)&lt;=Settings!$B$4,"Matched","Amount differs"),IF(COUNTIF('GSTR-2B'!$Q$6:$Q$2005,P1683)&gt;0,"Invoice no matches, GSTIN differs","In books, not in GSTR-2B")))</f>
        <v/>
      </c>
      <c r="R1683" s="15">
        <f>IF(A1683="","",SUMIF('GSTR-2B'!$P$6:$P$2005,O1683,'GSTR-2B'!$N$6:$N$2005))</f>
        <v/>
      </c>
      <c r="S1683" s="15">
        <f>IF(A1683="","",K1683-R1683)</f>
        <v/>
      </c>
      <c r="T1683" s="16">
        <f>IF(OR(A1683="",D1683="",L1683&lt;&gt;"",E1683="Credit note"),"",IF(Settings!$B$5-D1683&gt;180,"Unpaid over 180 days: reverse proportionate ITC with interest",""))</f>
        <v/>
      </c>
      <c r="U1683" s="16">
        <f>IF(M1683="No","Supplier has not filed GSTR-3B: if still unfiled on 30 Sep after the year you claimed it, reverse by 30 Nov","")</f>
        <v/>
      </c>
      <c r="V1683" s="16">
        <f>IF(AND(Q1683="In books, not in GSTR-2B",D1683&lt;&gt;"",D1683&gt;=DATE(2025,4,1),D1683&lt;=DATE(2026,3,31)),"FY 2025-26 document not in GSTR-2B: last date for the ITC is 30 Nov 2026","")</f>
        <v/>
      </c>
    </row>
    <row r="1684">
      <c r="A1684" s="10" t="n"/>
      <c r="B1684" s="10" t="n"/>
      <c r="C1684" s="10" t="n"/>
      <c r="D1684" s="9" t="n"/>
      <c r="E1684" s="10" t="n"/>
      <c r="F1684" s="8" t="n"/>
      <c r="G1684" s="8" t="n"/>
      <c r="H1684" s="8" t="n"/>
      <c r="I1684" s="8" t="n"/>
      <c r="J1684" s="8" t="n"/>
      <c r="K1684" s="15">
        <f>IF(A1684="","",SUM(G1684:J1684))</f>
        <v/>
      </c>
      <c r="L1684" s="9" t="n"/>
      <c r="M1684" s="10" t="n"/>
      <c r="N1684" s="10" t="n"/>
      <c r="O1684" s="16">
        <f>IF(A1684="","",UPPER(TRIM(A1684))&amp;"|"&amp;UPPER(SUBSTITUTE(SUBSTITUTE(SUBSTITUTE(TRIM(C1684),"/",""),"-","")," ","")))</f>
        <v/>
      </c>
      <c r="P1684" s="16">
        <f>IF(A1684="","",UPPER(SUBSTITUTE(SUBSTITUTE(SUBSTITUTE(TRIM(C1684),"/",""),"-","")," ","")))</f>
        <v/>
      </c>
      <c r="Q1684" s="16">
        <f>IF(A1684="","",IF(COUNTIF('GSTR-2B'!$P$6:$P$2005,O1684)&gt;0,IF(ABS(S1684)&lt;=Settings!$B$4,"Matched","Amount differs"),IF(COUNTIF('GSTR-2B'!$Q$6:$Q$2005,P1684)&gt;0,"Invoice no matches, GSTIN differs","In books, not in GSTR-2B")))</f>
        <v/>
      </c>
      <c r="R1684" s="15">
        <f>IF(A1684="","",SUMIF('GSTR-2B'!$P$6:$P$2005,O1684,'GSTR-2B'!$N$6:$N$2005))</f>
        <v/>
      </c>
      <c r="S1684" s="15">
        <f>IF(A1684="","",K1684-R1684)</f>
        <v/>
      </c>
      <c r="T1684" s="16">
        <f>IF(OR(A1684="",D1684="",L1684&lt;&gt;"",E1684="Credit note"),"",IF(Settings!$B$5-D1684&gt;180,"Unpaid over 180 days: reverse proportionate ITC with interest",""))</f>
        <v/>
      </c>
      <c r="U1684" s="16">
        <f>IF(M1684="No","Supplier has not filed GSTR-3B: if still unfiled on 30 Sep after the year you claimed it, reverse by 30 Nov","")</f>
        <v/>
      </c>
      <c r="V1684" s="16">
        <f>IF(AND(Q1684="In books, not in GSTR-2B",D1684&lt;&gt;"",D1684&gt;=DATE(2025,4,1),D1684&lt;=DATE(2026,3,31)),"FY 2025-26 document not in GSTR-2B: last date for the ITC is 30 Nov 2026","")</f>
        <v/>
      </c>
    </row>
    <row r="1685">
      <c r="A1685" s="10" t="n"/>
      <c r="B1685" s="10" t="n"/>
      <c r="C1685" s="10" t="n"/>
      <c r="D1685" s="9" t="n"/>
      <c r="E1685" s="10" t="n"/>
      <c r="F1685" s="8" t="n"/>
      <c r="G1685" s="8" t="n"/>
      <c r="H1685" s="8" t="n"/>
      <c r="I1685" s="8" t="n"/>
      <c r="J1685" s="8" t="n"/>
      <c r="K1685" s="15">
        <f>IF(A1685="","",SUM(G1685:J1685))</f>
        <v/>
      </c>
      <c r="L1685" s="9" t="n"/>
      <c r="M1685" s="10" t="n"/>
      <c r="N1685" s="10" t="n"/>
      <c r="O1685" s="16">
        <f>IF(A1685="","",UPPER(TRIM(A1685))&amp;"|"&amp;UPPER(SUBSTITUTE(SUBSTITUTE(SUBSTITUTE(TRIM(C1685),"/",""),"-","")," ","")))</f>
        <v/>
      </c>
      <c r="P1685" s="16">
        <f>IF(A1685="","",UPPER(SUBSTITUTE(SUBSTITUTE(SUBSTITUTE(TRIM(C1685),"/",""),"-","")," ","")))</f>
        <v/>
      </c>
      <c r="Q1685" s="16">
        <f>IF(A1685="","",IF(COUNTIF('GSTR-2B'!$P$6:$P$2005,O1685)&gt;0,IF(ABS(S1685)&lt;=Settings!$B$4,"Matched","Amount differs"),IF(COUNTIF('GSTR-2B'!$Q$6:$Q$2005,P1685)&gt;0,"Invoice no matches, GSTIN differs","In books, not in GSTR-2B")))</f>
        <v/>
      </c>
      <c r="R1685" s="15">
        <f>IF(A1685="","",SUMIF('GSTR-2B'!$P$6:$P$2005,O1685,'GSTR-2B'!$N$6:$N$2005))</f>
        <v/>
      </c>
      <c r="S1685" s="15">
        <f>IF(A1685="","",K1685-R1685)</f>
        <v/>
      </c>
      <c r="T1685" s="16">
        <f>IF(OR(A1685="",D1685="",L1685&lt;&gt;"",E1685="Credit note"),"",IF(Settings!$B$5-D1685&gt;180,"Unpaid over 180 days: reverse proportionate ITC with interest",""))</f>
        <v/>
      </c>
      <c r="U1685" s="16">
        <f>IF(M1685="No","Supplier has not filed GSTR-3B: if still unfiled on 30 Sep after the year you claimed it, reverse by 30 Nov","")</f>
        <v/>
      </c>
      <c r="V1685" s="16">
        <f>IF(AND(Q1685="In books, not in GSTR-2B",D1685&lt;&gt;"",D1685&gt;=DATE(2025,4,1),D1685&lt;=DATE(2026,3,31)),"FY 2025-26 document not in GSTR-2B: last date for the ITC is 30 Nov 2026","")</f>
        <v/>
      </c>
    </row>
    <row r="1686">
      <c r="A1686" s="10" t="n"/>
      <c r="B1686" s="10" t="n"/>
      <c r="C1686" s="10" t="n"/>
      <c r="D1686" s="9" t="n"/>
      <c r="E1686" s="10" t="n"/>
      <c r="F1686" s="8" t="n"/>
      <c r="G1686" s="8" t="n"/>
      <c r="H1686" s="8" t="n"/>
      <c r="I1686" s="8" t="n"/>
      <c r="J1686" s="8" t="n"/>
      <c r="K1686" s="15">
        <f>IF(A1686="","",SUM(G1686:J1686))</f>
        <v/>
      </c>
      <c r="L1686" s="9" t="n"/>
      <c r="M1686" s="10" t="n"/>
      <c r="N1686" s="10" t="n"/>
      <c r="O1686" s="16">
        <f>IF(A1686="","",UPPER(TRIM(A1686))&amp;"|"&amp;UPPER(SUBSTITUTE(SUBSTITUTE(SUBSTITUTE(TRIM(C1686),"/",""),"-","")," ","")))</f>
        <v/>
      </c>
      <c r="P1686" s="16">
        <f>IF(A1686="","",UPPER(SUBSTITUTE(SUBSTITUTE(SUBSTITUTE(TRIM(C1686),"/",""),"-","")," ","")))</f>
        <v/>
      </c>
      <c r="Q1686" s="16">
        <f>IF(A1686="","",IF(COUNTIF('GSTR-2B'!$P$6:$P$2005,O1686)&gt;0,IF(ABS(S1686)&lt;=Settings!$B$4,"Matched","Amount differs"),IF(COUNTIF('GSTR-2B'!$Q$6:$Q$2005,P1686)&gt;0,"Invoice no matches, GSTIN differs","In books, not in GSTR-2B")))</f>
        <v/>
      </c>
      <c r="R1686" s="15">
        <f>IF(A1686="","",SUMIF('GSTR-2B'!$P$6:$P$2005,O1686,'GSTR-2B'!$N$6:$N$2005))</f>
        <v/>
      </c>
      <c r="S1686" s="15">
        <f>IF(A1686="","",K1686-R1686)</f>
        <v/>
      </c>
      <c r="T1686" s="16">
        <f>IF(OR(A1686="",D1686="",L1686&lt;&gt;"",E1686="Credit note"),"",IF(Settings!$B$5-D1686&gt;180,"Unpaid over 180 days: reverse proportionate ITC with interest",""))</f>
        <v/>
      </c>
      <c r="U1686" s="16">
        <f>IF(M1686="No","Supplier has not filed GSTR-3B: if still unfiled on 30 Sep after the year you claimed it, reverse by 30 Nov","")</f>
        <v/>
      </c>
      <c r="V1686" s="16">
        <f>IF(AND(Q1686="In books, not in GSTR-2B",D1686&lt;&gt;"",D1686&gt;=DATE(2025,4,1),D1686&lt;=DATE(2026,3,31)),"FY 2025-26 document not in GSTR-2B: last date for the ITC is 30 Nov 2026","")</f>
        <v/>
      </c>
    </row>
    <row r="1687">
      <c r="A1687" s="10" t="n"/>
      <c r="B1687" s="10" t="n"/>
      <c r="C1687" s="10" t="n"/>
      <c r="D1687" s="9" t="n"/>
      <c r="E1687" s="10" t="n"/>
      <c r="F1687" s="8" t="n"/>
      <c r="G1687" s="8" t="n"/>
      <c r="H1687" s="8" t="n"/>
      <c r="I1687" s="8" t="n"/>
      <c r="J1687" s="8" t="n"/>
      <c r="K1687" s="15">
        <f>IF(A1687="","",SUM(G1687:J1687))</f>
        <v/>
      </c>
      <c r="L1687" s="9" t="n"/>
      <c r="M1687" s="10" t="n"/>
      <c r="N1687" s="10" t="n"/>
      <c r="O1687" s="16">
        <f>IF(A1687="","",UPPER(TRIM(A1687))&amp;"|"&amp;UPPER(SUBSTITUTE(SUBSTITUTE(SUBSTITUTE(TRIM(C1687),"/",""),"-","")," ","")))</f>
        <v/>
      </c>
      <c r="P1687" s="16">
        <f>IF(A1687="","",UPPER(SUBSTITUTE(SUBSTITUTE(SUBSTITUTE(TRIM(C1687),"/",""),"-","")," ","")))</f>
        <v/>
      </c>
      <c r="Q1687" s="16">
        <f>IF(A1687="","",IF(COUNTIF('GSTR-2B'!$P$6:$P$2005,O1687)&gt;0,IF(ABS(S1687)&lt;=Settings!$B$4,"Matched","Amount differs"),IF(COUNTIF('GSTR-2B'!$Q$6:$Q$2005,P1687)&gt;0,"Invoice no matches, GSTIN differs","In books, not in GSTR-2B")))</f>
        <v/>
      </c>
      <c r="R1687" s="15">
        <f>IF(A1687="","",SUMIF('GSTR-2B'!$P$6:$P$2005,O1687,'GSTR-2B'!$N$6:$N$2005))</f>
        <v/>
      </c>
      <c r="S1687" s="15">
        <f>IF(A1687="","",K1687-R1687)</f>
        <v/>
      </c>
      <c r="T1687" s="16">
        <f>IF(OR(A1687="",D1687="",L1687&lt;&gt;"",E1687="Credit note"),"",IF(Settings!$B$5-D1687&gt;180,"Unpaid over 180 days: reverse proportionate ITC with interest",""))</f>
        <v/>
      </c>
      <c r="U1687" s="16">
        <f>IF(M1687="No","Supplier has not filed GSTR-3B: if still unfiled on 30 Sep after the year you claimed it, reverse by 30 Nov","")</f>
        <v/>
      </c>
      <c r="V1687" s="16">
        <f>IF(AND(Q1687="In books, not in GSTR-2B",D1687&lt;&gt;"",D1687&gt;=DATE(2025,4,1),D1687&lt;=DATE(2026,3,31)),"FY 2025-26 document not in GSTR-2B: last date for the ITC is 30 Nov 2026","")</f>
        <v/>
      </c>
    </row>
    <row r="1688">
      <c r="A1688" s="10" t="n"/>
      <c r="B1688" s="10" t="n"/>
      <c r="C1688" s="10" t="n"/>
      <c r="D1688" s="9" t="n"/>
      <c r="E1688" s="10" t="n"/>
      <c r="F1688" s="8" t="n"/>
      <c r="G1688" s="8" t="n"/>
      <c r="H1688" s="8" t="n"/>
      <c r="I1688" s="8" t="n"/>
      <c r="J1688" s="8" t="n"/>
      <c r="K1688" s="15">
        <f>IF(A1688="","",SUM(G1688:J1688))</f>
        <v/>
      </c>
      <c r="L1688" s="9" t="n"/>
      <c r="M1688" s="10" t="n"/>
      <c r="N1688" s="10" t="n"/>
      <c r="O1688" s="16">
        <f>IF(A1688="","",UPPER(TRIM(A1688))&amp;"|"&amp;UPPER(SUBSTITUTE(SUBSTITUTE(SUBSTITUTE(TRIM(C1688),"/",""),"-","")," ","")))</f>
        <v/>
      </c>
      <c r="P1688" s="16">
        <f>IF(A1688="","",UPPER(SUBSTITUTE(SUBSTITUTE(SUBSTITUTE(TRIM(C1688),"/",""),"-","")," ","")))</f>
        <v/>
      </c>
      <c r="Q1688" s="16">
        <f>IF(A1688="","",IF(COUNTIF('GSTR-2B'!$P$6:$P$2005,O1688)&gt;0,IF(ABS(S1688)&lt;=Settings!$B$4,"Matched","Amount differs"),IF(COUNTIF('GSTR-2B'!$Q$6:$Q$2005,P1688)&gt;0,"Invoice no matches, GSTIN differs","In books, not in GSTR-2B")))</f>
        <v/>
      </c>
      <c r="R1688" s="15">
        <f>IF(A1688="","",SUMIF('GSTR-2B'!$P$6:$P$2005,O1688,'GSTR-2B'!$N$6:$N$2005))</f>
        <v/>
      </c>
      <c r="S1688" s="15">
        <f>IF(A1688="","",K1688-R1688)</f>
        <v/>
      </c>
      <c r="T1688" s="16">
        <f>IF(OR(A1688="",D1688="",L1688&lt;&gt;"",E1688="Credit note"),"",IF(Settings!$B$5-D1688&gt;180,"Unpaid over 180 days: reverse proportionate ITC with interest",""))</f>
        <v/>
      </c>
      <c r="U1688" s="16">
        <f>IF(M1688="No","Supplier has not filed GSTR-3B: if still unfiled on 30 Sep after the year you claimed it, reverse by 30 Nov","")</f>
        <v/>
      </c>
      <c r="V1688" s="16">
        <f>IF(AND(Q1688="In books, not in GSTR-2B",D1688&lt;&gt;"",D1688&gt;=DATE(2025,4,1),D1688&lt;=DATE(2026,3,31)),"FY 2025-26 document not in GSTR-2B: last date for the ITC is 30 Nov 2026","")</f>
        <v/>
      </c>
    </row>
    <row r="1689">
      <c r="A1689" s="10" t="n"/>
      <c r="B1689" s="10" t="n"/>
      <c r="C1689" s="10" t="n"/>
      <c r="D1689" s="9" t="n"/>
      <c r="E1689" s="10" t="n"/>
      <c r="F1689" s="8" t="n"/>
      <c r="G1689" s="8" t="n"/>
      <c r="H1689" s="8" t="n"/>
      <c r="I1689" s="8" t="n"/>
      <c r="J1689" s="8" t="n"/>
      <c r="K1689" s="15">
        <f>IF(A1689="","",SUM(G1689:J1689))</f>
        <v/>
      </c>
      <c r="L1689" s="9" t="n"/>
      <c r="M1689" s="10" t="n"/>
      <c r="N1689" s="10" t="n"/>
      <c r="O1689" s="16">
        <f>IF(A1689="","",UPPER(TRIM(A1689))&amp;"|"&amp;UPPER(SUBSTITUTE(SUBSTITUTE(SUBSTITUTE(TRIM(C1689),"/",""),"-","")," ","")))</f>
        <v/>
      </c>
      <c r="P1689" s="16">
        <f>IF(A1689="","",UPPER(SUBSTITUTE(SUBSTITUTE(SUBSTITUTE(TRIM(C1689),"/",""),"-","")," ","")))</f>
        <v/>
      </c>
      <c r="Q1689" s="16">
        <f>IF(A1689="","",IF(COUNTIF('GSTR-2B'!$P$6:$P$2005,O1689)&gt;0,IF(ABS(S1689)&lt;=Settings!$B$4,"Matched","Amount differs"),IF(COUNTIF('GSTR-2B'!$Q$6:$Q$2005,P1689)&gt;0,"Invoice no matches, GSTIN differs","In books, not in GSTR-2B")))</f>
        <v/>
      </c>
      <c r="R1689" s="15">
        <f>IF(A1689="","",SUMIF('GSTR-2B'!$P$6:$P$2005,O1689,'GSTR-2B'!$N$6:$N$2005))</f>
        <v/>
      </c>
      <c r="S1689" s="15">
        <f>IF(A1689="","",K1689-R1689)</f>
        <v/>
      </c>
      <c r="T1689" s="16">
        <f>IF(OR(A1689="",D1689="",L1689&lt;&gt;"",E1689="Credit note"),"",IF(Settings!$B$5-D1689&gt;180,"Unpaid over 180 days: reverse proportionate ITC with interest",""))</f>
        <v/>
      </c>
      <c r="U1689" s="16">
        <f>IF(M1689="No","Supplier has not filed GSTR-3B: if still unfiled on 30 Sep after the year you claimed it, reverse by 30 Nov","")</f>
        <v/>
      </c>
      <c r="V1689" s="16">
        <f>IF(AND(Q1689="In books, not in GSTR-2B",D1689&lt;&gt;"",D1689&gt;=DATE(2025,4,1),D1689&lt;=DATE(2026,3,31)),"FY 2025-26 document not in GSTR-2B: last date for the ITC is 30 Nov 2026","")</f>
        <v/>
      </c>
    </row>
    <row r="1690">
      <c r="A1690" s="10" t="n"/>
      <c r="B1690" s="10" t="n"/>
      <c r="C1690" s="10" t="n"/>
      <c r="D1690" s="9" t="n"/>
      <c r="E1690" s="10" t="n"/>
      <c r="F1690" s="8" t="n"/>
      <c r="G1690" s="8" t="n"/>
      <c r="H1690" s="8" t="n"/>
      <c r="I1690" s="8" t="n"/>
      <c r="J1690" s="8" t="n"/>
      <c r="K1690" s="15">
        <f>IF(A1690="","",SUM(G1690:J1690))</f>
        <v/>
      </c>
      <c r="L1690" s="9" t="n"/>
      <c r="M1690" s="10" t="n"/>
      <c r="N1690" s="10" t="n"/>
      <c r="O1690" s="16">
        <f>IF(A1690="","",UPPER(TRIM(A1690))&amp;"|"&amp;UPPER(SUBSTITUTE(SUBSTITUTE(SUBSTITUTE(TRIM(C1690),"/",""),"-","")," ","")))</f>
        <v/>
      </c>
      <c r="P1690" s="16">
        <f>IF(A1690="","",UPPER(SUBSTITUTE(SUBSTITUTE(SUBSTITUTE(TRIM(C1690),"/",""),"-","")," ","")))</f>
        <v/>
      </c>
      <c r="Q1690" s="16">
        <f>IF(A1690="","",IF(COUNTIF('GSTR-2B'!$P$6:$P$2005,O1690)&gt;0,IF(ABS(S1690)&lt;=Settings!$B$4,"Matched","Amount differs"),IF(COUNTIF('GSTR-2B'!$Q$6:$Q$2005,P1690)&gt;0,"Invoice no matches, GSTIN differs","In books, not in GSTR-2B")))</f>
        <v/>
      </c>
      <c r="R1690" s="15">
        <f>IF(A1690="","",SUMIF('GSTR-2B'!$P$6:$P$2005,O1690,'GSTR-2B'!$N$6:$N$2005))</f>
        <v/>
      </c>
      <c r="S1690" s="15">
        <f>IF(A1690="","",K1690-R1690)</f>
        <v/>
      </c>
      <c r="T1690" s="16">
        <f>IF(OR(A1690="",D1690="",L1690&lt;&gt;"",E1690="Credit note"),"",IF(Settings!$B$5-D1690&gt;180,"Unpaid over 180 days: reverse proportionate ITC with interest",""))</f>
        <v/>
      </c>
      <c r="U1690" s="16">
        <f>IF(M1690="No","Supplier has not filed GSTR-3B: if still unfiled on 30 Sep after the year you claimed it, reverse by 30 Nov","")</f>
        <v/>
      </c>
      <c r="V1690" s="16">
        <f>IF(AND(Q1690="In books, not in GSTR-2B",D1690&lt;&gt;"",D1690&gt;=DATE(2025,4,1),D1690&lt;=DATE(2026,3,31)),"FY 2025-26 document not in GSTR-2B: last date for the ITC is 30 Nov 2026","")</f>
        <v/>
      </c>
    </row>
    <row r="1691">
      <c r="A1691" s="10" t="n"/>
      <c r="B1691" s="10" t="n"/>
      <c r="C1691" s="10" t="n"/>
      <c r="D1691" s="9" t="n"/>
      <c r="E1691" s="10" t="n"/>
      <c r="F1691" s="8" t="n"/>
      <c r="G1691" s="8" t="n"/>
      <c r="H1691" s="8" t="n"/>
      <c r="I1691" s="8" t="n"/>
      <c r="J1691" s="8" t="n"/>
      <c r="K1691" s="15">
        <f>IF(A1691="","",SUM(G1691:J1691))</f>
        <v/>
      </c>
      <c r="L1691" s="9" t="n"/>
      <c r="M1691" s="10" t="n"/>
      <c r="N1691" s="10" t="n"/>
      <c r="O1691" s="16">
        <f>IF(A1691="","",UPPER(TRIM(A1691))&amp;"|"&amp;UPPER(SUBSTITUTE(SUBSTITUTE(SUBSTITUTE(TRIM(C1691),"/",""),"-","")," ","")))</f>
        <v/>
      </c>
      <c r="P1691" s="16">
        <f>IF(A1691="","",UPPER(SUBSTITUTE(SUBSTITUTE(SUBSTITUTE(TRIM(C1691),"/",""),"-","")," ","")))</f>
        <v/>
      </c>
      <c r="Q1691" s="16">
        <f>IF(A1691="","",IF(COUNTIF('GSTR-2B'!$P$6:$P$2005,O1691)&gt;0,IF(ABS(S1691)&lt;=Settings!$B$4,"Matched","Amount differs"),IF(COUNTIF('GSTR-2B'!$Q$6:$Q$2005,P1691)&gt;0,"Invoice no matches, GSTIN differs","In books, not in GSTR-2B")))</f>
        <v/>
      </c>
      <c r="R1691" s="15">
        <f>IF(A1691="","",SUMIF('GSTR-2B'!$P$6:$P$2005,O1691,'GSTR-2B'!$N$6:$N$2005))</f>
        <v/>
      </c>
      <c r="S1691" s="15">
        <f>IF(A1691="","",K1691-R1691)</f>
        <v/>
      </c>
      <c r="T1691" s="16">
        <f>IF(OR(A1691="",D1691="",L1691&lt;&gt;"",E1691="Credit note"),"",IF(Settings!$B$5-D1691&gt;180,"Unpaid over 180 days: reverse proportionate ITC with interest",""))</f>
        <v/>
      </c>
      <c r="U1691" s="16">
        <f>IF(M1691="No","Supplier has not filed GSTR-3B: if still unfiled on 30 Sep after the year you claimed it, reverse by 30 Nov","")</f>
        <v/>
      </c>
      <c r="V1691" s="16">
        <f>IF(AND(Q1691="In books, not in GSTR-2B",D1691&lt;&gt;"",D1691&gt;=DATE(2025,4,1),D1691&lt;=DATE(2026,3,31)),"FY 2025-26 document not in GSTR-2B: last date for the ITC is 30 Nov 2026","")</f>
        <v/>
      </c>
    </row>
    <row r="1692">
      <c r="A1692" s="10" t="n"/>
      <c r="B1692" s="10" t="n"/>
      <c r="C1692" s="10" t="n"/>
      <c r="D1692" s="9" t="n"/>
      <c r="E1692" s="10" t="n"/>
      <c r="F1692" s="8" t="n"/>
      <c r="G1692" s="8" t="n"/>
      <c r="H1692" s="8" t="n"/>
      <c r="I1692" s="8" t="n"/>
      <c r="J1692" s="8" t="n"/>
      <c r="K1692" s="15">
        <f>IF(A1692="","",SUM(G1692:J1692))</f>
        <v/>
      </c>
      <c r="L1692" s="9" t="n"/>
      <c r="M1692" s="10" t="n"/>
      <c r="N1692" s="10" t="n"/>
      <c r="O1692" s="16">
        <f>IF(A1692="","",UPPER(TRIM(A1692))&amp;"|"&amp;UPPER(SUBSTITUTE(SUBSTITUTE(SUBSTITUTE(TRIM(C1692),"/",""),"-","")," ","")))</f>
        <v/>
      </c>
      <c r="P1692" s="16">
        <f>IF(A1692="","",UPPER(SUBSTITUTE(SUBSTITUTE(SUBSTITUTE(TRIM(C1692),"/",""),"-","")," ","")))</f>
        <v/>
      </c>
      <c r="Q1692" s="16">
        <f>IF(A1692="","",IF(COUNTIF('GSTR-2B'!$P$6:$P$2005,O1692)&gt;0,IF(ABS(S1692)&lt;=Settings!$B$4,"Matched","Amount differs"),IF(COUNTIF('GSTR-2B'!$Q$6:$Q$2005,P1692)&gt;0,"Invoice no matches, GSTIN differs","In books, not in GSTR-2B")))</f>
        <v/>
      </c>
      <c r="R1692" s="15">
        <f>IF(A1692="","",SUMIF('GSTR-2B'!$P$6:$P$2005,O1692,'GSTR-2B'!$N$6:$N$2005))</f>
        <v/>
      </c>
      <c r="S1692" s="15">
        <f>IF(A1692="","",K1692-R1692)</f>
        <v/>
      </c>
      <c r="T1692" s="16">
        <f>IF(OR(A1692="",D1692="",L1692&lt;&gt;"",E1692="Credit note"),"",IF(Settings!$B$5-D1692&gt;180,"Unpaid over 180 days: reverse proportionate ITC with interest",""))</f>
        <v/>
      </c>
      <c r="U1692" s="16">
        <f>IF(M1692="No","Supplier has not filed GSTR-3B: if still unfiled on 30 Sep after the year you claimed it, reverse by 30 Nov","")</f>
        <v/>
      </c>
      <c r="V1692" s="16">
        <f>IF(AND(Q1692="In books, not in GSTR-2B",D1692&lt;&gt;"",D1692&gt;=DATE(2025,4,1),D1692&lt;=DATE(2026,3,31)),"FY 2025-26 document not in GSTR-2B: last date for the ITC is 30 Nov 2026","")</f>
        <v/>
      </c>
    </row>
    <row r="1693">
      <c r="A1693" s="10" t="n"/>
      <c r="B1693" s="10" t="n"/>
      <c r="C1693" s="10" t="n"/>
      <c r="D1693" s="9" t="n"/>
      <c r="E1693" s="10" t="n"/>
      <c r="F1693" s="8" t="n"/>
      <c r="G1693" s="8" t="n"/>
      <c r="H1693" s="8" t="n"/>
      <c r="I1693" s="8" t="n"/>
      <c r="J1693" s="8" t="n"/>
      <c r="K1693" s="15">
        <f>IF(A1693="","",SUM(G1693:J1693))</f>
        <v/>
      </c>
      <c r="L1693" s="9" t="n"/>
      <c r="M1693" s="10" t="n"/>
      <c r="N1693" s="10" t="n"/>
      <c r="O1693" s="16">
        <f>IF(A1693="","",UPPER(TRIM(A1693))&amp;"|"&amp;UPPER(SUBSTITUTE(SUBSTITUTE(SUBSTITUTE(TRIM(C1693),"/",""),"-","")," ","")))</f>
        <v/>
      </c>
      <c r="P1693" s="16">
        <f>IF(A1693="","",UPPER(SUBSTITUTE(SUBSTITUTE(SUBSTITUTE(TRIM(C1693),"/",""),"-","")," ","")))</f>
        <v/>
      </c>
      <c r="Q1693" s="16">
        <f>IF(A1693="","",IF(COUNTIF('GSTR-2B'!$P$6:$P$2005,O1693)&gt;0,IF(ABS(S1693)&lt;=Settings!$B$4,"Matched","Amount differs"),IF(COUNTIF('GSTR-2B'!$Q$6:$Q$2005,P1693)&gt;0,"Invoice no matches, GSTIN differs","In books, not in GSTR-2B")))</f>
        <v/>
      </c>
      <c r="R1693" s="15">
        <f>IF(A1693="","",SUMIF('GSTR-2B'!$P$6:$P$2005,O1693,'GSTR-2B'!$N$6:$N$2005))</f>
        <v/>
      </c>
      <c r="S1693" s="15">
        <f>IF(A1693="","",K1693-R1693)</f>
        <v/>
      </c>
      <c r="T1693" s="16">
        <f>IF(OR(A1693="",D1693="",L1693&lt;&gt;"",E1693="Credit note"),"",IF(Settings!$B$5-D1693&gt;180,"Unpaid over 180 days: reverse proportionate ITC with interest",""))</f>
        <v/>
      </c>
      <c r="U1693" s="16">
        <f>IF(M1693="No","Supplier has not filed GSTR-3B: if still unfiled on 30 Sep after the year you claimed it, reverse by 30 Nov","")</f>
        <v/>
      </c>
      <c r="V1693" s="16">
        <f>IF(AND(Q1693="In books, not in GSTR-2B",D1693&lt;&gt;"",D1693&gt;=DATE(2025,4,1),D1693&lt;=DATE(2026,3,31)),"FY 2025-26 document not in GSTR-2B: last date for the ITC is 30 Nov 2026","")</f>
        <v/>
      </c>
    </row>
    <row r="1694">
      <c r="A1694" s="10" t="n"/>
      <c r="B1694" s="10" t="n"/>
      <c r="C1694" s="10" t="n"/>
      <c r="D1694" s="9" t="n"/>
      <c r="E1694" s="10" t="n"/>
      <c r="F1694" s="8" t="n"/>
      <c r="G1694" s="8" t="n"/>
      <c r="H1694" s="8" t="n"/>
      <c r="I1694" s="8" t="n"/>
      <c r="J1694" s="8" t="n"/>
      <c r="K1694" s="15">
        <f>IF(A1694="","",SUM(G1694:J1694))</f>
        <v/>
      </c>
      <c r="L1694" s="9" t="n"/>
      <c r="M1694" s="10" t="n"/>
      <c r="N1694" s="10" t="n"/>
      <c r="O1694" s="16">
        <f>IF(A1694="","",UPPER(TRIM(A1694))&amp;"|"&amp;UPPER(SUBSTITUTE(SUBSTITUTE(SUBSTITUTE(TRIM(C1694),"/",""),"-","")," ","")))</f>
        <v/>
      </c>
      <c r="P1694" s="16">
        <f>IF(A1694="","",UPPER(SUBSTITUTE(SUBSTITUTE(SUBSTITUTE(TRIM(C1694),"/",""),"-","")," ","")))</f>
        <v/>
      </c>
      <c r="Q1694" s="16">
        <f>IF(A1694="","",IF(COUNTIF('GSTR-2B'!$P$6:$P$2005,O1694)&gt;0,IF(ABS(S1694)&lt;=Settings!$B$4,"Matched","Amount differs"),IF(COUNTIF('GSTR-2B'!$Q$6:$Q$2005,P1694)&gt;0,"Invoice no matches, GSTIN differs","In books, not in GSTR-2B")))</f>
        <v/>
      </c>
      <c r="R1694" s="15">
        <f>IF(A1694="","",SUMIF('GSTR-2B'!$P$6:$P$2005,O1694,'GSTR-2B'!$N$6:$N$2005))</f>
        <v/>
      </c>
      <c r="S1694" s="15">
        <f>IF(A1694="","",K1694-R1694)</f>
        <v/>
      </c>
      <c r="T1694" s="16">
        <f>IF(OR(A1694="",D1694="",L1694&lt;&gt;"",E1694="Credit note"),"",IF(Settings!$B$5-D1694&gt;180,"Unpaid over 180 days: reverse proportionate ITC with interest",""))</f>
        <v/>
      </c>
      <c r="U1694" s="16">
        <f>IF(M1694="No","Supplier has not filed GSTR-3B: if still unfiled on 30 Sep after the year you claimed it, reverse by 30 Nov","")</f>
        <v/>
      </c>
      <c r="V1694" s="16">
        <f>IF(AND(Q1694="In books, not in GSTR-2B",D1694&lt;&gt;"",D1694&gt;=DATE(2025,4,1),D1694&lt;=DATE(2026,3,31)),"FY 2025-26 document not in GSTR-2B: last date for the ITC is 30 Nov 2026","")</f>
        <v/>
      </c>
    </row>
    <row r="1695">
      <c r="A1695" s="10" t="n"/>
      <c r="B1695" s="10" t="n"/>
      <c r="C1695" s="10" t="n"/>
      <c r="D1695" s="9" t="n"/>
      <c r="E1695" s="10" t="n"/>
      <c r="F1695" s="8" t="n"/>
      <c r="G1695" s="8" t="n"/>
      <c r="H1695" s="8" t="n"/>
      <c r="I1695" s="8" t="n"/>
      <c r="J1695" s="8" t="n"/>
      <c r="K1695" s="15">
        <f>IF(A1695="","",SUM(G1695:J1695))</f>
        <v/>
      </c>
      <c r="L1695" s="9" t="n"/>
      <c r="M1695" s="10" t="n"/>
      <c r="N1695" s="10" t="n"/>
      <c r="O1695" s="16">
        <f>IF(A1695="","",UPPER(TRIM(A1695))&amp;"|"&amp;UPPER(SUBSTITUTE(SUBSTITUTE(SUBSTITUTE(TRIM(C1695),"/",""),"-","")," ","")))</f>
        <v/>
      </c>
      <c r="P1695" s="16">
        <f>IF(A1695="","",UPPER(SUBSTITUTE(SUBSTITUTE(SUBSTITUTE(TRIM(C1695),"/",""),"-","")," ","")))</f>
        <v/>
      </c>
      <c r="Q1695" s="16">
        <f>IF(A1695="","",IF(COUNTIF('GSTR-2B'!$P$6:$P$2005,O1695)&gt;0,IF(ABS(S1695)&lt;=Settings!$B$4,"Matched","Amount differs"),IF(COUNTIF('GSTR-2B'!$Q$6:$Q$2005,P1695)&gt;0,"Invoice no matches, GSTIN differs","In books, not in GSTR-2B")))</f>
        <v/>
      </c>
      <c r="R1695" s="15">
        <f>IF(A1695="","",SUMIF('GSTR-2B'!$P$6:$P$2005,O1695,'GSTR-2B'!$N$6:$N$2005))</f>
        <v/>
      </c>
      <c r="S1695" s="15">
        <f>IF(A1695="","",K1695-R1695)</f>
        <v/>
      </c>
      <c r="T1695" s="16">
        <f>IF(OR(A1695="",D1695="",L1695&lt;&gt;"",E1695="Credit note"),"",IF(Settings!$B$5-D1695&gt;180,"Unpaid over 180 days: reverse proportionate ITC with interest",""))</f>
        <v/>
      </c>
      <c r="U1695" s="16">
        <f>IF(M1695="No","Supplier has not filed GSTR-3B: if still unfiled on 30 Sep after the year you claimed it, reverse by 30 Nov","")</f>
        <v/>
      </c>
      <c r="V1695" s="16">
        <f>IF(AND(Q1695="In books, not in GSTR-2B",D1695&lt;&gt;"",D1695&gt;=DATE(2025,4,1),D1695&lt;=DATE(2026,3,31)),"FY 2025-26 document not in GSTR-2B: last date for the ITC is 30 Nov 2026","")</f>
        <v/>
      </c>
    </row>
    <row r="1696">
      <c r="A1696" s="10" t="n"/>
      <c r="B1696" s="10" t="n"/>
      <c r="C1696" s="10" t="n"/>
      <c r="D1696" s="9" t="n"/>
      <c r="E1696" s="10" t="n"/>
      <c r="F1696" s="8" t="n"/>
      <c r="G1696" s="8" t="n"/>
      <c r="H1696" s="8" t="n"/>
      <c r="I1696" s="8" t="n"/>
      <c r="J1696" s="8" t="n"/>
      <c r="K1696" s="15">
        <f>IF(A1696="","",SUM(G1696:J1696))</f>
        <v/>
      </c>
      <c r="L1696" s="9" t="n"/>
      <c r="M1696" s="10" t="n"/>
      <c r="N1696" s="10" t="n"/>
      <c r="O1696" s="16">
        <f>IF(A1696="","",UPPER(TRIM(A1696))&amp;"|"&amp;UPPER(SUBSTITUTE(SUBSTITUTE(SUBSTITUTE(TRIM(C1696),"/",""),"-","")," ","")))</f>
        <v/>
      </c>
      <c r="P1696" s="16">
        <f>IF(A1696="","",UPPER(SUBSTITUTE(SUBSTITUTE(SUBSTITUTE(TRIM(C1696),"/",""),"-","")," ","")))</f>
        <v/>
      </c>
      <c r="Q1696" s="16">
        <f>IF(A1696="","",IF(COUNTIF('GSTR-2B'!$P$6:$P$2005,O1696)&gt;0,IF(ABS(S1696)&lt;=Settings!$B$4,"Matched","Amount differs"),IF(COUNTIF('GSTR-2B'!$Q$6:$Q$2005,P1696)&gt;0,"Invoice no matches, GSTIN differs","In books, not in GSTR-2B")))</f>
        <v/>
      </c>
      <c r="R1696" s="15">
        <f>IF(A1696="","",SUMIF('GSTR-2B'!$P$6:$P$2005,O1696,'GSTR-2B'!$N$6:$N$2005))</f>
        <v/>
      </c>
      <c r="S1696" s="15">
        <f>IF(A1696="","",K1696-R1696)</f>
        <v/>
      </c>
      <c r="T1696" s="16">
        <f>IF(OR(A1696="",D1696="",L1696&lt;&gt;"",E1696="Credit note"),"",IF(Settings!$B$5-D1696&gt;180,"Unpaid over 180 days: reverse proportionate ITC with interest",""))</f>
        <v/>
      </c>
      <c r="U1696" s="16">
        <f>IF(M1696="No","Supplier has not filed GSTR-3B: if still unfiled on 30 Sep after the year you claimed it, reverse by 30 Nov","")</f>
        <v/>
      </c>
      <c r="V1696" s="16">
        <f>IF(AND(Q1696="In books, not in GSTR-2B",D1696&lt;&gt;"",D1696&gt;=DATE(2025,4,1),D1696&lt;=DATE(2026,3,31)),"FY 2025-26 document not in GSTR-2B: last date for the ITC is 30 Nov 2026","")</f>
        <v/>
      </c>
    </row>
    <row r="1697">
      <c r="A1697" s="10" t="n"/>
      <c r="B1697" s="10" t="n"/>
      <c r="C1697" s="10" t="n"/>
      <c r="D1697" s="9" t="n"/>
      <c r="E1697" s="10" t="n"/>
      <c r="F1697" s="8" t="n"/>
      <c r="G1697" s="8" t="n"/>
      <c r="H1697" s="8" t="n"/>
      <c r="I1697" s="8" t="n"/>
      <c r="J1697" s="8" t="n"/>
      <c r="K1697" s="15">
        <f>IF(A1697="","",SUM(G1697:J1697))</f>
        <v/>
      </c>
      <c r="L1697" s="9" t="n"/>
      <c r="M1697" s="10" t="n"/>
      <c r="N1697" s="10" t="n"/>
      <c r="O1697" s="16">
        <f>IF(A1697="","",UPPER(TRIM(A1697))&amp;"|"&amp;UPPER(SUBSTITUTE(SUBSTITUTE(SUBSTITUTE(TRIM(C1697),"/",""),"-","")," ","")))</f>
        <v/>
      </c>
      <c r="P1697" s="16">
        <f>IF(A1697="","",UPPER(SUBSTITUTE(SUBSTITUTE(SUBSTITUTE(TRIM(C1697),"/",""),"-","")," ","")))</f>
        <v/>
      </c>
      <c r="Q1697" s="16">
        <f>IF(A1697="","",IF(COUNTIF('GSTR-2B'!$P$6:$P$2005,O1697)&gt;0,IF(ABS(S1697)&lt;=Settings!$B$4,"Matched","Amount differs"),IF(COUNTIF('GSTR-2B'!$Q$6:$Q$2005,P1697)&gt;0,"Invoice no matches, GSTIN differs","In books, not in GSTR-2B")))</f>
        <v/>
      </c>
      <c r="R1697" s="15">
        <f>IF(A1697="","",SUMIF('GSTR-2B'!$P$6:$P$2005,O1697,'GSTR-2B'!$N$6:$N$2005))</f>
        <v/>
      </c>
      <c r="S1697" s="15">
        <f>IF(A1697="","",K1697-R1697)</f>
        <v/>
      </c>
      <c r="T1697" s="16">
        <f>IF(OR(A1697="",D1697="",L1697&lt;&gt;"",E1697="Credit note"),"",IF(Settings!$B$5-D1697&gt;180,"Unpaid over 180 days: reverse proportionate ITC with interest",""))</f>
        <v/>
      </c>
      <c r="U1697" s="16">
        <f>IF(M1697="No","Supplier has not filed GSTR-3B: if still unfiled on 30 Sep after the year you claimed it, reverse by 30 Nov","")</f>
        <v/>
      </c>
      <c r="V1697" s="16">
        <f>IF(AND(Q1697="In books, not in GSTR-2B",D1697&lt;&gt;"",D1697&gt;=DATE(2025,4,1),D1697&lt;=DATE(2026,3,31)),"FY 2025-26 document not in GSTR-2B: last date for the ITC is 30 Nov 2026","")</f>
        <v/>
      </c>
    </row>
    <row r="1698">
      <c r="A1698" s="10" t="n"/>
      <c r="B1698" s="10" t="n"/>
      <c r="C1698" s="10" t="n"/>
      <c r="D1698" s="9" t="n"/>
      <c r="E1698" s="10" t="n"/>
      <c r="F1698" s="8" t="n"/>
      <c r="G1698" s="8" t="n"/>
      <c r="H1698" s="8" t="n"/>
      <c r="I1698" s="8" t="n"/>
      <c r="J1698" s="8" t="n"/>
      <c r="K1698" s="15">
        <f>IF(A1698="","",SUM(G1698:J1698))</f>
        <v/>
      </c>
      <c r="L1698" s="9" t="n"/>
      <c r="M1698" s="10" t="n"/>
      <c r="N1698" s="10" t="n"/>
      <c r="O1698" s="16">
        <f>IF(A1698="","",UPPER(TRIM(A1698))&amp;"|"&amp;UPPER(SUBSTITUTE(SUBSTITUTE(SUBSTITUTE(TRIM(C1698),"/",""),"-","")," ","")))</f>
        <v/>
      </c>
      <c r="P1698" s="16">
        <f>IF(A1698="","",UPPER(SUBSTITUTE(SUBSTITUTE(SUBSTITUTE(TRIM(C1698),"/",""),"-","")," ","")))</f>
        <v/>
      </c>
      <c r="Q1698" s="16">
        <f>IF(A1698="","",IF(COUNTIF('GSTR-2B'!$P$6:$P$2005,O1698)&gt;0,IF(ABS(S1698)&lt;=Settings!$B$4,"Matched","Amount differs"),IF(COUNTIF('GSTR-2B'!$Q$6:$Q$2005,P1698)&gt;0,"Invoice no matches, GSTIN differs","In books, not in GSTR-2B")))</f>
        <v/>
      </c>
      <c r="R1698" s="15">
        <f>IF(A1698="","",SUMIF('GSTR-2B'!$P$6:$P$2005,O1698,'GSTR-2B'!$N$6:$N$2005))</f>
        <v/>
      </c>
      <c r="S1698" s="15">
        <f>IF(A1698="","",K1698-R1698)</f>
        <v/>
      </c>
      <c r="T1698" s="16">
        <f>IF(OR(A1698="",D1698="",L1698&lt;&gt;"",E1698="Credit note"),"",IF(Settings!$B$5-D1698&gt;180,"Unpaid over 180 days: reverse proportionate ITC with interest",""))</f>
        <v/>
      </c>
      <c r="U1698" s="16">
        <f>IF(M1698="No","Supplier has not filed GSTR-3B: if still unfiled on 30 Sep after the year you claimed it, reverse by 30 Nov","")</f>
        <v/>
      </c>
      <c r="V1698" s="16">
        <f>IF(AND(Q1698="In books, not in GSTR-2B",D1698&lt;&gt;"",D1698&gt;=DATE(2025,4,1),D1698&lt;=DATE(2026,3,31)),"FY 2025-26 document not in GSTR-2B: last date for the ITC is 30 Nov 2026","")</f>
        <v/>
      </c>
    </row>
    <row r="1699">
      <c r="A1699" s="10" t="n"/>
      <c r="B1699" s="10" t="n"/>
      <c r="C1699" s="10" t="n"/>
      <c r="D1699" s="9" t="n"/>
      <c r="E1699" s="10" t="n"/>
      <c r="F1699" s="8" t="n"/>
      <c r="G1699" s="8" t="n"/>
      <c r="H1699" s="8" t="n"/>
      <c r="I1699" s="8" t="n"/>
      <c r="J1699" s="8" t="n"/>
      <c r="K1699" s="15">
        <f>IF(A1699="","",SUM(G1699:J1699))</f>
        <v/>
      </c>
      <c r="L1699" s="9" t="n"/>
      <c r="M1699" s="10" t="n"/>
      <c r="N1699" s="10" t="n"/>
      <c r="O1699" s="16">
        <f>IF(A1699="","",UPPER(TRIM(A1699))&amp;"|"&amp;UPPER(SUBSTITUTE(SUBSTITUTE(SUBSTITUTE(TRIM(C1699),"/",""),"-","")," ","")))</f>
        <v/>
      </c>
      <c r="P1699" s="16">
        <f>IF(A1699="","",UPPER(SUBSTITUTE(SUBSTITUTE(SUBSTITUTE(TRIM(C1699),"/",""),"-","")," ","")))</f>
        <v/>
      </c>
      <c r="Q1699" s="16">
        <f>IF(A1699="","",IF(COUNTIF('GSTR-2B'!$P$6:$P$2005,O1699)&gt;0,IF(ABS(S1699)&lt;=Settings!$B$4,"Matched","Amount differs"),IF(COUNTIF('GSTR-2B'!$Q$6:$Q$2005,P1699)&gt;0,"Invoice no matches, GSTIN differs","In books, not in GSTR-2B")))</f>
        <v/>
      </c>
      <c r="R1699" s="15">
        <f>IF(A1699="","",SUMIF('GSTR-2B'!$P$6:$P$2005,O1699,'GSTR-2B'!$N$6:$N$2005))</f>
        <v/>
      </c>
      <c r="S1699" s="15">
        <f>IF(A1699="","",K1699-R1699)</f>
        <v/>
      </c>
      <c r="T1699" s="16">
        <f>IF(OR(A1699="",D1699="",L1699&lt;&gt;"",E1699="Credit note"),"",IF(Settings!$B$5-D1699&gt;180,"Unpaid over 180 days: reverse proportionate ITC with interest",""))</f>
        <v/>
      </c>
      <c r="U1699" s="16">
        <f>IF(M1699="No","Supplier has not filed GSTR-3B: if still unfiled on 30 Sep after the year you claimed it, reverse by 30 Nov","")</f>
        <v/>
      </c>
      <c r="V1699" s="16">
        <f>IF(AND(Q1699="In books, not in GSTR-2B",D1699&lt;&gt;"",D1699&gt;=DATE(2025,4,1),D1699&lt;=DATE(2026,3,31)),"FY 2025-26 document not in GSTR-2B: last date for the ITC is 30 Nov 2026","")</f>
        <v/>
      </c>
    </row>
    <row r="1700">
      <c r="A1700" s="10" t="n"/>
      <c r="B1700" s="10" t="n"/>
      <c r="C1700" s="10" t="n"/>
      <c r="D1700" s="9" t="n"/>
      <c r="E1700" s="10" t="n"/>
      <c r="F1700" s="8" t="n"/>
      <c r="G1700" s="8" t="n"/>
      <c r="H1700" s="8" t="n"/>
      <c r="I1700" s="8" t="n"/>
      <c r="J1700" s="8" t="n"/>
      <c r="K1700" s="15">
        <f>IF(A1700="","",SUM(G1700:J1700))</f>
        <v/>
      </c>
      <c r="L1700" s="9" t="n"/>
      <c r="M1700" s="10" t="n"/>
      <c r="N1700" s="10" t="n"/>
      <c r="O1700" s="16">
        <f>IF(A1700="","",UPPER(TRIM(A1700))&amp;"|"&amp;UPPER(SUBSTITUTE(SUBSTITUTE(SUBSTITUTE(TRIM(C1700),"/",""),"-","")," ","")))</f>
        <v/>
      </c>
      <c r="P1700" s="16">
        <f>IF(A1700="","",UPPER(SUBSTITUTE(SUBSTITUTE(SUBSTITUTE(TRIM(C1700),"/",""),"-","")," ","")))</f>
        <v/>
      </c>
      <c r="Q1700" s="16">
        <f>IF(A1700="","",IF(COUNTIF('GSTR-2B'!$P$6:$P$2005,O1700)&gt;0,IF(ABS(S1700)&lt;=Settings!$B$4,"Matched","Amount differs"),IF(COUNTIF('GSTR-2B'!$Q$6:$Q$2005,P1700)&gt;0,"Invoice no matches, GSTIN differs","In books, not in GSTR-2B")))</f>
        <v/>
      </c>
      <c r="R1700" s="15">
        <f>IF(A1700="","",SUMIF('GSTR-2B'!$P$6:$P$2005,O1700,'GSTR-2B'!$N$6:$N$2005))</f>
        <v/>
      </c>
      <c r="S1700" s="15">
        <f>IF(A1700="","",K1700-R1700)</f>
        <v/>
      </c>
      <c r="T1700" s="16">
        <f>IF(OR(A1700="",D1700="",L1700&lt;&gt;"",E1700="Credit note"),"",IF(Settings!$B$5-D1700&gt;180,"Unpaid over 180 days: reverse proportionate ITC with interest",""))</f>
        <v/>
      </c>
      <c r="U1700" s="16">
        <f>IF(M1700="No","Supplier has not filed GSTR-3B: if still unfiled on 30 Sep after the year you claimed it, reverse by 30 Nov","")</f>
        <v/>
      </c>
      <c r="V1700" s="16">
        <f>IF(AND(Q1700="In books, not in GSTR-2B",D1700&lt;&gt;"",D1700&gt;=DATE(2025,4,1),D1700&lt;=DATE(2026,3,31)),"FY 2025-26 document not in GSTR-2B: last date for the ITC is 30 Nov 2026","")</f>
        <v/>
      </c>
    </row>
    <row r="1701">
      <c r="A1701" s="10" t="n"/>
      <c r="B1701" s="10" t="n"/>
      <c r="C1701" s="10" t="n"/>
      <c r="D1701" s="9" t="n"/>
      <c r="E1701" s="10" t="n"/>
      <c r="F1701" s="8" t="n"/>
      <c r="G1701" s="8" t="n"/>
      <c r="H1701" s="8" t="n"/>
      <c r="I1701" s="8" t="n"/>
      <c r="J1701" s="8" t="n"/>
      <c r="K1701" s="15">
        <f>IF(A1701="","",SUM(G1701:J1701))</f>
        <v/>
      </c>
      <c r="L1701" s="9" t="n"/>
      <c r="M1701" s="10" t="n"/>
      <c r="N1701" s="10" t="n"/>
      <c r="O1701" s="16">
        <f>IF(A1701="","",UPPER(TRIM(A1701))&amp;"|"&amp;UPPER(SUBSTITUTE(SUBSTITUTE(SUBSTITUTE(TRIM(C1701),"/",""),"-","")," ","")))</f>
        <v/>
      </c>
      <c r="P1701" s="16">
        <f>IF(A1701="","",UPPER(SUBSTITUTE(SUBSTITUTE(SUBSTITUTE(TRIM(C1701),"/",""),"-","")," ","")))</f>
        <v/>
      </c>
      <c r="Q1701" s="16">
        <f>IF(A1701="","",IF(COUNTIF('GSTR-2B'!$P$6:$P$2005,O1701)&gt;0,IF(ABS(S1701)&lt;=Settings!$B$4,"Matched","Amount differs"),IF(COUNTIF('GSTR-2B'!$Q$6:$Q$2005,P1701)&gt;0,"Invoice no matches, GSTIN differs","In books, not in GSTR-2B")))</f>
        <v/>
      </c>
      <c r="R1701" s="15">
        <f>IF(A1701="","",SUMIF('GSTR-2B'!$P$6:$P$2005,O1701,'GSTR-2B'!$N$6:$N$2005))</f>
        <v/>
      </c>
      <c r="S1701" s="15">
        <f>IF(A1701="","",K1701-R1701)</f>
        <v/>
      </c>
      <c r="T1701" s="16">
        <f>IF(OR(A1701="",D1701="",L1701&lt;&gt;"",E1701="Credit note"),"",IF(Settings!$B$5-D1701&gt;180,"Unpaid over 180 days: reverse proportionate ITC with interest",""))</f>
        <v/>
      </c>
      <c r="U1701" s="16">
        <f>IF(M1701="No","Supplier has not filed GSTR-3B: if still unfiled on 30 Sep after the year you claimed it, reverse by 30 Nov","")</f>
        <v/>
      </c>
      <c r="V1701" s="16">
        <f>IF(AND(Q1701="In books, not in GSTR-2B",D1701&lt;&gt;"",D1701&gt;=DATE(2025,4,1),D1701&lt;=DATE(2026,3,31)),"FY 2025-26 document not in GSTR-2B: last date for the ITC is 30 Nov 2026","")</f>
        <v/>
      </c>
    </row>
    <row r="1702">
      <c r="A1702" s="10" t="n"/>
      <c r="B1702" s="10" t="n"/>
      <c r="C1702" s="10" t="n"/>
      <c r="D1702" s="9" t="n"/>
      <c r="E1702" s="10" t="n"/>
      <c r="F1702" s="8" t="n"/>
      <c r="G1702" s="8" t="n"/>
      <c r="H1702" s="8" t="n"/>
      <c r="I1702" s="8" t="n"/>
      <c r="J1702" s="8" t="n"/>
      <c r="K1702" s="15">
        <f>IF(A1702="","",SUM(G1702:J1702))</f>
        <v/>
      </c>
      <c r="L1702" s="9" t="n"/>
      <c r="M1702" s="10" t="n"/>
      <c r="N1702" s="10" t="n"/>
      <c r="O1702" s="16">
        <f>IF(A1702="","",UPPER(TRIM(A1702))&amp;"|"&amp;UPPER(SUBSTITUTE(SUBSTITUTE(SUBSTITUTE(TRIM(C1702),"/",""),"-","")," ","")))</f>
        <v/>
      </c>
      <c r="P1702" s="16">
        <f>IF(A1702="","",UPPER(SUBSTITUTE(SUBSTITUTE(SUBSTITUTE(TRIM(C1702),"/",""),"-","")," ","")))</f>
        <v/>
      </c>
      <c r="Q1702" s="16">
        <f>IF(A1702="","",IF(COUNTIF('GSTR-2B'!$P$6:$P$2005,O1702)&gt;0,IF(ABS(S1702)&lt;=Settings!$B$4,"Matched","Amount differs"),IF(COUNTIF('GSTR-2B'!$Q$6:$Q$2005,P1702)&gt;0,"Invoice no matches, GSTIN differs","In books, not in GSTR-2B")))</f>
        <v/>
      </c>
      <c r="R1702" s="15">
        <f>IF(A1702="","",SUMIF('GSTR-2B'!$P$6:$P$2005,O1702,'GSTR-2B'!$N$6:$N$2005))</f>
        <v/>
      </c>
      <c r="S1702" s="15">
        <f>IF(A1702="","",K1702-R1702)</f>
        <v/>
      </c>
      <c r="T1702" s="16">
        <f>IF(OR(A1702="",D1702="",L1702&lt;&gt;"",E1702="Credit note"),"",IF(Settings!$B$5-D1702&gt;180,"Unpaid over 180 days: reverse proportionate ITC with interest",""))</f>
        <v/>
      </c>
      <c r="U1702" s="16">
        <f>IF(M1702="No","Supplier has not filed GSTR-3B: if still unfiled on 30 Sep after the year you claimed it, reverse by 30 Nov","")</f>
        <v/>
      </c>
      <c r="V1702" s="16">
        <f>IF(AND(Q1702="In books, not in GSTR-2B",D1702&lt;&gt;"",D1702&gt;=DATE(2025,4,1),D1702&lt;=DATE(2026,3,31)),"FY 2025-26 document not in GSTR-2B: last date for the ITC is 30 Nov 2026","")</f>
        <v/>
      </c>
    </row>
    <row r="1703">
      <c r="A1703" s="10" t="n"/>
      <c r="B1703" s="10" t="n"/>
      <c r="C1703" s="10" t="n"/>
      <c r="D1703" s="9" t="n"/>
      <c r="E1703" s="10" t="n"/>
      <c r="F1703" s="8" t="n"/>
      <c r="G1703" s="8" t="n"/>
      <c r="H1703" s="8" t="n"/>
      <c r="I1703" s="8" t="n"/>
      <c r="J1703" s="8" t="n"/>
      <c r="K1703" s="15">
        <f>IF(A1703="","",SUM(G1703:J1703))</f>
        <v/>
      </c>
      <c r="L1703" s="9" t="n"/>
      <c r="M1703" s="10" t="n"/>
      <c r="N1703" s="10" t="n"/>
      <c r="O1703" s="16">
        <f>IF(A1703="","",UPPER(TRIM(A1703))&amp;"|"&amp;UPPER(SUBSTITUTE(SUBSTITUTE(SUBSTITUTE(TRIM(C1703),"/",""),"-","")," ","")))</f>
        <v/>
      </c>
      <c r="P1703" s="16">
        <f>IF(A1703="","",UPPER(SUBSTITUTE(SUBSTITUTE(SUBSTITUTE(TRIM(C1703),"/",""),"-","")," ","")))</f>
        <v/>
      </c>
      <c r="Q1703" s="16">
        <f>IF(A1703="","",IF(COUNTIF('GSTR-2B'!$P$6:$P$2005,O1703)&gt;0,IF(ABS(S1703)&lt;=Settings!$B$4,"Matched","Amount differs"),IF(COUNTIF('GSTR-2B'!$Q$6:$Q$2005,P1703)&gt;0,"Invoice no matches, GSTIN differs","In books, not in GSTR-2B")))</f>
        <v/>
      </c>
      <c r="R1703" s="15">
        <f>IF(A1703="","",SUMIF('GSTR-2B'!$P$6:$P$2005,O1703,'GSTR-2B'!$N$6:$N$2005))</f>
        <v/>
      </c>
      <c r="S1703" s="15">
        <f>IF(A1703="","",K1703-R1703)</f>
        <v/>
      </c>
      <c r="T1703" s="16">
        <f>IF(OR(A1703="",D1703="",L1703&lt;&gt;"",E1703="Credit note"),"",IF(Settings!$B$5-D1703&gt;180,"Unpaid over 180 days: reverse proportionate ITC with interest",""))</f>
        <v/>
      </c>
      <c r="U1703" s="16">
        <f>IF(M1703="No","Supplier has not filed GSTR-3B: if still unfiled on 30 Sep after the year you claimed it, reverse by 30 Nov","")</f>
        <v/>
      </c>
      <c r="V1703" s="16">
        <f>IF(AND(Q1703="In books, not in GSTR-2B",D1703&lt;&gt;"",D1703&gt;=DATE(2025,4,1),D1703&lt;=DATE(2026,3,31)),"FY 2025-26 document not in GSTR-2B: last date for the ITC is 30 Nov 2026","")</f>
        <v/>
      </c>
    </row>
    <row r="1704">
      <c r="A1704" s="10" t="n"/>
      <c r="B1704" s="10" t="n"/>
      <c r="C1704" s="10" t="n"/>
      <c r="D1704" s="9" t="n"/>
      <c r="E1704" s="10" t="n"/>
      <c r="F1704" s="8" t="n"/>
      <c r="G1704" s="8" t="n"/>
      <c r="H1704" s="8" t="n"/>
      <c r="I1704" s="8" t="n"/>
      <c r="J1704" s="8" t="n"/>
      <c r="K1704" s="15">
        <f>IF(A1704="","",SUM(G1704:J1704))</f>
        <v/>
      </c>
      <c r="L1704" s="9" t="n"/>
      <c r="M1704" s="10" t="n"/>
      <c r="N1704" s="10" t="n"/>
      <c r="O1704" s="16">
        <f>IF(A1704="","",UPPER(TRIM(A1704))&amp;"|"&amp;UPPER(SUBSTITUTE(SUBSTITUTE(SUBSTITUTE(TRIM(C1704),"/",""),"-","")," ","")))</f>
        <v/>
      </c>
      <c r="P1704" s="16">
        <f>IF(A1704="","",UPPER(SUBSTITUTE(SUBSTITUTE(SUBSTITUTE(TRIM(C1704),"/",""),"-","")," ","")))</f>
        <v/>
      </c>
      <c r="Q1704" s="16">
        <f>IF(A1704="","",IF(COUNTIF('GSTR-2B'!$P$6:$P$2005,O1704)&gt;0,IF(ABS(S1704)&lt;=Settings!$B$4,"Matched","Amount differs"),IF(COUNTIF('GSTR-2B'!$Q$6:$Q$2005,P1704)&gt;0,"Invoice no matches, GSTIN differs","In books, not in GSTR-2B")))</f>
        <v/>
      </c>
      <c r="R1704" s="15">
        <f>IF(A1704="","",SUMIF('GSTR-2B'!$P$6:$P$2005,O1704,'GSTR-2B'!$N$6:$N$2005))</f>
        <v/>
      </c>
      <c r="S1704" s="15">
        <f>IF(A1704="","",K1704-R1704)</f>
        <v/>
      </c>
      <c r="T1704" s="16">
        <f>IF(OR(A1704="",D1704="",L1704&lt;&gt;"",E1704="Credit note"),"",IF(Settings!$B$5-D1704&gt;180,"Unpaid over 180 days: reverse proportionate ITC with interest",""))</f>
        <v/>
      </c>
      <c r="U1704" s="16">
        <f>IF(M1704="No","Supplier has not filed GSTR-3B: if still unfiled on 30 Sep after the year you claimed it, reverse by 30 Nov","")</f>
        <v/>
      </c>
      <c r="V1704" s="16">
        <f>IF(AND(Q1704="In books, not in GSTR-2B",D1704&lt;&gt;"",D1704&gt;=DATE(2025,4,1),D1704&lt;=DATE(2026,3,31)),"FY 2025-26 document not in GSTR-2B: last date for the ITC is 30 Nov 2026","")</f>
        <v/>
      </c>
    </row>
    <row r="1705">
      <c r="A1705" s="10" t="n"/>
      <c r="B1705" s="10" t="n"/>
      <c r="C1705" s="10" t="n"/>
      <c r="D1705" s="9" t="n"/>
      <c r="E1705" s="10" t="n"/>
      <c r="F1705" s="8" t="n"/>
      <c r="G1705" s="8" t="n"/>
      <c r="H1705" s="8" t="n"/>
      <c r="I1705" s="8" t="n"/>
      <c r="J1705" s="8" t="n"/>
      <c r="K1705" s="15">
        <f>IF(A1705="","",SUM(G1705:J1705))</f>
        <v/>
      </c>
      <c r="L1705" s="9" t="n"/>
      <c r="M1705" s="10" t="n"/>
      <c r="N1705" s="10" t="n"/>
      <c r="O1705" s="16">
        <f>IF(A1705="","",UPPER(TRIM(A1705))&amp;"|"&amp;UPPER(SUBSTITUTE(SUBSTITUTE(SUBSTITUTE(TRIM(C1705),"/",""),"-","")," ","")))</f>
        <v/>
      </c>
      <c r="P1705" s="16">
        <f>IF(A1705="","",UPPER(SUBSTITUTE(SUBSTITUTE(SUBSTITUTE(TRIM(C1705),"/",""),"-","")," ","")))</f>
        <v/>
      </c>
      <c r="Q1705" s="16">
        <f>IF(A1705="","",IF(COUNTIF('GSTR-2B'!$P$6:$P$2005,O1705)&gt;0,IF(ABS(S1705)&lt;=Settings!$B$4,"Matched","Amount differs"),IF(COUNTIF('GSTR-2B'!$Q$6:$Q$2005,P1705)&gt;0,"Invoice no matches, GSTIN differs","In books, not in GSTR-2B")))</f>
        <v/>
      </c>
      <c r="R1705" s="15">
        <f>IF(A1705="","",SUMIF('GSTR-2B'!$P$6:$P$2005,O1705,'GSTR-2B'!$N$6:$N$2005))</f>
        <v/>
      </c>
      <c r="S1705" s="15">
        <f>IF(A1705="","",K1705-R1705)</f>
        <v/>
      </c>
      <c r="T1705" s="16">
        <f>IF(OR(A1705="",D1705="",L1705&lt;&gt;"",E1705="Credit note"),"",IF(Settings!$B$5-D1705&gt;180,"Unpaid over 180 days: reverse proportionate ITC with interest",""))</f>
        <v/>
      </c>
      <c r="U1705" s="16">
        <f>IF(M1705="No","Supplier has not filed GSTR-3B: if still unfiled on 30 Sep after the year you claimed it, reverse by 30 Nov","")</f>
        <v/>
      </c>
      <c r="V1705" s="16">
        <f>IF(AND(Q1705="In books, not in GSTR-2B",D1705&lt;&gt;"",D1705&gt;=DATE(2025,4,1),D1705&lt;=DATE(2026,3,31)),"FY 2025-26 document not in GSTR-2B: last date for the ITC is 30 Nov 2026","")</f>
        <v/>
      </c>
    </row>
    <row r="1706">
      <c r="A1706" s="10" t="n"/>
      <c r="B1706" s="10" t="n"/>
      <c r="C1706" s="10" t="n"/>
      <c r="D1706" s="9" t="n"/>
      <c r="E1706" s="10" t="n"/>
      <c r="F1706" s="8" t="n"/>
      <c r="G1706" s="8" t="n"/>
      <c r="H1706" s="8" t="n"/>
      <c r="I1706" s="8" t="n"/>
      <c r="J1706" s="8" t="n"/>
      <c r="K1706" s="15">
        <f>IF(A1706="","",SUM(G1706:J1706))</f>
        <v/>
      </c>
      <c r="L1706" s="9" t="n"/>
      <c r="M1706" s="10" t="n"/>
      <c r="N1706" s="10" t="n"/>
      <c r="O1706" s="16">
        <f>IF(A1706="","",UPPER(TRIM(A1706))&amp;"|"&amp;UPPER(SUBSTITUTE(SUBSTITUTE(SUBSTITUTE(TRIM(C1706),"/",""),"-","")," ","")))</f>
        <v/>
      </c>
      <c r="P1706" s="16">
        <f>IF(A1706="","",UPPER(SUBSTITUTE(SUBSTITUTE(SUBSTITUTE(TRIM(C1706),"/",""),"-","")," ","")))</f>
        <v/>
      </c>
      <c r="Q1706" s="16">
        <f>IF(A1706="","",IF(COUNTIF('GSTR-2B'!$P$6:$P$2005,O1706)&gt;0,IF(ABS(S1706)&lt;=Settings!$B$4,"Matched","Amount differs"),IF(COUNTIF('GSTR-2B'!$Q$6:$Q$2005,P1706)&gt;0,"Invoice no matches, GSTIN differs","In books, not in GSTR-2B")))</f>
        <v/>
      </c>
      <c r="R1706" s="15">
        <f>IF(A1706="","",SUMIF('GSTR-2B'!$P$6:$P$2005,O1706,'GSTR-2B'!$N$6:$N$2005))</f>
        <v/>
      </c>
      <c r="S1706" s="15">
        <f>IF(A1706="","",K1706-R1706)</f>
        <v/>
      </c>
      <c r="T1706" s="16">
        <f>IF(OR(A1706="",D1706="",L1706&lt;&gt;"",E1706="Credit note"),"",IF(Settings!$B$5-D1706&gt;180,"Unpaid over 180 days: reverse proportionate ITC with interest",""))</f>
        <v/>
      </c>
      <c r="U1706" s="16">
        <f>IF(M1706="No","Supplier has not filed GSTR-3B: if still unfiled on 30 Sep after the year you claimed it, reverse by 30 Nov","")</f>
        <v/>
      </c>
      <c r="V1706" s="16">
        <f>IF(AND(Q1706="In books, not in GSTR-2B",D1706&lt;&gt;"",D1706&gt;=DATE(2025,4,1),D1706&lt;=DATE(2026,3,31)),"FY 2025-26 document not in GSTR-2B: last date for the ITC is 30 Nov 2026","")</f>
        <v/>
      </c>
    </row>
    <row r="1707">
      <c r="A1707" s="10" t="n"/>
      <c r="B1707" s="10" t="n"/>
      <c r="C1707" s="10" t="n"/>
      <c r="D1707" s="9" t="n"/>
      <c r="E1707" s="10" t="n"/>
      <c r="F1707" s="8" t="n"/>
      <c r="G1707" s="8" t="n"/>
      <c r="H1707" s="8" t="n"/>
      <c r="I1707" s="8" t="n"/>
      <c r="J1707" s="8" t="n"/>
      <c r="K1707" s="15">
        <f>IF(A1707="","",SUM(G1707:J1707))</f>
        <v/>
      </c>
      <c r="L1707" s="9" t="n"/>
      <c r="M1707" s="10" t="n"/>
      <c r="N1707" s="10" t="n"/>
      <c r="O1707" s="16">
        <f>IF(A1707="","",UPPER(TRIM(A1707))&amp;"|"&amp;UPPER(SUBSTITUTE(SUBSTITUTE(SUBSTITUTE(TRIM(C1707),"/",""),"-","")," ","")))</f>
        <v/>
      </c>
      <c r="P1707" s="16">
        <f>IF(A1707="","",UPPER(SUBSTITUTE(SUBSTITUTE(SUBSTITUTE(TRIM(C1707),"/",""),"-","")," ","")))</f>
        <v/>
      </c>
      <c r="Q1707" s="16">
        <f>IF(A1707="","",IF(COUNTIF('GSTR-2B'!$P$6:$P$2005,O1707)&gt;0,IF(ABS(S1707)&lt;=Settings!$B$4,"Matched","Amount differs"),IF(COUNTIF('GSTR-2B'!$Q$6:$Q$2005,P1707)&gt;0,"Invoice no matches, GSTIN differs","In books, not in GSTR-2B")))</f>
        <v/>
      </c>
      <c r="R1707" s="15">
        <f>IF(A1707="","",SUMIF('GSTR-2B'!$P$6:$P$2005,O1707,'GSTR-2B'!$N$6:$N$2005))</f>
        <v/>
      </c>
      <c r="S1707" s="15">
        <f>IF(A1707="","",K1707-R1707)</f>
        <v/>
      </c>
      <c r="T1707" s="16">
        <f>IF(OR(A1707="",D1707="",L1707&lt;&gt;"",E1707="Credit note"),"",IF(Settings!$B$5-D1707&gt;180,"Unpaid over 180 days: reverse proportionate ITC with interest",""))</f>
        <v/>
      </c>
      <c r="U1707" s="16">
        <f>IF(M1707="No","Supplier has not filed GSTR-3B: if still unfiled on 30 Sep after the year you claimed it, reverse by 30 Nov","")</f>
        <v/>
      </c>
      <c r="V1707" s="16">
        <f>IF(AND(Q1707="In books, not in GSTR-2B",D1707&lt;&gt;"",D1707&gt;=DATE(2025,4,1),D1707&lt;=DATE(2026,3,31)),"FY 2025-26 document not in GSTR-2B: last date for the ITC is 30 Nov 2026","")</f>
        <v/>
      </c>
    </row>
    <row r="1708">
      <c r="A1708" s="10" t="n"/>
      <c r="B1708" s="10" t="n"/>
      <c r="C1708" s="10" t="n"/>
      <c r="D1708" s="9" t="n"/>
      <c r="E1708" s="10" t="n"/>
      <c r="F1708" s="8" t="n"/>
      <c r="G1708" s="8" t="n"/>
      <c r="H1708" s="8" t="n"/>
      <c r="I1708" s="8" t="n"/>
      <c r="J1708" s="8" t="n"/>
      <c r="K1708" s="15">
        <f>IF(A1708="","",SUM(G1708:J1708))</f>
        <v/>
      </c>
      <c r="L1708" s="9" t="n"/>
      <c r="M1708" s="10" t="n"/>
      <c r="N1708" s="10" t="n"/>
      <c r="O1708" s="16">
        <f>IF(A1708="","",UPPER(TRIM(A1708))&amp;"|"&amp;UPPER(SUBSTITUTE(SUBSTITUTE(SUBSTITUTE(TRIM(C1708),"/",""),"-","")," ","")))</f>
        <v/>
      </c>
      <c r="P1708" s="16">
        <f>IF(A1708="","",UPPER(SUBSTITUTE(SUBSTITUTE(SUBSTITUTE(TRIM(C1708),"/",""),"-","")," ","")))</f>
        <v/>
      </c>
      <c r="Q1708" s="16">
        <f>IF(A1708="","",IF(COUNTIF('GSTR-2B'!$P$6:$P$2005,O1708)&gt;0,IF(ABS(S1708)&lt;=Settings!$B$4,"Matched","Amount differs"),IF(COUNTIF('GSTR-2B'!$Q$6:$Q$2005,P1708)&gt;0,"Invoice no matches, GSTIN differs","In books, not in GSTR-2B")))</f>
        <v/>
      </c>
      <c r="R1708" s="15">
        <f>IF(A1708="","",SUMIF('GSTR-2B'!$P$6:$P$2005,O1708,'GSTR-2B'!$N$6:$N$2005))</f>
        <v/>
      </c>
      <c r="S1708" s="15">
        <f>IF(A1708="","",K1708-R1708)</f>
        <v/>
      </c>
      <c r="T1708" s="16">
        <f>IF(OR(A1708="",D1708="",L1708&lt;&gt;"",E1708="Credit note"),"",IF(Settings!$B$5-D1708&gt;180,"Unpaid over 180 days: reverse proportionate ITC with interest",""))</f>
        <v/>
      </c>
      <c r="U1708" s="16">
        <f>IF(M1708="No","Supplier has not filed GSTR-3B: if still unfiled on 30 Sep after the year you claimed it, reverse by 30 Nov","")</f>
        <v/>
      </c>
      <c r="V1708" s="16">
        <f>IF(AND(Q1708="In books, not in GSTR-2B",D1708&lt;&gt;"",D1708&gt;=DATE(2025,4,1),D1708&lt;=DATE(2026,3,31)),"FY 2025-26 document not in GSTR-2B: last date for the ITC is 30 Nov 2026","")</f>
        <v/>
      </c>
    </row>
    <row r="1709">
      <c r="A1709" s="10" t="n"/>
      <c r="B1709" s="10" t="n"/>
      <c r="C1709" s="10" t="n"/>
      <c r="D1709" s="9" t="n"/>
      <c r="E1709" s="10" t="n"/>
      <c r="F1709" s="8" t="n"/>
      <c r="G1709" s="8" t="n"/>
      <c r="H1709" s="8" t="n"/>
      <c r="I1709" s="8" t="n"/>
      <c r="J1709" s="8" t="n"/>
      <c r="K1709" s="15">
        <f>IF(A1709="","",SUM(G1709:J1709))</f>
        <v/>
      </c>
      <c r="L1709" s="9" t="n"/>
      <c r="M1709" s="10" t="n"/>
      <c r="N1709" s="10" t="n"/>
      <c r="O1709" s="16">
        <f>IF(A1709="","",UPPER(TRIM(A1709))&amp;"|"&amp;UPPER(SUBSTITUTE(SUBSTITUTE(SUBSTITUTE(TRIM(C1709),"/",""),"-","")," ","")))</f>
        <v/>
      </c>
      <c r="P1709" s="16">
        <f>IF(A1709="","",UPPER(SUBSTITUTE(SUBSTITUTE(SUBSTITUTE(TRIM(C1709),"/",""),"-","")," ","")))</f>
        <v/>
      </c>
      <c r="Q1709" s="16">
        <f>IF(A1709="","",IF(COUNTIF('GSTR-2B'!$P$6:$P$2005,O1709)&gt;0,IF(ABS(S1709)&lt;=Settings!$B$4,"Matched","Amount differs"),IF(COUNTIF('GSTR-2B'!$Q$6:$Q$2005,P1709)&gt;0,"Invoice no matches, GSTIN differs","In books, not in GSTR-2B")))</f>
        <v/>
      </c>
      <c r="R1709" s="15">
        <f>IF(A1709="","",SUMIF('GSTR-2B'!$P$6:$P$2005,O1709,'GSTR-2B'!$N$6:$N$2005))</f>
        <v/>
      </c>
      <c r="S1709" s="15">
        <f>IF(A1709="","",K1709-R1709)</f>
        <v/>
      </c>
      <c r="T1709" s="16">
        <f>IF(OR(A1709="",D1709="",L1709&lt;&gt;"",E1709="Credit note"),"",IF(Settings!$B$5-D1709&gt;180,"Unpaid over 180 days: reverse proportionate ITC with interest",""))</f>
        <v/>
      </c>
      <c r="U1709" s="16">
        <f>IF(M1709="No","Supplier has not filed GSTR-3B: if still unfiled on 30 Sep after the year you claimed it, reverse by 30 Nov","")</f>
        <v/>
      </c>
      <c r="V1709" s="16">
        <f>IF(AND(Q1709="In books, not in GSTR-2B",D1709&lt;&gt;"",D1709&gt;=DATE(2025,4,1),D1709&lt;=DATE(2026,3,31)),"FY 2025-26 document not in GSTR-2B: last date for the ITC is 30 Nov 2026","")</f>
        <v/>
      </c>
    </row>
    <row r="1710">
      <c r="A1710" s="10" t="n"/>
      <c r="B1710" s="10" t="n"/>
      <c r="C1710" s="10" t="n"/>
      <c r="D1710" s="9" t="n"/>
      <c r="E1710" s="10" t="n"/>
      <c r="F1710" s="8" t="n"/>
      <c r="G1710" s="8" t="n"/>
      <c r="H1710" s="8" t="n"/>
      <c r="I1710" s="8" t="n"/>
      <c r="J1710" s="8" t="n"/>
      <c r="K1710" s="15">
        <f>IF(A1710="","",SUM(G1710:J1710))</f>
        <v/>
      </c>
      <c r="L1710" s="9" t="n"/>
      <c r="M1710" s="10" t="n"/>
      <c r="N1710" s="10" t="n"/>
      <c r="O1710" s="16">
        <f>IF(A1710="","",UPPER(TRIM(A1710))&amp;"|"&amp;UPPER(SUBSTITUTE(SUBSTITUTE(SUBSTITUTE(TRIM(C1710),"/",""),"-","")," ","")))</f>
        <v/>
      </c>
      <c r="P1710" s="16">
        <f>IF(A1710="","",UPPER(SUBSTITUTE(SUBSTITUTE(SUBSTITUTE(TRIM(C1710),"/",""),"-","")," ","")))</f>
        <v/>
      </c>
      <c r="Q1710" s="16">
        <f>IF(A1710="","",IF(COUNTIF('GSTR-2B'!$P$6:$P$2005,O1710)&gt;0,IF(ABS(S1710)&lt;=Settings!$B$4,"Matched","Amount differs"),IF(COUNTIF('GSTR-2B'!$Q$6:$Q$2005,P1710)&gt;0,"Invoice no matches, GSTIN differs","In books, not in GSTR-2B")))</f>
        <v/>
      </c>
      <c r="R1710" s="15">
        <f>IF(A1710="","",SUMIF('GSTR-2B'!$P$6:$P$2005,O1710,'GSTR-2B'!$N$6:$N$2005))</f>
        <v/>
      </c>
      <c r="S1710" s="15">
        <f>IF(A1710="","",K1710-R1710)</f>
        <v/>
      </c>
      <c r="T1710" s="16">
        <f>IF(OR(A1710="",D1710="",L1710&lt;&gt;"",E1710="Credit note"),"",IF(Settings!$B$5-D1710&gt;180,"Unpaid over 180 days: reverse proportionate ITC with interest",""))</f>
        <v/>
      </c>
      <c r="U1710" s="16">
        <f>IF(M1710="No","Supplier has not filed GSTR-3B: if still unfiled on 30 Sep after the year you claimed it, reverse by 30 Nov","")</f>
        <v/>
      </c>
      <c r="V1710" s="16">
        <f>IF(AND(Q1710="In books, not in GSTR-2B",D1710&lt;&gt;"",D1710&gt;=DATE(2025,4,1),D1710&lt;=DATE(2026,3,31)),"FY 2025-26 document not in GSTR-2B: last date for the ITC is 30 Nov 2026","")</f>
        <v/>
      </c>
    </row>
    <row r="1711">
      <c r="A1711" s="10" t="n"/>
      <c r="B1711" s="10" t="n"/>
      <c r="C1711" s="10" t="n"/>
      <c r="D1711" s="9" t="n"/>
      <c r="E1711" s="10" t="n"/>
      <c r="F1711" s="8" t="n"/>
      <c r="G1711" s="8" t="n"/>
      <c r="H1711" s="8" t="n"/>
      <c r="I1711" s="8" t="n"/>
      <c r="J1711" s="8" t="n"/>
      <c r="K1711" s="15">
        <f>IF(A1711="","",SUM(G1711:J1711))</f>
        <v/>
      </c>
      <c r="L1711" s="9" t="n"/>
      <c r="M1711" s="10" t="n"/>
      <c r="N1711" s="10" t="n"/>
      <c r="O1711" s="16">
        <f>IF(A1711="","",UPPER(TRIM(A1711))&amp;"|"&amp;UPPER(SUBSTITUTE(SUBSTITUTE(SUBSTITUTE(TRIM(C1711),"/",""),"-","")," ","")))</f>
        <v/>
      </c>
      <c r="P1711" s="16">
        <f>IF(A1711="","",UPPER(SUBSTITUTE(SUBSTITUTE(SUBSTITUTE(TRIM(C1711),"/",""),"-","")," ","")))</f>
        <v/>
      </c>
      <c r="Q1711" s="16">
        <f>IF(A1711="","",IF(COUNTIF('GSTR-2B'!$P$6:$P$2005,O1711)&gt;0,IF(ABS(S1711)&lt;=Settings!$B$4,"Matched","Amount differs"),IF(COUNTIF('GSTR-2B'!$Q$6:$Q$2005,P1711)&gt;0,"Invoice no matches, GSTIN differs","In books, not in GSTR-2B")))</f>
        <v/>
      </c>
      <c r="R1711" s="15">
        <f>IF(A1711="","",SUMIF('GSTR-2B'!$P$6:$P$2005,O1711,'GSTR-2B'!$N$6:$N$2005))</f>
        <v/>
      </c>
      <c r="S1711" s="15">
        <f>IF(A1711="","",K1711-R1711)</f>
        <v/>
      </c>
      <c r="T1711" s="16">
        <f>IF(OR(A1711="",D1711="",L1711&lt;&gt;"",E1711="Credit note"),"",IF(Settings!$B$5-D1711&gt;180,"Unpaid over 180 days: reverse proportionate ITC with interest",""))</f>
        <v/>
      </c>
      <c r="U1711" s="16">
        <f>IF(M1711="No","Supplier has not filed GSTR-3B: if still unfiled on 30 Sep after the year you claimed it, reverse by 30 Nov","")</f>
        <v/>
      </c>
      <c r="V1711" s="16">
        <f>IF(AND(Q1711="In books, not in GSTR-2B",D1711&lt;&gt;"",D1711&gt;=DATE(2025,4,1),D1711&lt;=DATE(2026,3,31)),"FY 2025-26 document not in GSTR-2B: last date for the ITC is 30 Nov 2026","")</f>
        <v/>
      </c>
    </row>
    <row r="1712">
      <c r="A1712" s="10" t="n"/>
      <c r="B1712" s="10" t="n"/>
      <c r="C1712" s="10" t="n"/>
      <c r="D1712" s="9" t="n"/>
      <c r="E1712" s="10" t="n"/>
      <c r="F1712" s="8" t="n"/>
      <c r="G1712" s="8" t="n"/>
      <c r="H1712" s="8" t="n"/>
      <c r="I1712" s="8" t="n"/>
      <c r="J1712" s="8" t="n"/>
      <c r="K1712" s="15">
        <f>IF(A1712="","",SUM(G1712:J1712))</f>
        <v/>
      </c>
      <c r="L1712" s="9" t="n"/>
      <c r="M1712" s="10" t="n"/>
      <c r="N1712" s="10" t="n"/>
      <c r="O1712" s="16">
        <f>IF(A1712="","",UPPER(TRIM(A1712))&amp;"|"&amp;UPPER(SUBSTITUTE(SUBSTITUTE(SUBSTITUTE(TRIM(C1712),"/",""),"-","")," ","")))</f>
        <v/>
      </c>
      <c r="P1712" s="16">
        <f>IF(A1712="","",UPPER(SUBSTITUTE(SUBSTITUTE(SUBSTITUTE(TRIM(C1712),"/",""),"-","")," ","")))</f>
        <v/>
      </c>
      <c r="Q1712" s="16">
        <f>IF(A1712="","",IF(COUNTIF('GSTR-2B'!$P$6:$P$2005,O1712)&gt;0,IF(ABS(S1712)&lt;=Settings!$B$4,"Matched","Amount differs"),IF(COUNTIF('GSTR-2B'!$Q$6:$Q$2005,P1712)&gt;0,"Invoice no matches, GSTIN differs","In books, not in GSTR-2B")))</f>
        <v/>
      </c>
      <c r="R1712" s="15">
        <f>IF(A1712="","",SUMIF('GSTR-2B'!$P$6:$P$2005,O1712,'GSTR-2B'!$N$6:$N$2005))</f>
        <v/>
      </c>
      <c r="S1712" s="15">
        <f>IF(A1712="","",K1712-R1712)</f>
        <v/>
      </c>
      <c r="T1712" s="16">
        <f>IF(OR(A1712="",D1712="",L1712&lt;&gt;"",E1712="Credit note"),"",IF(Settings!$B$5-D1712&gt;180,"Unpaid over 180 days: reverse proportionate ITC with interest",""))</f>
        <v/>
      </c>
      <c r="U1712" s="16">
        <f>IF(M1712="No","Supplier has not filed GSTR-3B: if still unfiled on 30 Sep after the year you claimed it, reverse by 30 Nov","")</f>
        <v/>
      </c>
      <c r="V1712" s="16">
        <f>IF(AND(Q1712="In books, not in GSTR-2B",D1712&lt;&gt;"",D1712&gt;=DATE(2025,4,1),D1712&lt;=DATE(2026,3,31)),"FY 2025-26 document not in GSTR-2B: last date for the ITC is 30 Nov 2026","")</f>
        <v/>
      </c>
    </row>
    <row r="1713">
      <c r="A1713" s="10" t="n"/>
      <c r="B1713" s="10" t="n"/>
      <c r="C1713" s="10" t="n"/>
      <c r="D1713" s="9" t="n"/>
      <c r="E1713" s="10" t="n"/>
      <c r="F1713" s="8" t="n"/>
      <c r="G1713" s="8" t="n"/>
      <c r="H1713" s="8" t="n"/>
      <c r="I1713" s="8" t="n"/>
      <c r="J1713" s="8" t="n"/>
      <c r="K1713" s="15">
        <f>IF(A1713="","",SUM(G1713:J1713))</f>
        <v/>
      </c>
      <c r="L1713" s="9" t="n"/>
      <c r="M1713" s="10" t="n"/>
      <c r="N1713" s="10" t="n"/>
      <c r="O1713" s="16">
        <f>IF(A1713="","",UPPER(TRIM(A1713))&amp;"|"&amp;UPPER(SUBSTITUTE(SUBSTITUTE(SUBSTITUTE(TRIM(C1713),"/",""),"-","")," ","")))</f>
        <v/>
      </c>
      <c r="P1713" s="16">
        <f>IF(A1713="","",UPPER(SUBSTITUTE(SUBSTITUTE(SUBSTITUTE(TRIM(C1713),"/",""),"-","")," ","")))</f>
        <v/>
      </c>
      <c r="Q1713" s="16">
        <f>IF(A1713="","",IF(COUNTIF('GSTR-2B'!$P$6:$P$2005,O1713)&gt;0,IF(ABS(S1713)&lt;=Settings!$B$4,"Matched","Amount differs"),IF(COUNTIF('GSTR-2B'!$Q$6:$Q$2005,P1713)&gt;0,"Invoice no matches, GSTIN differs","In books, not in GSTR-2B")))</f>
        <v/>
      </c>
      <c r="R1713" s="15">
        <f>IF(A1713="","",SUMIF('GSTR-2B'!$P$6:$P$2005,O1713,'GSTR-2B'!$N$6:$N$2005))</f>
        <v/>
      </c>
      <c r="S1713" s="15">
        <f>IF(A1713="","",K1713-R1713)</f>
        <v/>
      </c>
      <c r="T1713" s="16">
        <f>IF(OR(A1713="",D1713="",L1713&lt;&gt;"",E1713="Credit note"),"",IF(Settings!$B$5-D1713&gt;180,"Unpaid over 180 days: reverse proportionate ITC with interest",""))</f>
        <v/>
      </c>
      <c r="U1713" s="16">
        <f>IF(M1713="No","Supplier has not filed GSTR-3B: if still unfiled on 30 Sep after the year you claimed it, reverse by 30 Nov","")</f>
        <v/>
      </c>
      <c r="V1713" s="16">
        <f>IF(AND(Q1713="In books, not in GSTR-2B",D1713&lt;&gt;"",D1713&gt;=DATE(2025,4,1),D1713&lt;=DATE(2026,3,31)),"FY 2025-26 document not in GSTR-2B: last date for the ITC is 30 Nov 2026","")</f>
        <v/>
      </c>
    </row>
    <row r="1714">
      <c r="A1714" s="10" t="n"/>
      <c r="B1714" s="10" t="n"/>
      <c r="C1714" s="10" t="n"/>
      <c r="D1714" s="9" t="n"/>
      <c r="E1714" s="10" t="n"/>
      <c r="F1714" s="8" t="n"/>
      <c r="G1714" s="8" t="n"/>
      <c r="H1714" s="8" t="n"/>
      <c r="I1714" s="8" t="n"/>
      <c r="J1714" s="8" t="n"/>
      <c r="K1714" s="15">
        <f>IF(A1714="","",SUM(G1714:J1714))</f>
        <v/>
      </c>
      <c r="L1714" s="9" t="n"/>
      <c r="M1714" s="10" t="n"/>
      <c r="N1714" s="10" t="n"/>
      <c r="O1714" s="16">
        <f>IF(A1714="","",UPPER(TRIM(A1714))&amp;"|"&amp;UPPER(SUBSTITUTE(SUBSTITUTE(SUBSTITUTE(TRIM(C1714),"/",""),"-","")," ","")))</f>
        <v/>
      </c>
      <c r="P1714" s="16">
        <f>IF(A1714="","",UPPER(SUBSTITUTE(SUBSTITUTE(SUBSTITUTE(TRIM(C1714),"/",""),"-","")," ","")))</f>
        <v/>
      </c>
      <c r="Q1714" s="16">
        <f>IF(A1714="","",IF(COUNTIF('GSTR-2B'!$P$6:$P$2005,O1714)&gt;0,IF(ABS(S1714)&lt;=Settings!$B$4,"Matched","Amount differs"),IF(COUNTIF('GSTR-2B'!$Q$6:$Q$2005,P1714)&gt;0,"Invoice no matches, GSTIN differs","In books, not in GSTR-2B")))</f>
        <v/>
      </c>
      <c r="R1714" s="15">
        <f>IF(A1714="","",SUMIF('GSTR-2B'!$P$6:$P$2005,O1714,'GSTR-2B'!$N$6:$N$2005))</f>
        <v/>
      </c>
      <c r="S1714" s="15">
        <f>IF(A1714="","",K1714-R1714)</f>
        <v/>
      </c>
      <c r="T1714" s="16">
        <f>IF(OR(A1714="",D1714="",L1714&lt;&gt;"",E1714="Credit note"),"",IF(Settings!$B$5-D1714&gt;180,"Unpaid over 180 days: reverse proportionate ITC with interest",""))</f>
        <v/>
      </c>
      <c r="U1714" s="16">
        <f>IF(M1714="No","Supplier has not filed GSTR-3B: if still unfiled on 30 Sep after the year you claimed it, reverse by 30 Nov","")</f>
        <v/>
      </c>
      <c r="V1714" s="16">
        <f>IF(AND(Q1714="In books, not in GSTR-2B",D1714&lt;&gt;"",D1714&gt;=DATE(2025,4,1),D1714&lt;=DATE(2026,3,31)),"FY 2025-26 document not in GSTR-2B: last date for the ITC is 30 Nov 2026","")</f>
        <v/>
      </c>
    </row>
    <row r="1715">
      <c r="A1715" s="10" t="n"/>
      <c r="B1715" s="10" t="n"/>
      <c r="C1715" s="10" t="n"/>
      <c r="D1715" s="9" t="n"/>
      <c r="E1715" s="10" t="n"/>
      <c r="F1715" s="8" t="n"/>
      <c r="G1715" s="8" t="n"/>
      <c r="H1715" s="8" t="n"/>
      <c r="I1715" s="8" t="n"/>
      <c r="J1715" s="8" t="n"/>
      <c r="K1715" s="15">
        <f>IF(A1715="","",SUM(G1715:J1715))</f>
        <v/>
      </c>
      <c r="L1715" s="9" t="n"/>
      <c r="M1715" s="10" t="n"/>
      <c r="N1715" s="10" t="n"/>
      <c r="O1715" s="16">
        <f>IF(A1715="","",UPPER(TRIM(A1715))&amp;"|"&amp;UPPER(SUBSTITUTE(SUBSTITUTE(SUBSTITUTE(TRIM(C1715),"/",""),"-","")," ","")))</f>
        <v/>
      </c>
      <c r="P1715" s="16">
        <f>IF(A1715="","",UPPER(SUBSTITUTE(SUBSTITUTE(SUBSTITUTE(TRIM(C1715),"/",""),"-","")," ","")))</f>
        <v/>
      </c>
      <c r="Q1715" s="16">
        <f>IF(A1715="","",IF(COUNTIF('GSTR-2B'!$P$6:$P$2005,O1715)&gt;0,IF(ABS(S1715)&lt;=Settings!$B$4,"Matched","Amount differs"),IF(COUNTIF('GSTR-2B'!$Q$6:$Q$2005,P1715)&gt;0,"Invoice no matches, GSTIN differs","In books, not in GSTR-2B")))</f>
        <v/>
      </c>
      <c r="R1715" s="15">
        <f>IF(A1715="","",SUMIF('GSTR-2B'!$P$6:$P$2005,O1715,'GSTR-2B'!$N$6:$N$2005))</f>
        <v/>
      </c>
      <c r="S1715" s="15">
        <f>IF(A1715="","",K1715-R1715)</f>
        <v/>
      </c>
      <c r="T1715" s="16">
        <f>IF(OR(A1715="",D1715="",L1715&lt;&gt;"",E1715="Credit note"),"",IF(Settings!$B$5-D1715&gt;180,"Unpaid over 180 days: reverse proportionate ITC with interest",""))</f>
        <v/>
      </c>
      <c r="U1715" s="16">
        <f>IF(M1715="No","Supplier has not filed GSTR-3B: if still unfiled on 30 Sep after the year you claimed it, reverse by 30 Nov","")</f>
        <v/>
      </c>
      <c r="V1715" s="16">
        <f>IF(AND(Q1715="In books, not in GSTR-2B",D1715&lt;&gt;"",D1715&gt;=DATE(2025,4,1),D1715&lt;=DATE(2026,3,31)),"FY 2025-26 document not in GSTR-2B: last date for the ITC is 30 Nov 2026","")</f>
        <v/>
      </c>
    </row>
    <row r="1716">
      <c r="A1716" s="10" t="n"/>
      <c r="B1716" s="10" t="n"/>
      <c r="C1716" s="10" t="n"/>
      <c r="D1716" s="9" t="n"/>
      <c r="E1716" s="10" t="n"/>
      <c r="F1716" s="8" t="n"/>
      <c r="G1716" s="8" t="n"/>
      <c r="H1716" s="8" t="n"/>
      <c r="I1716" s="8" t="n"/>
      <c r="J1716" s="8" t="n"/>
      <c r="K1716" s="15">
        <f>IF(A1716="","",SUM(G1716:J1716))</f>
        <v/>
      </c>
      <c r="L1716" s="9" t="n"/>
      <c r="M1716" s="10" t="n"/>
      <c r="N1716" s="10" t="n"/>
      <c r="O1716" s="16">
        <f>IF(A1716="","",UPPER(TRIM(A1716))&amp;"|"&amp;UPPER(SUBSTITUTE(SUBSTITUTE(SUBSTITUTE(TRIM(C1716),"/",""),"-","")," ","")))</f>
        <v/>
      </c>
      <c r="P1716" s="16">
        <f>IF(A1716="","",UPPER(SUBSTITUTE(SUBSTITUTE(SUBSTITUTE(TRIM(C1716),"/",""),"-","")," ","")))</f>
        <v/>
      </c>
      <c r="Q1716" s="16">
        <f>IF(A1716="","",IF(COUNTIF('GSTR-2B'!$P$6:$P$2005,O1716)&gt;0,IF(ABS(S1716)&lt;=Settings!$B$4,"Matched","Amount differs"),IF(COUNTIF('GSTR-2B'!$Q$6:$Q$2005,P1716)&gt;0,"Invoice no matches, GSTIN differs","In books, not in GSTR-2B")))</f>
        <v/>
      </c>
      <c r="R1716" s="15">
        <f>IF(A1716="","",SUMIF('GSTR-2B'!$P$6:$P$2005,O1716,'GSTR-2B'!$N$6:$N$2005))</f>
        <v/>
      </c>
      <c r="S1716" s="15">
        <f>IF(A1716="","",K1716-R1716)</f>
        <v/>
      </c>
      <c r="T1716" s="16">
        <f>IF(OR(A1716="",D1716="",L1716&lt;&gt;"",E1716="Credit note"),"",IF(Settings!$B$5-D1716&gt;180,"Unpaid over 180 days: reverse proportionate ITC with interest",""))</f>
        <v/>
      </c>
      <c r="U1716" s="16">
        <f>IF(M1716="No","Supplier has not filed GSTR-3B: if still unfiled on 30 Sep after the year you claimed it, reverse by 30 Nov","")</f>
        <v/>
      </c>
      <c r="V1716" s="16">
        <f>IF(AND(Q1716="In books, not in GSTR-2B",D1716&lt;&gt;"",D1716&gt;=DATE(2025,4,1),D1716&lt;=DATE(2026,3,31)),"FY 2025-26 document not in GSTR-2B: last date for the ITC is 30 Nov 2026","")</f>
        <v/>
      </c>
    </row>
    <row r="1717">
      <c r="A1717" s="10" t="n"/>
      <c r="B1717" s="10" t="n"/>
      <c r="C1717" s="10" t="n"/>
      <c r="D1717" s="9" t="n"/>
      <c r="E1717" s="10" t="n"/>
      <c r="F1717" s="8" t="n"/>
      <c r="G1717" s="8" t="n"/>
      <c r="H1717" s="8" t="n"/>
      <c r="I1717" s="8" t="n"/>
      <c r="J1717" s="8" t="n"/>
      <c r="K1717" s="15">
        <f>IF(A1717="","",SUM(G1717:J1717))</f>
        <v/>
      </c>
      <c r="L1717" s="9" t="n"/>
      <c r="M1717" s="10" t="n"/>
      <c r="N1717" s="10" t="n"/>
      <c r="O1717" s="16">
        <f>IF(A1717="","",UPPER(TRIM(A1717))&amp;"|"&amp;UPPER(SUBSTITUTE(SUBSTITUTE(SUBSTITUTE(TRIM(C1717),"/",""),"-","")," ","")))</f>
        <v/>
      </c>
      <c r="P1717" s="16">
        <f>IF(A1717="","",UPPER(SUBSTITUTE(SUBSTITUTE(SUBSTITUTE(TRIM(C1717),"/",""),"-","")," ","")))</f>
        <v/>
      </c>
      <c r="Q1717" s="16">
        <f>IF(A1717="","",IF(COUNTIF('GSTR-2B'!$P$6:$P$2005,O1717)&gt;0,IF(ABS(S1717)&lt;=Settings!$B$4,"Matched","Amount differs"),IF(COUNTIF('GSTR-2B'!$Q$6:$Q$2005,P1717)&gt;0,"Invoice no matches, GSTIN differs","In books, not in GSTR-2B")))</f>
        <v/>
      </c>
      <c r="R1717" s="15">
        <f>IF(A1717="","",SUMIF('GSTR-2B'!$P$6:$P$2005,O1717,'GSTR-2B'!$N$6:$N$2005))</f>
        <v/>
      </c>
      <c r="S1717" s="15">
        <f>IF(A1717="","",K1717-R1717)</f>
        <v/>
      </c>
      <c r="T1717" s="16">
        <f>IF(OR(A1717="",D1717="",L1717&lt;&gt;"",E1717="Credit note"),"",IF(Settings!$B$5-D1717&gt;180,"Unpaid over 180 days: reverse proportionate ITC with interest",""))</f>
        <v/>
      </c>
      <c r="U1717" s="16">
        <f>IF(M1717="No","Supplier has not filed GSTR-3B: if still unfiled on 30 Sep after the year you claimed it, reverse by 30 Nov","")</f>
        <v/>
      </c>
      <c r="V1717" s="16">
        <f>IF(AND(Q1717="In books, not in GSTR-2B",D1717&lt;&gt;"",D1717&gt;=DATE(2025,4,1),D1717&lt;=DATE(2026,3,31)),"FY 2025-26 document not in GSTR-2B: last date for the ITC is 30 Nov 2026","")</f>
        <v/>
      </c>
    </row>
    <row r="1718">
      <c r="A1718" s="10" t="n"/>
      <c r="B1718" s="10" t="n"/>
      <c r="C1718" s="10" t="n"/>
      <c r="D1718" s="9" t="n"/>
      <c r="E1718" s="10" t="n"/>
      <c r="F1718" s="8" t="n"/>
      <c r="G1718" s="8" t="n"/>
      <c r="H1718" s="8" t="n"/>
      <c r="I1718" s="8" t="n"/>
      <c r="J1718" s="8" t="n"/>
      <c r="K1718" s="15">
        <f>IF(A1718="","",SUM(G1718:J1718))</f>
        <v/>
      </c>
      <c r="L1718" s="9" t="n"/>
      <c r="M1718" s="10" t="n"/>
      <c r="N1718" s="10" t="n"/>
      <c r="O1718" s="16">
        <f>IF(A1718="","",UPPER(TRIM(A1718))&amp;"|"&amp;UPPER(SUBSTITUTE(SUBSTITUTE(SUBSTITUTE(TRIM(C1718),"/",""),"-","")," ","")))</f>
        <v/>
      </c>
      <c r="P1718" s="16">
        <f>IF(A1718="","",UPPER(SUBSTITUTE(SUBSTITUTE(SUBSTITUTE(TRIM(C1718),"/",""),"-","")," ","")))</f>
        <v/>
      </c>
      <c r="Q1718" s="16">
        <f>IF(A1718="","",IF(COUNTIF('GSTR-2B'!$P$6:$P$2005,O1718)&gt;0,IF(ABS(S1718)&lt;=Settings!$B$4,"Matched","Amount differs"),IF(COUNTIF('GSTR-2B'!$Q$6:$Q$2005,P1718)&gt;0,"Invoice no matches, GSTIN differs","In books, not in GSTR-2B")))</f>
        <v/>
      </c>
      <c r="R1718" s="15">
        <f>IF(A1718="","",SUMIF('GSTR-2B'!$P$6:$P$2005,O1718,'GSTR-2B'!$N$6:$N$2005))</f>
        <v/>
      </c>
      <c r="S1718" s="15">
        <f>IF(A1718="","",K1718-R1718)</f>
        <v/>
      </c>
      <c r="T1718" s="16">
        <f>IF(OR(A1718="",D1718="",L1718&lt;&gt;"",E1718="Credit note"),"",IF(Settings!$B$5-D1718&gt;180,"Unpaid over 180 days: reverse proportionate ITC with interest",""))</f>
        <v/>
      </c>
      <c r="U1718" s="16">
        <f>IF(M1718="No","Supplier has not filed GSTR-3B: if still unfiled on 30 Sep after the year you claimed it, reverse by 30 Nov","")</f>
        <v/>
      </c>
      <c r="V1718" s="16">
        <f>IF(AND(Q1718="In books, not in GSTR-2B",D1718&lt;&gt;"",D1718&gt;=DATE(2025,4,1),D1718&lt;=DATE(2026,3,31)),"FY 2025-26 document not in GSTR-2B: last date for the ITC is 30 Nov 2026","")</f>
        <v/>
      </c>
    </row>
    <row r="1719">
      <c r="A1719" s="10" t="n"/>
      <c r="B1719" s="10" t="n"/>
      <c r="C1719" s="10" t="n"/>
      <c r="D1719" s="9" t="n"/>
      <c r="E1719" s="10" t="n"/>
      <c r="F1719" s="8" t="n"/>
      <c r="G1719" s="8" t="n"/>
      <c r="H1719" s="8" t="n"/>
      <c r="I1719" s="8" t="n"/>
      <c r="J1719" s="8" t="n"/>
      <c r="K1719" s="15">
        <f>IF(A1719="","",SUM(G1719:J1719))</f>
        <v/>
      </c>
      <c r="L1719" s="9" t="n"/>
      <c r="M1719" s="10" t="n"/>
      <c r="N1719" s="10" t="n"/>
      <c r="O1719" s="16">
        <f>IF(A1719="","",UPPER(TRIM(A1719))&amp;"|"&amp;UPPER(SUBSTITUTE(SUBSTITUTE(SUBSTITUTE(TRIM(C1719),"/",""),"-","")," ","")))</f>
        <v/>
      </c>
      <c r="P1719" s="16">
        <f>IF(A1719="","",UPPER(SUBSTITUTE(SUBSTITUTE(SUBSTITUTE(TRIM(C1719),"/",""),"-","")," ","")))</f>
        <v/>
      </c>
      <c r="Q1719" s="16">
        <f>IF(A1719="","",IF(COUNTIF('GSTR-2B'!$P$6:$P$2005,O1719)&gt;0,IF(ABS(S1719)&lt;=Settings!$B$4,"Matched","Amount differs"),IF(COUNTIF('GSTR-2B'!$Q$6:$Q$2005,P1719)&gt;0,"Invoice no matches, GSTIN differs","In books, not in GSTR-2B")))</f>
        <v/>
      </c>
      <c r="R1719" s="15">
        <f>IF(A1719="","",SUMIF('GSTR-2B'!$P$6:$P$2005,O1719,'GSTR-2B'!$N$6:$N$2005))</f>
        <v/>
      </c>
      <c r="S1719" s="15">
        <f>IF(A1719="","",K1719-R1719)</f>
        <v/>
      </c>
      <c r="T1719" s="16">
        <f>IF(OR(A1719="",D1719="",L1719&lt;&gt;"",E1719="Credit note"),"",IF(Settings!$B$5-D1719&gt;180,"Unpaid over 180 days: reverse proportionate ITC with interest",""))</f>
        <v/>
      </c>
      <c r="U1719" s="16">
        <f>IF(M1719="No","Supplier has not filed GSTR-3B: if still unfiled on 30 Sep after the year you claimed it, reverse by 30 Nov","")</f>
        <v/>
      </c>
      <c r="V1719" s="16">
        <f>IF(AND(Q1719="In books, not in GSTR-2B",D1719&lt;&gt;"",D1719&gt;=DATE(2025,4,1),D1719&lt;=DATE(2026,3,31)),"FY 2025-26 document not in GSTR-2B: last date for the ITC is 30 Nov 2026","")</f>
        <v/>
      </c>
    </row>
    <row r="1720">
      <c r="A1720" s="10" t="n"/>
      <c r="B1720" s="10" t="n"/>
      <c r="C1720" s="10" t="n"/>
      <c r="D1720" s="9" t="n"/>
      <c r="E1720" s="10" t="n"/>
      <c r="F1720" s="8" t="n"/>
      <c r="G1720" s="8" t="n"/>
      <c r="H1720" s="8" t="n"/>
      <c r="I1720" s="8" t="n"/>
      <c r="J1720" s="8" t="n"/>
      <c r="K1720" s="15">
        <f>IF(A1720="","",SUM(G1720:J1720))</f>
        <v/>
      </c>
      <c r="L1720" s="9" t="n"/>
      <c r="M1720" s="10" t="n"/>
      <c r="N1720" s="10" t="n"/>
      <c r="O1720" s="16">
        <f>IF(A1720="","",UPPER(TRIM(A1720))&amp;"|"&amp;UPPER(SUBSTITUTE(SUBSTITUTE(SUBSTITUTE(TRIM(C1720),"/",""),"-","")," ","")))</f>
        <v/>
      </c>
      <c r="P1720" s="16">
        <f>IF(A1720="","",UPPER(SUBSTITUTE(SUBSTITUTE(SUBSTITUTE(TRIM(C1720),"/",""),"-","")," ","")))</f>
        <v/>
      </c>
      <c r="Q1720" s="16">
        <f>IF(A1720="","",IF(COUNTIF('GSTR-2B'!$P$6:$P$2005,O1720)&gt;0,IF(ABS(S1720)&lt;=Settings!$B$4,"Matched","Amount differs"),IF(COUNTIF('GSTR-2B'!$Q$6:$Q$2005,P1720)&gt;0,"Invoice no matches, GSTIN differs","In books, not in GSTR-2B")))</f>
        <v/>
      </c>
      <c r="R1720" s="15">
        <f>IF(A1720="","",SUMIF('GSTR-2B'!$P$6:$P$2005,O1720,'GSTR-2B'!$N$6:$N$2005))</f>
        <v/>
      </c>
      <c r="S1720" s="15">
        <f>IF(A1720="","",K1720-R1720)</f>
        <v/>
      </c>
      <c r="T1720" s="16">
        <f>IF(OR(A1720="",D1720="",L1720&lt;&gt;"",E1720="Credit note"),"",IF(Settings!$B$5-D1720&gt;180,"Unpaid over 180 days: reverse proportionate ITC with interest",""))</f>
        <v/>
      </c>
      <c r="U1720" s="16">
        <f>IF(M1720="No","Supplier has not filed GSTR-3B: if still unfiled on 30 Sep after the year you claimed it, reverse by 30 Nov","")</f>
        <v/>
      </c>
      <c r="V1720" s="16">
        <f>IF(AND(Q1720="In books, not in GSTR-2B",D1720&lt;&gt;"",D1720&gt;=DATE(2025,4,1),D1720&lt;=DATE(2026,3,31)),"FY 2025-26 document not in GSTR-2B: last date for the ITC is 30 Nov 2026","")</f>
        <v/>
      </c>
    </row>
    <row r="1721">
      <c r="A1721" s="10" t="n"/>
      <c r="B1721" s="10" t="n"/>
      <c r="C1721" s="10" t="n"/>
      <c r="D1721" s="9" t="n"/>
      <c r="E1721" s="10" t="n"/>
      <c r="F1721" s="8" t="n"/>
      <c r="G1721" s="8" t="n"/>
      <c r="H1721" s="8" t="n"/>
      <c r="I1721" s="8" t="n"/>
      <c r="J1721" s="8" t="n"/>
      <c r="K1721" s="15">
        <f>IF(A1721="","",SUM(G1721:J1721))</f>
        <v/>
      </c>
      <c r="L1721" s="9" t="n"/>
      <c r="M1721" s="10" t="n"/>
      <c r="N1721" s="10" t="n"/>
      <c r="O1721" s="16">
        <f>IF(A1721="","",UPPER(TRIM(A1721))&amp;"|"&amp;UPPER(SUBSTITUTE(SUBSTITUTE(SUBSTITUTE(TRIM(C1721),"/",""),"-","")," ","")))</f>
        <v/>
      </c>
      <c r="P1721" s="16">
        <f>IF(A1721="","",UPPER(SUBSTITUTE(SUBSTITUTE(SUBSTITUTE(TRIM(C1721),"/",""),"-","")," ","")))</f>
        <v/>
      </c>
      <c r="Q1721" s="16">
        <f>IF(A1721="","",IF(COUNTIF('GSTR-2B'!$P$6:$P$2005,O1721)&gt;0,IF(ABS(S1721)&lt;=Settings!$B$4,"Matched","Amount differs"),IF(COUNTIF('GSTR-2B'!$Q$6:$Q$2005,P1721)&gt;0,"Invoice no matches, GSTIN differs","In books, not in GSTR-2B")))</f>
        <v/>
      </c>
      <c r="R1721" s="15">
        <f>IF(A1721="","",SUMIF('GSTR-2B'!$P$6:$P$2005,O1721,'GSTR-2B'!$N$6:$N$2005))</f>
        <v/>
      </c>
      <c r="S1721" s="15">
        <f>IF(A1721="","",K1721-R1721)</f>
        <v/>
      </c>
      <c r="T1721" s="16">
        <f>IF(OR(A1721="",D1721="",L1721&lt;&gt;"",E1721="Credit note"),"",IF(Settings!$B$5-D1721&gt;180,"Unpaid over 180 days: reverse proportionate ITC with interest",""))</f>
        <v/>
      </c>
      <c r="U1721" s="16">
        <f>IF(M1721="No","Supplier has not filed GSTR-3B: if still unfiled on 30 Sep after the year you claimed it, reverse by 30 Nov","")</f>
        <v/>
      </c>
      <c r="V1721" s="16">
        <f>IF(AND(Q1721="In books, not in GSTR-2B",D1721&lt;&gt;"",D1721&gt;=DATE(2025,4,1),D1721&lt;=DATE(2026,3,31)),"FY 2025-26 document not in GSTR-2B: last date for the ITC is 30 Nov 2026","")</f>
        <v/>
      </c>
    </row>
    <row r="1722">
      <c r="A1722" s="10" t="n"/>
      <c r="B1722" s="10" t="n"/>
      <c r="C1722" s="10" t="n"/>
      <c r="D1722" s="9" t="n"/>
      <c r="E1722" s="10" t="n"/>
      <c r="F1722" s="8" t="n"/>
      <c r="G1722" s="8" t="n"/>
      <c r="H1722" s="8" t="n"/>
      <c r="I1722" s="8" t="n"/>
      <c r="J1722" s="8" t="n"/>
      <c r="K1722" s="15">
        <f>IF(A1722="","",SUM(G1722:J1722))</f>
        <v/>
      </c>
      <c r="L1722" s="9" t="n"/>
      <c r="M1722" s="10" t="n"/>
      <c r="N1722" s="10" t="n"/>
      <c r="O1722" s="16">
        <f>IF(A1722="","",UPPER(TRIM(A1722))&amp;"|"&amp;UPPER(SUBSTITUTE(SUBSTITUTE(SUBSTITUTE(TRIM(C1722),"/",""),"-","")," ","")))</f>
        <v/>
      </c>
      <c r="P1722" s="16">
        <f>IF(A1722="","",UPPER(SUBSTITUTE(SUBSTITUTE(SUBSTITUTE(TRIM(C1722),"/",""),"-","")," ","")))</f>
        <v/>
      </c>
      <c r="Q1722" s="16">
        <f>IF(A1722="","",IF(COUNTIF('GSTR-2B'!$P$6:$P$2005,O1722)&gt;0,IF(ABS(S1722)&lt;=Settings!$B$4,"Matched","Amount differs"),IF(COUNTIF('GSTR-2B'!$Q$6:$Q$2005,P1722)&gt;0,"Invoice no matches, GSTIN differs","In books, not in GSTR-2B")))</f>
        <v/>
      </c>
      <c r="R1722" s="15">
        <f>IF(A1722="","",SUMIF('GSTR-2B'!$P$6:$P$2005,O1722,'GSTR-2B'!$N$6:$N$2005))</f>
        <v/>
      </c>
      <c r="S1722" s="15">
        <f>IF(A1722="","",K1722-R1722)</f>
        <v/>
      </c>
      <c r="T1722" s="16">
        <f>IF(OR(A1722="",D1722="",L1722&lt;&gt;"",E1722="Credit note"),"",IF(Settings!$B$5-D1722&gt;180,"Unpaid over 180 days: reverse proportionate ITC with interest",""))</f>
        <v/>
      </c>
      <c r="U1722" s="16">
        <f>IF(M1722="No","Supplier has not filed GSTR-3B: if still unfiled on 30 Sep after the year you claimed it, reverse by 30 Nov","")</f>
        <v/>
      </c>
      <c r="V1722" s="16">
        <f>IF(AND(Q1722="In books, not in GSTR-2B",D1722&lt;&gt;"",D1722&gt;=DATE(2025,4,1),D1722&lt;=DATE(2026,3,31)),"FY 2025-26 document not in GSTR-2B: last date for the ITC is 30 Nov 2026","")</f>
        <v/>
      </c>
    </row>
    <row r="1723">
      <c r="A1723" s="10" t="n"/>
      <c r="B1723" s="10" t="n"/>
      <c r="C1723" s="10" t="n"/>
      <c r="D1723" s="9" t="n"/>
      <c r="E1723" s="10" t="n"/>
      <c r="F1723" s="8" t="n"/>
      <c r="G1723" s="8" t="n"/>
      <c r="H1723" s="8" t="n"/>
      <c r="I1723" s="8" t="n"/>
      <c r="J1723" s="8" t="n"/>
      <c r="K1723" s="15">
        <f>IF(A1723="","",SUM(G1723:J1723))</f>
        <v/>
      </c>
      <c r="L1723" s="9" t="n"/>
      <c r="M1723" s="10" t="n"/>
      <c r="N1723" s="10" t="n"/>
      <c r="O1723" s="16">
        <f>IF(A1723="","",UPPER(TRIM(A1723))&amp;"|"&amp;UPPER(SUBSTITUTE(SUBSTITUTE(SUBSTITUTE(TRIM(C1723),"/",""),"-","")," ","")))</f>
        <v/>
      </c>
      <c r="P1723" s="16">
        <f>IF(A1723="","",UPPER(SUBSTITUTE(SUBSTITUTE(SUBSTITUTE(TRIM(C1723),"/",""),"-","")," ","")))</f>
        <v/>
      </c>
      <c r="Q1723" s="16">
        <f>IF(A1723="","",IF(COUNTIF('GSTR-2B'!$P$6:$P$2005,O1723)&gt;0,IF(ABS(S1723)&lt;=Settings!$B$4,"Matched","Amount differs"),IF(COUNTIF('GSTR-2B'!$Q$6:$Q$2005,P1723)&gt;0,"Invoice no matches, GSTIN differs","In books, not in GSTR-2B")))</f>
        <v/>
      </c>
      <c r="R1723" s="15">
        <f>IF(A1723="","",SUMIF('GSTR-2B'!$P$6:$P$2005,O1723,'GSTR-2B'!$N$6:$N$2005))</f>
        <v/>
      </c>
      <c r="S1723" s="15">
        <f>IF(A1723="","",K1723-R1723)</f>
        <v/>
      </c>
      <c r="T1723" s="16">
        <f>IF(OR(A1723="",D1723="",L1723&lt;&gt;"",E1723="Credit note"),"",IF(Settings!$B$5-D1723&gt;180,"Unpaid over 180 days: reverse proportionate ITC with interest",""))</f>
        <v/>
      </c>
      <c r="U1723" s="16">
        <f>IF(M1723="No","Supplier has not filed GSTR-3B: if still unfiled on 30 Sep after the year you claimed it, reverse by 30 Nov","")</f>
        <v/>
      </c>
      <c r="V1723" s="16">
        <f>IF(AND(Q1723="In books, not in GSTR-2B",D1723&lt;&gt;"",D1723&gt;=DATE(2025,4,1),D1723&lt;=DATE(2026,3,31)),"FY 2025-26 document not in GSTR-2B: last date for the ITC is 30 Nov 2026","")</f>
        <v/>
      </c>
    </row>
    <row r="1724">
      <c r="A1724" s="10" t="n"/>
      <c r="B1724" s="10" t="n"/>
      <c r="C1724" s="10" t="n"/>
      <c r="D1724" s="9" t="n"/>
      <c r="E1724" s="10" t="n"/>
      <c r="F1724" s="8" t="n"/>
      <c r="G1724" s="8" t="n"/>
      <c r="H1724" s="8" t="n"/>
      <c r="I1724" s="8" t="n"/>
      <c r="J1724" s="8" t="n"/>
      <c r="K1724" s="15">
        <f>IF(A1724="","",SUM(G1724:J1724))</f>
        <v/>
      </c>
      <c r="L1724" s="9" t="n"/>
      <c r="M1724" s="10" t="n"/>
      <c r="N1724" s="10" t="n"/>
      <c r="O1724" s="16">
        <f>IF(A1724="","",UPPER(TRIM(A1724))&amp;"|"&amp;UPPER(SUBSTITUTE(SUBSTITUTE(SUBSTITUTE(TRIM(C1724),"/",""),"-","")," ","")))</f>
        <v/>
      </c>
      <c r="P1724" s="16">
        <f>IF(A1724="","",UPPER(SUBSTITUTE(SUBSTITUTE(SUBSTITUTE(TRIM(C1724),"/",""),"-","")," ","")))</f>
        <v/>
      </c>
      <c r="Q1724" s="16">
        <f>IF(A1724="","",IF(COUNTIF('GSTR-2B'!$P$6:$P$2005,O1724)&gt;0,IF(ABS(S1724)&lt;=Settings!$B$4,"Matched","Amount differs"),IF(COUNTIF('GSTR-2B'!$Q$6:$Q$2005,P1724)&gt;0,"Invoice no matches, GSTIN differs","In books, not in GSTR-2B")))</f>
        <v/>
      </c>
      <c r="R1724" s="15">
        <f>IF(A1724="","",SUMIF('GSTR-2B'!$P$6:$P$2005,O1724,'GSTR-2B'!$N$6:$N$2005))</f>
        <v/>
      </c>
      <c r="S1724" s="15">
        <f>IF(A1724="","",K1724-R1724)</f>
        <v/>
      </c>
      <c r="T1724" s="16">
        <f>IF(OR(A1724="",D1724="",L1724&lt;&gt;"",E1724="Credit note"),"",IF(Settings!$B$5-D1724&gt;180,"Unpaid over 180 days: reverse proportionate ITC with interest",""))</f>
        <v/>
      </c>
      <c r="U1724" s="16">
        <f>IF(M1724="No","Supplier has not filed GSTR-3B: if still unfiled on 30 Sep after the year you claimed it, reverse by 30 Nov","")</f>
        <v/>
      </c>
      <c r="V1724" s="16">
        <f>IF(AND(Q1724="In books, not in GSTR-2B",D1724&lt;&gt;"",D1724&gt;=DATE(2025,4,1),D1724&lt;=DATE(2026,3,31)),"FY 2025-26 document not in GSTR-2B: last date for the ITC is 30 Nov 2026","")</f>
        <v/>
      </c>
    </row>
    <row r="1725">
      <c r="A1725" s="10" t="n"/>
      <c r="B1725" s="10" t="n"/>
      <c r="C1725" s="10" t="n"/>
      <c r="D1725" s="9" t="n"/>
      <c r="E1725" s="10" t="n"/>
      <c r="F1725" s="8" t="n"/>
      <c r="G1725" s="8" t="n"/>
      <c r="H1725" s="8" t="n"/>
      <c r="I1725" s="8" t="n"/>
      <c r="J1725" s="8" t="n"/>
      <c r="K1725" s="15">
        <f>IF(A1725="","",SUM(G1725:J1725))</f>
        <v/>
      </c>
      <c r="L1725" s="9" t="n"/>
      <c r="M1725" s="10" t="n"/>
      <c r="N1725" s="10" t="n"/>
      <c r="O1725" s="16">
        <f>IF(A1725="","",UPPER(TRIM(A1725))&amp;"|"&amp;UPPER(SUBSTITUTE(SUBSTITUTE(SUBSTITUTE(TRIM(C1725),"/",""),"-","")," ","")))</f>
        <v/>
      </c>
      <c r="P1725" s="16">
        <f>IF(A1725="","",UPPER(SUBSTITUTE(SUBSTITUTE(SUBSTITUTE(TRIM(C1725),"/",""),"-","")," ","")))</f>
        <v/>
      </c>
      <c r="Q1725" s="16">
        <f>IF(A1725="","",IF(COUNTIF('GSTR-2B'!$P$6:$P$2005,O1725)&gt;0,IF(ABS(S1725)&lt;=Settings!$B$4,"Matched","Amount differs"),IF(COUNTIF('GSTR-2B'!$Q$6:$Q$2005,P1725)&gt;0,"Invoice no matches, GSTIN differs","In books, not in GSTR-2B")))</f>
        <v/>
      </c>
      <c r="R1725" s="15">
        <f>IF(A1725="","",SUMIF('GSTR-2B'!$P$6:$P$2005,O1725,'GSTR-2B'!$N$6:$N$2005))</f>
        <v/>
      </c>
      <c r="S1725" s="15">
        <f>IF(A1725="","",K1725-R1725)</f>
        <v/>
      </c>
      <c r="T1725" s="16">
        <f>IF(OR(A1725="",D1725="",L1725&lt;&gt;"",E1725="Credit note"),"",IF(Settings!$B$5-D1725&gt;180,"Unpaid over 180 days: reverse proportionate ITC with interest",""))</f>
        <v/>
      </c>
      <c r="U1725" s="16">
        <f>IF(M1725="No","Supplier has not filed GSTR-3B: if still unfiled on 30 Sep after the year you claimed it, reverse by 30 Nov","")</f>
        <v/>
      </c>
      <c r="V1725" s="16">
        <f>IF(AND(Q1725="In books, not in GSTR-2B",D1725&lt;&gt;"",D1725&gt;=DATE(2025,4,1),D1725&lt;=DATE(2026,3,31)),"FY 2025-26 document not in GSTR-2B: last date for the ITC is 30 Nov 2026","")</f>
        <v/>
      </c>
    </row>
    <row r="1726">
      <c r="A1726" s="10" t="n"/>
      <c r="B1726" s="10" t="n"/>
      <c r="C1726" s="10" t="n"/>
      <c r="D1726" s="9" t="n"/>
      <c r="E1726" s="10" t="n"/>
      <c r="F1726" s="8" t="n"/>
      <c r="G1726" s="8" t="n"/>
      <c r="H1726" s="8" t="n"/>
      <c r="I1726" s="8" t="n"/>
      <c r="J1726" s="8" t="n"/>
      <c r="K1726" s="15">
        <f>IF(A1726="","",SUM(G1726:J1726))</f>
        <v/>
      </c>
      <c r="L1726" s="9" t="n"/>
      <c r="M1726" s="10" t="n"/>
      <c r="N1726" s="10" t="n"/>
      <c r="O1726" s="16">
        <f>IF(A1726="","",UPPER(TRIM(A1726))&amp;"|"&amp;UPPER(SUBSTITUTE(SUBSTITUTE(SUBSTITUTE(TRIM(C1726),"/",""),"-","")," ","")))</f>
        <v/>
      </c>
      <c r="P1726" s="16">
        <f>IF(A1726="","",UPPER(SUBSTITUTE(SUBSTITUTE(SUBSTITUTE(TRIM(C1726),"/",""),"-","")," ","")))</f>
        <v/>
      </c>
      <c r="Q1726" s="16">
        <f>IF(A1726="","",IF(COUNTIF('GSTR-2B'!$P$6:$P$2005,O1726)&gt;0,IF(ABS(S1726)&lt;=Settings!$B$4,"Matched","Amount differs"),IF(COUNTIF('GSTR-2B'!$Q$6:$Q$2005,P1726)&gt;0,"Invoice no matches, GSTIN differs","In books, not in GSTR-2B")))</f>
        <v/>
      </c>
      <c r="R1726" s="15">
        <f>IF(A1726="","",SUMIF('GSTR-2B'!$P$6:$P$2005,O1726,'GSTR-2B'!$N$6:$N$2005))</f>
        <v/>
      </c>
      <c r="S1726" s="15">
        <f>IF(A1726="","",K1726-R1726)</f>
        <v/>
      </c>
      <c r="T1726" s="16">
        <f>IF(OR(A1726="",D1726="",L1726&lt;&gt;"",E1726="Credit note"),"",IF(Settings!$B$5-D1726&gt;180,"Unpaid over 180 days: reverse proportionate ITC with interest",""))</f>
        <v/>
      </c>
      <c r="U1726" s="16">
        <f>IF(M1726="No","Supplier has not filed GSTR-3B: if still unfiled on 30 Sep after the year you claimed it, reverse by 30 Nov","")</f>
        <v/>
      </c>
      <c r="V1726" s="16">
        <f>IF(AND(Q1726="In books, not in GSTR-2B",D1726&lt;&gt;"",D1726&gt;=DATE(2025,4,1),D1726&lt;=DATE(2026,3,31)),"FY 2025-26 document not in GSTR-2B: last date for the ITC is 30 Nov 2026","")</f>
        <v/>
      </c>
    </row>
    <row r="1727">
      <c r="A1727" s="10" t="n"/>
      <c r="B1727" s="10" t="n"/>
      <c r="C1727" s="10" t="n"/>
      <c r="D1727" s="9" t="n"/>
      <c r="E1727" s="10" t="n"/>
      <c r="F1727" s="8" t="n"/>
      <c r="G1727" s="8" t="n"/>
      <c r="H1727" s="8" t="n"/>
      <c r="I1727" s="8" t="n"/>
      <c r="J1727" s="8" t="n"/>
      <c r="K1727" s="15">
        <f>IF(A1727="","",SUM(G1727:J1727))</f>
        <v/>
      </c>
      <c r="L1727" s="9" t="n"/>
      <c r="M1727" s="10" t="n"/>
      <c r="N1727" s="10" t="n"/>
      <c r="O1727" s="16">
        <f>IF(A1727="","",UPPER(TRIM(A1727))&amp;"|"&amp;UPPER(SUBSTITUTE(SUBSTITUTE(SUBSTITUTE(TRIM(C1727),"/",""),"-","")," ","")))</f>
        <v/>
      </c>
      <c r="P1727" s="16">
        <f>IF(A1727="","",UPPER(SUBSTITUTE(SUBSTITUTE(SUBSTITUTE(TRIM(C1727),"/",""),"-","")," ","")))</f>
        <v/>
      </c>
      <c r="Q1727" s="16">
        <f>IF(A1727="","",IF(COUNTIF('GSTR-2B'!$P$6:$P$2005,O1727)&gt;0,IF(ABS(S1727)&lt;=Settings!$B$4,"Matched","Amount differs"),IF(COUNTIF('GSTR-2B'!$Q$6:$Q$2005,P1727)&gt;0,"Invoice no matches, GSTIN differs","In books, not in GSTR-2B")))</f>
        <v/>
      </c>
      <c r="R1727" s="15">
        <f>IF(A1727="","",SUMIF('GSTR-2B'!$P$6:$P$2005,O1727,'GSTR-2B'!$N$6:$N$2005))</f>
        <v/>
      </c>
      <c r="S1727" s="15">
        <f>IF(A1727="","",K1727-R1727)</f>
        <v/>
      </c>
      <c r="T1727" s="16">
        <f>IF(OR(A1727="",D1727="",L1727&lt;&gt;"",E1727="Credit note"),"",IF(Settings!$B$5-D1727&gt;180,"Unpaid over 180 days: reverse proportionate ITC with interest",""))</f>
        <v/>
      </c>
      <c r="U1727" s="16">
        <f>IF(M1727="No","Supplier has not filed GSTR-3B: if still unfiled on 30 Sep after the year you claimed it, reverse by 30 Nov","")</f>
        <v/>
      </c>
      <c r="V1727" s="16">
        <f>IF(AND(Q1727="In books, not in GSTR-2B",D1727&lt;&gt;"",D1727&gt;=DATE(2025,4,1),D1727&lt;=DATE(2026,3,31)),"FY 2025-26 document not in GSTR-2B: last date for the ITC is 30 Nov 2026","")</f>
        <v/>
      </c>
    </row>
    <row r="1728">
      <c r="A1728" s="10" t="n"/>
      <c r="B1728" s="10" t="n"/>
      <c r="C1728" s="10" t="n"/>
      <c r="D1728" s="9" t="n"/>
      <c r="E1728" s="10" t="n"/>
      <c r="F1728" s="8" t="n"/>
      <c r="G1728" s="8" t="n"/>
      <c r="H1728" s="8" t="n"/>
      <c r="I1728" s="8" t="n"/>
      <c r="J1728" s="8" t="n"/>
      <c r="K1728" s="15">
        <f>IF(A1728="","",SUM(G1728:J1728))</f>
        <v/>
      </c>
      <c r="L1728" s="9" t="n"/>
      <c r="M1728" s="10" t="n"/>
      <c r="N1728" s="10" t="n"/>
      <c r="O1728" s="16">
        <f>IF(A1728="","",UPPER(TRIM(A1728))&amp;"|"&amp;UPPER(SUBSTITUTE(SUBSTITUTE(SUBSTITUTE(TRIM(C1728),"/",""),"-","")," ","")))</f>
        <v/>
      </c>
      <c r="P1728" s="16">
        <f>IF(A1728="","",UPPER(SUBSTITUTE(SUBSTITUTE(SUBSTITUTE(TRIM(C1728),"/",""),"-","")," ","")))</f>
        <v/>
      </c>
      <c r="Q1728" s="16">
        <f>IF(A1728="","",IF(COUNTIF('GSTR-2B'!$P$6:$P$2005,O1728)&gt;0,IF(ABS(S1728)&lt;=Settings!$B$4,"Matched","Amount differs"),IF(COUNTIF('GSTR-2B'!$Q$6:$Q$2005,P1728)&gt;0,"Invoice no matches, GSTIN differs","In books, not in GSTR-2B")))</f>
        <v/>
      </c>
      <c r="R1728" s="15">
        <f>IF(A1728="","",SUMIF('GSTR-2B'!$P$6:$P$2005,O1728,'GSTR-2B'!$N$6:$N$2005))</f>
        <v/>
      </c>
      <c r="S1728" s="15">
        <f>IF(A1728="","",K1728-R1728)</f>
        <v/>
      </c>
      <c r="T1728" s="16">
        <f>IF(OR(A1728="",D1728="",L1728&lt;&gt;"",E1728="Credit note"),"",IF(Settings!$B$5-D1728&gt;180,"Unpaid over 180 days: reverse proportionate ITC with interest",""))</f>
        <v/>
      </c>
      <c r="U1728" s="16">
        <f>IF(M1728="No","Supplier has not filed GSTR-3B: if still unfiled on 30 Sep after the year you claimed it, reverse by 30 Nov","")</f>
        <v/>
      </c>
      <c r="V1728" s="16">
        <f>IF(AND(Q1728="In books, not in GSTR-2B",D1728&lt;&gt;"",D1728&gt;=DATE(2025,4,1),D1728&lt;=DATE(2026,3,31)),"FY 2025-26 document not in GSTR-2B: last date for the ITC is 30 Nov 2026","")</f>
        <v/>
      </c>
    </row>
    <row r="1729">
      <c r="A1729" s="10" t="n"/>
      <c r="B1729" s="10" t="n"/>
      <c r="C1729" s="10" t="n"/>
      <c r="D1729" s="9" t="n"/>
      <c r="E1729" s="10" t="n"/>
      <c r="F1729" s="8" t="n"/>
      <c r="G1729" s="8" t="n"/>
      <c r="H1729" s="8" t="n"/>
      <c r="I1729" s="8" t="n"/>
      <c r="J1729" s="8" t="n"/>
      <c r="K1729" s="15">
        <f>IF(A1729="","",SUM(G1729:J1729))</f>
        <v/>
      </c>
      <c r="L1729" s="9" t="n"/>
      <c r="M1729" s="10" t="n"/>
      <c r="N1729" s="10" t="n"/>
      <c r="O1729" s="16">
        <f>IF(A1729="","",UPPER(TRIM(A1729))&amp;"|"&amp;UPPER(SUBSTITUTE(SUBSTITUTE(SUBSTITUTE(TRIM(C1729),"/",""),"-","")," ","")))</f>
        <v/>
      </c>
      <c r="P1729" s="16">
        <f>IF(A1729="","",UPPER(SUBSTITUTE(SUBSTITUTE(SUBSTITUTE(TRIM(C1729),"/",""),"-","")," ","")))</f>
        <v/>
      </c>
      <c r="Q1729" s="16">
        <f>IF(A1729="","",IF(COUNTIF('GSTR-2B'!$P$6:$P$2005,O1729)&gt;0,IF(ABS(S1729)&lt;=Settings!$B$4,"Matched","Amount differs"),IF(COUNTIF('GSTR-2B'!$Q$6:$Q$2005,P1729)&gt;0,"Invoice no matches, GSTIN differs","In books, not in GSTR-2B")))</f>
        <v/>
      </c>
      <c r="R1729" s="15">
        <f>IF(A1729="","",SUMIF('GSTR-2B'!$P$6:$P$2005,O1729,'GSTR-2B'!$N$6:$N$2005))</f>
        <v/>
      </c>
      <c r="S1729" s="15">
        <f>IF(A1729="","",K1729-R1729)</f>
        <v/>
      </c>
      <c r="T1729" s="16">
        <f>IF(OR(A1729="",D1729="",L1729&lt;&gt;"",E1729="Credit note"),"",IF(Settings!$B$5-D1729&gt;180,"Unpaid over 180 days: reverse proportionate ITC with interest",""))</f>
        <v/>
      </c>
      <c r="U1729" s="16">
        <f>IF(M1729="No","Supplier has not filed GSTR-3B: if still unfiled on 30 Sep after the year you claimed it, reverse by 30 Nov","")</f>
        <v/>
      </c>
      <c r="V1729" s="16">
        <f>IF(AND(Q1729="In books, not in GSTR-2B",D1729&lt;&gt;"",D1729&gt;=DATE(2025,4,1),D1729&lt;=DATE(2026,3,31)),"FY 2025-26 document not in GSTR-2B: last date for the ITC is 30 Nov 2026","")</f>
        <v/>
      </c>
    </row>
    <row r="1730">
      <c r="A1730" s="10" t="n"/>
      <c r="B1730" s="10" t="n"/>
      <c r="C1730" s="10" t="n"/>
      <c r="D1730" s="9" t="n"/>
      <c r="E1730" s="10" t="n"/>
      <c r="F1730" s="8" t="n"/>
      <c r="G1730" s="8" t="n"/>
      <c r="H1730" s="8" t="n"/>
      <c r="I1730" s="8" t="n"/>
      <c r="J1730" s="8" t="n"/>
      <c r="K1730" s="15">
        <f>IF(A1730="","",SUM(G1730:J1730))</f>
        <v/>
      </c>
      <c r="L1730" s="9" t="n"/>
      <c r="M1730" s="10" t="n"/>
      <c r="N1730" s="10" t="n"/>
      <c r="O1730" s="16">
        <f>IF(A1730="","",UPPER(TRIM(A1730))&amp;"|"&amp;UPPER(SUBSTITUTE(SUBSTITUTE(SUBSTITUTE(TRIM(C1730),"/",""),"-","")," ","")))</f>
        <v/>
      </c>
      <c r="P1730" s="16">
        <f>IF(A1730="","",UPPER(SUBSTITUTE(SUBSTITUTE(SUBSTITUTE(TRIM(C1730),"/",""),"-","")," ","")))</f>
        <v/>
      </c>
      <c r="Q1730" s="16">
        <f>IF(A1730="","",IF(COUNTIF('GSTR-2B'!$P$6:$P$2005,O1730)&gt;0,IF(ABS(S1730)&lt;=Settings!$B$4,"Matched","Amount differs"),IF(COUNTIF('GSTR-2B'!$Q$6:$Q$2005,P1730)&gt;0,"Invoice no matches, GSTIN differs","In books, not in GSTR-2B")))</f>
        <v/>
      </c>
      <c r="R1730" s="15">
        <f>IF(A1730="","",SUMIF('GSTR-2B'!$P$6:$P$2005,O1730,'GSTR-2B'!$N$6:$N$2005))</f>
        <v/>
      </c>
      <c r="S1730" s="15">
        <f>IF(A1730="","",K1730-R1730)</f>
        <v/>
      </c>
      <c r="T1730" s="16">
        <f>IF(OR(A1730="",D1730="",L1730&lt;&gt;"",E1730="Credit note"),"",IF(Settings!$B$5-D1730&gt;180,"Unpaid over 180 days: reverse proportionate ITC with interest",""))</f>
        <v/>
      </c>
      <c r="U1730" s="16">
        <f>IF(M1730="No","Supplier has not filed GSTR-3B: if still unfiled on 30 Sep after the year you claimed it, reverse by 30 Nov","")</f>
        <v/>
      </c>
      <c r="V1730" s="16">
        <f>IF(AND(Q1730="In books, not in GSTR-2B",D1730&lt;&gt;"",D1730&gt;=DATE(2025,4,1),D1730&lt;=DATE(2026,3,31)),"FY 2025-26 document not in GSTR-2B: last date for the ITC is 30 Nov 2026","")</f>
        <v/>
      </c>
    </row>
    <row r="1731">
      <c r="A1731" s="10" t="n"/>
      <c r="B1731" s="10" t="n"/>
      <c r="C1731" s="10" t="n"/>
      <c r="D1731" s="9" t="n"/>
      <c r="E1731" s="10" t="n"/>
      <c r="F1731" s="8" t="n"/>
      <c r="G1731" s="8" t="n"/>
      <c r="H1731" s="8" t="n"/>
      <c r="I1731" s="8" t="n"/>
      <c r="J1731" s="8" t="n"/>
      <c r="K1731" s="15">
        <f>IF(A1731="","",SUM(G1731:J1731))</f>
        <v/>
      </c>
      <c r="L1731" s="9" t="n"/>
      <c r="M1731" s="10" t="n"/>
      <c r="N1731" s="10" t="n"/>
      <c r="O1731" s="16">
        <f>IF(A1731="","",UPPER(TRIM(A1731))&amp;"|"&amp;UPPER(SUBSTITUTE(SUBSTITUTE(SUBSTITUTE(TRIM(C1731),"/",""),"-","")," ","")))</f>
        <v/>
      </c>
      <c r="P1731" s="16">
        <f>IF(A1731="","",UPPER(SUBSTITUTE(SUBSTITUTE(SUBSTITUTE(TRIM(C1731),"/",""),"-","")," ","")))</f>
        <v/>
      </c>
      <c r="Q1731" s="16">
        <f>IF(A1731="","",IF(COUNTIF('GSTR-2B'!$P$6:$P$2005,O1731)&gt;0,IF(ABS(S1731)&lt;=Settings!$B$4,"Matched","Amount differs"),IF(COUNTIF('GSTR-2B'!$Q$6:$Q$2005,P1731)&gt;0,"Invoice no matches, GSTIN differs","In books, not in GSTR-2B")))</f>
        <v/>
      </c>
      <c r="R1731" s="15">
        <f>IF(A1731="","",SUMIF('GSTR-2B'!$P$6:$P$2005,O1731,'GSTR-2B'!$N$6:$N$2005))</f>
        <v/>
      </c>
      <c r="S1731" s="15">
        <f>IF(A1731="","",K1731-R1731)</f>
        <v/>
      </c>
      <c r="T1731" s="16">
        <f>IF(OR(A1731="",D1731="",L1731&lt;&gt;"",E1731="Credit note"),"",IF(Settings!$B$5-D1731&gt;180,"Unpaid over 180 days: reverse proportionate ITC with interest",""))</f>
        <v/>
      </c>
      <c r="U1731" s="16">
        <f>IF(M1731="No","Supplier has not filed GSTR-3B: if still unfiled on 30 Sep after the year you claimed it, reverse by 30 Nov","")</f>
        <v/>
      </c>
      <c r="V1731" s="16">
        <f>IF(AND(Q1731="In books, not in GSTR-2B",D1731&lt;&gt;"",D1731&gt;=DATE(2025,4,1),D1731&lt;=DATE(2026,3,31)),"FY 2025-26 document not in GSTR-2B: last date for the ITC is 30 Nov 2026","")</f>
        <v/>
      </c>
    </row>
    <row r="1732">
      <c r="A1732" s="10" t="n"/>
      <c r="B1732" s="10" t="n"/>
      <c r="C1732" s="10" t="n"/>
      <c r="D1732" s="9" t="n"/>
      <c r="E1732" s="10" t="n"/>
      <c r="F1732" s="8" t="n"/>
      <c r="G1732" s="8" t="n"/>
      <c r="H1732" s="8" t="n"/>
      <c r="I1732" s="8" t="n"/>
      <c r="J1732" s="8" t="n"/>
      <c r="K1732" s="15">
        <f>IF(A1732="","",SUM(G1732:J1732))</f>
        <v/>
      </c>
      <c r="L1732" s="9" t="n"/>
      <c r="M1732" s="10" t="n"/>
      <c r="N1732" s="10" t="n"/>
      <c r="O1732" s="16">
        <f>IF(A1732="","",UPPER(TRIM(A1732))&amp;"|"&amp;UPPER(SUBSTITUTE(SUBSTITUTE(SUBSTITUTE(TRIM(C1732),"/",""),"-","")," ","")))</f>
        <v/>
      </c>
      <c r="P1732" s="16">
        <f>IF(A1732="","",UPPER(SUBSTITUTE(SUBSTITUTE(SUBSTITUTE(TRIM(C1732),"/",""),"-","")," ","")))</f>
        <v/>
      </c>
      <c r="Q1732" s="16">
        <f>IF(A1732="","",IF(COUNTIF('GSTR-2B'!$P$6:$P$2005,O1732)&gt;0,IF(ABS(S1732)&lt;=Settings!$B$4,"Matched","Amount differs"),IF(COUNTIF('GSTR-2B'!$Q$6:$Q$2005,P1732)&gt;0,"Invoice no matches, GSTIN differs","In books, not in GSTR-2B")))</f>
        <v/>
      </c>
      <c r="R1732" s="15">
        <f>IF(A1732="","",SUMIF('GSTR-2B'!$P$6:$P$2005,O1732,'GSTR-2B'!$N$6:$N$2005))</f>
        <v/>
      </c>
      <c r="S1732" s="15">
        <f>IF(A1732="","",K1732-R1732)</f>
        <v/>
      </c>
      <c r="T1732" s="16">
        <f>IF(OR(A1732="",D1732="",L1732&lt;&gt;"",E1732="Credit note"),"",IF(Settings!$B$5-D1732&gt;180,"Unpaid over 180 days: reverse proportionate ITC with interest",""))</f>
        <v/>
      </c>
      <c r="U1732" s="16">
        <f>IF(M1732="No","Supplier has not filed GSTR-3B: if still unfiled on 30 Sep after the year you claimed it, reverse by 30 Nov","")</f>
        <v/>
      </c>
      <c r="V1732" s="16">
        <f>IF(AND(Q1732="In books, not in GSTR-2B",D1732&lt;&gt;"",D1732&gt;=DATE(2025,4,1),D1732&lt;=DATE(2026,3,31)),"FY 2025-26 document not in GSTR-2B: last date for the ITC is 30 Nov 2026","")</f>
        <v/>
      </c>
    </row>
    <row r="1733">
      <c r="A1733" s="10" t="n"/>
      <c r="B1733" s="10" t="n"/>
      <c r="C1733" s="10" t="n"/>
      <c r="D1733" s="9" t="n"/>
      <c r="E1733" s="10" t="n"/>
      <c r="F1733" s="8" t="n"/>
      <c r="G1733" s="8" t="n"/>
      <c r="H1733" s="8" t="n"/>
      <c r="I1733" s="8" t="n"/>
      <c r="J1733" s="8" t="n"/>
      <c r="K1733" s="15">
        <f>IF(A1733="","",SUM(G1733:J1733))</f>
        <v/>
      </c>
      <c r="L1733" s="9" t="n"/>
      <c r="M1733" s="10" t="n"/>
      <c r="N1733" s="10" t="n"/>
      <c r="O1733" s="16">
        <f>IF(A1733="","",UPPER(TRIM(A1733))&amp;"|"&amp;UPPER(SUBSTITUTE(SUBSTITUTE(SUBSTITUTE(TRIM(C1733),"/",""),"-","")," ","")))</f>
        <v/>
      </c>
      <c r="P1733" s="16">
        <f>IF(A1733="","",UPPER(SUBSTITUTE(SUBSTITUTE(SUBSTITUTE(TRIM(C1733),"/",""),"-","")," ","")))</f>
        <v/>
      </c>
      <c r="Q1733" s="16">
        <f>IF(A1733="","",IF(COUNTIF('GSTR-2B'!$P$6:$P$2005,O1733)&gt;0,IF(ABS(S1733)&lt;=Settings!$B$4,"Matched","Amount differs"),IF(COUNTIF('GSTR-2B'!$Q$6:$Q$2005,P1733)&gt;0,"Invoice no matches, GSTIN differs","In books, not in GSTR-2B")))</f>
        <v/>
      </c>
      <c r="R1733" s="15">
        <f>IF(A1733="","",SUMIF('GSTR-2B'!$P$6:$P$2005,O1733,'GSTR-2B'!$N$6:$N$2005))</f>
        <v/>
      </c>
      <c r="S1733" s="15">
        <f>IF(A1733="","",K1733-R1733)</f>
        <v/>
      </c>
      <c r="T1733" s="16">
        <f>IF(OR(A1733="",D1733="",L1733&lt;&gt;"",E1733="Credit note"),"",IF(Settings!$B$5-D1733&gt;180,"Unpaid over 180 days: reverse proportionate ITC with interest",""))</f>
        <v/>
      </c>
      <c r="U1733" s="16">
        <f>IF(M1733="No","Supplier has not filed GSTR-3B: if still unfiled on 30 Sep after the year you claimed it, reverse by 30 Nov","")</f>
        <v/>
      </c>
      <c r="V1733" s="16">
        <f>IF(AND(Q1733="In books, not in GSTR-2B",D1733&lt;&gt;"",D1733&gt;=DATE(2025,4,1),D1733&lt;=DATE(2026,3,31)),"FY 2025-26 document not in GSTR-2B: last date for the ITC is 30 Nov 2026","")</f>
        <v/>
      </c>
    </row>
    <row r="1734">
      <c r="A1734" s="10" t="n"/>
      <c r="B1734" s="10" t="n"/>
      <c r="C1734" s="10" t="n"/>
      <c r="D1734" s="9" t="n"/>
      <c r="E1734" s="10" t="n"/>
      <c r="F1734" s="8" t="n"/>
      <c r="G1734" s="8" t="n"/>
      <c r="H1734" s="8" t="n"/>
      <c r="I1734" s="8" t="n"/>
      <c r="J1734" s="8" t="n"/>
      <c r="K1734" s="15">
        <f>IF(A1734="","",SUM(G1734:J1734))</f>
        <v/>
      </c>
      <c r="L1734" s="9" t="n"/>
      <c r="M1734" s="10" t="n"/>
      <c r="N1734" s="10" t="n"/>
      <c r="O1734" s="16">
        <f>IF(A1734="","",UPPER(TRIM(A1734))&amp;"|"&amp;UPPER(SUBSTITUTE(SUBSTITUTE(SUBSTITUTE(TRIM(C1734),"/",""),"-","")," ","")))</f>
        <v/>
      </c>
      <c r="P1734" s="16">
        <f>IF(A1734="","",UPPER(SUBSTITUTE(SUBSTITUTE(SUBSTITUTE(TRIM(C1734),"/",""),"-","")," ","")))</f>
        <v/>
      </c>
      <c r="Q1734" s="16">
        <f>IF(A1734="","",IF(COUNTIF('GSTR-2B'!$P$6:$P$2005,O1734)&gt;0,IF(ABS(S1734)&lt;=Settings!$B$4,"Matched","Amount differs"),IF(COUNTIF('GSTR-2B'!$Q$6:$Q$2005,P1734)&gt;0,"Invoice no matches, GSTIN differs","In books, not in GSTR-2B")))</f>
        <v/>
      </c>
      <c r="R1734" s="15">
        <f>IF(A1734="","",SUMIF('GSTR-2B'!$P$6:$P$2005,O1734,'GSTR-2B'!$N$6:$N$2005))</f>
        <v/>
      </c>
      <c r="S1734" s="15">
        <f>IF(A1734="","",K1734-R1734)</f>
        <v/>
      </c>
      <c r="T1734" s="16">
        <f>IF(OR(A1734="",D1734="",L1734&lt;&gt;"",E1734="Credit note"),"",IF(Settings!$B$5-D1734&gt;180,"Unpaid over 180 days: reverse proportionate ITC with interest",""))</f>
        <v/>
      </c>
      <c r="U1734" s="16">
        <f>IF(M1734="No","Supplier has not filed GSTR-3B: if still unfiled on 30 Sep after the year you claimed it, reverse by 30 Nov","")</f>
        <v/>
      </c>
      <c r="V1734" s="16">
        <f>IF(AND(Q1734="In books, not in GSTR-2B",D1734&lt;&gt;"",D1734&gt;=DATE(2025,4,1),D1734&lt;=DATE(2026,3,31)),"FY 2025-26 document not in GSTR-2B: last date for the ITC is 30 Nov 2026","")</f>
        <v/>
      </c>
    </row>
    <row r="1735">
      <c r="A1735" s="10" t="n"/>
      <c r="B1735" s="10" t="n"/>
      <c r="C1735" s="10" t="n"/>
      <c r="D1735" s="9" t="n"/>
      <c r="E1735" s="10" t="n"/>
      <c r="F1735" s="8" t="n"/>
      <c r="G1735" s="8" t="n"/>
      <c r="H1735" s="8" t="n"/>
      <c r="I1735" s="8" t="n"/>
      <c r="J1735" s="8" t="n"/>
      <c r="K1735" s="15">
        <f>IF(A1735="","",SUM(G1735:J1735))</f>
        <v/>
      </c>
      <c r="L1735" s="9" t="n"/>
      <c r="M1735" s="10" t="n"/>
      <c r="N1735" s="10" t="n"/>
      <c r="O1735" s="16">
        <f>IF(A1735="","",UPPER(TRIM(A1735))&amp;"|"&amp;UPPER(SUBSTITUTE(SUBSTITUTE(SUBSTITUTE(TRIM(C1735),"/",""),"-","")," ","")))</f>
        <v/>
      </c>
      <c r="P1735" s="16">
        <f>IF(A1735="","",UPPER(SUBSTITUTE(SUBSTITUTE(SUBSTITUTE(TRIM(C1735),"/",""),"-","")," ","")))</f>
        <v/>
      </c>
      <c r="Q1735" s="16">
        <f>IF(A1735="","",IF(COUNTIF('GSTR-2B'!$P$6:$P$2005,O1735)&gt;0,IF(ABS(S1735)&lt;=Settings!$B$4,"Matched","Amount differs"),IF(COUNTIF('GSTR-2B'!$Q$6:$Q$2005,P1735)&gt;0,"Invoice no matches, GSTIN differs","In books, not in GSTR-2B")))</f>
        <v/>
      </c>
      <c r="R1735" s="15">
        <f>IF(A1735="","",SUMIF('GSTR-2B'!$P$6:$P$2005,O1735,'GSTR-2B'!$N$6:$N$2005))</f>
        <v/>
      </c>
      <c r="S1735" s="15">
        <f>IF(A1735="","",K1735-R1735)</f>
        <v/>
      </c>
      <c r="T1735" s="16">
        <f>IF(OR(A1735="",D1735="",L1735&lt;&gt;"",E1735="Credit note"),"",IF(Settings!$B$5-D1735&gt;180,"Unpaid over 180 days: reverse proportionate ITC with interest",""))</f>
        <v/>
      </c>
      <c r="U1735" s="16">
        <f>IF(M1735="No","Supplier has not filed GSTR-3B: if still unfiled on 30 Sep after the year you claimed it, reverse by 30 Nov","")</f>
        <v/>
      </c>
      <c r="V1735" s="16">
        <f>IF(AND(Q1735="In books, not in GSTR-2B",D1735&lt;&gt;"",D1735&gt;=DATE(2025,4,1),D1735&lt;=DATE(2026,3,31)),"FY 2025-26 document not in GSTR-2B: last date for the ITC is 30 Nov 2026","")</f>
        <v/>
      </c>
    </row>
    <row r="1736">
      <c r="A1736" s="10" t="n"/>
      <c r="B1736" s="10" t="n"/>
      <c r="C1736" s="10" t="n"/>
      <c r="D1736" s="9" t="n"/>
      <c r="E1736" s="10" t="n"/>
      <c r="F1736" s="8" t="n"/>
      <c r="G1736" s="8" t="n"/>
      <c r="H1736" s="8" t="n"/>
      <c r="I1736" s="8" t="n"/>
      <c r="J1736" s="8" t="n"/>
      <c r="K1736" s="15">
        <f>IF(A1736="","",SUM(G1736:J1736))</f>
        <v/>
      </c>
      <c r="L1736" s="9" t="n"/>
      <c r="M1736" s="10" t="n"/>
      <c r="N1736" s="10" t="n"/>
      <c r="O1736" s="16">
        <f>IF(A1736="","",UPPER(TRIM(A1736))&amp;"|"&amp;UPPER(SUBSTITUTE(SUBSTITUTE(SUBSTITUTE(TRIM(C1736),"/",""),"-","")," ","")))</f>
        <v/>
      </c>
      <c r="P1736" s="16">
        <f>IF(A1736="","",UPPER(SUBSTITUTE(SUBSTITUTE(SUBSTITUTE(TRIM(C1736),"/",""),"-","")," ","")))</f>
        <v/>
      </c>
      <c r="Q1736" s="16">
        <f>IF(A1736="","",IF(COUNTIF('GSTR-2B'!$P$6:$P$2005,O1736)&gt;0,IF(ABS(S1736)&lt;=Settings!$B$4,"Matched","Amount differs"),IF(COUNTIF('GSTR-2B'!$Q$6:$Q$2005,P1736)&gt;0,"Invoice no matches, GSTIN differs","In books, not in GSTR-2B")))</f>
        <v/>
      </c>
      <c r="R1736" s="15">
        <f>IF(A1736="","",SUMIF('GSTR-2B'!$P$6:$P$2005,O1736,'GSTR-2B'!$N$6:$N$2005))</f>
        <v/>
      </c>
      <c r="S1736" s="15">
        <f>IF(A1736="","",K1736-R1736)</f>
        <v/>
      </c>
      <c r="T1736" s="16">
        <f>IF(OR(A1736="",D1736="",L1736&lt;&gt;"",E1736="Credit note"),"",IF(Settings!$B$5-D1736&gt;180,"Unpaid over 180 days: reverse proportionate ITC with interest",""))</f>
        <v/>
      </c>
      <c r="U1736" s="16">
        <f>IF(M1736="No","Supplier has not filed GSTR-3B: if still unfiled on 30 Sep after the year you claimed it, reverse by 30 Nov","")</f>
        <v/>
      </c>
      <c r="V1736" s="16">
        <f>IF(AND(Q1736="In books, not in GSTR-2B",D1736&lt;&gt;"",D1736&gt;=DATE(2025,4,1),D1736&lt;=DATE(2026,3,31)),"FY 2025-26 document not in GSTR-2B: last date for the ITC is 30 Nov 2026","")</f>
        <v/>
      </c>
    </row>
    <row r="1737">
      <c r="A1737" s="10" t="n"/>
      <c r="B1737" s="10" t="n"/>
      <c r="C1737" s="10" t="n"/>
      <c r="D1737" s="9" t="n"/>
      <c r="E1737" s="10" t="n"/>
      <c r="F1737" s="8" t="n"/>
      <c r="G1737" s="8" t="n"/>
      <c r="H1737" s="8" t="n"/>
      <c r="I1737" s="8" t="n"/>
      <c r="J1737" s="8" t="n"/>
      <c r="K1737" s="15">
        <f>IF(A1737="","",SUM(G1737:J1737))</f>
        <v/>
      </c>
      <c r="L1737" s="9" t="n"/>
      <c r="M1737" s="10" t="n"/>
      <c r="N1737" s="10" t="n"/>
      <c r="O1737" s="16">
        <f>IF(A1737="","",UPPER(TRIM(A1737))&amp;"|"&amp;UPPER(SUBSTITUTE(SUBSTITUTE(SUBSTITUTE(TRIM(C1737),"/",""),"-","")," ","")))</f>
        <v/>
      </c>
      <c r="P1737" s="16">
        <f>IF(A1737="","",UPPER(SUBSTITUTE(SUBSTITUTE(SUBSTITUTE(TRIM(C1737),"/",""),"-","")," ","")))</f>
        <v/>
      </c>
      <c r="Q1737" s="16">
        <f>IF(A1737="","",IF(COUNTIF('GSTR-2B'!$P$6:$P$2005,O1737)&gt;0,IF(ABS(S1737)&lt;=Settings!$B$4,"Matched","Amount differs"),IF(COUNTIF('GSTR-2B'!$Q$6:$Q$2005,P1737)&gt;0,"Invoice no matches, GSTIN differs","In books, not in GSTR-2B")))</f>
        <v/>
      </c>
      <c r="R1737" s="15">
        <f>IF(A1737="","",SUMIF('GSTR-2B'!$P$6:$P$2005,O1737,'GSTR-2B'!$N$6:$N$2005))</f>
        <v/>
      </c>
      <c r="S1737" s="15">
        <f>IF(A1737="","",K1737-R1737)</f>
        <v/>
      </c>
      <c r="T1737" s="16">
        <f>IF(OR(A1737="",D1737="",L1737&lt;&gt;"",E1737="Credit note"),"",IF(Settings!$B$5-D1737&gt;180,"Unpaid over 180 days: reverse proportionate ITC with interest",""))</f>
        <v/>
      </c>
      <c r="U1737" s="16">
        <f>IF(M1737="No","Supplier has not filed GSTR-3B: if still unfiled on 30 Sep after the year you claimed it, reverse by 30 Nov","")</f>
        <v/>
      </c>
      <c r="V1737" s="16">
        <f>IF(AND(Q1737="In books, not in GSTR-2B",D1737&lt;&gt;"",D1737&gt;=DATE(2025,4,1),D1737&lt;=DATE(2026,3,31)),"FY 2025-26 document not in GSTR-2B: last date for the ITC is 30 Nov 2026","")</f>
        <v/>
      </c>
    </row>
    <row r="1738">
      <c r="A1738" s="10" t="n"/>
      <c r="B1738" s="10" t="n"/>
      <c r="C1738" s="10" t="n"/>
      <c r="D1738" s="9" t="n"/>
      <c r="E1738" s="10" t="n"/>
      <c r="F1738" s="8" t="n"/>
      <c r="G1738" s="8" t="n"/>
      <c r="H1738" s="8" t="n"/>
      <c r="I1738" s="8" t="n"/>
      <c r="J1738" s="8" t="n"/>
      <c r="K1738" s="15">
        <f>IF(A1738="","",SUM(G1738:J1738))</f>
        <v/>
      </c>
      <c r="L1738" s="9" t="n"/>
      <c r="M1738" s="10" t="n"/>
      <c r="N1738" s="10" t="n"/>
      <c r="O1738" s="16">
        <f>IF(A1738="","",UPPER(TRIM(A1738))&amp;"|"&amp;UPPER(SUBSTITUTE(SUBSTITUTE(SUBSTITUTE(TRIM(C1738),"/",""),"-","")," ","")))</f>
        <v/>
      </c>
      <c r="P1738" s="16">
        <f>IF(A1738="","",UPPER(SUBSTITUTE(SUBSTITUTE(SUBSTITUTE(TRIM(C1738),"/",""),"-","")," ","")))</f>
        <v/>
      </c>
      <c r="Q1738" s="16">
        <f>IF(A1738="","",IF(COUNTIF('GSTR-2B'!$P$6:$P$2005,O1738)&gt;0,IF(ABS(S1738)&lt;=Settings!$B$4,"Matched","Amount differs"),IF(COUNTIF('GSTR-2B'!$Q$6:$Q$2005,P1738)&gt;0,"Invoice no matches, GSTIN differs","In books, not in GSTR-2B")))</f>
        <v/>
      </c>
      <c r="R1738" s="15">
        <f>IF(A1738="","",SUMIF('GSTR-2B'!$P$6:$P$2005,O1738,'GSTR-2B'!$N$6:$N$2005))</f>
        <v/>
      </c>
      <c r="S1738" s="15">
        <f>IF(A1738="","",K1738-R1738)</f>
        <v/>
      </c>
      <c r="T1738" s="16">
        <f>IF(OR(A1738="",D1738="",L1738&lt;&gt;"",E1738="Credit note"),"",IF(Settings!$B$5-D1738&gt;180,"Unpaid over 180 days: reverse proportionate ITC with interest",""))</f>
        <v/>
      </c>
      <c r="U1738" s="16">
        <f>IF(M1738="No","Supplier has not filed GSTR-3B: if still unfiled on 30 Sep after the year you claimed it, reverse by 30 Nov","")</f>
        <v/>
      </c>
      <c r="V1738" s="16">
        <f>IF(AND(Q1738="In books, not in GSTR-2B",D1738&lt;&gt;"",D1738&gt;=DATE(2025,4,1),D1738&lt;=DATE(2026,3,31)),"FY 2025-26 document not in GSTR-2B: last date for the ITC is 30 Nov 2026","")</f>
        <v/>
      </c>
    </row>
    <row r="1739">
      <c r="A1739" s="10" t="n"/>
      <c r="B1739" s="10" t="n"/>
      <c r="C1739" s="10" t="n"/>
      <c r="D1739" s="9" t="n"/>
      <c r="E1739" s="10" t="n"/>
      <c r="F1739" s="8" t="n"/>
      <c r="G1739" s="8" t="n"/>
      <c r="H1739" s="8" t="n"/>
      <c r="I1739" s="8" t="n"/>
      <c r="J1739" s="8" t="n"/>
      <c r="K1739" s="15">
        <f>IF(A1739="","",SUM(G1739:J1739))</f>
        <v/>
      </c>
      <c r="L1739" s="9" t="n"/>
      <c r="M1739" s="10" t="n"/>
      <c r="N1739" s="10" t="n"/>
      <c r="O1739" s="16">
        <f>IF(A1739="","",UPPER(TRIM(A1739))&amp;"|"&amp;UPPER(SUBSTITUTE(SUBSTITUTE(SUBSTITUTE(TRIM(C1739),"/",""),"-","")," ","")))</f>
        <v/>
      </c>
      <c r="P1739" s="16">
        <f>IF(A1739="","",UPPER(SUBSTITUTE(SUBSTITUTE(SUBSTITUTE(TRIM(C1739),"/",""),"-","")," ","")))</f>
        <v/>
      </c>
      <c r="Q1739" s="16">
        <f>IF(A1739="","",IF(COUNTIF('GSTR-2B'!$P$6:$P$2005,O1739)&gt;0,IF(ABS(S1739)&lt;=Settings!$B$4,"Matched","Amount differs"),IF(COUNTIF('GSTR-2B'!$Q$6:$Q$2005,P1739)&gt;0,"Invoice no matches, GSTIN differs","In books, not in GSTR-2B")))</f>
        <v/>
      </c>
      <c r="R1739" s="15">
        <f>IF(A1739="","",SUMIF('GSTR-2B'!$P$6:$P$2005,O1739,'GSTR-2B'!$N$6:$N$2005))</f>
        <v/>
      </c>
      <c r="S1739" s="15">
        <f>IF(A1739="","",K1739-R1739)</f>
        <v/>
      </c>
      <c r="T1739" s="16">
        <f>IF(OR(A1739="",D1739="",L1739&lt;&gt;"",E1739="Credit note"),"",IF(Settings!$B$5-D1739&gt;180,"Unpaid over 180 days: reverse proportionate ITC with interest",""))</f>
        <v/>
      </c>
      <c r="U1739" s="16">
        <f>IF(M1739="No","Supplier has not filed GSTR-3B: if still unfiled on 30 Sep after the year you claimed it, reverse by 30 Nov","")</f>
        <v/>
      </c>
      <c r="V1739" s="16">
        <f>IF(AND(Q1739="In books, not in GSTR-2B",D1739&lt;&gt;"",D1739&gt;=DATE(2025,4,1),D1739&lt;=DATE(2026,3,31)),"FY 2025-26 document not in GSTR-2B: last date for the ITC is 30 Nov 2026","")</f>
        <v/>
      </c>
    </row>
    <row r="1740">
      <c r="A1740" s="10" t="n"/>
      <c r="B1740" s="10" t="n"/>
      <c r="C1740" s="10" t="n"/>
      <c r="D1740" s="9" t="n"/>
      <c r="E1740" s="10" t="n"/>
      <c r="F1740" s="8" t="n"/>
      <c r="G1740" s="8" t="n"/>
      <c r="H1740" s="8" t="n"/>
      <c r="I1740" s="8" t="n"/>
      <c r="J1740" s="8" t="n"/>
      <c r="K1740" s="15">
        <f>IF(A1740="","",SUM(G1740:J1740))</f>
        <v/>
      </c>
      <c r="L1740" s="9" t="n"/>
      <c r="M1740" s="10" t="n"/>
      <c r="N1740" s="10" t="n"/>
      <c r="O1740" s="16">
        <f>IF(A1740="","",UPPER(TRIM(A1740))&amp;"|"&amp;UPPER(SUBSTITUTE(SUBSTITUTE(SUBSTITUTE(TRIM(C1740),"/",""),"-","")," ","")))</f>
        <v/>
      </c>
      <c r="P1740" s="16">
        <f>IF(A1740="","",UPPER(SUBSTITUTE(SUBSTITUTE(SUBSTITUTE(TRIM(C1740),"/",""),"-","")," ","")))</f>
        <v/>
      </c>
      <c r="Q1740" s="16">
        <f>IF(A1740="","",IF(COUNTIF('GSTR-2B'!$P$6:$P$2005,O1740)&gt;0,IF(ABS(S1740)&lt;=Settings!$B$4,"Matched","Amount differs"),IF(COUNTIF('GSTR-2B'!$Q$6:$Q$2005,P1740)&gt;0,"Invoice no matches, GSTIN differs","In books, not in GSTR-2B")))</f>
        <v/>
      </c>
      <c r="R1740" s="15">
        <f>IF(A1740="","",SUMIF('GSTR-2B'!$P$6:$P$2005,O1740,'GSTR-2B'!$N$6:$N$2005))</f>
        <v/>
      </c>
      <c r="S1740" s="15">
        <f>IF(A1740="","",K1740-R1740)</f>
        <v/>
      </c>
      <c r="T1740" s="16">
        <f>IF(OR(A1740="",D1740="",L1740&lt;&gt;"",E1740="Credit note"),"",IF(Settings!$B$5-D1740&gt;180,"Unpaid over 180 days: reverse proportionate ITC with interest",""))</f>
        <v/>
      </c>
      <c r="U1740" s="16">
        <f>IF(M1740="No","Supplier has not filed GSTR-3B: if still unfiled on 30 Sep after the year you claimed it, reverse by 30 Nov","")</f>
        <v/>
      </c>
      <c r="V1740" s="16">
        <f>IF(AND(Q1740="In books, not in GSTR-2B",D1740&lt;&gt;"",D1740&gt;=DATE(2025,4,1),D1740&lt;=DATE(2026,3,31)),"FY 2025-26 document not in GSTR-2B: last date for the ITC is 30 Nov 2026","")</f>
        <v/>
      </c>
    </row>
    <row r="1741">
      <c r="A1741" s="10" t="n"/>
      <c r="B1741" s="10" t="n"/>
      <c r="C1741" s="10" t="n"/>
      <c r="D1741" s="9" t="n"/>
      <c r="E1741" s="10" t="n"/>
      <c r="F1741" s="8" t="n"/>
      <c r="G1741" s="8" t="n"/>
      <c r="H1741" s="8" t="n"/>
      <c r="I1741" s="8" t="n"/>
      <c r="J1741" s="8" t="n"/>
      <c r="K1741" s="15">
        <f>IF(A1741="","",SUM(G1741:J1741))</f>
        <v/>
      </c>
      <c r="L1741" s="9" t="n"/>
      <c r="M1741" s="10" t="n"/>
      <c r="N1741" s="10" t="n"/>
      <c r="O1741" s="16">
        <f>IF(A1741="","",UPPER(TRIM(A1741))&amp;"|"&amp;UPPER(SUBSTITUTE(SUBSTITUTE(SUBSTITUTE(TRIM(C1741),"/",""),"-","")," ","")))</f>
        <v/>
      </c>
      <c r="P1741" s="16">
        <f>IF(A1741="","",UPPER(SUBSTITUTE(SUBSTITUTE(SUBSTITUTE(TRIM(C1741),"/",""),"-","")," ","")))</f>
        <v/>
      </c>
      <c r="Q1741" s="16">
        <f>IF(A1741="","",IF(COUNTIF('GSTR-2B'!$P$6:$P$2005,O1741)&gt;0,IF(ABS(S1741)&lt;=Settings!$B$4,"Matched","Amount differs"),IF(COUNTIF('GSTR-2B'!$Q$6:$Q$2005,P1741)&gt;0,"Invoice no matches, GSTIN differs","In books, not in GSTR-2B")))</f>
        <v/>
      </c>
      <c r="R1741" s="15">
        <f>IF(A1741="","",SUMIF('GSTR-2B'!$P$6:$P$2005,O1741,'GSTR-2B'!$N$6:$N$2005))</f>
        <v/>
      </c>
      <c r="S1741" s="15">
        <f>IF(A1741="","",K1741-R1741)</f>
        <v/>
      </c>
      <c r="T1741" s="16">
        <f>IF(OR(A1741="",D1741="",L1741&lt;&gt;"",E1741="Credit note"),"",IF(Settings!$B$5-D1741&gt;180,"Unpaid over 180 days: reverse proportionate ITC with interest",""))</f>
        <v/>
      </c>
      <c r="U1741" s="16">
        <f>IF(M1741="No","Supplier has not filed GSTR-3B: if still unfiled on 30 Sep after the year you claimed it, reverse by 30 Nov","")</f>
        <v/>
      </c>
      <c r="V1741" s="16">
        <f>IF(AND(Q1741="In books, not in GSTR-2B",D1741&lt;&gt;"",D1741&gt;=DATE(2025,4,1),D1741&lt;=DATE(2026,3,31)),"FY 2025-26 document not in GSTR-2B: last date for the ITC is 30 Nov 2026","")</f>
        <v/>
      </c>
    </row>
    <row r="1742">
      <c r="A1742" s="10" t="n"/>
      <c r="B1742" s="10" t="n"/>
      <c r="C1742" s="10" t="n"/>
      <c r="D1742" s="9" t="n"/>
      <c r="E1742" s="10" t="n"/>
      <c r="F1742" s="8" t="n"/>
      <c r="G1742" s="8" t="n"/>
      <c r="H1742" s="8" t="n"/>
      <c r="I1742" s="8" t="n"/>
      <c r="J1742" s="8" t="n"/>
      <c r="K1742" s="15">
        <f>IF(A1742="","",SUM(G1742:J1742))</f>
        <v/>
      </c>
      <c r="L1742" s="9" t="n"/>
      <c r="M1742" s="10" t="n"/>
      <c r="N1742" s="10" t="n"/>
      <c r="O1742" s="16">
        <f>IF(A1742="","",UPPER(TRIM(A1742))&amp;"|"&amp;UPPER(SUBSTITUTE(SUBSTITUTE(SUBSTITUTE(TRIM(C1742),"/",""),"-","")," ","")))</f>
        <v/>
      </c>
      <c r="P1742" s="16">
        <f>IF(A1742="","",UPPER(SUBSTITUTE(SUBSTITUTE(SUBSTITUTE(TRIM(C1742),"/",""),"-","")," ","")))</f>
        <v/>
      </c>
      <c r="Q1742" s="16">
        <f>IF(A1742="","",IF(COUNTIF('GSTR-2B'!$P$6:$P$2005,O1742)&gt;0,IF(ABS(S1742)&lt;=Settings!$B$4,"Matched","Amount differs"),IF(COUNTIF('GSTR-2B'!$Q$6:$Q$2005,P1742)&gt;0,"Invoice no matches, GSTIN differs","In books, not in GSTR-2B")))</f>
        <v/>
      </c>
      <c r="R1742" s="15">
        <f>IF(A1742="","",SUMIF('GSTR-2B'!$P$6:$P$2005,O1742,'GSTR-2B'!$N$6:$N$2005))</f>
        <v/>
      </c>
      <c r="S1742" s="15">
        <f>IF(A1742="","",K1742-R1742)</f>
        <v/>
      </c>
      <c r="T1742" s="16">
        <f>IF(OR(A1742="",D1742="",L1742&lt;&gt;"",E1742="Credit note"),"",IF(Settings!$B$5-D1742&gt;180,"Unpaid over 180 days: reverse proportionate ITC with interest",""))</f>
        <v/>
      </c>
      <c r="U1742" s="16">
        <f>IF(M1742="No","Supplier has not filed GSTR-3B: if still unfiled on 30 Sep after the year you claimed it, reverse by 30 Nov","")</f>
        <v/>
      </c>
      <c r="V1742" s="16">
        <f>IF(AND(Q1742="In books, not in GSTR-2B",D1742&lt;&gt;"",D1742&gt;=DATE(2025,4,1),D1742&lt;=DATE(2026,3,31)),"FY 2025-26 document not in GSTR-2B: last date for the ITC is 30 Nov 2026","")</f>
        <v/>
      </c>
    </row>
    <row r="1743">
      <c r="A1743" s="10" t="n"/>
      <c r="B1743" s="10" t="n"/>
      <c r="C1743" s="10" t="n"/>
      <c r="D1743" s="9" t="n"/>
      <c r="E1743" s="10" t="n"/>
      <c r="F1743" s="8" t="n"/>
      <c r="G1743" s="8" t="n"/>
      <c r="H1743" s="8" t="n"/>
      <c r="I1743" s="8" t="n"/>
      <c r="J1743" s="8" t="n"/>
      <c r="K1743" s="15">
        <f>IF(A1743="","",SUM(G1743:J1743))</f>
        <v/>
      </c>
      <c r="L1743" s="9" t="n"/>
      <c r="M1743" s="10" t="n"/>
      <c r="N1743" s="10" t="n"/>
      <c r="O1743" s="16">
        <f>IF(A1743="","",UPPER(TRIM(A1743))&amp;"|"&amp;UPPER(SUBSTITUTE(SUBSTITUTE(SUBSTITUTE(TRIM(C1743),"/",""),"-","")," ","")))</f>
        <v/>
      </c>
      <c r="P1743" s="16">
        <f>IF(A1743="","",UPPER(SUBSTITUTE(SUBSTITUTE(SUBSTITUTE(TRIM(C1743),"/",""),"-","")," ","")))</f>
        <v/>
      </c>
      <c r="Q1743" s="16">
        <f>IF(A1743="","",IF(COUNTIF('GSTR-2B'!$P$6:$P$2005,O1743)&gt;0,IF(ABS(S1743)&lt;=Settings!$B$4,"Matched","Amount differs"),IF(COUNTIF('GSTR-2B'!$Q$6:$Q$2005,P1743)&gt;0,"Invoice no matches, GSTIN differs","In books, not in GSTR-2B")))</f>
        <v/>
      </c>
      <c r="R1743" s="15">
        <f>IF(A1743="","",SUMIF('GSTR-2B'!$P$6:$P$2005,O1743,'GSTR-2B'!$N$6:$N$2005))</f>
        <v/>
      </c>
      <c r="S1743" s="15">
        <f>IF(A1743="","",K1743-R1743)</f>
        <v/>
      </c>
      <c r="T1743" s="16">
        <f>IF(OR(A1743="",D1743="",L1743&lt;&gt;"",E1743="Credit note"),"",IF(Settings!$B$5-D1743&gt;180,"Unpaid over 180 days: reverse proportionate ITC with interest",""))</f>
        <v/>
      </c>
      <c r="U1743" s="16">
        <f>IF(M1743="No","Supplier has not filed GSTR-3B: if still unfiled on 30 Sep after the year you claimed it, reverse by 30 Nov","")</f>
        <v/>
      </c>
      <c r="V1743" s="16">
        <f>IF(AND(Q1743="In books, not in GSTR-2B",D1743&lt;&gt;"",D1743&gt;=DATE(2025,4,1),D1743&lt;=DATE(2026,3,31)),"FY 2025-26 document not in GSTR-2B: last date for the ITC is 30 Nov 2026","")</f>
        <v/>
      </c>
    </row>
    <row r="1744">
      <c r="A1744" s="10" t="n"/>
      <c r="B1744" s="10" t="n"/>
      <c r="C1744" s="10" t="n"/>
      <c r="D1744" s="9" t="n"/>
      <c r="E1744" s="10" t="n"/>
      <c r="F1744" s="8" t="n"/>
      <c r="G1744" s="8" t="n"/>
      <c r="H1744" s="8" t="n"/>
      <c r="I1744" s="8" t="n"/>
      <c r="J1744" s="8" t="n"/>
      <c r="K1744" s="15">
        <f>IF(A1744="","",SUM(G1744:J1744))</f>
        <v/>
      </c>
      <c r="L1744" s="9" t="n"/>
      <c r="M1744" s="10" t="n"/>
      <c r="N1744" s="10" t="n"/>
      <c r="O1744" s="16">
        <f>IF(A1744="","",UPPER(TRIM(A1744))&amp;"|"&amp;UPPER(SUBSTITUTE(SUBSTITUTE(SUBSTITUTE(TRIM(C1744),"/",""),"-","")," ","")))</f>
        <v/>
      </c>
      <c r="P1744" s="16">
        <f>IF(A1744="","",UPPER(SUBSTITUTE(SUBSTITUTE(SUBSTITUTE(TRIM(C1744),"/",""),"-","")," ","")))</f>
        <v/>
      </c>
      <c r="Q1744" s="16">
        <f>IF(A1744="","",IF(COUNTIF('GSTR-2B'!$P$6:$P$2005,O1744)&gt;0,IF(ABS(S1744)&lt;=Settings!$B$4,"Matched","Amount differs"),IF(COUNTIF('GSTR-2B'!$Q$6:$Q$2005,P1744)&gt;0,"Invoice no matches, GSTIN differs","In books, not in GSTR-2B")))</f>
        <v/>
      </c>
      <c r="R1744" s="15">
        <f>IF(A1744="","",SUMIF('GSTR-2B'!$P$6:$P$2005,O1744,'GSTR-2B'!$N$6:$N$2005))</f>
        <v/>
      </c>
      <c r="S1744" s="15">
        <f>IF(A1744="","",K1744-R1744)</f>
        <v/>
      </c>
      <c r="T1744" s="16">
        <f>IF(OR(A1744="",D1744="",L1744&lt;&gt;"",E1744="Credit note"),"",IF(Settings!$B$5-D1744&gt;180,"Unpaid over 180 days: reverse proportionate ITC with interest",""))</f>
        <v/>
      </c>
      <c r="U1744" s="16">
        <f>IF(M1744="No","Supplier has not filed GSTR-3B: if still unfiled on 30 Sep after the year you claimed it, reverse by 30 Nov","")</f>
        <v/>
      </c>
      <c r="V1744" s="16">
        <f>IF(AND(Q1744="In books, not in GSTR-2B",D1744&lt;&gt;"",D1744&gt;=DATE(2025,4,1),D1744&lt;=DATE(2026,3,31)),"FY 2025-26 document not in GSTR-2B: last date for the ITC is 30 Nov 2026","")</f>
        <v/>
      </c>
    </row>
    <row r="1745">
      <c r="A1745" s="10" t="n"/>
      <c r="B1745" s="10" t="n"/>
      <c r="C1745" s="10" t="n"/>
      <c r="D1745" s="9" t="n"/>
      <c r="E1745" s="10" t="n"/>
      <c r="F1745" s="8" t="n"/>
      <c r="G1745" s="8" t="n"/>
      <c r="H1745" s="8" t="n"/>
      <c r="I1745" s="8" t="n"/>
      <c r="J1745" s="8" t="n"/>
      <c r="K1745" s="15">
        <f>IF(A1745="","",SUM(G1745:J1745))</f>
        <v/>
      </c>
      <c r="L1745" s="9" t="n"/>
      <c r="M1745" s="10" t="n"/>
      <c r="N1745" s="10" t="n"/>
      <c r="O1745" s="16">
        <f>IF(A1745="","",UPPER(TRIM(A1745))&amp;"|"&amp;UPPER(SUBSTITUTE(SUBSTITUTE(SUBSTITUTE(TRIM(C1745),"/",""),"-","")," ","")))</f>
        <v/>
      </c>
      <c r="P1745" s="16">
        <f>IF(A1745="","",UPPER(SUBSTITUTE(SUBSTITUTE(SUBSTITUTE(TRIM(C1745),"/",""),"-","")," ","")))</f>
        <v/>
      </c>
      <c r="Q1745" s="16">
        <f>IF(A1745="","",IF(COUNTIF('GSTR-2B'!$P$6:$P$2005,O1745)&gt;0,IF(ABS(S1745)&lt;=Settings!$B$4,"Matched","Amount differs"),IF(COUNTIF('GSTR-2B'!$Q$6:$Q$2005,P1745)&gt;0,"Invoice no matches, GSTIN differs","In books, not in GSTR-2B")))</f>
        <v/>
      </c>
      <c r="R1745" s="15">
        <f>IF(A1745="","",SUMIF('GSTR-2B'!$P$6:$P$2005,O1745,'GSTR-2B'!$N$6:$N$2005))</f>
        <v/>
      </c>
      <c r="S1745" s="15">
        <f>IF(A1745="","",K1745-R1745)</f>
        <v/>
      </c>
      <c r="T1745" s="16">
        <f>IF(OR(A1745="",D1745="",L1745&lt;&gt;"",E1745="Credit note"),"",IF(Settings!$B$5-D1745&gt;180,"Unpaid over 180 days: reverse proportionate ITC with interest",""))</f>
        <v/>
      </c>
      <c r="U1745" s="16">
        <f>IF(M1745="No","Supplier has not filed GSTR-3B: if still unfiled on 30 Sep after the year you claimed it, reverse by 30 Nov","")</f>
        <v/>
      </c>
      <c r="V1745" s="16">
        <f>IF(AND(Q1745="In books, not in GSTR-2B",D1745&lt;&gt;"",D1745&gt;=DATE(2025,4,1),D1745&lt;=DATE(2026,3,31)),"FY 2025-26 document not in GSTR-2B: last date for the ITC is 30 Nov 2026","")</f>
        <v/>
      </c>
    </row>
    <row r="1746">
      <c r="A1746" s="10" t="n"/>
      <c r="B1746" s="10" t="n"/>
      <c r="C1746" s="10" t="n"/>
      <c r="D1746" s="9" t="n"/>
      <c r="E1746" s="10" t="n"/>
      <c r="F1746" s="8" t="n"/>
      <c r="G1746" s="8" t="n"/>
      <c r="H1746" s="8" t="n"/>
      <c r="I1746" s="8" t="n"/>
      <c r="J1746" s="8" t="n"/>
      <c r="K1746" s="15">
        <f>IF(A1746="","",SUM(G1746:J1746))</f>
        <v/>
      </c>
      <c r="L1746" s="9" t="n"/>
      <c r="M1746" s="10" t="n"/>
      <c r="N1746" s="10" t="n"/>
      <c r="O1746" s="16">
        <f>IF(A1746="","",UPPER(TRIM(A1746))&amp;"|"&amp;UPPER(SUBSTITUTE(SUBSTITUTE(SUBSTITUTE(TRIM(C1746),"/",""),"-","")," ","")))</f>
        <v/>
      </c>
      <c r="P1746" s="16">
        <f>IF(A1746="","",UPPER(SUBSTITUTE(SUBSTITUTE(SUBSTITUTE(TRIM(C1746),"/",""),"-","")," ","")))</f>
        <v/>
      </c>
      <c r="Q1746" s="16">
        <f>IF(A1746="","",IF(COUNTIF('GSTR-2B'!$P$6:$P$2005,O1746)&gt;0,IF(ABS(S1746)&lt;=Settings!$B$4,"Matched","Amount differs"),IF(COUNTIF('GSTR-2B'!$Q$6:$Q$2005,P1746)&gt;0,"Invoice no matches, GSTIN differs","In books, not in GSTR-2B")))</f>
        <v/>
      </c>
      <c r="R1746" s="15">
        <f>IF(A1746="","",SUMIF('GSTR-2B'!$P$6:$P$2005,O1746,'GSTR-2B'!$N$6:$N$2005))</f>
        <v/>
      </c>
      <c r="S1746" s="15">
        <f>IF(A1746="","",K1746-R1746)</f>
        <v/>
      </c>
      <c r="T1746" s="16">
        <f>IF(OR(A1746="",D1746="",L1746&lt;&gt;"",E1746="Credit note"),"",IF(Settings!$B$5-D1746&gt;180,"Unpaid over 180 days: reverse proportionate ITC with interest",""))</f>
        <v/>
      </c>
      <c r="U1746" s="16">
        <f>IF(M1746="No","Supplier has not filed GSTR-3B: if still unfiled on 30 Sep after the year you claimed it, reverse by 30 Nov","")</f>
        <v/>
      </c>
      <c r="V1746" s="16">
        <f>IF(AND(Q1746="In books, not in GSTR-2B",D1746&lt;&gt;"",D1746&gt;=DATE(2025,4,1),D1746&lt;=DATE(2026,3,31)),"FY 2025-26 document not in GSTR-2B: last date for the ITC is 30 Nov 2026","")</f>
        <v/>
      </c>
    </row>
    <row r="1747">
      <c r="A1747" s="10" t="n"/>
      <c r="B1747" s="10" t="n"/>
      <c r="C1747" s="10" t="n"/>
      <c r="D1747" s="9" t="n"/>
      <c r="E1747" s="10" t="n"/>
      <c r="F1747" s="8" t="n"/>
      <c r="G1747" s="8" t="n"/>
      <c r="H1747" s="8" t="n"/>
      <c r="I1747" s="8" t="n"/>
      <c r="J1747" s="8" t="n"/>
      <c r="K1747" s="15">
        <f>IF(A1747="","",SUM(G1747:J1747))</f>
        <v/>
      </c>
      <c r="L1747" s="9" t="n"/>
      <c r="M1747" s="10" t="n"/>
      <c r="N1747" s="10" t="n"/>
      <c r="O1747" s="16">
        <f>IF(A1747="","",UPPER(TRIM(A1747))&amp;"|"&amp;UPPER(SUBSTITUTE(SUBSTITUTE(SUBSTITUTE(TRIM(C1747),"/",""),"-","")," ","")))</f>
        <v/>
      </c>
      <c r="P1747" s="16">
        <f>IF(A1747="","",UPPER(SUBSTITUTE(SUBSTITUTE(SUBSTITUTE(TRIM(C1747),"/",""),"-","")," ","")))</f>
        <v/>
      </c>
      <c r="Q1747" s="16">
        <f>IF(A1747="","",IF(COUNTIF('GSTR-2B'!$P$6:$P$2005,O1747)&gt;0,IF(ABS(S1747)&lt;=Settings!$B$4,"Matched","Amount differs"),IF(COUNTIF('GSTR-2B'!$Q$6:$Q$2005,P1747)&gt;0,"Invoice no matches, GSTIN differs","In books, not in GSTR-2B")))</f>
        <v/>
      </c>
      <c r="R1747" s="15">
        <f>IF(A1747="","",SUMIF('GSTR-2B'!$P$6:$P$2005,O1747,'GSTR-2B'!$N$6:$N$2005))</f>
        <v/>
      </c>
      <c r="S1747" s="15">
        <f>IF(A1747="","",K1747-R1747)</f>
        <v/>
      </c>
      <c r="T1747" s="16">
        <f>IF(OR(A1747="",D1747="",L1747&lt;&gt;"",E1747="Credit note"),"",IF(Settings!$B$5-D1747&gt;180,"Unpaid over 180 days: reverse proportionate ITC with interest",""))</f>
        <v/>
      </c>
      <c r="U1747" s="16">
        <f>IF(M1747="No","Supplier has not filed GSTR-3B: if still unfiled on 30 Sep after the year you claimed it, reverse by 30 Nov","")</f>
        <v/>
      </c>
      <c r="V1747" s="16">
        <f>IF(AND(Q1747="In books, not in GSTR-2B",D1747&lt;&gt;"",D1747&gt;=DATE(2025,4,1),D1747&lt;=DATE(2026,3,31)),"FY 2025-26 document not in GSTR-2B: last date for the ITC is 30 Nov 2026","")</f>
        <v/>
      </c>
    </row>
    <row r="1748">
      <c r="A1748" s="10" t="n"/>
      <c r="B1748" s="10" t="n"/>
      <c r="C1748" s="10" t="n"/>
      <c r="D1748" s="9" t="n"/>
      <c r="E1748" s="10" t="n"/>
      <c r="F1748" s="8" t="n"/>
      <c r="G1748" s="8" t="n"/>
      <c r="H1748" s="8" t="n"/>
      <c r="I1748" s="8" t="n"/>
      <c r="J1748" s="8" t="n"/>
      <c r="K1748" s="15">
        <f>IF(A1748="","",SUM(G1748:J1748))</f>
        <v/>
      </c>
      <c r="L1748" s="9" t="n"/>
      <c r="M1748" s="10" t="n"/>
      <c r="N1748" s="10" t="n"/>
      <c r="O1748" s="16">
        <f>IF(A1748="","",UPPER(TRIM(A1748))&amp;"|"&amp;UPPER(SUBSTITUTE(SUBSTITUTE(SUBSTITUTE(TRIM(C1748),"/",""),"-","")," ","")))</f>
        <v/>
      </c>
      <c r="P1748" s="16">
        <f>IF(A1748="","",UPPER(SUBSTITUTE(SUBSTITUTE(SUBSTITUTE(TRIM(C1748),"/",""),"-","")," ","")))</f>
        <v/>
      </c>
      <c r="Q1748" s="16">
        <f>IF(A1748="","",IF(COUNTIF('GSTR-2B'!$P$6:$P$2005,O1748)&gt;0,IF(ABS(S1748)&lt;=Settings!$B$4,"Matched","Amount differs"),IF(COUNTIF('GSTR-2B'!$Q$6:$Q$2005,P1748)&gt;0,"Invoice no matches, GSTIN differs","In books, not in GSTR-2B")))</f>
        <v/>
      </c>
      <c r="R1748" s="15">
        <f>IF(A1748="","",SUMIF('GSTR-2B'!$P$6:$P$2005,O1748,'GSTR-2B'!$N$6:$N$2005))</f>
        <v/>
      </c>
      <c r="S1748" s="15">
        <f>IF(A1748="","",K1748-R1748)</f>
        <v/>
      </c>
      <c r="T1748" s="16">
        <f>IF(OR(A1748="",D1748="",L1748&lt;&gt;"",E1748="Credit note"),"",IF(Settings!$B$5-D1748&gt;180,"Unpaid over 180 days: reverse proportionate ITC with interest",""))</f>
        <v/>
      </c>
      <c r="U1748" s="16">
        <f>IF(M1748="No","Supplier has not filed GSTR-3B: if still unfiled on 30 Sep after the year you claimed it, reverse by 30 Nov","")</f>
        <v/>
      </c>
      <c r="V1748" s="16">
        <f>IF(AND(Q1748="In books, not in GSTR-2B",D1748&lt;&gt;"",D1748&gt;=DATE(2025,4,1),D1748&lt;=DATE(2026,3,31)),"FY 2025-26 document not in GSTR-2B: last date for the ITC is 30 Nov 2026","")</f>
        <v/>
      </c>
    </row>
    <row r="1749">
      <c r="A1749" s="10" t="n"/>
      <c r="B1749" s="10" t="n"/>
      <c r="C1749" s="10" t="n"/>
      <c r="D1749" s="9" t="n"/>
      <c r="E1749" s="10" t="n"/>
      <c r="F1749" s="8" t="n"/>
      <c r="G1749" s="8" t="n"/>
      <c r="H1749" s="8" t="n"/>
      <c r="I1749" s="8" t="n"/>
      <c r="J1749" s="8" t="n"/>
      <c r="K1749" s="15">
        <f>IF(A1749="","",SUM(G1749:J1749))</f>
        <v/>
      </c>
      <c r="L1749" s="9" t="n"/>
      <c r="M1749" s="10" t="n"/>
      <c r="N1749" s="10" t="n"/>
      <c r="O1749" s="16">
        <f>IF(A1749="","",UPPER(TRIM(A1749))&amp;"|"&amp;UPPER(SUBSTITUTE(SUBSTITUTE(SUBSTITUTE(TRIM(C1749),"/",""),"-","")," ","")))</f>
        <v/>
      </c>
      <c r="P1749" s="16">
        <f>IF(A1749="","",UPPER(SUBSTITUTE(SUBSTITUTE(SUBSTITUTE(TRIM(C1749),"/",""),"-","")," ","")))</f>
        <v/>
      </c>
      <c r="Q1749" s="16">
        <f>IF(A1749="","",IF(COUNTIF('GSTR-2B'!$P$6:$P$2005,O1749)&gt;0,IF(ABS(S1749)&lt;=Settings!$B$4,"Matched","Amount differs"),IF(COUNTIF('GSTR-2B'!$Q$6:$Q$2005,P1749)&gt;0,"Invoice no matches, GSTIN differs","In books, not in GSTR-2B")))</f>
        <v/>
      </c>
      <c r="R1749" s="15">
        <f>IF(A1749="","",SUMIF('GSTR-2B'!$P$6:$P$2005,O1749,'GSTR-2B'!$N$6:$N$2005))</f>
        <v/>
      </c>
      <c r="S1749" s="15">
        <f>IF(A1749="","",K1749-R1749)</f>
        <v/>
      </c>
      <c r="T1749" s="16">
        <f>IF(OR(A1749="",D1749="",L1749&lt;&gt;"",E1749="Credit note"),"",IF(Settings!$B$5-D1749&gt;180,"Unpaid over 180 days: reverse proportionate ITC with interest",""))</f>
        <v/>
      </c>
      <c r="U1749" s="16">
        <f>IF(M1749="No","Supplier has not filed GSTR-3B: if still unfiled on 30 Sep after the year you claimed it, reverse by 30 Nov","")</f>
        <v/>
      </c>
      <c r="V1749" s="16">
        <f>IF(AND(Q1749="In books, not in GSTR-2B",D1749&lt;&gt;"",D1749&gt;=DATE(2025,4,1),D1749&lt;=DATE(2026,3,31)),"FY 2025-26 document not in GSTR-2B: last date for the ITC is 30 Nov 2026","")</f>
        <v/>
      </c>
    </row>
    <row r="1750">
      <c r="A1750" s="10" t="n"/>
      <c r="B1750" s="10" t="n"/>
      <c r="C1750" s="10" t="n"/>
      <c r="D1750" s="9" t="n"/>
      <c r="E1750" s="10" t="n"/>
      <c r="F1750" s="8" t="n"/>
      <c r="G1750" s="8" t="n"/>
      <c r="H1750" s="8" t="n"/>
      <c r="I1750" s="8" t="n"/>
      <c r="J1750" s="8" t="n"/>
      <c r="K1750" s="15">
        <f>IF(A1750="","",SUM(G1750:J1750))</f>
        <v/>
      </c>
      <c r="L1750" s="9" t="n"/>
      <c r="M1750" s="10" t="n"/>
      <c r="N1750" s="10" t="n"/>
      <c r="O1750" s="16">
        <f>IF(A1750="","",UPPER(TRIM(A1750))&amp;"|"&amp;UPPER(SUBSTITUTE(SUBSTITUTE(SUBSTITUTE(TRIM(C1750),"/",""),"-","")," ","")))</f>
        <v/>
      </c>
      <c r="P1750" s="16">
        <f>IF(A1750="","",UPPER(SUBSTITUTE(SUBSTITUTE(SUBSTITUTE(TRIM(C1750),"/",""),"-","")," ","")))</f>
        <v/>
      </c>
      <c r="Q1750" s="16">
        <f>IF(A1750="","",IF(COUNTIF('GSTR-2B'!$P$6:$P$2005,O1750)&gt;0,IF(ABS(S1750)&lt;=Settings!$B$4,"Matched","Amount differs"),IF(COUNTIF('GSTR-2B'!$Q$6:$Q$2005,P1750)&gt;0,"Invoice no matches, GSTIN differs","In books, not in GSTR-2B")))</f>
        <v/>
      </c>
      <c r="R1750" s="15">
        <f>IF(A1750="","",SUMIF('GSTR-2B'!$P$6:$P$2005,O1750,'GSTR-2B'!$N$6:$N$2005))</f>
        <v/>
      </c>
      <c r="S1750" s="15">
        <f>IF(A1750="","",K1750-R1750)</f>
        <v/>
      </c>
      <c r="T1750" s="16">
        <f>IF(OR(A1750="",D1750="",L1750&lt;&gt;"",E1750="Credit note"),"",IF(Settings!$B$5-D1750&gt;180,"Unpaid over 180 days: reverse proportionate ITC with interest",""))</f>
        <v/>
      </c>
      <c r="U1750" s="16">
        <f>IF(M1750="No","Supplier has not filed GSTR-3B: if still unfiled on 30 Sep after the year you claimed it, reverse by 30 Nov","")</f>
        <v/>
      </c>
      <c r="V1750" s="16">
        <f>IF(AND(Q1750="In books, not in GSTR-2B",D1750&lt;&gt;"",D1750&gt;=DATE(2025,4,1),D1750&lt;=DATE(2026,3,31)),"FY 2025-26 document not in GSTR-2B: last date for the ITC is 30 Nov 2026","")</f>
        <v/>
      </c>
    </row>
    <row r="1751">
      <c r="A1751" s="10" t="n"/>
      <c r="B1751" s="10" t="n"/>
      <c r="C1751" s="10" t="n"/>
      <c r="D1751" s="9" t="n"/>
      <c r="E1751" s="10" t="n"/>
      <c r="F1751" s="8" t="n"/>
      <c r="G1751" s="8" t="n"/>
      <c r="H1751" s="8" t="n"/>
      <c r="I1751" s="8" t="n"/>
      <c r="J1751" s="8" t="n"/>
      <c r="K1751" s="15">
        <f>IF(A1751="","",SUM(G1751:J1751))</f>
        <v/>
      </c>
      <c r="L1751" s="9" t="n"/>
      <c r="M1751" s="10" t="n"/>
      <c r="N1751" s="10" t="n"/>
      <c r="O1751" s="16">
        <f>IF(A1751="","",UPPER(TRIM(A1751))&amp;"|"&amp;UPPER(SUBSTITUTE(SUBSTITUTE(SUBSTITUTE(TRIM(C1751),"/",""),"-","")," ","")))</f>
        <v/>
      </c>
      <c r="P1751" s="16">
        <f>IF(A1751="","",UPPER(SUBSTITUTE(SUBSTITUTE(SUBSTITUTE(TRIM(C1751),"/",""),"-","")," ","")))</f>
        <v/>
      </c>
      <c r="Q1751" s="16">
        <f>IF(A1751="","",IF(COUNTIF('GSTR-2B'!$P$6:$P$2005,O1751)&gt;0,IF(ABS(S1751)&lt;=Settings!$B$4,"Matched","Amount differs"),IF(COUNTIF('GSTR-2B'!$Q$6:$Q$2005,P1751)&gt;0,"Invoice no matches, GSTIN differs","In books, not in GSTR-2B")))</f>
        <v/>
      </c>
      <c r="R1751" s="15">
        <f>IF(A1751="","",SUMIF('GSTR-2B'!$P$6:$P$2005,O1751,'GSTR-2B'!$N$6:$N$2005))</f>
        <v/>
      </c>
      <c r="S1751" s="15">
        <f>IF(A1751="","",K1751-R1751)</f>
        <v/>
      </c>
      <c r="T1751" s="16">
        <f>IF(OR(A1751="",D1751="",L1751&lt;&gt;"",E1751="Credit note"),"",IF(Settings!$B$5-D1751&gt;180,"Unpaid over 180 days: reverse proportionate ITC with interest",""))</f>
        <v/>
      </c>
      <c r="U1751" s="16">
        <f>IF(M1751="No","Supplier has not filed GSTR-3B: if still unfiled on 30 Sep after the year you claimed it, reverse by 30 Nov","")</f>
        <v/>
      </c>
      <c r="V1751" s="16">
        <f>IF(AND(Q1751="In books, not in GSTR-2B",D1751&lt;&gt;"",D1751&gt;=DATE(2025,4,1),D1751&lt;=DATE(2026,3,31)),"FY 2025-26 document not in GSTR-2B: last date for the ITC is 30 Nov 2026","")</f>
        <v/>
      </c>
    </row>
    <row r="1752">
      <c r="A1752" s="10" t="n"/>
      <c r="B1752" s="10" t="n"/>
      <c r="C1752" s="10" t="n"/>
      <c r="D1752" s="9" t="n"/>
      <c r="E1752" s="10" t="n"/>
      <c r="F1752" s="8" t="n"/>
      <c r="G1752" s="8" t="n"/>
      <c r="H1752" s="8" t="n"/>
      <c r="I1752" s="8" t="n"/>
      <c r="J1752" s="8" t="n"/>
      <c r="K1752" s="15">
        <f>IF(A1752="","",SUM(G1752:J1752))</f>
        <v/>
      </c>
      <c r="L1752" s="9" t="n"/>
      <c r="M1752" s="10" t="n"/>
      <c r="N1752" s="10" t="n"/>
      <c r="O1752" s="16">
        <f>IF(A1752="","",UPPER(TRIM(A1752))&amp;"|"&amp;UPPER(SUBSTITUTE(SUBSTITUTE(SUBSTITUTE(TRIM(C1752),"/",""),"-","")," ","")))</f>
        <v/>
      </c>
      <c r="P1752" s="16">
        <f>IF(A1752="","",UPPER(SUBSTITUTE(SUBSTITUTE(SUBSTITUTE(TRIM(C1752),"/",""),"-","")," ","")))</f>
        <v/>
      </c>
      <c r="Q1752" s="16">
        <f>IF(A1752="","",IF(COUNTIF('GSTR-2B'!$P$6:$P$2005,O1752)&gt;0,IF(ABS(S1752)&lt;=Settings!$B$4,"Matched","Amount differs"),IF(COUNTIF('GSTR-2B'!$Q$6:$Q$2005,P1752)&gt;0,"Invoice no matches, GSTIN differs","In books, not in GSTR-2B")))</f>
        <v/>
      </c>
      <c r="R1752" s="15">
        <f>IF(A1752="","",SUMIF('GSTR-2B'!$P$6:$P$2005,O1752,'GSTR-2B'!$N$6:$N$2005))</f>
        <v/>
      </c>
      <c r="S1752" s="15">
        <f>IF(A1752="","",K1752-R1752)</f>
        <v/>
      </c>
      <c r="T1752" s="16">
        <f>IF(OR(A1752="",D1752="",L1752&lt;&gt;"",E1752="Credit note"),"",IF(Settings!$B$5-D1752&gt;180,"Unpaid over 180 days: reverse proportionate ITC with interest",""))</f>
        <v/>
      </c>
      <c r="U1752" s="16">
        <f>IF(M1752="No","Supplier has not filed GSTR-3B: if still unfiled on 30 Sep after the year you claimed it, reverse by 30 Nov","")</f>
        <v/>
      </c>
      <c r="V1752" s="16">
        <f>IF(AND(Q1752="In books, not in GSTR-2B",D1752&lt;&gt;"",D1752&gt;=DATE(2025,4,1),D1752&lt;=DATE(2026,3,31)),"FY 2025-26 document not in GSTR-2B: last date for the ITC is 30 Nov 2026","")</f>
        <v/>
      </c>
    </row>
    <row r="1753">
      <c r="A1753" s="10" t="n"/>
      <c r="B1753" s="10" t="n"/>
      <c r="C1753" s="10" t="n"/>
      <c r="D1753" s="9" t="n"/>
      <c r="E1753" s="10" t="n"/>
      <c r="F1753" s="8" t="n"/>
      <c r="G1753" s="8" t="n"/>
      <c r="H1753" s="8" t="n"/>
      <c r="I1753" s="8" t="n"/>
      <c r="J1753" s="8" t="n"/>
      <c r="K1753" s="15">
        <f>IF(A1753="","",SUM(G1753:J1753))</f>
        <v/>
      </c>
      <c r="L1753" s="9" t="n"/>
      <c r="M1753" s="10" t="n"/>
      <c r="N1753" s="10" t="n"/>
      <c r="O1753" s="16">
        <f>IF(A1753="","",UPPER(TRIM(A1753))&amp;"|"&amp;UPPER(SUBSTITUTE(SUBSTITUTE(SUBSTITUTE(TRIM(C1753),"/",""),"-","")," ","")))</f>
        <v/>
      </c>
      <c r="P1753" s="16">
        <f>IF(A1753="","",UPPER(SUBSTITUTE(SUBSTITUTE(SUBSTITUTE(TRIM(C1753),"/",""),"-","")," ","")))</f>
        <v/>
      </c>
      <c r="Q1753" s="16">
        <f>IF(A1753="","",IF(COUNTIF('GSTR-2B'!$P$6:$P$2005,O1753)&gt;0,IF(ABS(S1753)&lt;=Settings!$B$4,"Matched","Amount differs"),IF(COUNTIF('GSTR-2B'!$Q$6:$Q$2005,P1753)&gt;0,"Invoice no matches, GSTIN differs","In books, not in GSTR-2B")))</f>
        <v/>
      </c>
      <c r="R1753" s="15">
        <f>IF(A1753="","",SUMIF('GSTR-2B'!$P$6:$P$2005,O1753,'GSTR-2B'!$N$6:$N$2005))</f>
        <v/>
      </c>
      <c r="S1753" s="15">
        <f>IF(A1753="","",K1753-R1753)</f>
        <v/>
      </c>
      <c r="T1753" s="16">
        <f>IF(OR(A1753="",D1753="",L1753&lt;&gt;"",E1753="Credit note"),"",IF(Settings!$B$5-D1753&gt;180,"Unpaid over 180 days: reverse proportionate ITC with interest",""))</f>
        <v/>
      </c>
      <c r="U1753" s="16">
        <f>IF(M1753="No","Supplier has not filed GSTR-3B: if still unfiled on 30 Sep after the year you claimed it, reverse by 30 Nov","")</f>
        <v/>
      </c>
      <c r="V1753" s="16">
        <f>IF(AND(Q1753="In books, not in GSTR-2B",D1753&lt;&gt;"",D1753&gt;=DATE(2025,4,1),D1753&lt;=DATE(2026,3,31)),"FY 2025-26 document not in GSTR-2B: last date for the ITC is 30 Nov 2026","")</f>
        <v/>
      </c>
    </row>
    <row r="1754">
      <c r="A1754" s="10" t="n"/>
      <c r="B1754" s="10" t="n"/>
      <c r="C1754" s="10" t="n"/>
      <c r="D1754" s="9" t="n"/>
      <c r="E1754" s="10" t="n"/>
      <c r="F1754" s="8" t="n"/>
      <c r="G1754" s="8" t="n"/>
      <c r="H1754" s="8" t="n"/>
      <c r="I1754" s="8" t="n"/>
      <c r="J1754" s="8" t="n"/>
      <c r="K1754" s="15">
        <f>IF(A1754="","",SUM(G1754:J1754))</f>
        <v/>
      </c>
      <c r="L1754" s="9" t="n"/>
      <c r="M1754" s="10" t="n"/>
      <c r="N1754" s="10" t="n"/>
      <c r="O1754" s="16">
        <f>IF(A1754="","",UPPER(TRIM(A1754))&amp;"|"&amp;UPPER(SUBSTITUTE(SUBSTITUTE(SUBSTITUTE(TRIM(C1754),"/",""),"-","")," ","")))</f>
        <v/>
      </c>
      <c r="P1754" s="16">
        <f>IF(A1754="","",UPPER(SUBSTITUTE(SUBSTITUTE(SUBSTITUTE(TRIM(C1754),"/",""),"-","")," ","")))</f>
        <v/>
      </c>
      <c r="Q1754" s="16">
        <f>IF(A1754="","",IF(COUNTIF('GSTR-2B'!$P$6:$P$2005,O1754)&gt;0,IF(ABS(S1754)&lt;=Settings!$B$4,"Matched","Amount differs"),IF(COUNTIF('GSTR-2B'!$Q$6:$Q$2005,P1754)&gt;0,"Invoice no matches, GSTIN differs","In books, not in GSTR-2B")))</f>
        <v/>
      </c>
      <c r="R1754" s="15">
        <f>IF(A1754="","",SUMIF('GSTR-2B'!$P$6:$P$2005,O1754,'GSTR-2B'!$N$6:$N$2005))</f>
        <v/>
      </c>
      <c r="S1754" s="15">
        <f>IF(A1754="","",K1754-R1754)</f>
        <v/>
      </c>
      <c r="T1754" s="16">
        <f>IF(OR(A1754="",D1754="",L1754&lt;&gt;"",E1754="Credit note"),"",IF(Settings!$B$5-D1754&gt;180,"Unpaid over 180 days: reverse proportionate ITC with interest",""))</f>
        <v/>
      </c>
      <c r="U1754" s="16">
        <f>IF(M1754="No","Supplier has not filed GSTR-3B: if still unfiled on 30 Sep after the year you claimed it, reverse by 30 Nov","")</f>
        <v/>
      </c>
      <c r="V1754" s="16">
        <f>IF(AND(Q1754="In books, not in GSTR-2B",D1754&lt;&gt;"",D1754&gt;=DATE(2025,4,1),D1754&lt;=DATE(2026,3,31)),"FY 2025-26 document not in GSTR-2B: last date for the ITC is 30 Nov 2026","")</f>
        <v/>
      </c>
    </row>
    <row r="1755">
      <c r="A1755" s="10" t="n"/>
      <c r="B1755" s="10" t="n"/>
      <c r="C1755" s="10" t="n"/>
      <c r="D1755" s="9" t="n"/>
      <c r="E1755" s="10" t="n"/>
      <c r="F1755" s="8" t="n"/>
      <c r="G1755" s="8" t="n"/>
      <c r="H1755" s="8" t="n"/>
      <c r="I1755" s="8" t="n"/>
      <c r="J1755" s="8" t="n"/>
      <c r="K1755" s="15">
        <f>IF(A1755="","",SUM(G1755:J1755))</f>
        <v/>
      </c>
      <c r="L1755" s="9" t="n"/>
      <c r="M1755" s="10" t="n"/>
      <c r="N1755" s="10" t="n"/>
      <c r="O1755" s="16">
        <f>IF(A1755="","",UPPER(TRIM(A1755))&amp;"|"&amp;UPPER(SUBSTITUTE(SUBSTITUTE(SUBSTITUTE(TRIM(C1755),"/",""),"-","")," ","")))</f>
        <v/>
      </c>
      <c r="P1755" s="16">
        <f>IF(A1755="","",UPPER(SUBSTITUTE(SUBSTITUTE(SUBSTITUTE(TRIM(C1755),"/",""),"-","")," ","")))</f>
        <v/>
      </c>
      <c r="Q1755" s="16">
        <f>IF(A1755="","",IF(COUNTIF('GSTR-2B'!$P$6:$P$2005,O1755)&gt;0,IF(ABS(S1755)&lt;=Settings!$B$4,"Matched","Amount differs"),IF(COUNTIF('GSTR-2B'!$Q$6:$Q$2005,P1755)&gt;0,"Invoice no matches, GSTIN differs","In books, not in GSTR-2B")))</f>
        <v/>
      </c>
      <c r="R1755" s="15">
        <f>IF(A1755="","",SUMIF('GSTR-2B'!$P$6:$P$2005,O1755,'GSTR-2B'!$N$6:$N$2005))</f>
        <v/>
      </c>
      <c r="S1755" s="15">
        <f>IF(A1755="","",K1755-R1755)</f>
        <v/>
      </c>
      <c r="T1755" s="16">
        <f>IF(OR(A1755="",D1755="",L1755&lt;&gt;"",E1755="Credit note"),"",IF(Settings!$B$5-D1755&gt;180,"Unpaid over 180 days: reverse proportionate ITC with interest",""))</f>
        <v/>
      </c>
      <c r="U1755" s="16">
        <f>IF(M1755="No","Supplier has not filed GSTR-3B: if still unfiled on 30 Sep after the year you claimed it, reverse by 30 Nov","")</f>
        <v/>
      </c>
      <c r="V1755" s="16">
        <f>IF(AND(Q1755="In books, not in GSTR-2B",D1755&lt;&gt;"",D1755&gt;=DATE(2025,4,1),D1755&lt;=DATE(2026,3,31)),"FY 2025-26 document not in GSTR-2B: last date for the ITC is 30 Nov 2026","")</f>
        <v/>
      </c>
    </row>
    <row r="1756">
      <c r="A1756" s="10" t="n"/>
      <c r="B1756" s="10" t="n"/>
      <c r="C1756" s="10" t="n"/>
      <c r="D1756" s="9" t="n"/>
      <c r="E1756" s="10" t="n"/>
      <c r="F1756" s="8" t="n"/>
      <c r="G1756" s="8" t="n"/>
      <c r="H1756" s="8" t="n"/>
      <c r="I1756" s="8" t="n"/>
      <c r="J1756" s="8" t="n"/>
      <c r="K1756" s="15">
        <f>IF(A1756="","",SUM(G1756:J1756))</f>
        <v/>
      </c>
      <c r="L1756" s="9" t="n"/>
      <c r="M1756" s="10" t="n"/>
      <c r="N1756" s="10" t="n"/>
      <c r="O1756" s="16">
        <f>IF(A1756="","",UPPER(TRIM(A1756))&amp;"|"&amp;UPPER(SUBSTITUTE(SUBSTITUTE(SUBSTITUTE(TRIM(C1756),"/",""),"-","")," ","")))</f>
        <v/>
      </c>
      <c r="P1756" s="16">
        <f>IF(A1756="","",UPPER(SUBSTITUTE(SUBSTITUTE(SUBSTITUTE(TRIM(C1756),"/",""),"-","")," ","")))</f>
        <v/>
      </c>
      <c r="Q1756" s="16">
        <f>IF(A1756="","",IF(COUNTIF('GSTR-2B'!$P$6:$P$2005,O1756)&gt;0,IF(ABS(S1756)&lt;=Settings!$B$4,"Matched","Amount differs"),IF(COUNTIF('GSTR-2B'!$Q$6:$Q$2005,P1756)&gt;0,"Invoice no matches, GSTIN differs","In books, not in GSTR-2B")))</f>
        <v/>
      </c>
      <c r="R1756" s="15">
        <f>IF(A1756="","",SUMIF('GSTR-2B'!$P$6:$P$2005,O1756,'GSTR-2B'!$N$6:$N$2005))</f>
        <v/>
      </c>
      <c r="S1756" s="15">
        <f>IF(A1756="","",K1756-R1756)</f>
        <v/>
      </c>
      <c r="T1756" s="16">
        <f>IF(OR(A1756="",D1756="",L1756&lt;&gt;"",E1756="Credit note"),"",IF(Settings!$B$5-D1756&gt;180,"Unpaid over 180 days: reverse proportionate ITC with interest",""))</f>
        <v/>
      </c>
      <c r="U1756" s="16">
        <f>IF(M1756="No","Supplier has not filed GSTR-3B: if still unfiled on 30 Sep after the year you claimed it, reverse by 30 Nov","")</f>
        <v/>
      </c>
      <c r="V1756" s="16">
        <f>IF(AND(Q1756="In books, not in GSTR-2B",D1756&lt;&gt;"",D1756&gt;=DATE(2025,4,1),D1756&lt;=DATE(2026,3,31)),"FY 2025-26 document not in GSTR-2B: last date for the ITC is 30 Nov 2026","")</f>
        <v/>
      </c>
    </row>
    <row r="1757">
      <c r="A1757" s="10" t="n"/>
      <c r="B1757" s="10" t="n"/>
      <c r="C1757" s="10" t="n"/>
      <c r="D1757" s="9" t="n"/>
      <c r="E1757" s="10" t="n"/>
      <c r="F1757" s="8" t="n"/>
      <c r="G1757" s="8" t="n"/>
      <c r="H1757" s="8" t="n"/>
      <c r="I1757" s="8" t="n"/>
      <c r="J1757" s="8" t="n"/>
      <c r="K1757" s="15">
        <f>IF(A1757="","",SUM(G1757:J1757))</f>
        <v/>
      </c>
      <c r="L1757" s="9" t="n"/>
      <c r="M1757" s="10" t="n"/>
      <c r="N1757" s="10" t="n"/>
      <c r="O1757" s="16">
        <f>IF(A1757="","",UPPER(TRIM(A1757))&amp;"|"&amp;UPPER(SUBSTITUTE(SUBSTITUTE(SUBSTITUTE(TRIM(C1757),"/",""),"-","")," ","")))</f>
        <v/>
      </c>
      <c r="P1757" s="16">
        <f>IF(A1757="","",UPPER(SUBSTITUTE(SUBSTITUTE(SUBSTITUTE(TRIM(C1757),"/",""),"-","")," ","")))</f>
        <v/>
      </c>
      <c r="Q1757" s="16">
        <f>IF(A1757="","",IF(COUNTIF('GSTR-2B'!$P$6:$P$2005,O1757)&gt;0,IF(ABS(S1757)&lt;=Settings!$B$4,"Matched","Amount differs"),IF(COUNTIF('GSTR-2B'!$Q$6:$Q$2005,P1757)&gt;0,"Invoice no matches, GSTIN differs","In books, not in GSTR-2B")))</f>
        <v/>
      </c>
      <c r="R1757" s="15">
        <f>IF(A1757="","",SUMIF('GSTR-2B'!$P$6:$P$2005,O1757,'GSTR-2B'!$N$6:$N$2005))</f>
        <v/>
      </c>
      <c r="S1757" s="15">
        <f>IF(A1757="","",K1757-R1757)</f>
        <v/>
      </c>
      <c r="T1757" s="16">
        <f>IF(OR(A1757="",D1757="",L1757&lt;&gt;"",E1757="Credit note"),"",IF(Settings!$B$5-D1757&gt;180,"Unpaid over 180 days: reverse proportionate ITC with interest",""))</f>
        <v/>
      </c>
      <c r="U1757" s="16">
        <f>IF(M1757="No","Supplier has not filed GSTR-3B: if still unfiled on 30 Sep after the year you claimed it, reverse by 30 Nov","")</f>
        <v/>
      </c>
      <c r="V1757" s="16">
        <f>IF(AND(Q1757="In books, not in GSTR-2B",D1757&lt;&gt;"",D1757&gt;=DATE(2025,4,1),D1757&lt;=DATE(2026,3,31)),"FY 2025-26 document not in GSTR-2B: last date for the ITC is 30 Nov 2026","")</f>
        <v/>
      </c>
    </row>
    <row r="1758">
      <c r="A1758" s="10" t="n"/>
      <c r="B1758" s="10" t="n"/>
      <c r="C1758" s="10" t="n"/>
      <c r="D1758" s="9" t="n"/>
      <c r="E1758" s="10" t="n"/>
      <c r="F1758" s="8" t="n"/>
      <c r="G1758" s="8" t="n"/>
      <c r="H1758" s="8" t="n"/>
      <c r="I1758" s="8" t="n"/>
      <c r="J1758" s="8" t="n"/>
      <c r="K1758" s="15">
        <f>IF(A1758="","",SUM(G1758:J1758))</f>
        <v/>
      </c>
      <c r="L1758" s="9" t="n"/>
      <c r="M1758" s="10" t="n"/>
      <c r="N1758" s="10" t="n"/>
      <c r="O1758" s="16">
        <f>IF(A1758="","",UPPER(TRIM(A1758))&amp;"|"&amp;UPPER(SUBSTITUTE(SUBSTITUTE(SUBSTITUTE(TRIM(C1758),"/",""),"-","")," ","")))</f>
        <v/>
      </c>
      <c r="P1758" s="16">
        <f>IF(A1758="","",UPPER(SUBSTITUTE(SUBSTITUTE(SUBSTITUTE(TRIM(C1758),"/",""),"-","")," ","")))</f>
        <v/>
      </c>
      <c r="Q1758" s="16">
        <f>IF(A1758="","",IF(COUNTIF('GSTR-2B'!$P$6:$P$2005,O1758)&gt;0,IF(ABS(S1758)&lt;=Settings!$B$4,"Matched","Amount differs"),IF(COUNTIF('GSTR-2B'!$Q$6:$Q$2005,P1758)&gt;0,"Invoice no matches, GSTIN differs","In books, not in GSTR-2B")))</f>
        <v/>
      </c>
      <c r="R1758" s="15">
        <f>IF(A1758="","",SUMIF('GSTR-2B'!$P$6:$P$2005,O1758,'GSTR-2B'!$N$6:$N$2005))</f>
        <v/>
      </c>
      <c r="S1758" s="15">
        <f>IF(A1758="","",K1758-R1758)</f>
        <v/>
      </c>
      <c r="T1758" s="16">
        <f>IF(OR(A1758="",D1758="",L1758&lt;&gt;"",E1758="Credit note"),"",IF(Settings!$B$5-D1758&gt;180,"Unpaid over 180 days: reverse proportionate ITC with interest",""))</f>
        <v/>
      </c>
      <c r="U1758" s="16">
        <f>IF(M1758="No","Supplier has not filed GSTR-3B: if still unfiled on 30 Sep after the year you claimed it, reverse by 30 Nov","")</f>
        <v/>
      </c>
      <c r="V1758" s="16">
        <f>IF(AND(Q1758="In books, not in GSTR-2B",D1758&lt;&gt;"",D1758&gt;=DATE(2025,4,1),D1758&lt;=DATE(2026,3,31)),"FY 2025-26 document not in GSTR-2B: last date for the ITC is 30 Nov 2026","")</f>
        <v/>
      </c>
    </row>
    <row r="1759">
      <c r="A1759" s="10" t="n"/>
      <c r="B1759" s="10" t="n"/>
      <c r="C1759" s="10" t="n"/>
      <c r="D1759" s="9" t="n"/>
      <c r="E1759" s="10" t="n"/>
      <c r="F1759" s="8" t="n"/>
      <c r="G1759" s="8" t="n"/>
      <c r="H1759" s="8" t="n"/>
      <c r="I1759" s="8" t="n"/>
      <c r="J1759" s="8" t="n"/>
      <c r="K1759" s="15">
        <f>IF(A1759="","",SUM(G1759:J1759))</f>
        <v/>
      </c>
      <c r="L1759" s="9" t="n"/>
      <c r="M1759" s="10" t="n"/>
      <c r="N1759" s="10" t="n"/>
      <c r="O1759" s="16">
        <f>IF(A1759="","",UPPER(TRIM(A1759))&amp;"|"&amp;UPPER(SUBSTITUTE(SUBSTITUTE(SUBSTITUTE(TRIM(C1759),"/",""),"-","")," ","")))</f>
        <v/>
      </c>
      <c r="P1759" s="16">
        <f>IF(A1759="","",UPPER(SUBSTITUTE(SUBSTITUTE(SUBSTITUTE(TRIM(C1759),"/",""),"-","")," ","")))</f>
        <v/>
      </c>
      <c r="Q1759" s="16">
        <f>IF(A1759="","",IF(COUNTIF('GSTR-2B'!$P$6:$P$2005,O1759)&gt;0,IF(ABS(S1759)&lt;=Settings!$B$4,"Matched","Amount differs"),IF(COUNTIF('GSTR-2B'!$Q$6:$Q$2005,P1759)&gt;0,"Invoice no matches, GSTIN differs","In books, not in GSTR-2B")))</f>
        <v/>
      </c>
      <c r="R1759" s="15">
        <f>IF(A1759="","",SUMIF('GSTR-2B'!$P$6:$P$2005,O1759,'GSTR-2B'!$N$6:$N$2005))</f>
        <v/>
      </c>
      <c r="S1759" s="15">
        <f>IF(A1759="","",K1759-R1759)</f>
        <v/>
      </c>
      <c r="T1759" s="16">
        <f>IF(OR(A1759="",D1759="",L1759&lt;&gt;"",E1759="Credit note"),"",IF(Settings!$B$5-D1759&gt;180,"Unpaid over 180 days: reverse proportionate ITC with interest",""))</f>
        <v/>
      </c>
      <c r="U1759" s="16">
        <f>IF(M1759="No","Supplier has not filed GSTR-3B: if still unfiled on 30 Sep after the year you claimed it, reverse by 30 Nov","")</f>
        <v/>
      </c>
      <c r="V1759" s="16">
        <f>IF(AND(Q1759="In books, not in GSTR-2B",D1759&lt;&gt;"",D1759&gt;=DATE(2025,4,1),D1759&lt;=DATE(2026,3,31)),"FY 2025-26 document not in GSTR-2B: last date for the ITC is 30 Nov 2026","")</f>
        <v/>
      </c>
    </row>
    <row r="1760">
      <c r="A1760" s="10" t="n"/>
      <c r="B1760" s="10" t="n"/>
      <c r="C1760" s="10" t="n"/>
      <c r="D1760" s="9" t="n"/>
      <c r="E1760" s="10" t="n"/>
      <c r="F1760" s="8" t="n"/>
      <c r="G1760" s="8" t="n"/>
      <c r="H1760" s="8" t="n"/>
      <c r="I1760" s="8" t="n"/>
      <c r="J1760" s="8" t="n"/>
      <c r="K1760" s="15">
        <f>IF(A1760="","",SUM(G1760:J1760))</f>
        <v/>
      </c>
      <c r="L1760" s="9" t="n"/>
      <c r="M1760" s="10" t="n"/>
      <c r="N1760" s="10" t="n"/>
      <c r="O1760" s="16">
        <f>IF(A1760="","",UPPER(TRIM(A1760))&amp;"|"&amp;UPPER(SUBSTITUTE(SUBSTITUTE(SUBSTITUTE(TRIM(C1760),"/",""),"-","")," ","")))</f>
        <v/>
      </c>
      <c r="P1760" s="16">
        <f>IF(A1760="","",UPPER(SUBSTITUTE(SUBSTITUTE(SUBSTITUTE(TRIM(C1760),"/",""),"-","")," ","")))</f>
        <v/>
      </c>
      <c r="Q1760" s="16">
        <f>IF(A1760="","",IF(COUNTIF('GSTR-2B'!$P$6:$P$2005,O1760)&gt;0,IF(ABS(S1760)&lt;=Settings!$B$4,"Matched","Amount differs"),IF(COUNTIF('GSTR-2B'!$Q$6:$Q$2005,P1760)&gt;0,"Invoice no matches, GSTIN differs","In books, not in GSTR-2B")))</f>
        <v/>
      </c>
      <c r="R1760" s="15">
        <f>IF(A1760="","",SUMIF('GSTR-2B'!$P$6:$P$2005,O1760,'GSTR-2B'!$N$6:$N$2005))</f>
        <v/>
      </c>
      <c r="S1760" s="15">
        <f>IF(A1760="","",K1760-R1760)</f>
        <v/>
      </c>
      <c r="T1760" s="16">
        <f>IF(OR(A1760="",D1760="",L1760&lt;&gt;"",E1760="Credit note"),"",IF(Settings!$B$5-D1760&gt;180,"Unpaid over 180 days: reverse proportionate ITC with interest",""))</f>
        <v/>
      </c>
      <c r="U1760" s="16">
        <f>IF(M1760="No","Supplier has not filed GSTR-3B: if still unfiled on 30 Sep after the year you claimed it, reverse by 30 Nov","")</f>
        <v/>
      </c>
      <c r="V1760" s="16">
        <f>IF(AND(Q1760="In books, not in GSTR-2B",D1760&lt;&gt;"",D1760&gt;=DATE(2025,4,1),D1760&lt;=DATE(2026,3,31)),"FY 2025-26 document not in GSTR-2B: last date for the ITC is 30 Nov 2026","")</f>
        <v/>
      </c>
    </row>
    <row r="1761">
      <c r="A1761" s="10" t="n"/>
      <c r="B1761" s="10" t="n"/>
      <c r="C1761" s="10" t="n"/>
      <c r="D1761" s="9" t="n"/>
      <c r="E1761" s="10" t="n"/>
      <c r="F1761" s="8" t="n"/>
      <c r="G1761" s="8" t="n"/>
      <c r="H1761" s="8" t="n"/>
      <c r="I1761" s="8" t="n"/>
      <c r="J1761" s="8" t="n"/>
      <c r="K1761" s="15">
        <f>IF(A1761="","",SUM(G1761:J1761))</f>
        <v/>
      </c>
      <c r="L1761" s="9" t="n"/>
      <c r="M1761" s="10" t="n"/>
      <c r="N1761" s="10" t="n"/>
      <c r="O1761" s="16">
        <f>IF(A1761="","",UPPER(TRIM(A1761))&amp;"|"&amp;UPPER(SUBSTITUTE(SUBSTITUTE(SUBSTITUTE(TRIM(C1761),"/",""),"-","")," ","")))</f>
        <v/>
      </c>
      <c r="P1761" s="16">
        <f>IF(A1761="","",UPPER(SUBSTITUTE(SUBSTITUTE(SUBSTITUTE(TRIM(C1761),"/",""),"-","")," ","")))</f>
        <v/>
      </c>
      <c r="Q1761" s="16">
        <f>IF(A1761="","",IF(COUNTIF('GSTR-2B'!$P$6:$P$2005,O1761)&gt;0,IF(ABS(S1761)&lt;=Settings!$B$4,"Matched","Amount differs"),IF(COUNTIF('GSTR-2B'!$Q$6:$Q$2005,P1761)&gt;0,"Invoice no matches, GSTIN differs","In books, not in GSTR-2B")))</f>
        <v/>
      </c>
      <c r="R1761" s="15">
        <f>IF(A1761="","",SUMIF('GSTR-2B'!$P$6:$P$2005,O1761,'GSTR-2B'!$N$6:$N$2005))</f>
        <v/>
      </c>
      <c r="S1761" s="15">
        <f>IF(A1761="","",K1761-R1761)</f>
        <v/>
      </c>
      <c r="T1761" s="16">
        <f>IF(OR(A1761="",D1761="",L1761&lt;&gt;"",E1761="Credit note"),"",IF(Settings!$B$5-D1761&gt;180,"Unpaid over 180 days: reverse proportionate ITC with interest",""))</f>
        <v/>
      </c>
      <c r="U1761" s="16">
        <f>IF(M1761="No","Supplier has not filed GSTR-3B: if still unfiled on 30 Sep after the year you claimed it, reverse by 30 Nov","")</f>
        <v/>
      </c>
      <c r="V1761" s="16">
        <f>IF(AND(Q1761="In books, not in GSTR-2B",D1761&lt;&gt;"",D1761&gt;=DATE(2025,4,1),D1761&lt;=DATE(2026,3,31)),"FY 2025-26 document not in GSTR-2B: last date for the ITC is 30 Nov 2026","")</f>
        <v/>
      </c>
    </row>
    <row r="1762">
      <c r="A1762" s="10" t="n"/>
      <c r="B1762" s="10" t="n"/>
      <c r="C1762" s="10" t="n"/>
      <c r="D1762" s="9" t="n"/>
      <c r="E1762" s="10" t="n"/>
      <c r="F1762" s="8" t="n"/>
      <c r="G1762" s="8" t="n"/>
      <c r="H1762" s="8" t="n"/>
      <c r="I1762" s="8" t="n"/>
      <c r="J1762" s="8" t="n"/>
      <c r="K1762" s="15">
        <f>IF(A1762="","",SUM(G1762:J1762))</f>
        <v/>
      </c>
      <c r="L1762" s="9" t="n"/>
      <c r="M1762" s="10" t="n"/>
      <c r="N1762" s="10" t="n"/>
      <c r="O1762" s="16">
        <f>IF(A1762="","",UPPER(TRIM(A1762))&amp;"|"&amp;UPPER(SUBSTITUTE(SUBSTITUTE(SUBSTITUTE(TRIM(C1762),"/",""),"-","")," ","")))</f>
        <v/>
      </c>
      <c r="P1762" s="16">
        <f>IF(A1762="","",UPPER(SUBSTITUTE(SUBSTITUTE(SUBSTITUTE(TRIM(C1762),"/",""),"-","")," ","")))</f>
        <v/>
      </c>
      <c r="Q1762" s="16">
        <f>IF(A1762="","",IF(COUNTIF('GSTR-2B'!$P$6:$P$2005,O1762)&gt;0,IF(ABS(S1762)&lt;=Settings!$B$4,"Matched","Amount differs"),IF(COUNTIF('GSTR-2B'!$Q$6:$Q$2005,P1762)&gt;0,"Invoice no matches, GSTIN differs","In books, not in GSTR-2B")))</f>
        <v/>
      </c>
      <c r="R1762" s="15">
        <f>IF(A1762="","",SUMIF('GSTR-2B'!$P$6:$P$2005,O1762,'GSTR-2B'!$N$6:$N$2005))</f>
        <v/>
      </c>
      <c r="S1762" s="15">
        <f>IF(A1762="","",K1762-R1762)</f>
        <v/>
      </c>
      <c r="T1762" s="16">
        <f>IF(OR(A1762="",D1762="",L1762&lt;&gt;"",E1762="Credit note"),"",IF(Settings!$B$5-D1762&gt;180,"Unpaid over 180 days: reverse proportionate ITC with interest",""))</f>
        <v/>
      </c>
      <c r="U1762" s="16">
        <f>IF(M1762="No","Supplier has not filed GSTR-3B: if still unfiled on 30 Sep after the year you claimed it, reverse by 30 Nov","")</f>
        <v/>
      </c>
      <c r="V1762" s="16">
        <f>IF(AND(Q1762="In books, not in GSTR-2B",D1762&lt;&gt;"",D1762&gt;=DATE(2025,4,1),D1762&lt;=DATE(2026,3,31)),"FY 2025-26 document not in GSTR-2B: last date for the ITC is 30 Nov 2026","")</f>
        <v/>
      </c>
    </row>
    <row r="1763">
      <c r="A1763" s="10" t="n"/>
      <c r="B1763" s="10" t="n"/>
      <c r="C1763" s="10" t="n"/>
      <c r="D1763" s="9" t="n"/>
      <c r="E1763" s="10" t="n"/>
      <c r="F1763" s="8" t="n"/>
      <c r="G1763" s="8" t="n"/>
      <c r="H1763" s="8" t="n"/>
      <c r="I1763" s="8" t="n"/>
      <c r="J1763" s="8" t="n"/>
      <c r="K1763" s="15">
        <f>IF(A1763="","",SUM(G1763:J1763))</f>
        <v/>
      </c>
      <c r="L1763" s="9" t="n"/>
      <c r="M1763" s="10" t="n"/>
      <c r="N1763" s="10" t="n"/>
      <c r="O1763" s="16">
        <f>IF(A1763="","",UPPER(TRIM(A1763))&amp;"|"&amp;UPPER(SUBSTITUTE(SUBSTITUTE(SUBSTITUTE(TRIM(C1763),"/",""),"-","")," ","")))</f>
        <v/>
      </c>
      <c r="P1763" s="16">
        <f>IF(A1763="","",UPPER(SUBSTITUTE(SUBSTITUTE(SUBSTITUTE(TRIM(C1763),"/",""),"-","")," ","")))</f>
        <v/>
      </c>
      <c r="Q1763" s="16">
        <f>IF(A1763="","",IF(COUNTIF('GSTR-2B'!$P$6:$P$2005,O1763)&gt;0,IF(ABS(S1763)&lt;=Settings!$B$4,"Matched","Amount differs"),IF(COUNTIF('GSTR-2B'!$Q$6:$Q$2005,P1763)&gt;0,"Invoice no matches, GSTIN differs","In books, not in GSTR-2B")))</f>
        <v/>
      </c>
      <c r="R1763" s="15">
        <f>IF(A1763="","",SUMIF('GSTR-2B'!$P$6:$P$2005,O1763,'GSTR-2B'!$N$6:$N$2005))</f>
        <v/>
      </c>
      <c r="S1763" s="15">
        <f>IF(A1763="","",K1763-R1763)</f>
        <v/>
      </c>
      <c r="T1763" s="16">
        <f>IF(OR(A1763="",D1763="",L1763&lt;&gt;"",E1763="Credit note"),"",IF(Settings!$B$5-D1763&gt;180,"Unpaid over 180 days: reverse proportionate ITC with interest",""))</f>
        <v/>
      </c>
      <c r="U1763" s="16">
        <f>IF(M1763="No","Supplier has not filed GSTR-3B: if still unfiled on 30 Sep after the year you claimed it, reverse by 30 Nov","")</f>
        <v/>
      </c>
      <c r="V1763" s="16">
        <f>IF(AND(Q1763="In books, not in GSTR-2B",D1763&lt;&gt;"",D1763&gt;=DATE(2025,4,1),D1763&lt;=DATE(2026,3,31)),"FY 2025-26 document not in GSTR-2B: last date for the ITC is 30 Nov 2026","")</f>
        <v/>
      </c>
    </row>
    <row r="1764">
      <c r="A1764" s="10" t="n"/>
      <c r="B1764" s="10" t="n"/>
      <c r="C1764" s="10" t="n"/>
      <c r="D1764" s="9" t="n"/>
      <c r="E1764" s="10" t="n"/>
      <c r="F1764" s="8" t="n"/>
      <c r="G1764" s="8" t="n"/>
      <c r="H1764" s="8" t="n"/>
      <c r="I1764" s="8" t="n"/>
      <c r="J1764" s="8" t="n"/>
      <c r="K1764" s="15">
        <f>IF(A1764="","",SUM(G1764:J1764))</f>
        <v/>
      </c>
      <c r="L1764" s="9" t="n"/>
      <c r="M1764" s="10" t="n"/>
      <c r="N1764" s="10" t="n"/>
      <c r="O1764" s="16">
        <f>IF(A1764="","",UPPER(TRIM(A1764))&amp;"|"&amp;UPPER(SUBSTITUTE(SUBSTITUTE(SUBSTITUTE(TRIM(C1764),"/",""),"-","")," ","")))</f>
        <v/>
      </c>
      <c r="P1764" s="16">
        <f>IF(A1764="","",UPPER(SUBSTITUTE(SUBSTITUTE(SUBSTITUTE(TRIM(C1764),"/",""),"-","")," ","")))</f>
        <v/>
      </c>
      <c r="Q1764" s="16">
        <f>IF(A1764="","",IF(COUNTIF('GSTR-2B'!$P$6:$P$2005,O1764)&gt;0,IF(ABS(S1764)&lt;=Settings!$B$4,"Matched","Amount differs"),IF(COUNTIF('GSTR-2B'!$Q$6:$Q$2005,P1764)&gt;0,"Invoice no matches, GSTIN differs","In books, not in GSTR-2B")))</f>
        <v/>
      </c>
      <c r="R1764" s="15">
        <f>IF(A1764="","",SUMIF('GSTR-2B'!$P$6:$P$2005,O1764,'GSTR-2B'!$N$6:$N$2005))</f>
        <v/>
      </c>
      <c r="S1764" s="15">
        <f>IF(A1764="","",K1764-R1764)</f>
        <v/>
      </c>
      <c r="T1764" s="16">
        <f>IF(OR(A1764="",D1764="",L1764&lt;&gt;"",E1764="Credit note"),"",IF(Settings!$B$5-D1764&gt;180,"Unpaid over 180 days: reverse proportionate ITC with interest",""))</f>
        <v/>
      </c>
      <c r="U1764" s="16">
        <f>IF(M1764="No","Supplier has not filed GSTR-3B: if still unfiled on 30 Sep after the year you claimed it, reverse by 30 Nov","")</f>
        <v/>
      </c>
      <c r="V1764" s="16">
        <f>IF(AND(Q1764="In books, not in GSTR-2B",D1764&lt;&gt;"",D1764&gt;=DATE(2025,4,1),D1764&lt;=DATE(2026,3,31)),"FY 2025-26 document not in GSTR-2B: last date for the ITC is 30 Nov 2026","")</f>
        <v/>
      </c>
    </row>
    <row r="1765">
      <c r="A1765" s="10" t="n"/>
      <c r="B1765" s="10" t="n"/>
      <c r="C1765" s="10" t="n"/>
      <c r="D1765" s="9" t="n"/>
      <c r="E1765" s="10" t="n"/>
      <c r="F1765" s="8" t="n"/>
      <c r="G1765" s="8" t="n"/>
      <c r="H1765" s="8" t="n"/>
      <c r="I1765" s="8" t="n"/>
      <c r="J1765" s="8" t="n"/>
      <c r="K1765" s="15">
        <f>IF(A1765="","",SUM(G1765:J1765))</f>
        <v/>
      </c>
      <c r="L1765" s="9" t="n"/>
      <c r="M1765" s="10" t="n"/>
      <c r="N1765" s="10" t="n"/>
      <c r="O1765" s="16">
        <f>IF(A1765="","",UPPER(TRIM(A1765))&amp;"|"&amp;UPPER(SUBSTITUTE(SUBSTITUTE(SUBSTITUTE(TRIM(C1765),"/",""),"-","")," ","")))</f>
        <v/>
      </c>
      <c r="P1765" s="16">
        <f>IF(A1765="","",UPPER(SUBSTITUTE(SUBSTITUTE(SUBSTITUTE(TRIM(C1765),"/",""),"-","")," ","")))</f>
        <v/>
      </c>
      <c r="Q1765" s="16">
        <f>IF(A1765="","",IF(COUNTIF('GSTR-2B'!$P$6:$P$2005,O1765)&gt;0,IF(ABS(S1765)&lt;=Settings!$B$4,"Matched","Amount differs"),IF(COUNTIF('GSTR-2B'!$Q$6:$Q$2005,P1765)&gt;0,"Invoice no matches, GSTIN differs","In books, not in GSTR-2B")))</f>
        <v/>
      </c>
      <c r="R1765" s="15">
        <f>IF(A1765="","",SUMIF('GSTR-2B'!$P$6:$P$2005,O1765,'GSTR-2B'!$N$6:$N$2005))</f>
        <v/>
      </c>
      <c r="S1765" s="15">
        <f>IF(A1765="","",K1765-R1765)</f>
        <v/>
      </c>
      <c r="T1765" s="16">
        <f>IF(OR(A1765="",D1765="",L1765&lt;&gt;"",E1765="Credit note"),"",IF(Settings!$B$5-D1765&gt;180,"Unpaid over 180 days: reverse proportionate ITC with interest",""))</f>
        <v/>
      </c>
      <c r="U1765" s="16">
        <f>IF(M1765="No","Supplier has not filed GSTR-3B: if still unfiled on 30 Sep after the year you claimed it, reverse by 30 Nov","")</f>
        <v/>
      </c>
      <c r="V1765" s="16">
        <f>IF(AND(Q1765="In books, not in GSTR-2B",D1765&lt;&gt;"",D1765&gt;=DATE(2025,4,1),D1765&lt;=DATE(2026,3,31)),"FY 2025-26 document not in GSTR-2B: last date for the ITC is 30 Nov 2026","")</f>
        <v/>
      </c>
    </row>
    <row r="1766">
      <c r="A1766" s="10" t="n"/>
      <c r="B1766" s="10" t="n"/>
      <c r="C1766" s="10" t="n"/>
      <c r="D1766" s="9" t="n"/>
      <c r="E1766" s="10" t="n"/>
      <c r="F1766" s="8" t="n"/>
      <c r="G1766" s="8" t="n"/>
      <c r="H1766" s="8" t="n"/>
      <c r="I1766" s="8" t="n"/>
      <c r="J1766" s="8" t="n"/>
      <c r="K1766" s="15">
        <f>IF(A1766="","",SUM(G1766:J1766))</f>
        <v/>
      </c>
      <c r="L1766" s="9" t="n"/>
      <c r="M1766" s="10" t="n"/>
      <c r="N1766" s="10" t="n"/>
      <c r="O1766" s="16">
        <f>IF(A1766="","",UPPER(TRIM(A1766))&amp;"|"&amp;UPPER(SUBSTITUTE(SUBSTITUTE(SUBSTITUTE(TRIM(C1766),"/",""),"-","")," ","")))</f>
        <v/>
      </c>
      <c r="P1766" s="16">
        <f>IF(A1766="","",UPPER(SUBSTITUTE(SUBSTITUTE(SUBSTITUTE(TRIM(C1766),"/",""),"-","")," ","")))</f>
        <v/>
      </c>
      <c r="Q1766" s="16">
        <f>IF(A1766="","",IF(COUNTIF('GSTR-2B'!$P$6:$P$2005,O1766)&gt;0,IF(ABS(S1766)&lt;=Settings!$B$4,"Matched","Amount differs"),IF(COUNTIF('GSTR-2B'!$Q$6:$Q$2005,P1766)&gt;0,"Invoice no matches, GSTIN differs","In books, not in GSTR-2B")))</f>
        <v/>
      </c>
      <c r="R1766" s="15">
        <f>IF(A1766="","",SUMIF('GSTR-2B'!$P$6:$P$2005,O1766,'GSTR-2B'!$N$6:$N$2005))</f>
        <v/>
      </c>
      <c r="S1766" s="15">
        <f>IF(A1766="","",K1766-R1766)</f>
        <v/>
      </c>
      <c r="T1766" s="16">
        <f>IF(OR(A1766="",D1766="",L1766&lt;&gt;"",E1766="Credit note"),"",IF(Settings!$B$5-D1766&gt;180,"Unpaid over 180 days: reverse proportionate ITC with interest",""))</f>
        <v/>
      </c>
      <c r="U1766" s="16">
        <f>IF(M1766="No","Supplier has not filed GSTR-3B: if still unfiled on 30 Sep after the year you claimed it, reverse by 30 Nov","")</f>
        <v/>
      </c>
      <c r="V1766" s="16">
        <f>IF(AND(Q1766="In books, not in GSTR-2B",D1766&lt;&gt;"",D1766&gt;=DATE(2025,4,1),D1766&lt;=DATE(2026,3,31)),"FY 2025-26 document not in GSTR-2B: last date for the ITC is 30 Nov 2026","")</f>
        <v/>
      </c>
    </row>
    <row r="1767">
      <c r="A1767" s="10" t="n"/>
      <c r="B1767" s="10" t="n"/>
      <c r="C1767" s="10" t="n"/>
      <c r="D1767" s="9" t="n"/>
      <c r="E1767" s="10" t="n"/>
      <c r="F1767" s="8" t="n"/>
      <c r="G1767" s="8" t="n"/>
      <c r="H1767" s="8" t="n"/>
      <c r="I1767" s="8" t="n"/>
      <c r="J1767" s="8" t="n"/>
      <c r="K1767" s="15">
        <f>IF(A1767="","",SUM(G1767:J1767))</f>
        <v/>
      </c>
      <c r="L1767" s="9" t="n"/>
      <c r="M1767" s="10" t="n"/>
      <c r="N1767" s="10" t="n"/>
      <c r="O1767" s="16">
        <f>IF(A1767="","",UPPER(TRIM(A1767))&amp;"|"&amp;UPPER(SUBSTITUTE(SUBSTITUTE(SUBSTITUTE(TRIM(C1767),"/",""),"-","")," ","")))</f>
        <v/>
      </c>
      <c r="P1767" s="16">
        <f>IF(A1767="","",UPPER(SUBSTITUTE(SUBSTITUTE(SUBSTITUTE(TRIM(C1767),"/",""),"-","")," ","")))</f>
        <v/>
      </c>
      <c r="Q1767" s="16">
        <f>IF(A1767="","",IF(COUNTIF('GSTR-2B'!$P$6:$P$2005,O1767)&gt;0,IF(ABS(S1767)&lt;=Settings!$B$4,"Matched","Amount differs"),IF(COUNTIF('GSTR-2B'!$Q$6:$Q$2005,P1767)&gt;0,"Invoice no matches, GSTIN differs","In books, not in GSTR-2B")))</f>
        <v/>
      </c>
      <c r="R1767" s="15">
        <f>IF(A1767="","",SUMIF('GSTR-2B'!$P$6:$P$2005,O1767,'GSTR-2B'!$N$6:$N$2005))</f>
        <v/>
      </c>
      <c r="S1767" s="15">
        <f>IF(A1767="","",K1767-R1767)</f>
        <v/>
      </c>
      <c r="T1767" s="16">
        <f>IF(OR(A1767="",D1767="",L1767&lt;&gt;"",E1767="Credit note"),"",IF(Settings!$B$5-D1767&gt;180,"Unpaid over 180 days: reverse proportionate ITC with interest",""))</f>
        <v/>
      </c>
      <c r="U1767" s="16">
        <f>IF(M1767="No","Supplier has not filed GSTR-3B: if still unfiled on 30 Sep after the year you claimed it, reverse by 30 Nov","")</f>
        <v/>
      </c>
      <c r="V1767" s="16">
        <f>IF(AND(Q1767="In books, not in GSTR-2B",D1767&lt;&gt;"",D1767&gt;=DATE(2025,4,1),D1767&lt;=DATE(2026,3,31)),"FY 2025-26 document not in GSTR-2B: last date for the ITC is 30 Nov 2026","")</f>
        <v/>
      </c>
    </row>
    <row r="1768">
      <c r="A1768" s="10" t="n"/>
      <c r="B1768" s="10" t="n"/>
      <c r="C1768" s="10" t="n"/>
      <c r="D1768" s="9" t="n"/>
      <c r="E1768" s="10" t="n"/>
      <c r="F1768" s="8" t="n"/>
      <c r="G1768" s="8" t="n"/>
      <c r="H1768" s="8" t="n"/>
      <c r="I1768" s="8" t="n"/>
      <c r="J1768" s="8" t="n"/>
      <c r="K1768" s="15">
        <f>IF(A1768="","",SUM(G1768:J1768))</f>
        <v/>
      </c>
      <c r="L1768" s="9" t="n"/>
      <c r="M1768" s="10" t="n"/>
      <c r="N1768" s="10" t="n"/>
      <c r="O1768" s="16">
        <f>IF(A1768="","",UPPER(TRIM(A1768))&amp;"|"&amp;UPPER(SUBSTITUTE(SUBSTITUTE(SUBSTITUTE(TRIM(C1768),"/",""),"-","")," ","")))</f>
        <v/>
      </c>
      <c r="P1768" s="16">
        <f>IF(A1768="","",UPPER(SUBSTITUTE(SUBSTITUTE(SUBSTITUTE(TRIM(C1768),"/",""),"-","")," ","")))</f>
        <v/>
      </c>
      <c r="Q1768" s="16">
        <f>IF(A1768="","",IF(COUNTIF('GSTR-2B'!$P$6:$P$2005,O1768)&gt;0,IF(ABS(S1768)&lt;=Settings!$B$4,"Matched","Amount differs"),IF(COUNTIF('GSTR-2B'!$Q$6:$Q$2005,P1768)&gt;0,"Invoice no matches, GSTIN differs","In books, not in GSTR-2B")))</f>
        <v/>
      </c>
      <c r="R1768" s="15">
        <f>IF(A1768="","",SUMIF('GSTR-2B'!$P$6:$P$2005,O1768,'GSTR-2B'!$N$6:$N$2005))</f>
        <v/>
      </c>
      <c r="S1768" s="15">
        <f>IF(A1768="","",K1768-R1768)</f>
        <v/>
      </c>
      <c r="T1768" s="16">
        <f>IF(OR(A1768="",D1768="",L1768&lt;&gt;"",E1768="Credit note"),"",IF(Settings!$B$5-D1768&gt;180,"Unpaid over 180 days: reverse proportionate ITC with interest",""))</f>
        <v/>
      </c>
      <c r="U1768" s="16">
        <f>IF(M1768="No","Supplier has not filed GSTR-3B: if still unfiled on 30 Sep after the year you claimed it, reverse by 30 Nov","")</f>
        <v/>
      </c>
      <c r="V1768" s="16">
        <f>IF(AND(Q1768="In books, not in GSTR-2B",D1768&lt;&gt;"",D1768&gt;=DATE(2025,4,1),D1768&lt;=DATE(2026,3,31)),"FY 2025-26 document not in GSTR-2B: last date for the ITC is 30 Nov 2026","")</f>
        <v/>
      </c>
    </row>
    <row r="1769">
      <c r="A1769" s="10" t="n"/>
      <c r="B1769" s="10" t="n"/>
      <c r="C1769" s="10" t="n"/>
      <c r="D1769" s="9" t="n"/>
      <c r="E1769" s="10" t="n"/>
      <c r="F1769" s="8" t="n"/>
      <c r="G1769" s="8" t="n"/>
      <c r="H1769" s="8" t="n"/>
      <c r="I1769" s="8" t="n"/>
      <c r="J1769" s="8" t="n"/>
      <c r="K1769" s="15">
        <f>IF(A1769="","",SUM(G1769:J1769))</f>
        <v/>
      </c>
      <c r="L1769" s="9" t="n"/>
      <c r="M1769" s="10" t="n"/>
      <c r="N1769" s="10" t="n"/>
      <c r="O1769" s="16">
        <f>IF(A1769="","",UPPER(TRIM(A1769))&amp;"|"&amp;UPPER(SUBSTITUTE(SUBSTITUTE(SUBSTITUTE(TRIM(C1769),"/",""),"-","")," ","")))</f>
        <v/>
      </c>
      <c r="P1769" s="16">
        <f>IF(A1769="","",UPPER(SUBSTITUTE(SUBSTITUTE(SUBSTITUTE(TRIM(C1769),"/",""),"-","")," ","")))</f>
        <v/>
      </c>
      <c r="Q1769" s="16">
        <f>IF(A1769="","",IF(COUNTIF('GSTR-2B'!$P$6:$P$2005,O1769)&gt;0,IF(ABS(S1769)&lt;=Settings!$B$4,"Matched","Amount differs"),IF(COUNTIF('GSTR-2B'!$Q$6:$Q$2005,P1769)&gt;0,"Invoice no matches, GSTIN differs","In books, not in GSTR-2B")))</f>
        <v/>
      </c>
      <c r="R1769" s="15">
        <f>IF(A1769="","",SUMIF('GSTR-2B'!$P$6:$P$2005,O1769,'GSTR-2B'!$N$6:$N$2005))</f>
        <v/>
      </c>
      <c r="S1769" s="15">
        <f>IF(A1769="","",K1769-R1769)</f>
        <v/>
      </c>
      <c r="T1769" s="16">
        <f>IF(OR(A1769="",D1769="",L1769&lt;&gt;"",E1769="Credit note"),"",IF(Settings!$B$5-D1769&gt;180,"Unpaid over 180 days: reverse proportionate ITC with interest",""))</f>
        <v/>
      </c>
      <c r="U1769" s="16">
        <f>IF(M1769="No","Supplier has not filed GSTR-3B: if still unfiled on 30 Sep after the year you claimed it, reverse by 30 Nov","")</f>
        <v/>
      </c>
      <c r="V1769" s="16">
        <f>IF(AND(Q1769="In books, not in GSTR-2B",D1769&lt;&gt;"",D1769&gt;=DATE(2025,4,1),D1769&lt;=DATE(2026,3,31)),"FY 2025-26 document not in GSTR-2B: last date for the ITC is 30 Nov 2026","")</f>
        <v/>
      </c>
    </row>
    <row r="1770">
      <c r="A1770" s="10" t="n"/>
      <c r="B1770" s="10" t="n"/>
      <c r="C1770" s="10" t="n"/>
      <c r="D1770" s="9" t="n"/>
      <c r="E1770" s="10" t="n"/>
      <c r="F1770" s="8" t="n"/>
      <c r="G1770" s="8" t="n"/>
      <c r="H1770" s="8" t="n"/>
      <c r="I1770" s="8" t="n"/>
      <c r="J1770" s="8" t="n"/>
      <c r="K1770" s="15">
        <f>IF(A1770="","",SUM(G1770:J1770))</f>
        <v/>
      </c>
      <c r="L1770" s="9" t="n"/>
      <c r="M1770" s="10" t="n"/>
      <c r="N1770" s="10" t="n"/>
      <c r="O1770" s="16">
        <f>IF(A1770="","",UPPER(TRIM(A1770))&amp;"|"&amp;UPPER(SUBSTITUTE(SUBSTITUTE(SUBSTITUTE(TRIM(C1770),"/",""),"-","")," ","")))</f>
        <v/>
      </c>
      <c r="P1770" s="16">
        <f>IF(A1770="","",UPPER(SUBSTITUTE(SUBSTITUTE(SUBSTITUTE(TRIM(C1770),"/",""),"-","")," ","")))</f>
        <v/>
      </c>
      <c r="Q1770" s="16">
        <f>IF(A1770="","",IF(COUNTIF('GSTR-2B'!$P$6:$P$2005,O1770)&gt;0,IF(ABS(S1770)&lt;=Settings!$B$4,"Matched","Amount differs"),IF(COUNTIF('GSTR-2B'!$Q$6:$Q$2005,P1770)&gt;0,"Invoice no matches, GSTIN differs","In books, not in GSTR-2B")))</f>
        <v/>
      </c>
      <c r="R1770" s="15">
        <f>IF(A1770="","",SUMIF('GSTR-2B'!$P$6:$P$2005,O1770,'GSTR-2B'!$N$6:$N$2005))</f>
        <v/>
      </c>
      <c r="S1770" s="15">
        <f>IF(A1770="","",K1770-R1770)</f>
        <v/>
      </c>
      <c r="T1770" s="16">
        <f>IF(OR(A1770="",D1770="",L1770&lt;&gt;"",E1770="Credit note"),"",IF(Settings!$B$5-D1770&gt;180,"Unpaid over 180 days: reverse proportionate ITC with interest",""))</f>
        <v/>
      </c>
      <c r="U1770" s="16">
        <f>IF(M1770="No","Supplier has not filed GSTR-3B: if still unfiled on 30 Sep after the year you claimed it, reverse by 30 Nov","")</f>
        <v/>
      </c>
      <c r="V1770" s="16">
        <f>IF(AND(Q1770="In books, not in GSTR-2B",D1770&lt;&gt;"",D1770&gt;=DATE(2025,4,1),D1770&lt;=DATE(2026,3,31)),"FY 2025-26 document not in GSTR-2B: last date for the ITC is 30 Nov 2026","")</f>
        <v/>
      </c>
    </row>
    <row r="1771">
      <c r="A1771" s="10" t="n"/>
      <c r="B1771" s="10" t="n"/>
      <c r="C1771" s="10" t="n"/>
      <c r="D1771" s="9" t="n"/>
      <c r="E1771" s="10" t="n"/>
      <c r="F1771" s="8" t="n"/>
      <c r="G1771" s="8" t="n"/>
      <c r="H1771" s="8" t="n"/>
      <c r="I1771" s="8" t="n"/>
      <c r="J1771" s="8" t="n"/>
      <c r="K1771" s="15">
        <f>IF(A1771="","",SUM(G1771:J1771))</f>
        <v/>
      </c>
      <c r="L1771" s="9" t="n"/>
      <c r="M1771" s="10" t="n"/>
      <c r="N1771" s="10" t="n"/>
      <c r="O1771" s="16">
        <f>IF(A1771="","",UPPER(TRIM(A1771))&amp;"|"&amp;UPPER(SUBSTITUTE(SUBSTITUTE(SUBSTITUTE(TRIM(C1771),"/",""),"-","")," ","")))</f>
        <v/>
      </c>
      <c r="P1771" s="16">
        <f>IF(A1771="","",UPPER(SUBSTITUTE(SUBSTITUTE(SUBSTITUTE(TRIM(C1771),"/",""),"-","")," ","")))</f>
        <v/>
      </c>
      <c r="Q1771" s="16">
        <f>IF(A1771="","",IF(COUNTIF('GSTR-2B'!$P$6:$P$2005,O1771)&gt;0,IF(ABS(S1771)&lt;=Settings!$B$4,"Matched","Amount differs"),IF(COUNTIF('GSTR-2B'!$Q$6:$Q$2005,P1771)&gt;0,"Invoice no matches, GSTIN differs","In books, not in GSTR-2B")))</f>
        <v/>
      </c>
      <c r="R1771" s="15">
        <f>IF(A1771="","",SUMIF('GSTR-2B'!$P$6:$P$2005,O1771,'GSTR-2B'!$N$6:$N$2005))</f>
        <v/>
      </c>
      <c r="S1771" s="15">
        <f>IF(A1771="","",K1771-R1771)</f>
        <v/>
      </c>
      <c r="T1771" s="16">
        <f>IF(OR(A1771="",D1771="",L1771&lt;&gt;"",E1771="Credit note"),"",IF(Settings!$B$5-D1771&gt;180,"Unpaid over 180 days: reverse proportionate ITC with interest",""))</f>
        <v/>
      </c>
      <c r="U1771" s="16">
        <f>IF(M1771="No","Supplier has not filed GSTR-3B: if still unfiled on 30 Sep after the year you claimed it, reverse by 30 Nov","")</f>
        <v/>
      </c>
      <c r="V1771" s="16">
        <f>IF(AND(Q1771="In books, not in GSTR-2B",D1771&lt;&gt;"",D1771&gt;=DATE(2025,4,1),D1771&lt;=DATE(2026,3,31)),"FY 2025-26 document not in GSTR-2B: last date for the ITC is 30 Nov 2026","")</f>
        <v/>
      </c>
    </row>
    <row r="1772">
      <c r="A1772" s="10" t="n"/>
      <c r="B1772" s="10" t="n"/>
      <c r="C1772" s="10" t="n"/>
      <c r="D1772" s="9" t="n"/>
      <c r="E1772" s="10" t="n"/>
      <c r="F1772" s="8" t="n"/>
      <c r="G1772" s="8" t="n"/>
      <c r="H1772" s="8" t="n"/>
      <c r="I1772" s="8" t="n"/>
      <c r="J1772" s="8" t="n"/>
      <c r="K1772" s="15">
        <f>IF(A1772="","",SUM(G1772:J1772))</f>
        <v/>
      </c>
      <c r="L1772" s="9" t="n"/>
      <c r="M1772" s="10" t="n"/>
      <c r="N1772" s="10" t="n"/>
      <c r="O1772" s="16">
        <f>IF(A1772="","",UPPER(TRIM(A1772))&amp;"|"&amp;UPPER(SUBSTITUTE(SUBSTITUTE(SUBSTITUTE(TRIM(C1772),"/",""),"-","")," ","")))</f>
        <v/>
      </c>
      <c r="P1772" s="16">
        <f>IF(A1772="","",UPPER(SUBSTITUTE(SUBSTITUTE(SUBSTITUTE(TRIM(C1772),"/",""),"-","")," ","")))</f>
        <v/>
      </c>
      <c r="Q1772" s="16">
        <f>IF(A1772="","",IF(COUNTIF('GSTR-2B'!$P$6:$P$2005,O1772)&gt;0,IF(ABS(S1772)&lt;=Settings!$B$4,"Matched","Amount differs"),IF(COUNTIF('GSTR-2B'!$Q$6:$Q$2005,P1772)&gt;0,"Invoice no matches, GSTIN differs","In books, not in GSTR-2B")))</f>
        <v/>
      </c>
      <c r="R1772" s="15">
        <f>IF(A1772="","",SUMIF('GSTR-2B'!$P$6:$P$2005,O1772,'GSTR-2B'!$N$6:$N$2005))</f>
        <v/>
      </c>
      <c r="S1772" s="15">
        <f>IF(A1772="","",K1772-R1772)</f>
        <v/>
      </c>
      <c r="T1772" s="16">
        <f>IF(OR(A1772="",D1772="",L1772&lt;&gt;"",E1772="Credit note"),"",IF(Settings!$B$5-D1772&gt;180,"Unpaid over 180 days: reverse proportionate ITC with interest",""))</f>
        <v/>
      </c>
      <c r="U1772" s="16">
        <f>IF(M1772="No","Supplier has not filed GSTR-3B: if still unfiled on 30 Sep after the year you claimed it, reverse by 30 Nov","")</f>
        <v/>
      </c>
      <c r="V1772" s="16">
        <f>IF(AND(Q1772="In books, not in GSTR-2B",D1772&lt;&gt;"",D1772&gt;=DATE(2025,4,1),D1772&lt;=DATE(2026,3,31)),"FY 2025-26 document not in GSTR-2B: last date for the ITC is 30 Nov 2026","")</f>
        <v/>
      </c>
    </row>
    <row r="1773">
      <c r="A1773" s="10" t="n"/>
      <c r="B1773" s="10" t="n"/>
      <c r="C1773" s="10" t="n"/>
      <c r="D1773" s="9" t="n"/>
      <c r="E1773" s="10" t="n"/>
      <c r="F1773" s="8" t="n"/>
      <c r="G1773" s="8" t="n"/>
      <c r="H1773" s="8" t="n"/>
      <c r="I1773" s="8" t="n"/>
      <c r="J1773" s="8" t="n"/>
      <c r="K1773" s="15">
        <f>IF(A1773="","",SUM(G1773:J1773))</f>
        <v/>
      </c>
      <c r="L1773" s="9" t="n"/>
      <c r="M1773" s="10" t="n"/>
      <c r="N1773" s="10" t="n"/>
      <c r="O1773" s="16">
        <f>IF(A1773="","",UPPER(TRIM(A1773))&amp;"|"&amp;UPPER(SUBSTITUTE(SUBSTITUTE(SUBSTITUTE(TRIM(C1773),"/",""),"-","")," ","")))</f>
        <v/>
      </c>
      <c r="P1773" s="16">
        <f>IF(A1773="","",UPPER(SUBSTITUTE(SUBSTITUTE(SUBSTITUTE(TRIM(C1773),"/",""),"-","")," ","")))</f>
        <v/>
      </c>
      <c r="Q1773" s="16">
        <f>IF(A1773="","",IF(COUNTIF('GSTR-2B'!$P$6:$P$2005,O1773)&gt;0,IF(ABS(S1773)&lt;=Settings!$B$4,"Matched","Amount differs"),IF(COUNTIF('GSTR-2B'!$Q$6:$Q$2005,P1773)&gt;0,"Invoice no matches, GSTIN differs","In books, not in GSTR-2B")))</f>
        <v/>
      </c>
      <c r="R1773" s="15">
        <f>IF(A1773="","",SUMIF('GSTR-2B'!$P$6:$P$2005,O1773,'GSTR-2B'!$N$6:$N$2005))</f>
        <v/>
      </c>
      <c r="S1773" s="15">
        <f>IF(A1773="","",K1773-R1773)</f>
        <v/>
      </c>
      <c r="T1773" s="16">
        <f>IF(OR(A1773="",D1773="",L1773&lt;&gt;"",E1773="Credit note"),"",IF(Settings!$B$5-D1773&gt;180,"Unpaid over 180 days: reverse proportionate ITC with interest",""))</f>
        <v/>
      </c>
      <c r="U1773" s="16">
        <f>IF(M1773="No","Supplier has not filed GSTR-3B: if still unfiled on 30 Sep after the year you claimed it, reverse by 30 Nov","")</f>
        <v/>
      </c>
      <c r="V1773" s="16">
        <f>IF(AND(Q1773="In books, not in GSTR-2B",D1773&lt;&gt;"",D1773&gt;=DATE(2025,4,1),D1773&lt;=DATE(2026,3,31)),"FY 2025-26 document not in GSTR-2B: last date for the ITC is 30 Nov 2026","")</f>
        <v/>
      </c>
    </row>
    <row r="1774">
      <c r="A1774" s="10" t="n"/>
      <c r="B1774" s="10" t="n"/>
      <c r="C1774" s="10" t="n"/>
      <c r="D1774" s="9" t="n"/>
      <c r="E1774" s="10" t="n"/>
      <c r="F1774" s="8" t="n"/>
      <c r="G1774" s="8" t="n"/>
      <c r="H1774" s="8" t="n"/>
      <c r="I1774" s="8" t="n"/>
      <c r="J1774" s="8" t="n"/>
      <c r="K1774" s="15">
        <f>IF(A1774="","",SUM(G1774:J1774))</f>
        <v/>
      </c>
      <c r="L1774" s="9" t="n"/>
      <c r="M1774" s="10" t="n"/>
      <c r="N1774" s="10" t="n"/>
      <c r="O1774" s="16">
        <f>IF(A1774="","",UPPER(TRIM(A1774))&amp;"|"&amp;UPPER(SUBSTITUTE(SUBSTITUTE(SUBSTITUTE(TRIM(C1774),"/",""),"-","")," ","")))</f>
        <v/>
      </c>
      <c r="P1774" s="16">
        <f>IF(A1774="","",UPPER(SUBSTITUTE(SUBSTITUTE(SUBSTITUTE(TRIM(C1774),"/",""),"-","")," ","")))</f>
        <v/>
      </c>
      <c r="Q1774" s="16">
        <f>IF(A1774="","",IF(COUNTIF('GSTR-2B'!$P$6:$P$2005,O1774)&gt;0,IF(ABS(S1774)&lt;=Settings!$B$4,"Matched","Amount differs"),IF(COUNTIF('GSTR-2B'!$Q$6:$Q$2005,P1774)&gt;0,"Invoice no matches, GSTIN differs","In books, not in GSTR-2B")))</f>
        <v/>
      </c>
      <c r="R1774" s="15">
        <f>IF(A1774="","",SUMIF('GSTR-2B'!$P$6:$P$2005,O1774,'GSTR-2B'!$N$6:$N$2005))</f>
        <v/>
      </c>
      <c r="S1774" s="15">
        <f>IF(A1774="","",K1774-R1774)</f>
        <v/>
      </c>
      <c r="T1774" s="16">
        <f>IF(OR(A1774="",D1774="",L1774&lt;&gt;"",E1774="Credit note"),"",IF(Settings!$B$5-D1774&gt;180,"Unpaid over 180 days: reverse proportionate ITC with interest",""))</f>
        <v/>
      </c>
      <c r="U1774" s="16">
        <f>IF(M1774="No","Supplier has not filed GSTR-3B: if still unfiled on 30 Sep after the year you claimed it, reverse by 30 Nov","")</f>
        <v/>
      </c>
      <c r="V1774" s="16">
        <f>IF(AND(Q1774="In books, not in GSTR-2B",D1774&lt;&gt;"",D1774&gt;=DATE(2025,4,1),D1774&lt;=DATE(2026,3,31)),"FY 2025-26 document not in GSTR-2B: last date for the ITC is 30 Nov 2026","")</f>
        <v/>
      </c>
    </row>
    <row r="1775">
      <c r="A1775" s="10" t="n"/>
      <c r="B1775" s="10" t="n"/>
      <c r="C1775" s="10" t="n"/>
      <c r="D1775" s="9" t="n"/>
      <c r="E1775" s="10" t="n"/>
      <c r="F1775" s="8" t="n"/>
      <c r="G1775" s="8" t="n"/>
      <c r="H1775" s="8" t="n"/>
      <c r="I1775" s="8" t="n"/>
      <c r="J1775" s="8" t="n"/>
      <c r="K1775" s="15">
        <f>IF(A1775="","",SUM(G1775:J1775))</f>
        <v/>
      </c>
      <c r="L1775" s="9" t="n"/>
      <c r="M1775" s="10" t="n"/>
      <c r="N1775" s="10" t="n"/>
      <c r="O1775" s="16">
        <f>IF(A1775="","",UPPER(TRIM(A1775))&amp;"|"&amp;UPPER(SUBSTITUTE(SUBSTITUTE(SUBSTITUTE(TRIM(C1775),"/",""),"-","")," ","")))</f>
        <v/>
      </c>
      <c r="P1775" s="16">
        <f>IF(A1775="","",UPPER(SUBSTITUTE(SUBSTITUTE(SUBSTITUTE(TRIM(C1775),"/",""),"-","")," ","")))</f>
        <v/>
      </c>
      <c r="Q1775" s="16">
        <f>IF(A1775="","",IF(COUNTIF('GSTR-2B'!$P$6:$P$2005,O1775)&gt;0,IF(ABS(S1775)&lt;=Settings!$B$4,"Matched","Amount differs"),IF(COUNTIF('GSTR-2B'!$Q$6:$Q$2005,P1775)&gt;0,"Invoice no matches, GSTIN differs","In books, not in GSTR-2B")))</f>
        <v/>
      </c>
      <c r="R1775" s="15">
        <f>IF(A1775="","",SUMIF('GSTR-2B'!$P$6:$P$2005,O1775,'GSTR-2B'!$N$6:$N$2005))</f>
        <v/>
      </c>
      <c r="S1775" s="15">
        <f>IF(A1775="","",K1775-R1775)</f>
        <v/>
      </c>
      <c r="T1775" s="16">
        <f>IF(OR(A1775="",D1775="",L1775&lt;&gt;"",E1775="Credit note"),"",IF(Settings!$B$5-D1775&gt;180,"Unpaid over 180 days: reverse proportionate ITC with interest",""))</f>
        <v/>
      </c>
      <c r="U1775" s="16">
        <f>IF(M1775="No","Supplier has not filed GSTR-3B: if still unfiled on 30 Sep after the year you claimed it, reverse by 30 Nov","")</f>
        <v/>
      </c>
      <c r="V1775" s="16">
        <f>IF(AND(Q1775="In books, not in GSTR-2B",D1775&lt;&gt;"",D1775&gt;=DATE(2025,4,1),D1775&lt;=DATE(2026,3,31)),"FY 2025-26 document not in GSTR-2B: last date for the ITC is 30 Nov 2026","")</f>
        <v/>
      </c>
    </row>
    <row r="1776">
      <c r="A1776" s="10" t="n"/>
      <c r="B1776" s="10" t="n"/>
      <c r="C1776" s="10" t="n"/>
      <c r="D1776" s="9" t="n"/>
      <c r="E1776" s="10" t="n"/>
      <c r="F1776" s="8" t="n"/>
      <c r="G1776" s="8" t="n"/>
      <c r="H1776" s="8" t="n"/>
      <c r="I1776" s="8" t="n"/>
      <c r="J1776" s="8" t="n"/>
      <c r="K1776" s="15">
        <f>IF(A1776="","",SUM(G1776:J1776))</f>
        <v/>
      </c>
      <c r="L1776" s="9" t="n"/>
      <c r="M1776" s="10" t="n"/>
      <c r="N1776" s="10" t="n"/>
      <c r="O1776" s="16">
        <f>IF(A1776="","",UPPER(TRIM(A1776))&amp;"|"&amp;UPPER(SUBSTITUTE(SUBSTITUTE(SUBSTITUTE(TRIM(C1776),"/",""),"-","")," ","")))</f>
        <v/>
      </c>
      <c r="P1776" s="16">
        <f>IF(A1776="","",UPPER(SUBSTITUTE(SUBSTITUTE(SUBSTITUTE(TRIM(C1776),"/",""),"-","")," ","")))</f>
        <v/>
      </c>
      <c r="Q1776" s="16">
        <f>IF(A1776="","",IF(COUNTIF('GSTR-2B'!$P$6:$P$2005,O1776)&gt;0,IF(ABS(S1776)&lt;=Settings!$B$4,"Matched","Amount differs"),IF(COUNTIF('GSTR-2B'!$Q$6:$Q$2005,P1776)&gt;0,"Invoice no matches, GSTIN differs","In books, not in GSTR-2B")))</f>
        <v/>
      </c>
      <c r="R1776" s="15">
        <f>IF(A1776="","",SUMIF('GSTR-2B'!$P$6:$P$2005,O1776,'GSTR-2B'!$N$6:$N$2005))</f>
        <v/>
      </c>
      <c r="S1776" s="15">
        <f>IF(A1776="","",K1776-R1776)</f>
        <v/>
      </c>
      <c r="T1776" s="16">
        <f>IF(OR(A1776="",D1776="",L1776&lt;&gt;"",E1776="Credit note"),"",IF(Settings!$B$5-D1776&gt;180,"Unpaid over 180 days: reverse proportionate ITC with interest",""))</f>
        <v/>
      </c>
      <c r="U1776" s="16">
        <f>IF(M1776="No","Supplier has not filed GSTR-3B: if still unfiled on 30 Sep after the year you claimed it, reverse by 30 Nov","")</f>
        <v/>
      </c>
      <c r="V1776" s="16">
        <f>IF(AND(Q1776="In books, not in GSTR-2B",D1776&lt;&gt;"",D1776&gt;=DATE(2025,4,1),D1776&lt;=DATE(2026,3,31)),"FY 2025-26 document not in GSTR-2B: last date for the ITC is 30 Nov 2026","")</f>
        <v/>
      </c>
    </row>
    <row r="1777">
      <c r="A1777" s="10" t="n"/>
      <c r="B1777" s="10" t="n"/>
      <c r="C1777" s="10" t="n"/>
      <c r="D1777" s="9" t="n"/>
      <c r="E1777" s="10" t="n"/>
      <c r="F1777" s="8" t="n"/>
      <c r="G1777" s="8" t="n"/>
      <c r="H1777" s="8" t="n"/>
      <c r="I1777" s="8" t="n"/>
      <c r="J1777" s="8" t="n"/>
      <c r="K1777" s="15">
        <f>IF(A1777="","",SUM(G1777:J1777))</f>
        <v/>
      </c>
      <c r="L1777" s="9" t="n"/>
      <c r="M1777" s="10" t="n"/>
      <c r="N1777" s="10" t="n"/>
      <c r="O1777" s="16">
        <f>IF(A1777="","",UPPER(TRIM(A1777))&amp;"|"&amp;UPPER(SUBSTITUTE(SUBSTITUTE(SUBSTITUTE(TRIM(C1777),"/",""),"-","")," ","")))</f>
        <v/>
      </c>
      <c r="P1777" s="16">
        <f>IF(A1777="","",UPPER(SUBSTITUTE(SUBSTITUTE(SUBSTITUTE(TRIM(C1777),"/",""),"-","")," ","")))</f>
        <v/>
      </c>
      <c r="Q1777" s="16">
        <f>IF(A1777="","",IF(COUNTIF('GSTR-2B'!$P$6:$P$2005,O1777)&gt;0,IF(ABS(S1777)&lt;=Settings!$B$4,"Matched","Amount differs"),IF(COUNTIF('GSTR-2B'!$Q$6:$Q$2005,P1777)&gt;0,"Invoice no matches, GSTIN differs","In books, not in GSTR-2B")))</f>
        <v/>
      </c>
      <c r="R1777" s="15">
        <f>IF(A1777="","",SUMIF('GSTR-2B'!$P$6:$P$2005,O1777,'GSTR-2B'!$N$6:$N$2005))</f>
        <v/>
      </c>
      <c r="S1777" s="15">
        <f>IF(A1777="","",K1777-R1777)</f>
        <v/>
      </c>
      <c r="T1777" s="16">
        <f>IF(OR(A1777="",D1777="",L1777&lt;&gt;"",E1777="Credit note"),"",IF(Settings!$B$5-D1777&gt;180,"Unpaid over 180 days: reverse proportionate ITC with interest",""))</f>
        <v/>
      </c>
      <c r="U1777" s="16">
        <f>IF(M1777="No","Supplier has not filed GSTR-3B: if still unfiled on 30 Sep after the year you claimed it, reverse by 30 Nov","")</f>
        <v/>
      </c>
      <c r="V1777" s="16">
        <f>IF(AND(Q1777="In books, not in GSTR-2B",D1777&lt;&gt;"",D1777&gt;=DATE(2025,4,1),D1777&lt;=DATE(2026,3,31)),"FY 2025-26 document not in GSTR-2B: last date for the ITC is 30 Nov 2026","")</f>
        <v/>
      </c>
    </row>
    <row r="1778">
      <c r="A1778" s="10" t="n"/>
      <c r="B1778" s="10" t="n"/>
      <c r="C1778" s="10" t="n"/>
      <c r="D1778" s="9" t="n"/>
      <c r="E1778" s="10" t="n"/>
      <c r="F1778" s="8" t="n"/>
      <c r="G1778" s="8" t="n"/>
      <c r="H1778" s="8" t="n"/>
      <c r="I1778" s="8" t="n"/>
      <c r="J1778" s="8" t="n"/>
      <c r="K1778" s="15">
        <f>IF(A1778="","",SUM(G1778:J1778))</f>
        <v/>
      </c>
      <c r="L1778" s="9" t="n"/>
      <c r="M1778" s="10" t="n"/>
      <c r="N1778" s="10" t="n"/>
      <c r="O1778" s="16">
        <f>IF(A1778="","",UPPER(TRIM(A1778))&amp;"|"&amp;UPPER(SUBSTITUTE(SUBSTITUTE(SUBSTITUTE(TRIM(C1778),"/",""),"-","")," ","")))</f>
        <v/>
      </c>
      <c r="P1778" s="16">
        <f>IF(A1778="","",UPPER(SUBSTITUTE(SUBSTITUTE(SUBSTITUTE(TRIM(C1778),"/",""),"-","")," ","")))</f>
        <v/>
      </c>
      <c r="Q1778" s="16">
        <f>IF(A1778="","",IF(COUNTIF('GSTR-2B'!$P$6:$P$2005,O1778)&gt;0,IF(ABS(S1778)&lt;=Settings!$B$4,"Matched","Amount differs"),IF(COUNTIF('GSTR-2B'!$Q$6:$Q$2005,P1778)&gt;0,"Invoice no matches, GSTIN differs","In books, not in GSTR-2B")))</f>
        <v/>
      </c>
      <c r="R1778" s="15">
        <f>IF(A1778="","",SUMIF('GSTR-2B'!$P$6:$P$2005,O1778,'GSTR-2B'!$N$6:$N$2005))</f>
        <v/>
      </c>
      <c r="S1778" s="15">
        <f>IF(A1778="","",K1778-R1778)</f>
        <v/>
      </c>
      <c r="T1778" s="16">
        <f>IF(OR(A1778="",D1778="",L1778&lt;&gt;"",E1778="Credit note"),"",IF(Settings!$B$5-D1778&gt;180,"Unpaid over 180 days: reverse proportionate ITC with interest",""))</f>
        <v/>
      </c>
      <c r="U1778" s="16">
        <f>IF(M1778="No","Supplier has not filed GSTR-3B: if still unfiled on 30 Sep after the year you claimed it, reverse by 30 Nov","")</f>
        <v/>
      </c>
      <c r="V1778" s="16">
        <f>IF(AND(Q1778="In books, not in GSTR-2B",D1778&lt;&gt;"",D1778&gt;=DATE(2025,4,1),D1778&lt;=DATE(2026,3,31)),"FY 2025-26 document not in GSTR-2B: last date for the ITC is 30 Nov 2026","")</f>
        <v/>
      </c>
    </row>
    <row r="1779">
      <c r="A1779" s="10" t="n"/>
      <c r="B1779" s="10" t="n"/>
      <c r="C1779" s="10" t="n"/>
      <c r="D1779" s="9" t="n"/>
      <c r="E1779" s="10" t="n"/>
      <c r="F1779" s="8" t="n"/>
      <c r="G1779" s="8" t="n"/>
      <c r="H1779" s="8" t="n"/>
      <c r="I1779" s="8" t="n"/>
      <c r="J1779" s="8" t="n"/>
      <c r="K1779" s="15">
        <f>IF(A1779="","",SUM(G1779:J1779))</f>
        <v/>
      </c>
      <c r="L1779" s="9" t="n"/>
      <c r="M1779" s="10" t="n"/>
      <c r="N1779" s="10" t="n"/>
      <c r="O1779" s="16">
        <f>IF(A1779="","",UPPER(TRIM(A1779))&amp;"|"&amp;UPPER(SUBSTITUTE(SUBSTITUTE(SUBSTITUTE(TRIM(C1779),"/",""),"-","")," ","")))</f>
        <v/>
      </c>
      <c r="P1779" s="16">
        <f>IF(A1779="","",UPPER(SUBSTITUTE(SUBSTITUTE(SUBSTITUTE(TRIM(C1779),"/",""),"-","")," ","")))</f>
        <v/>
      </c>
      <c r="Q1779" s="16">
        <f>IF(A1779="","",IF(COUNTIF('GSTR-2B'!$P$6:$P$2005,O1779)&gt;0,IF(ABS(S1779)&lt;=Settings!$B$4,"Matched","Amount differs"),IF(COUNTIF('GSTR-2B'!$Q$6:$Q$2005,P1779)&gt;0,"Invoice no matches, GSTIN differs","In books, not in GSTR-2B")))</f>
        <v/>
      </c>
      <c r="R1779" s="15">
        <f>IF(A1779="","",SUMIF('GSTR-2B'!$P$6:$P$2005,O1779,'GSTR-2B'!$N$6:$N$2005))</f>
        <v/>
      </c>
      <c r="S1779" s="15">
        <f>IF(A1779="","",K1779-R1779)</f>
        <v/>
      </c>
      <c r="T1779" s="16">
        <f>IF(OR(A1779="",D1779="",L1779&lt;&gt;"",E1779="Credit note"),"",IF(Settings!$B$5-D1779&gt;180,"Unpaid over 180 days: reverse proportionate ITC with interest",""))</f>
        <v/>
      </c>
      <c r="U1779" s="16">
        <f>IF(M1779="No","Supplier has not filed GSTR-3B: if still unfiled on 30 Sep after the year you claimed it, reverse by 30 Nov","")</f>
        <v/>
      </c>
      <c r="V1779" s="16">
        <f>IF(AND(Q1779="In books, not in GSTR-2B",D1779&lt;&gt;"",D1779&gt;=DATE(2025,4,1),D1779&lt;=DATE(2026,3,31)),"FY 2025-26 document not in GSTR-2B: last date for the ITC is 30 Nov 2026","")</f>
        <v/>
      </c>
    </row>
    <row r="1780">
      <c r="A1780" s="10" t="n"/>
      <c r="B1780" s="10" t="n"/>
      <c r="C1780" s="10" t="n"/>
      <c r="D1780" s="9" t="n"/>
      <c r="E1780" s="10" t="n"/>
      <c r="F1780" s="8" t="n"/>
      <c r="G1780" s="8" t="n"/>
      <c r="H1780" s="8" t="n"/>
      <c r="I1780" s="8" t="n"/>
      <c r="J1780" s="8" t="n"/>
      <c r="K1780" s="15">
        <f>IF(A1780="","",SUM(G1780:J1780))</f>
        <v/>
      </c>
      <c r="L1780" s="9" t="n"/>
      <c r="M1780" s="10" t="n"/>
      <c r="N1780" s="10" t="n"/>
      <c r="O1780" s="16">
        <f>IF(A1780="","",UPPER(TRIM(A1780))&amp;"|"&amp;UPPER(SUBSTITUTE(SUBSTITUTE(SUBSTITUTE(TRIM(C1780),"/",""),"-","")," ","")))</f>
        <v/>
      </c>
      <c r="P1780" s="16">
        <f>IF(A1780="","",UPPER(SUBSTITUTE(SUBSTITUTE(SUBSTITUTE(TRIM(C1780),"/",""),"-","")," ","")))</f>
        <v/>
      </c>
      <c r="Q1780" s="16">
        <f>IF(A1780="","",IF(COUNTIF('GSTR-2B'!$P$6:$P$2005,O1780)&gt;0,IF(ABS(S1780)&lt;=Settings!$B$4,"Matched","Amount differs"),IF(COUNTIF('GSTR-2B'!$Q$6:$Q$2005,P1780)&gt;0,"Invoice no matches, GSTIN differs","In books, not in GSTR-2B")))</f>
        <v/>
      </c>
      <c r="R1780" s="15">
        <f>IF(A1780="","",SUMIF('GSTR-2B'!$P$6:$P$2005,O1780,'GSTR-2B'!$N$6:$N$2005))</f>
        <v/>
      </c>
      <c r="S1780" s="15">
        <f>IF(A1780="","",K1780-R1780)</f>
        <v/>
      </c>
      <c r="T1780" s="16">
        <f>IF(OR(A1780="",D1780="",L1780&lt;&gt;"",E1780="Credit note"),"",IF(Settings!$B$5-D1780&gt;180,"Unpaid over 180 days: reverse proportionate ITC with interest",""))</f>
        <v/>
      </c>
      <c r="U1780" s="16">
        <f>IF(M1780="No","Supplier has not filed GSTR-3B: if still unfiled on 30 Sep after the year you claimed it, reverse by 30 Nov","")</f>
        <v/>
      </c>
      <c r="V1780" s="16">
        <f>IF(AND(Q1780="In books, not in GSTR-2B",D1780&lt;&gt;"",D1780&gt;=DATE(2025,4,1),D1780&lt;=DATE(2026,3,31)),"FY 2025-26 document not in GSTR-2B: last date for the ITC is 30 Nov 2026","")</f>
        <v/>
      </c>
    </row>
    <row r="1781">
      <c r="A1781" s="10" t="n"/>
      <c r="B1781" s="10" t="n"/>
      <c r="C1781" s="10" t="n"/>
      <c r="D1781" s="9" t="n"/>
      <c r="E1781" s="10" t="n"/>
      <c r="F1781" s="8" t="n"/>
      <c r="G1781" s="8" t="n"/>
      <c r="H1781" s="8" t="n"/>
      <c r="I1781" s="8" t="n"/>
      <c r="J1781" s="8" t="n"/>
      <c r="K1781" s="15">
        <f>IF(A1781="","",SUM(G1781:J1781))</f>
        <v/>
      </c>
      <c r="L1781" s="9" t="n"/>
      <c r="M1781" s="10" t="n"/>
      <c r="N1781" s="10" t="n"/>
      <c r="O1781" s="16">
        <f>IF(A1781="","",UPPER(TRIM(A1781))&amp;"|"&amp;UPPER(SUBSTITUTE(SUBSTITUTE(SUBSTITUTE(TRIM(C1781),"/",""),"-","")," ","")))</f>
        <v/>
      </c>
      <c r="P1781" s="16">
        <f>IF(A1781="","",UPPER(SUBSTITUTE(SUBSTITUTE(SUBSTITUTE(TRIM(C1781),"/",""),"-","")," ","")))</f>
        <v/>
      </c>
      <c r="Q1781" s="16">
        <f>IF(A1781="","",IF(COUNTIF('GSTR-2B'!$P$6:$P$2005,O1781)&gt;0,IF(ABS(S1781)&lt;=Settings!$B$4,"Matched","Amount differs"),IF(COUNTIF('GSTR-2B'!$Q$6:$Q$2005,P1781)&gt;0,"Invoice no matches, GSTIN differs","In books, not in GSTR-2B")))</f>
        <v/>
      </c>
      <c r="R1781" s="15">
        <f>IF(A1781="","",SUMIF('GSTR-2B'!$P$6:$P$2005,O1781,'GSTR-2B'!$N$6:$N$2005))</f>
        <v/>
      </c>
      <c r="S1781" s="15">
        <f>IF(A1781="","",K1781-R1781)</f>
        <v/>
      </c>
      <c r="T1781" s="16">
        <f>IF(OR(A1781="",D1781="",L1781&lt;&gt;"",E1781="Credit note"),"",IF(Settings!$B$5-D1781&gt;180,"Unpaid over 180 days: reverse proportionate ITC with interest",""))</f>
        <v/>
      </c>
      <c r="U1781" s="16">
        <f>IF(M1781="No","Supplier has not filed GSTR-3B: if still unfiled on 30 Sep after the year you claimed it, reverse by 30 Nov","")</f>
        <v/>
      </c>
      <c r="V1781" s="16">
        <f>IF(AND(Q1781="In books, not in GSTR-2B",D1781&lt;&gt;"",D1781&gt;=DATE(2025,4,1),D1781&lt;=DATE(2026,3,31)),"FY 2025-26 document not in GSTR-2B: last date for the ITC is 30 Nov 2026","")</f>
        <v/>
      </c>
    </row>
    <row r="1782">
      <c r="A1782" s="10" t="n"/>
      <c r="B1782" s="10" t="n"/>
      <c r="C1782" s="10" t="n"/>
      <c r="D1782" s="9" t="n"/>
      <c r="E1782" s="10" t="n"/>
      <c r="F1782" s="8" t="n"/>
      <c r="G1782" s="8" t="n"/>
      <c r="H1782" s="8" t="n"/>
      <c r="I1782" s="8" t="n"/>
      <c r="J1782" s="8" t="n"/>
      <c r="K1782" s="15">
        <f>IF(A1782="","",SUM(G1782:J1782))</f>
        <v/>
      </c>
      <c r="L1782" s="9" t="n"/>
      <c r="M1782" s="10" t="n"/>
      <c r="N1782" s="10" t="n"/>
      <c r="O1782" s="16">
        <f>IF(A1782="","",UPPER(TRIM(A1782))&amp;"|"&amp;UPPER(SUBSTITUTE(SUBSTITUTE(SUBSTITUTE(TRIM(C1782),"/",""),"-","")," ","")))</f>
        <v/>
      </c>
      <c r="P1782" s="16">
        <f>IF(A1782="","",UPPER(SUBSTITUTE(SUBSTITUTE(SUBSTITUTE(TRIM(C1782),"/",""),"-","")," ","")))</f>
        <v/>
      </c>
      <c r="Q1782" s="16">
        <f>IF(A1782="","",IF(COUNTIF('GSTR-2B'!$P$6:$P$2005,O1782)&gt;0,IF(ABS(S1782)&lt;=Settings!$B$4,"Matched","Amount differs"),IF(COUNTIF('GSTR-2B'!$Q$6:$Q$2005,P1782)&gt;0,"Invoice no matches, GSTIN differs","In books, not in GSTR-2B")))</f>
        <v/>
      </c>
      <c r="R1782" s="15">
        <f>IF(A1782="","",SUMIF('GSTR-2B'!$P$6:$P$2005,O1782,'GSTR-2B'!$N$6:$N$2005))</f>
        <v/>
      </c>
      <c r="S1782" s="15">
        <f>IF(A1782="","",K1782-R1782)</f>
        <v/>
      </c>
      <c r="T1782" s="16">
        <f>IF(OR(A1782="",D1782="",L1782&lt;&gt;"",E1782="Credit note"),"",IF(Settings!$B$5-D1782&gt;180,"Unpaid over 180 days: reverse proportionate ITC with interest",""))</f>
        <v/>
      </c>
      <c r="U1782" s="16">
        <f>IF(M1782="No","Supplier has not filed GSTR-3B: if still unfiled on 30 Sep after the year you claimed it, reverse by 30 Nov","")</f>
        <v/>
      </c>
      <c r="V1782" s="16">
        <f>IF(AND(Q1782="In books, not in GSTR-2B",D1782&lt;&gt;"",D1782&gt;=DATE(2025,4,1),D1782&lt;=DATE(2026,3,31)),"FY 2025-26 document not in GSTR-2B: last date for the ITC is 30 Nov 2026","")</f>
        <v/>
      </c>
    </row>
    <row r="1783">
      <c r="A1783" s="10" t="n"/>
      <c r="B1783" s="10" t="n"/>
      <c r="C1783" s="10" t="n"/>
      <c r="D1783" s="9" t="n"/>
      <c r="E1783" s="10" t="n"/>
      <c r="F1783" s="8" t="n"/>
      <c r="G1783" s="8" t="n"/>
      <c r="H1783" s="8" t="n"/>
      <c r="I1783" s="8" t="n"/>
      <c r="J1783" s="8" t="n"/>
      <c r="K1783" s="15">
        <f>IF(A1783="","",SUM(G1783:J1783))</f>
        <v/>
      </c>
      <c r="L1783" s="9" t="n"/>
      <c r="M1783" s="10" t="n"/>
      <c r="N1783" s="10" t="n"/>
      <c r="O1783" s="16">
        <f>IF(A1783="","",UPPER(TRIM(A1783))&amp;"|"&amp;UPPER(SUBSTITUTE(SUBSTITUTE(SUBSTITUTE(TRIM(C1783),"/",""),"-","")," ","")))</f>
        <v/>
      </c>
      <c r="P1783" s="16">
        <f>IF(A1783="","",UPPER(SUBSTITUTE(SUBSTITUTE(SUBSTITUTE(TRIM(C1783),"/",""),"-","")," ","")))</f>
        <v/>
      </c>
      <c r="Q1783" s="16">
        <f>IF(A1783="","",IF(COUNTIF('GSTR-2B'!$P$6:$P$2005,O1783)&gt;0,IF(ABS(S1783)&lt;=Settings!$B$4,"Matched","Amount differs"),IF(COUNTIF('GSTR-2B'!$Q$6:$Q$2005,P1783)&gt;0,"Invoice no matches, GSTIN differs","In books, not in GSTR-2B")))</f>
        <v/>
      </c>
      <c r="R1783" s="15">
        <f>IF(A1783="","",SUMIF('GSTR-2B'!$P$6:$P$2005,O1783,'GSTR-2B'!$N$6:$N$2005))</f>
        <v/>
      </c>
      <c r="S1783" s="15">
        <f>IF(A1783="","",K1783-R1783)</f>
        <v/>
      </c>
      <c r="T1783" s="16">
        <f>IF(OR(A1783="",D1783="",L1783&lt;&gt;"",E1783="Credit note"),"",IF(Settings!$B$5-D1783&gt;180,"Unpaid over 180 days: reverse proportionate ITC with interest",""))</f>
        <v/>
      </c>
      <c r="U1783" s="16">
        <f>IF(M1783="No","Supplier has not filed GSTR-3B: if still unfiled on 30 Sep after the year you claimed it, reverse by 30 Nov","")</f>
        <v/>
      </c>
      <c r="V1783" s="16">
        <f>IF(AND(Q1783="In books, not in GSTR-2B",D1783&lt;&gt;"",D1783&gt;=DATE(2025,4,1),D1783&lt;=DATE(2026,3,31)),"FY 2025-26 document not in GSTR-2B: last date for the ITC is 30 Nov 2026","")</f>
        <v/>
      </c>
    </row>
    <row r="1784">
      <c r="A1784" s="10" t="n"/>
      <c r="B1784" s="10" t="n"/>
      <c r="C1784" s="10" t="n"/>
      <c r="D1784" s="9" t="n"/>
      <c r="E1784" s="10" t="n"/>
      <c r="F1784" s="8" t="n"/>
      <c r="G1784" s="8" t="n"/>
      <c r="H1784" s="8" t="n"/>
      <c r="I1784" s="8" t="n"/>
      <c r="J1784" s="8" t="n"/>
      <c r="K1784" s="15">
        <f>IF(A1784="","",SUM(G1784:J1784))</f>
        <v/>
      </c>
      <c r="L1784" s="9" t="n"/>
      <c r="M1784" s="10" t="n"/>
      <c r="N1784" s="10" t="n"/>
      <c r="O1784" s="16">
        <f>IF(A1784="","",UPPER(TRIM(A1784))&amp;"|"&amp;UPPER(SUBSTITUTE(SUBSTITUTE(SUBSTITUTE(TRIM(C1784),"/",""),"-","")," ","")))</f>
        <v/>
      </c>
      <c r="P1784" s="16">
        <f>IF(A1784="","",UPPER(SUBSTITUTE(SUBSTITUTE(SUBSTITUTE(TRIM(C1784),"/",""),"-","")," ","")))</f>
        <v/>
      </c>
      <c r="Q1784" s="16">
        <f>IF(A1784="","",IF(COUNTIF('GSTR-2B'!$P$6:$P$2005,O1784)&gt;0,IF(ABS(S1784)&lt;=Settings!$B$4,"Matched","Amount differs"),IF(COUNTIF('GSTR-2B'!$Q$6:$Q$2005,P1784)&gt;0,"Invoice no matches, GSTIN differs","In books, not in GSTR-2B")))</f>
        <v/>
      </c>
      <c r="R1784" s="15">
        <f>IF(A1784="","",SUMIF('GSTR-2B'!$P$6:$P$2005,O1784,'GSTR-2B'!$N$6:$N$2005))</f>
        <v/>
      </c>
      <c r="S1784" s="15">
        <f>IF(A1784="","",K1784-R1784)</f>
        <v/>
      </c>
      <c r="T1784" s="16">
        <f>IF(OR(A1784="",D1784="",L1784&lt;&gt;"",E1784="Credit note"),"",IF(Settings!$B$5-D1784&gt;180,"Unpaid over 180 days: reverse proportionate ITC with interest",""))</f>
        <v/>
      </c>
      <c r="U1784" s="16">
        <f>IF(M1784="No","Supplier has not filed GSTR-3B: if still unfiled on 30 Sep after the year you claimed it, reverse by 30 Nov","")</f>
        <v/>
      </c>
      <c r="V1784" s="16">
        <f>IF(AND(Q1784="In books, not in GSTR-2B",D1784&lt;&gt;"",D1784&gt;=DATE(2025,4,1),D1784&lt;=DATE(2026,3,31)),"FY 2025-26 document not in GSTR-2B: last date for the ITC is 30 Nov 2026","")</f>
        <v/>
      </c>
    </row>
    <row r="1785">
      <c r="A1785" s="10" t="n"/>
      <c r="B1785" s="10" t="n"/>
      <c r="C1785" s="10" t="n"/>
      <c r="D1785" s="9" t="n"/>
      <c r="E1785" s="10" t="n"/>
      <c r="F1785" s="8" t="n"/>
      <c r="G1785" s="8" t="n"/>
      <c r="H1785" s="8" t="n"/>
      <c r="I1785" s="8" t="n"/>
      <c r="J1785" s="8" t="n"/>
      <c r="K1785" s="15">
        <f>IF(A1785="","",SUM(G1785:J1785))</f>
        <v/>
      </c>
      <c r="L1785" s="9" t="n"/>
      <c r="M1785" s="10" t="n"/>
      <c r="N1785" s="10" t="n"/>
      <c r="O1785" s="16">
        <f>IF(A1785="","",UPPER(TRIM(A1785))&amp;"|"&amp;UPPER(SUBSTITUTE(SUBSTITUTE(SUBSTITUTE(TRIM(C1785),"/",""),"-","")," ","")))</f>
        <v/>
      </c>
      <c r="P1785" s="16">
        <f>IF(A1785="","",UPPER(SUBSTITUTE(SUBSTITUTE(SUBSTITUTE(TRIM(C1785),"/",""),"-","")," ","")))</f>
        <v/>
      </c>
      <c r="Q1785" s="16">
        <f>IF(A1785="","",IF(COUNTIF('GSTR-2B'!$P$6:$P$2005,O1785)&gt;0,IF(ABS(S1785)&lt;=Settings!$B$4,"Matched","Amount differs"),IF(COUNTIF('GSTR-2B'!$Q$6:$Q$2005,P1785)&gt;0,"Invoice no matches, GSTIN differs","In books, not in GSTR-2B")))</f>
        <v/>
      </c>
      <c r="R1785" s="15">
        <f>IF(A1785="","",SUMIF('GSTR-2B'!$P$6:$P$2005,O1785,'GSTR-2B'!$N$6:$N$2005))</f>
        <v/>
      </c>
      <c r="S1785" s="15">
        <f>IF(A1785="","",K1785-R1785)</f>
        <v/>
      </c>
      <c r="T1785" s="16">
        <f>IF(OR(A1785="",D1785="",L1785&lt;&gt;"",E1785="Credit note"),"",IF(Settings!$B$5-D1785&gt;180,"Unpaid over 180 days: reverse proportionate ITC with interest",""))</f>
        <v/>
      </c>
      <c r="U1785" s="16">
        <f>IF(M1785="No","Supplier has not filed GSTR-3B: if still unfiled on 30 Sep after the year you claimed it, reverse by 30 Nov","")</f>
        <v/>
      </c>
      <c r="V1785" s="16">
        <f>IF(AND(Q1785="In books, not in GSTR-2B",D1785&lt;&gt;"",D1785&gt;=DATE(2025,4,1),D1785&lt;=DATE(2026,3,31)),"FY 2025-26 document not in GSTR-2B: last date for the ITC is 30 Nov 2026","")</f>
        <v/>
      </c>
    </row>
    <row r="1786">
      <c r="A1786" s="10" t="n"/>
      <c r="B1786" s="10" t="n"/>
      <c r="C1786" s="10" t="n"/>
      <c r="D1786" s="9" t="n"/>
      <c r="E1786" s="10" t="n"/>
      <c r="F1786" s="8" t="n"/>
      <c r="G1786" s="8" t="n"/>
      <c r="H1786" s="8" t="n"/>
      <c r="I1786" s="8" t="n"/>
      <c r="J1786" s="8" t="n"/>
      <c r="K1786" s="15">
        <f>IF(A1786="","",SUM(G1786:J1786))</f>
        <v/>
      </c>
      <c r="L1786" s="9" t="n"/>
      <c r="M1786" s="10" t="n"/>
      <c r="N1786" s="10" t="n"/>
      <c r="O1786" s="16">
        <f>IF(A1786="","",UPPER(TRIM(A1786))&amp;"|"&amp;UPPER(SUBSTITUTE(SUBSTITUTE(SUBSTITUTE(TRIM(C1786),"/",""),"-","")," ","")))</f>
        <v/>
      </c>
      <c r="P1786" s="16">
        <f>IF(A1786="","",UPPER(SUBSTITUTE(SUBSTITUTE(SUBSTITUTE(TRIM(C1786),"/",""),"-","")," ","")))</f>
        <v/>
      </c>
      <c r="Q1786" s="16">
        <f>IF(A1786="","",IF(COUNTIF('GSTR-2B'!$P$6:$P$2005,O1786)&gt;0,IF(ABS(S1786)&lt;=Settings!$B$4,"Matched","Amount differs"),IF(COUNTIF('GSTR-2B'!$Q$6:$Q$2005,P1786)&gt;0,"Invoice no matches, GSTIN differs","In books, not in GSTR-2B")))</f>
        <v/>
      </c>
      <c r="R1786" s="15">
        <f>IF(A1786="","",SUMIF('GSTR-2B'!$P$6:$P$2005,O1786,'GSTR-2B'!$N$6:$N$2005))</f>
        <v/>
      </c>
      <c r="S1786" s="15">
        <f>IF(A1786="","",K1786-R1786)</f>
        <v/>
      </c>
      <c r="T1786" s="16">
        <f>IF(OR(A1786="",D1786="",L1786&lt;&gt;"",E1786="Credit note"),"",IF(Settings!$B$5-D1786&gt;180,"Unpaid over 180 days: reverse proportionate ITC with interest",""))</f>
        <v/>
      </c>
      <c r="U1786" s="16">
        <f>IF(M1786="No","Supplier has not filed GSTR-3B: if still unfiled on 30 Sep after the year you claimed it, reverse by 30 Nov","")</f>
        <v/>
      </c>
      <c r="V1786" s="16">
        <f>IF(AND(Q1786="In books, not in GSTR-2B",D1786&lt;&gt;"",D1786&gt;=DATE(2025,4,1),D1786&lt;=DATE(2026,3,31)),"FY 2025-26 document not in GSTR-2B: last date for the ITC is 30 Nov 2026","")</f>
        <v/>
      </c>
    </row>
    <row r="1787">
      <c r="A1787" s="10" t="n"/>
      <c r="B1787" s="10" t="n"/>
      <c r="C1787" s="10" t="n"/>
      <c r="D1787" s="9" t="n"/>
      <c r="E1787" s="10" t="n"/>
      <c r="F1787" s="8" t="n"/>
      <c r="G1787" s="8" t="n"/>
      <c r="H1787" s="8" t="n"/>
      <c r="I1787" s="8" t="n"/>
      <c r="J1787" s="8" t="n"/>
      <c r="K1787" s="15">
        <f>IF(A1787="","",SUM(G1787:J1787))</f>
        <v/>
      </c>
      <c r="L1787" s="9" t="n"/>
      <c r="M1787" s="10" t="n"/>
      <c r="N1787" s="10" t="n"/>
      <c r="O1787" s="16">
        <f>IF(A1787="","",UPPER(TRIM(A1787))&amp;"|"&amp;UPPER(SUBSTITUTE(SUBSTITUTE(SUBSTITUTE(TRIM(C1787),"/",""),"-","")," ","")))</f>
        <v/>
      </c>
      <c r="P1787" s="16">
        <f>IF(A1787="","",UPPER(SUBSTITUTE(SUBSTITUTE(SUBSTITUTE(TRIM(C1787),"/",""),"-","")," ","")))</f>
        <v/>
      </c>
      <c r="Q1787" s="16">
        <f>IF(A1787="","",IF(COUNTIF('GSTR-2B'!$P$6:$P$2005,O1787)&gt;0,IF(ABS(S1787)&lt;=Settings!$B$4,"Matched","Amount differs"),IF(COUNTIF('GSTR-2B'!$Q$6:$Q$2005,P1787)&gt;0,"Invoice no matches, GSTIN differs","In books, not in GSTR-2B")))</f>
        <v/>
      </c>
      <c r="R1787" s="15">
        <f>IF(A1787="","",SUMIF('GSTR-2B'!$P$6:$P$2005,O1787,'GSTR-2B'!$N$6:$N$2005))</f>
        <v/>
      </c>
      <c r="S1787" s="15">
        <f>IF(A1787="","",K1787-R1787)</f>
        <v/>
      </c>
      <c r="T1787" s="16">
        <f>IF(OR(A1787="",D1787="",L1787&lt;&gt;"",E1787="Credit note"),"",IF(Settings!$B$5-D1787&gt;180,"Unpaid over 180 days: reverse proportionate ITC with interest",""))</f>
        <v/>
      </c>
      <c r="U1787" s="16">
        <f>IF(M1787="No","Supplier has not filed GSTR-3B: if still unfiled on 30 Sep after the year you claimed it, reverse by 30 Nov","")</f>
        <v/>
      </c>
      <c r="V1787" s="16">
        <f>IF(AND(Q1787="In books, not in GSTR-2B",D1787&lt;&gt;"",D1787&gt;=DATE(2025,4,1),D1787&lt;=DATE(2026,3,31)),"FY 2025-26 document not in GSTR-2B: last date for the ITC is 30 Nov 2026","")</f>
        <v/>
      </c>
    </row>
    <row r="1788">
      <c r="A1788" s="10" t="n"/>
      <c r="B1788" s="10" t="n"/>
      <c r="C1788" s="10" t="n"/>
      <c r="D1788" s="9" t="n"/>
      <c r="E1788" s="10" t="n"/>
      <c r="F1788" s="8" t="n"/>
      <c r="G1788" s="8" t="n"/>
      <c r="H1788" s="8" t="n"/>
      <c r="I1788" s="8" t="n"/>
      <c r="J1788" s="8" t="n"/>
      <c r="K1788" s="15">
        <f>IF(A1788="","",SUM(G1788:J1788))</f>
        <v/>
      </c>
      <c r="L1788" s="9" t="n"/>
      <c r="M1788" s="10" t="n"/>
      <c r="N1788" s="10" t="n"/>
      <c r="O1788" s="16">
        <f>IF(A1788="","",UPPER(TRIM(A1788))&amp;"|"&amp;UPPER(SUBSTITUTE(SUBSTITUTE(SUBSTITUTE(TRIM(C1788),"/",""),"-","")," ","")))</f>
        <v/>
      </c>
      <c r="P1788" s="16">
        <f>IF(A1788="","",UPPER(SUBSTITUTE(SUBSTITUTE(SUBSTITUTE(TRIM(C1788),"/",""),"-","")," ","")))</f>
        <v/>
      </c>
      <c r="Q1788" s="16">
        <f>IF(A1788="","",IF(COUNTIF('GSTR-2B'!$P$6:$P$2005,O1788)&gt;0,IF(ABS(S1788)&lt;=Settings!$B$4,"Matched","Amount differs"),IF(COUNTIF('GSTR-2B'!$Q$6:$Q$2005,P1788)&gt;0,"Invoice no matches, GSTIN differs","In books, not in GSTR-2B")))</f>
        <v/>
      </c>
      <c r="R1788" s="15">
        <f>IF(A1788="","",SUMIF('GSTR-2B'!$P$6:$P$2005,O1788,'GSTR-2B'!$N$6:$N$2005))</f>
        <v/>
      </c>
      <c r="S1788" s="15">
        <f>IF(A1788="","",K1788-R1788)</f>
        <v/>
      </c>
      <c r="T1788" s="16">
        <f>IF(OR(A1788="",D1788="",L1788&lt;&gt;"",E1788="Credit note"),"",IF(Settings!$B$5-D1788&gt;180,"Unpaid over 180 days: reverse proportionate ITC with interest",""))</f>
        <v/>
      </c>
      <c r="U1788" s="16">
        <f>IF(M1788="No","Supplier has not filed GSTR-3B: if still unfiled on 30 Sep after the year you claimed it, reverse by 30 Nov","")</f>
        <v/>
      </c>
      <c r="V1788" s="16">
        <f>IF(AND(Q1788="In books, not in GSTR-2B",D1788&lt;&gt;"",D1788&gt;=DATE(2025,4,1),D1788&lt;=DATE(2026,3,31)),"FY 2025-26 document not in GSTR-2B: last date for the ITC is 30 Nov 2026","")</f>
        <v/>
      </c>
    </row>
    <row r="1789">
      <c r="A1789" s="10" t="n"/>
      <c r="B1789" s="10" t="n"/>
      <c r="C1789" s="10" t="n"/>
      <c r="D1789" s="9" t="n"/>
      <c r="E1789" s="10" t="n"/>
      <c r="F1789" s="8" t="n"/>
      <c r="G1789" s="8" t="n"/>
      <c r="H1789" s="8" t="n"/>
      <c r="I1789" s="8" t="n"/>
      <c r="J1789" s="8" t="n"/>
      <c r="K1789" s="15">
        <f>IF(A1789="","",SUM(G1789:J1789))</f>
        <v/>
      </c>
      <c r="L1789" s="9" t="n"/>
      <c r="M1789" s="10" t="n"/>
      <c r="N1789" s="10" t="n"/>
      <c r="O1789" s="16">
        <f>IF(A1789="","",UPPER(TRIM(A1789))&amp;"|"&amp;UPPER(SUBSTITUTE(SUBSTITUTE(SUBSTITUTE(TRIM(C1789),"/",""),"-","")," ","")))</f>
        <v/>
      </c>
      <c r="P1789" s="16">
        <f>IF(A1789="","",UPPER(SUBSTITUTE(SUBSTITUTE(SUBSTITUTE(TRIM(C1789),"/",""),"-","")," ","")))</f>
        <v/>
      </c>
      <c r="Q1789" s="16">
        <f>IF(A1789="","",IF(COUNTIF('GSTR-2B'!$P$6:$P$2005,O1789)&gt;0,IF(ABS(S1789)&lt;=Settings!$B$4,"Matched","Amount differs"),IF(COUNTIF('GSTR-2B'!$Q$6:$Q$2005,P1789)&gt;0,"Invoice no matches, GSTIN differs","In books, not in GSTR-2B")))</f>
        <v/>
      </c>
      <c r="R1789" s="15">
        <f>IF(A1789="","",SUMIF('GSTR-2B'!$P$6:$P$2005,O1789,'GSTR-2B'!$N$6:$N$2005))</f>
        <v/>
      </c>
      <c r="S1789" s="15">
        <f>IF(A1789="","",K1789-R1789)</f>
        <v/>
      </c>
      <c r="T1789" s="16">
        <f>IF(OR(A1789="",D1789="",L1789&lt;&gt;"",E1789="Credit note"),"",IF(Settings!$B$5-D1789&gt;180,"Unpaid over 180 days: reverse proportionate ITC with interest",""))</f>
        <v/>
      </c>
      <c r="U1789" s="16">
        <f>IF(M1789="No","Supplier has not filed GSTR-3B: if still unfiled on 30 Sep after the year you claimed it, reverse by 30 Nov","")</f>
        <v/>
      </c>
      <c r="V1789" s="16">
        <f>IF(AND(Q1789="In books, not in GSTR-2B",D1789&lt;&gt;"",D1789&gt;=DATE(2025,4,1),D1789&lt;=DATE(2026,3,31)),"FY 2025-26 document not in GSTR-2B: last date for the ITC is 30 Nov 2026","")</f>
        <v/>
      </c>
    </row>
    <row r="1790">
      <c r="A1790" s="10" t="n"/>
      <c r="B1790" s="10" t="n"/>
      <c r="C1790" s="10" t="n"/>
      <c r="D1790" s="9" t="n"/>
      <c r="E1790" s="10" t="n"/>
      <c r="F1790" s="8" t="n"/>
      <c r="G1790" s="8" t="n"/>
      <c r="H1790" s="8" t="n"/>
      <c r="I1790" s="8" t="n"/>
      <c r="J1790" s="8" t="n"/>
      <c r="K1790" s="15">
        <f>IF(A1790="","",SUM(G1790:J1790))</f>
        <v/>
      </c>
      <c r="L1790" s="9" t="n"/>
      <c r="M1790" s="10" t="n"/>
      <c r="N1790" s="10" t="n"/>
      <c r="O1790" s="16">
        <f>IF(A1790="","",UPPER(TRIM(A1790))&amp;"|"&amp;UPPER(SUBSTITUTE(SUBSTITUTE(SUBSTITUTE(TRIM(C1790),"/",""),"-","")," ","")))</f>
        <v/>
      </c>
      <c r="P1790" s="16">
        <f>IF(A1790="","",UPPER(SUBSTITUTE(SUBSTITUTE(SUBSTITUTE(TRIM(C1790),"/",""),"-","")," ","")))</f>
        <v/>
      </c>
      <c r="Q1790" s="16">
        <f>IF(A1790="","",IF(COUNTIF('GSTR-2B'!$P$6:$P$2005,O1790)&gt;0,IF(ABS(S1790)&lt;=Settings!$B$4,"Matched","Amount differs"),IF(COUNTIF('GSTR-2B'!$Q$6:$Q$2005,P1790)&gt;0,"Invoice no matches, GSTIN differs","In books, not in GSTR-2B")))</f>
        <v/>
      </c>
      <c r="R1790" s="15">
        <f>IF(A1790="","",SUMIF('GSTR-2B'!$P$6:$P$2005,O1790,'GSTR-2B'!$N$6:$N$2005))</f>
        <v/>
      </c>
      <c r="S1790" s="15">
        <f>IF(A1790="","",K1790-R1790)</f>
        <v/>
      </c>
      <c r="T1790" s="16">
        <f>IF(OR(A1790="",D1790="",L1790&lt;&gt;"",E1790="Credit note"),"",IF(Settings!$B$5-D1790&gt;180,"Unpaid over 180 days: reverse proportionate ITC with interest",""))</f>
        <v/>
      </c>
      <c r="U1790" s="16">
        <f>IF(M1790="No","Supplier has not filed GSTR-3B: if still unfiled on 30 Sep after the year you claimed it, reverse by 30 Nov","")</f>
        <v/>
      </c>
      <c r="V1790" s="16">
        <f>IF(AND(Q1790="In books, not in GSTR-2B",D1790&lt;&gt;"",D1790&gt;=DATE(2025,4,1),D1790&lt;=DATE(2026,3,31)),"FY 2025-26 document not in GSTR-2B: last date for the ITC is 30 Nov 2026","")</f>
        <v/>
      </c>
    </row>
    <row r="1791">
      <c r="A1791" s="10" t="n"/>
      <c r="B1791" s="10" t="n"/>
      <c r="C1791" s="10" t="n"/>
      <c r="D1791" s="9" t="n"/>
      <c r="E1791" s="10" t="n"/>
      <c r="F1791" s="8" t="n"/>
      <c r="G1791" s="8" t="n"/>
      <c r="H1791" s="8" t="n"/>
      <c r="I1791" s="8" t="n"/>
      <c r="J1791" s="8" t="n"/>
      <c r="K1791" s="15">
        <f>IF(A1791="","",SUM(G1791:J1791))</f>
        <v/>
      </c>
      <c r="L1791" s="9" t="n"/>
      <c r="M1791" s="10" t="n"/>
      <c r="N1791" s="10" t="n"/>
      <c r="O1791" s="16">
        <f>IF(A1791="","",UPPER(TRIM(A1791))&amp;"|"&amp;UPPER(SUBSTITUTE(SUBSTITUTE(SUBSTITUTE(TRIM(C1791),"/",""),"-","")," ","")))</f>
        <v/>
      </c>
      <c r="P1791" s="16">
        <f>IF(A1791="","",UPPER(SUBSTITUTE(SUBSTITUTE(SUBSTITUTE(TRIM(C1791),"/",""),"-","")," ","")))</f>
        <v/>
      </c>
      <c r="Q1791" s="16">
        <f>IF(A1791="","",IF(COUNTIF('GSTR-2B'!$P$6:$P$2005,O1791)&gt;0,IF(ABS(S1791)&lt;=Settings!$B$4,"Matched","Amount differs"),IF(COUNTIF('GSTR-2B'!$Q$6:$Q$2005,P1791)&gt;0,"Invoice no matches, GSTIN differs","In books, not in GSTR-2B")))</f>
        <v/>
      </c>
      <c r="R1791" s="15">
        <f>IF(A1791="","",SUMIF('GSTR-2B'!$P$6:$P$2005,O1791,'GSTR-2B'!$N$6:$N$2005))</f>
        <v/>
      </c>
      <c r="S1791" s="15">
        <f>IF(A1791="","",K1791-R1791)</f>
        <v/>
      </c>
      <c r="T1791" s="16">
        <f>IF(OR(A1791="",D1791="",L1791&lt;&gt;"",E1791="Credit note"),"",IF(Settings!$B$5-D1791&gt;180,"Unpaid over 180 days: reverse proportionate ITC with interest",""))</f>
        <v/>
      </c>
      <c r="U1791" s="16">
        <f>IF(M1791="No","Supplier has not filed GSTR-3B: if still unfiled on 30 Sep after the year you claimed it, reverse by 30 Nov","")</f>
        <v/>
      </c>
      <c r="V1791" s="16">
        <f>IF(AND(Q1791="In books, not in GSTR-2B",D1791&lt;&gt;"",D1791&gt;=DATE(2025,4,1),D1791&lt;=DATE(2026,3,31)),"FY 2025-26 document not in GSTR-2B: last date for the ITC is 30 Nov 2026","")</f>
        <v/>
      </c>
    </row>
    <row r="1792">
      <c r="A1792" s="10" t="n"/>
      <c r="B1792" s="10" t="n"/>
      <c r="C1792" s="10" t="n"/>
      <c r="D1792" s="9" t="n"/>
      <c r="E1792" s="10" t="n"/>
      <c r="F1792" s="8" t="n"/>
      <c r="G1792" s="8" t="n"/>
      <c r="H1792" s="8" t="n"/>
      <c r="I1792" s="8" t="n"/>
      <c r="J1792" s="8" t="n"/>
      <c r="K1792" s="15">
        <f>IF(A1792="","",SUM(G1792:J1792))</f>
        <v/>
      </c>
      <c r="L1792" s="9" t="n"/>
      <c r="M1792" s="10" t="n"/>
      <c r="N1792" s="10" t="n"/>
      <c r="O1792" s="16">
        <f>IF(A1792="","",UPPER(TRIM(A1792))&amp;"|"&amp;UPPER(SUBSTITUTE(SUBSTITUTE(SUBSTITUTE(TRIM(C1792),"/",""),"-","")," ","")))</f>
        <v/>
      </c>
      <c r="P1792" s="16">
        <f>IF(A1792="","",UPPER(SUBSTITUTE(SUBSTITUTE(SUBSTITUTE(TRIM(C1792),"/",""),"-","")," ","")))</f>
        <v/>
      </c>
      <c r="Q1792" s="16">
        <f>IF(A1792="","",IF(COUNTIF('GSTR-2B'!$P$6:$P$2005,O1792)&gt;0,IF(ABS(S1792)&lt;=Settings!$B$4,"Matched","Amount differs"),IF(COUNTIF('GSTR-2B'!$Q$6:$Q$2005,P1792)&gt;0,"Invoice no matches, GSTIN differs","In books, not in GSTR-2B")))</f>
        <v/>
      </c>
      <c r="R1792" s="15">
        <f>IF(A1792="","",SUMIF('GSTR-2B'!$P$6:$P$2005,O1792,'GSTR-2B'!$N$6:$N$2005))</f>
        <v/>
      </c>
      <c r="S1792" s="15">
        <f>IF(A1792="","",K1792-R1792)</f>
        <v/>
      </c>
      <c r="T1792" s="16">
        <f>IF(OR(A1792="",D1792="",L1792&lt;&gt;"",E1792="Credit note"),"",IF(Settings!$B$5-D1792&gt;180,"Unpaid over 180 days: reverse proportionate ITC with interest",""))</f>
        <v/>
      </c>
      <c r="U1792" s="16">
        <f>IF(M1792="No","Supplier has not filed GSTR-3B: if still unfiled on 30 Sep after the year you claimed it, reverse by 30 Nov","")</f>
        <v/>
      </c>
      <c r="V1792" s="16">
        <f>IF(AND(Q1792="In books, not in GSTR-2B",D1792&lt;&gt;"",D1792&gt;=DATE(2025,4,1),D1792&lt;=DATE(2026,3,31)),"FY 2025-26 document not in GSTR-2B: last date for the ITC is 30 Nov 2026","")</f>
        <v/>
      </c>
    </row>
    <row r="1793">
      <c r="A1793" s="10" t="n"/>
      <c r="B1793" s="10" t="n"/>
      <c r="C1793" s="10" t="n"/>
      <c r="D1793" s="9" t="n"/>
      <c r="E1793" s="10" t="n"/>
      <c r="F1793" s="8" t="n"/>
      <c r="G1793" s="8" t="n"/>
      <c r="H1793" s="8" t="n"/>
      <c r="I1793" s="8" t="n"/>
      <c r="J1793" s="8" t="n"/>
      <c r="K1793" s="15">
        <f>IF(A1793="","",SUM(G1793:J1793))</f>
        <v/>
      </c>
      <c r="L1793" s="9" t="n"/>
      <c r="M1793" s="10" t="n"/>
      <c r="N1793" s="10" t="n"/>
      <c r="O1793" s="16">
        <f>IF(A1793="","",UPPER(TRIM(A1793))&amp;"|"&amp;UPPER(SUBSTITUTE(SUBSTITUTE(SUBSTITUTE(TRIM(C1793),"/",""),"-","")," ","")))</f>
        <v/>
      </c>
      <c r="P1793" s="16">
        <f>IF(A1793="","",UPPER(SUBSTITUTE(SUBSTITUTE(SUBSTITUTE(TRIM(C1793),"/",""),"-","")," ","")))</f>
        <v/>
      </c>
      <c r="Q1793" s="16">
        <f>IF(A1793="","",IF(COUNTIF('GSTR-2B'!$P$6:$P$2005,O1793)&gt;0,IF(ABS(S1793)&lt;=Settings!$B$4,"Matched","Amount differs"),IF(COUNTIF('GSTR-2B'!$Q$6:$Q$2005,P1793)&gt;0,"Invoice no matches, GSTIN differs","In books, not in GSTR-2B")))</f>
        <v/>
      </c>
      <c r="R1793" s="15">
        <f>IF(A1793="","",SUMIF('GSTR-2B'!$P$6:$P$2005,O1793,'GSTR-2B'!$N$6:$N$2005))</f>
        <v/>
      </c>
      <c r="S1793" s="15">
        <f>IF(A1793="","",K1793-R1793)</f>
        <v/>
      </c>
      <c r="T1793" s="16">
        <f>IF(OR(A1793="",D1793="",L1793&lt;&gt;"",E1793="Credit note"),"",IF(Settings!$B$5-D1793&gt;180,"Unpaid over 180 days: reverse proportionate ITC with interest",""))</f>
        <v/>
      </c>
      <c r="U1793" s="16">
        <f>IF(M1793="No","Supplier has not filed GSTR-3B: if still unfiled on 30 Sep after the year you claimed it, reverse by 30 Nov","")</f>
        <v/>
      </c>
      <c r="V1793" s="16">
        <f>IF(AND(Q1793="In books, not in GSTR-2B",D1793&lt;&gt;"",D1793&gt;=DATE(2025,4,1),D1793&lt;=DATE(2026,3,31)),"FY 2025-26 document not in GSTR-2B: last date for the ITC is 30 Nov 2026","")</f>
        <v/>
      </c>
    </row>
    <row r="1794">
      <c r="A1794" s="10" t="n"/>
      <c r="B1794" s="10" t="n"/>
      <c r="C1794" s="10" t="n"/>
      <c r="D1794" s="9" t="n"/>
      <c r="E1794" s="10" t="n"/>
      <c r="F1794" s="8" t="n"/>
      <c r="G1794" s="8" t="n"/>
      <c r="H1794" s="8" t="n"/>
      <c r="I1794" s="8" t="n"/>
      <c r="J1794" s="8" t="n"/>
      <c r="K1794" s="15">
        <f>IF(A1794="","",SUM(G1794:J1794))</f>
        <v/>
      </c>
      <c r="L1794" s="9" t="n"/>
      <c r="M1794" s="10" t="n"/>
      <c r="N1794" s="10" t="n"/>
      <c r="O1794" s="16">
        <f>IF(A1794="","",UPPER(TRIM(A1794))&amp;"|"&amp;UPPER(SUBSTITUTE(SUBSTITUTE(SUBSTITUTE(TRIM(C1794),"/",""),"-","")," ","")))</f>
        <v/>
      </c>
      <c r="P1794" s="16">
        <f>IF(A1794="","",UPPER(SUBSTITUTE(SUBSTITUTE(SUBSTITUTE(TRIM(C1794),"/",""),"-","")," ","")))</f>
        <v/>
      </c>
      <c r="Q1794" s="16">
        <f>IF(A1794="","",IF(COUNTIF('GSTR-2B'!$P$6:$P$2005,O1794)&gt;0,IF(ABS(S1794)&lt;=Settings!$B$4,"Matched","Amount differs"),IF(COUNTIF('GSTR-2B'!$Q$6:$Q$2005,P1794)&gt;0,"Invoice no matches, GSTIN differs","In books, not in GSTR-2B")))</f>
        <v/>
      </c>
      <c r="R1794" s="15">
        <f>IF(A1794="","",SUMIF('GSTR-2B'!$P$6:$P$2005,O1794,'GSTR-2B'!$N$6:$N$2005))</f>
        <v/>
      </c>
      <c r="S1794" s="15">
        <f>IF(A1794="","",K1794-R1794)</f>
        <v/>
      </c>
      <c r="T1794" s="16">
        <f>IF(OR(A1794="",D1794="",L1794&lt;&gt;"",E1794="Credit note"),"",IF(Settings!$B$5-D1794&gt;180,"Unpaid over 180 days: reverse proportionate ITC with interest",""))</f>
        <v/>
      </c>
      <c r="U1794" s="16">
        <f>IF(M1794="No","Supplier has not filed GSTR-3B: if still unfiled on 30 Sep after the year you claimed it, reverse by 30 Nov","")</f>
        <v/>
      </c>
      <c r="V1794" s="16">
        <f>IF(AND(Q1794="In books, not in GSTR-2B",D1794&lt;&gt;"",D1794&gt;=DATE(2025,4,1),D1794&lt;=DATE(2026,3,31)),"FY 2025-26 document not in GSTR-2B: last date for the ITC is 30 Nov 2026","")</f>
        <v/>
      </c>
    </row>
    <row r="1795">
      <c r="A1795" s="10" t="n"/>
      <c r="B1795" s="10" t="n"/>
      <c r="C1795" s="10" t="n"/>
      <c r="D1795" s="9" t="n"/>
      <c r="E1795" s="10" t="n"/>
      <c r="F1795" s="8" t="n"/>
      <c r="G1795" s="8" t="n"/>
      <c r="H1795" s="8" t="n"/>
      <c r="I1795" s="8" t="n"/>
      <c r="J1795" s="8" t="n"/>
      <c r="K1795" s="15">
        <f>IF(A1795="","",SUM(G1795:J1795))</f>
        <v/>
      </c>
      <c r="L1795" s="9" t="n"/>
      <c r="M1795" s="10" t="n"/>
      <c r="N1795" s="10" t="n"/>
      <c r="O1795" s="16">
        <f>IF(A1795="","",UPPER(TRIM(A1795))&amp;"|"&amp;UPPER(SUBSTITUTE(SUBSTITUTE(SUBSTITUTE(TRIM(C1795),"/",""),"-","")," ","")))</f>
        <v/>
      </c>
      <c r="P1795" s="16">
        <f>IF(A1795="","",UPPER(SUBSTITUTE(SUBSTITUTE(SUBSTITUTE(TRIM(C1795),"/",""),"-","")," ","")))</f>
        <v/>
      </c>
      <c r="Q1795" s="16">
        <f>IF(A1795="","",IF(COUNTIF('GSTR-2B'!$P$6:$P$2005,O1795)&gt;0,IF(ABS(S1795)&lt;=Settings!$B$4,"Matched","Amount differs"),IF(COUNTIF('GSTR-2B'!$Q$6:$Q$2005,P1795)&gt;0,"Invoice no matches, GSTIN differs","In books, not in GSTR-2B")))</f>
        <v/>
      </c>
      <c r="R1795" s="15">
        <f>IF(A1795="","",SUMIF('GSTR-2B'!$P$6:$P$2005,O1795,'GSTR-2B'!$N$6:$N$2005))</f>
        <v/>
      </c>
      <c r="S1795" s="15">
        <f>IF(A1795="","",K1795-R1795)</f>
        <v/>
      </c>
      <c r="T1795" s="16">
        <f>IF(OR(A1795="",D1795="",L1795&lt;&gt;"",E1795="Credit note"),"",IF(Settings!$B$5-D1795&gt;180,"Unpaid over 180 days: reverse proportionate ITC with interest",""))</f>
        <v/>
      </c>
      <c r="U1795" s="16">
        <f>IF(M1795="No","Supplier has not filed GSTR-3B: if still unfiled on 30 Sep after the year you claimed it, reverse by 30 Nov","")</f>
        <v/>
      </c>
      <c r="V1795" s="16">
        <f>IF(AND(Q1795="In books, not in GSTR-2B",D1795&lt;&gt;"",D1795&gt;=DATE(2025,4,1),D1795&lt;=DATE(2026,3,31)),"FY 2025-26 document not in GSTR-2B: last date for the ITC is 30 Nov 2026","")</f>
        <v/>
      </c>
    </row>
    <row r="1796">
      <c r="A1796" s="10" t="n"/>
      <c r="B1796" s="10" t="n"/>
      <c r="C1796" s="10" t="n"/>
      <c r="D1796" s="9" t="n"/>
      <c r="E1796" s="10" t="n"/>
      <c r="F1796" s="8" t="n"/>
      <c r="G1796" s="8" t="n"/>
      <c r="H1796" s="8" t="n"/>
      <c r="I1796" s="8" t="n"/>
      <c r="J1796" s="8" t="n"/>
      <c r="K1796" s="15">
        <f>IF(A1796="","",SUM(G1796:J1796))</f>
        <v/>
      </c>
      <c r="L1796" s="9" t="n"/>
      <c r="M1796" s="10" t="n"/>
      <c r="N1796" s="10" t="n"/>
      <c r="O1796" s="16">
        <f>IF(A1796="","",UPPER(TRIM(A1796))&amp;"|"&amp;UPPER(SUBSTITUTE(SUBSTITUTE(SUBSTITUTE(TRIM(C1796),"/",""),"-","")," ","")))</f>
        <v/>
      </c>
      <c r="P1796" s="16">
        <f>IF(A1796="","",UPPER(SUBSTITUTE(SUBSTITUTE(SUBSTITUTE(TRIM(C1796),"/",""),"-","")," ","")))</f>
        <v/>
      </c>
      <c r="Q1796" s="16">
        <f>IF(A1796="","",IF(COUNTIF('GSTR-2B'!$P$6:$P$2005,O1796)&gt;0,IF(ABS(S1796)&lt;=Settings!$B$4,"Matched","Amount differs"),IF(COUNTIF('GSTR-2B'!$Q$6:$Q$2005,P1796)&gt;0,"Invoice no matches, GSTIN differs","In books, not in GSTR-2B")))</f>
        <v/>
      </c>
      <c r="R1796" s="15">
        <f>IF(A1796="","",SUMIF('GSTR-2B'!$P$6:$P$2005,O1796,'GSTR-2B'!$N$6:$N$2005))</f>
        <v/>
      </c>
      <c r="S1796" s="15">
        <f>IF(A1796="","",K1796-R1796)</f>
        <v/>
      </c>
      <c r="T1796" s="16">
        <f>IF(OR(A1796="",D1796="",L1796&lt;&gt;"",E1796="Credit note"),"",IF(Settings!$B$5-D1796&gt;180,"Unpaid over 180 days: reverse proportionate ITC with interest",""))</f>
        <v/>
      </c>
      <c r="U1796" s="16">
        <f>IF(M1796="No","Supplier has not filed GSTR-3B: if still unfiled on 30 Sep after the year you claimed it, reverse by 30 Nov","")</f>
        <v/>
      </c>
      <c r="V1796" s="16">
        <f>IF(AND(Q1796="In books, not in GSTR-2B",D1796&lt;&gt;"",D1796&gt;=DATE(2025,4,1),D1796&lt;=DATE(2026,3,31)),"FY 2025-26 document not in GSTR-2B: last date for the ITC is 30 Nov 2026","")</f>
        <v/>
      </c>
    </row>
    <row r="1797">
      <c r="A1797" s="10" t="n"/>
      <c r="B1797" s="10" t="n"/>
      <c r="C1797" s="10" t="n"/>
      <c r="D1797" s="9" t="n"/>
      <c r="E1797" s="10" t="n"/>
      <c r="F1797" s="8" t="n"/>
      <c r="G1797" s="8" t="n"/>
      <c r="H1797" s="8" t="n"/>
      <c r="I1797" s="8" t="n"/>
      <c r="J1797" s="8" t="n"/>
      <c r="K1797" s="15">
        <f>IF(A1797="","",SUM(G1797:J1797))</f>
        <v/>
      </c>
      <c r="L1797" s="9" t="n"/>
      <c r="M1797" s="10" t="n"/>
      <c r="N1797" s="10" t="n"/>
      <c r="O1797" s="16">
        <f>IF(A1797="","",UPPER(TRIM(A1797))&amp;"|"&amp;UPPER(SUBSTITUTE(SUBSTITUTE(SUBSTITUTE(TRIM(C1797),"/",""),"-","")," ","")))</f>
        <v/>
      </c>
      <c r="P1797" s="16">
        <f>IF(A1797="","",UPPER(SUBSTITUTE(SUBSTITUTE(SUBSTITUTE(TRIM(C1797),"/",""),"-","")," ","")))</f>
        <v/>
      </c>
      <c r="Q1797" s="16">
        <f>IF(A1797="","",IF(COUNTIF('GSTR-2B'!$P$6:$P$2005,O1797)&gt;0,IF(ABS(S1797)&lt;=Settings!$B$4,"Matched","Amount differs"),IF(COUNTIF('GSTR-2B'!$Q$6:$Q$2005,P1797)&gt;0,"Invoice no matches, GSTIN differs","In books, not in GSTR-2B")))</f>
        <v/>
      </c>
      <c r="R1797" s="15">
        <f>IF(A1797="","",SUMIF('GSTR-2B'!$P$6:$P$2005,O1797,'GSTR-2B'!$N$6:$N$2005))</f>
        <v/>
      </c>
      <c r="S1797" s="15">
        <f>IF(A1797="","",K1797-R1797)</f>
        <v/>
      </c>
      <c r="T1797" s="16">
        <f>IF(OR(A1797="",D1797="",L1797&lt;&gt;"",E1797="Credit note"),"",IF(Settings!$B$5-D1797&gt;180,"Unpaid over 180 days: reverse proportionate ITC with interest",""))</f>
        <v/>
      </c>
      <c r="U1797" s="16">
        <f>IF(M1797="No","Supplier has not filed GSTR-3B: if still unfiled on 30 Sep after the year you claimed it, reverse by 30 Nov","")</f>
        <v/>
      </c>
      <c r="V1797" s="16">
        <f>IF(AND(Q1797="In books, not in GSTR-2B",D1797&lt;&gt;"",D1797&gt;=DATE(2025,4,1),D1797&lt;=DATE(2026,3,31)),"FY 2025-26 document not in GSTR-2B: last date for the ITC is 30 Nov 2026","")</f>
        <v/>
      </c>
    </row>
    <row r="1798">
      <c r="A1798" s="10" t="n"/>
      <c r="B1798" s="10" t="n"/>
      <c r="C1798" s="10" t="n"/>
      <c r="D1798" s="9" t="n"/>
      <c r="E1798" s="10" t="n"/>
      <c r="F1798" s="8" t="n"/>
      <c r="G1798" s="8" t="n"/>
      <c r="H1798" s="8" t="n"/>
      <c r="I1798" s="8" t="n"/>
      <c r="J1798" s="8" t="n"/>
      <c r="K1798" s="15">
        <f>IF(A1798="","",SUM(G1798:J1798))</f>
        <v/>
      </c>
      <c r="L1798" s="9" t="n"/>
      <c r="M1798" s="10" t="n"/>
      <c r="N1798" s="10" t="n"/>
      <c r="O1798" s="16">
        <f>IF(A1798="","",UPPER(TRIM(A1798))&amp;"|"&amp;UPPER(SUBSTITUTE(SUBSTITUTE(SUBSTITUTE(TRIM(C1798),"/",""),"-","")," ","")))</f>
        <v/>
      </c>
      <c r="P1798" s="16">
        <f>IF(A1798="","",UPPER(SUBSTITUTE(SUBSTITUTE(SUBSTITUTE(TRIM(C1798),"/",""),"-","")," ","")))</f>
        <v/>
      </c>
      <c r="Q1798" s="16">
        <f>IF(A1798="","",IF(COUNTIF('GSTR-2B'!$P$6:$P$2005,O1798)&gt;0,IF(ABS(S1798)&lt;=Settings!$B$4,"Matched","Amount differs"),IF(COUNTIF('GSTR-2B'!$Q$6:$Q$2005,P1798)&gt;0,"Invoice no matches, GSTIN differs","In books, not in GSTR-2B")))</f>
        <v/>
      </c>
      <c r="R1798" s="15">
        <f>IF(A1798="","",SUMIF('GSTR-2B'!$P$6:$P$2005,O1798,'GSTR-2B'!$N$6:$N$2005))</f>
        <v/>
      </c>
      <c r="S1798" s="15">
        <f>IF(A1798="","",K1798-R1798)</f>
        <v/>
      </c>
      <c r="T1798" s="16">
        <f>IF(OR(A1798="",D1798="",L1798&lt;&gt;"",E1798="Credit note"),"",IF(Settings!$B$5-D1798&gt;180,"Unpaid over 180 days: reverse proportionate ITC with interest",""))</f>
        <v/>
      </c>
      <c r="U1798" s="16">
        <f>IF(M1798="No","Supplier has not filed GSTR-3B: if still unfiled on 30 Sep after the year you claimed it, reverse by 30 Nov","")</f>
        <v/>
      </c>
      <c r="V1798" s="16">
        <f>IF(AND(Q1798="In books, not in GSTR-2B",D1798&lt;&gt;"",D1798&gt;=DATE(2025,4,1),D1798&lt;=DATE(2026,3,31)),"FY 2025-26 document not in GSTR-2B: last date for the ITC is 30 Nov 2026","")</f>
        <v/>
      </c>
    </row>
    <row r="1799">
      <c r="A1799" s="10" t="n"/>
      <c r="B1799" s="10" t="n"/>
      <c r="C1799" s="10" t="n"/>
      <c r="D1799" s="9" t="n"/>
      <c r="E1799" s="10" t="n"/>
      <c r="F1799" s="8" t="n"/>
      <c r="G1799" s="8" t="n"/>
      <c r="H1799" s="8" t="n"/>
      <c r="I1799" s="8" t="n"/>
      <c r="J1799" s="8" t="n"/>
      <c r="K1799" s="15">
        <f>IF(A1799="","",SUM(G1799:J1799))</f>
        <v/>
      </c>
      <c r="L1799" s="9" t="n"/>
      <c r="M1799" s="10" t="n"/>
      <c r="N1799" s="10" t="n"/>
      <c r="O1799" s="16">
        <f>IF(A1799="","",UPPER(TRIM(A1799))&amp;"|"&amp;UPPER(SUBSTITUTE(SUBSTITUTE(SUBSTITUTE(TRIM(C1799),"/",""),"-","")," ","")))</f>
        <v/>
      </c>
      <c r="P1799" s="16">
        <f>IF(A1799="","",UPPER(SUBSTITUTE(SUBSTITUTE(SUBSTITUTE(TRIM(C1799),"/",""),"-","")," ","")))</f>
        <v/>
      </c>
      <c r="Q1799" s="16">
        <f>IF(A1799="","",IF(COUNTIF('GSTR-2B'!$P$6:$P$2005,O1799)&gt;0,IF(ABS(S1799)&lt;=Settings!$B$4,"Matched","Amount differs"),IF(COUNTIF('GSTR-2B'!$Q$6:$Q$2005,P1799)&gt;0,"Invoice no matches, GSTIN differs","In books, not in GSTR-2B")))</f>
        <v/>
      </c>
      <c r="R1799" s="15">
        <f>IF(A1799="","",SUMIF('GSTR-2B'!$P$6:$P$2005,O1799,'GSTR-2B'!$N$6:$N$2005))</f>
        <v/>
      </c>
      <c r="S1799" s="15">
        <f>IF(A1799="","",K1799-R1799)</f>
        <v/>
      </c>
      <c r="T1799" s="16">
        <f>IF(OR(A1799="",D1799="",L1799&lt;&gt;"",E1799="Credit note"),"",IF(Settings!$B$5-D1799&gt;180,"Unpaid over 180 days: reverse proportionate ITC with interest",""))</f>
        <v/>
      </c>
      <c r="U1799" s="16">
        <f>IF(M1799="No","Supplier has not filed GSTR-3B: if still unfiled on 30 Sep after the year you claimed it, reverse by 30 Nov","")</f>
        <v/>
      </c>
      <c r="V1799" s="16">
        <f>IF(AND(Q1799="In books, not in GSTR-2B",D1799&lt;&gt;"",D1799&gt;=DATE(2025,4,1),D1799&lt;=DATE(2026,3,31)),"FY 2025-26 document not in GSTR-2B: last date for the ITC is 30 Nov 2026","")</f>
        <v/>
      </c>
    </row>
    <row r="1800">
      <c r="A1800" s="10" t="n"/>
      <c r="B1800" s="10" t="n"/>
      <c r="C1800" s="10" t="n"/>
      <c r="D1800" s="9" t="n"/>
      <c r="E1800" s="10" t="n"/>
      <c r="F1800" s="8" t="n"/>
      <c r="G1800" s="8" t="n"/>
      <c r="H1800" s="8" t="n"/>
      <c r="I1800" s="8" t="n"/>
      <c r="J1800" s="8" t="n"/>
      <c r="K1800" s="15">
        <f>IF(A1800="","",SUM(G1800:J1800))</f>
        <v/>
      </c>
      <c r="L1800" s="9" t="n"/>
      <c r="M1800" s="10" t="n"/>
      <c r="N1800" s="10" t="n"/>
      <c r="O1800" s="16">
        <f>IF(A1800="","",UPPER(TRIM(A1800))&amp;"|"&amp;UPPER(SUBSTITUTE(SUBSTITUTE(SUBSTITUTE(TRIM(C1800),"/",""),"-","")," ","")))</f>
        <v/>
      </c>
      <c r="P1800" s="16">
        <f>IF(A1800="","",UPPER(SUBSTITUTE(SUBSTITUTE(SUBSTITUTE(TRIM(C1800),"/",""),"-","")," ","")))</f>
        <v/>
      </c>
      <c r="Q1800" s="16">
        <f>IF(A1800="","",IF(COUNTIF('GSTR-2B'!$P$6:$P$2005,O1800)&gt;0,IF(ABS(S1800)&lt;=Settings!$B$4,"Matched","Amount differs"),IF(COUNTIF('GSTR-2B'!$Q$6:$Q$2005,P1800)&gt;0,"Invoice no matches, GSTIN differs","In books, not in GSTR-2B")))</f>
        <v/>
      </c>
      <c r="R1800" s="15">
        <f>IF(A1800="","",SUMIF('GSTR-2B'!$P$6:$P$2005,O1800,'GSTR-2B'!$N$6:$N$2005))</f>
        <v/>
      </c>
      <c r="S1800" s="15">
        <f>IF(A1800="","",K1800-R1800)</f>
        <v/>
      </c>
      <c r="T1800" s="16">
        <f>IF(OR(A1800="",D1800="",L1800&lt;&gt;"",E1800="Credit note"),"",IF(Settings!$B$5-D1800&gt;180,"Unpaid over 180 days: reverse proportionate ITC with interest",""))</f>
        <v/>
      </c>
      <c r="U1800" s="16">
        <f>IF(M1800="No","Supplier has not filed GSTR-3B: if still unfiled on 30 Sep after the year you claimed it, reverse by 30 Nov","")</f>
        <v/>
      </c>
      <c r="V1800" s="16">
        <f>IF(AND(Q1800="In books, not in GSTR-2B",D1800&lt;&gt;"",D1800&gt;=DATE(2025,4,1),D1800&lt;=DATE(2026,3,31)),"FY 2025-26 document not in GSTR-2B: last date for the ITC is 30 Nov 2026","")</f>
        <v/>
      </c>
    </row>
    <row r="1801">
      <c r="A1801" s="10" t="n"/>
      <c r="B1801" s="10" t="n"/>
      <c r="C1801" s="10" t="n"/>
      <c r="D1801" s="9" t="n"/>
      <c r="E1801" s="10" t="n"/>
      <c r="F1801" s="8" t="n"/>
      <c r="G1801" s="8" t="n"/>
      <c r="H1801" s="8" t="n"/>
      <c r="I1801" s="8" t="n"/>
      <c r="J1801" s="8" t="n"/>
      <c r="K1801" s="15">
        <f>IF(A1801="","",SUM(G1801:J1801))</f>
        <v/>
      </c>
      <c r="L1801" s="9" t="n"/>
      <c r="M1801" s="10" t="n"/>
      <c r="N1801" s="10" t="n"/>
      <c r="O1801" s="16">
        <f>IF(A1801="","",UPPER(TRIM(A1801))&amp;"|"&amp;UPPER(SUBSTITUTE(SUBSTITUTE(SUBSTITUTE(TRIM(C1801),"/",""),"-","")," ","")))</f>
        <v/>
      </c>
      <c r="P1801" s="16">
        <f>IF(A1801="","",UPPER(SUBSTITUTE(SUBSTITUTE(SUBSTITUTE(TRIM(C1801),"/",""),"-","")," ","")))</f>
        <v/>
      </c>
      <c r="Q1801" s="16">
        <f>IF(A1801="","",IF(COUNTIF('GSTR-2B'!$P$6:$P$2005,O1801)&gt;0,IF(ABS(S1801)&lt;=Settings!$B$4,"Matched","Amount differs"),IF(COUNTIF('GSTR-2B'!$Q$6:$Q$2005,P1801)&gt;0,"Invoice no matches, GSTIN differs","In books, not in GSTR-2B")))</f>
        <v/>
      </c>
      <c r="R1801" s="15">
        <f>IF(A1801="","",SUMIF('GSTR-2B'!$P$6:$P$2005,O1801,'GSTR-2B'!$N$6:$N$2005))</f>
        <v/>
      </c>
      <c r="S1801" s="15">
        <f>IF(A1801="","",K1801-R1801)</f>
        <v/>
      </c>
      <c r="T1801" s="16">
        <f>IF(OR(A1801="",D1801="",L1801&lt;&gt;"",E1801="Credit note"),"",IF(Settings!$B$5-D1801&gt;180,"Unpaid over 180 days: reverse proportionate ITC with interest",""))</f>
        <v/>
      </c>
      <c r="U1801" s="16">
        <f>IF(M1801="No","Supplier has not filed GSTR-3B: if still unfiled on 30 Sep after the year you claimed it, reverse by 30 Nov","")</f>
        <v/>
      </c>
      <c r="V1801" s="16">
        <f>IF(AND(Q1801="In books, not in GSTR-2B",D1801&lt;&gt;"",D1801&gt;=DATE(2025,4,1),D1801&lt;=DATE(2026,3,31)),"FY 2025-26 document not in GSTR-2B: last date for the ITC is 30 Nov 2026","")</f>
        <v/>
      </c>
    </row>
    <row r="1802">
      <c r="A1802" s="10" t="n"/>
      <c r="B1802" s="10" t="n"/>
      <c r="C1802" s="10" t="n"/>
      <c r="D1802" s="9" t="n"/>
      <c r="E1802" s="10" t="n"/>
      <c r="F1802" s="8" t="n"/>
      <c r="G1802" s="8" t="n"/>
      <c r="H1802" s="8" t="n"/>
      <c r="I1802" s="8" t="n"/>
      <c r="J1802" s="8" t="n"/>
      <c r="K1802" s="15">
        <f>IF(A1802="","",SUM(G1802:J1802))</f>
        <v/>
      </c>
      <c r="L1802" s="9" t="n"/>
      <c r="M1802" s="10" t="n"/>
      <c r="N1802" s="10" t="n"/>
      <c r="O1802" s="16">
        <f>IF(A1802="","",UPPER(TRIM(A1802))&amp;"|"&amp;UPPER(SUBSTITUTE(SUBSTITUTE(SUBSTITUTE(TRIM(C1802),"/",""),"-","")," ","")))</f>
        <v/>
      </c>
      <c r="P1802" s="16">
        <f>IF(A1802="","",UPPER(SUBSTITUTE(SUBSTITUTE(SUBSTITUTE(TRIM(C1802),"/",""),"-","")," ","")))</f>
        <v/>
      </c>
      <c r="Q1802" s="16">
        <f>IF(A1802="","",IF(COUNTIF('GSTR-2B'!$P$6:$P$2005,O1802)&gt;0,IF(ABS(S1802)&lt;=Settings!$B$4,"Matched","Amount differs"),IF(COUNTIF('GSTR-2B'!$Q$6:$Q$2005,P1802)&gt;0,"Invoice no matches, GSTIN differs","In books, not in GSTR-2B")))</f>
        <v/>
      </c>
      <c r="R1802" s="15">
        <f>IF(A1802="","",SUMIF('GSTR-2B'!$P$6:$P$2005,O1802,'GSTR-2B'!$N$6:$N$2005))</f>
        <v/>
      </c>
      <c r="S1802" s="15">
        <f>IF(A1802="","",K1802-R1802)</f>
        <v/>
      </c>
      <c r="T1802" s="16">
        <f>IF(OR(A1802="",D1802="",L1802&lt;&gt;"",E1802="Credit note"),"",IF(Settings!$B$5-D1802&gt;180,"Unpaid over 180 days: reverse proportionate ITC with interest",""))</f>
        <v/>
      </c>
      <c r="U1802" s="16">
        <f>IF(M1802="No","Supplier has not filed GSTR-3B: if still unfiled on 30 Sep after the year you claimed it, reverse by 30 Nov","")</f>
        <v/>
      </c>
      <c r="V1802" s="16">
        <f>IF(AND(Q1802="In books, not in GSTR-2B",D1802&lt;&gt;"",D1802&gt;=DATE(2025,4,1),D1802&lt;=DATE(2026,3,31)),"FY 2025-26 document not in GSTR-2B: last date for the ITC is 30 Nov 2026","")</f>
        <v/>
      </c>
    </row>
    <row r="1803">
      <c r="A1803" s="10" t="n"/>
      <c r="B1803" s="10" t="n"/>
      <c r="C1803" s="10" t="n"/>
      <c r="D1803" s="9" t="n"/>
      <c r="E1803" s="10" t="n"/>
      <c r="F1803" s="8" t="n"/>
      <c r="G1803" s="8" t="n"/>
      <c r="H1803" s="8" t="n"/>
      <c r="I1803" s="8" t="n"/>
      <c r="J1803" s="8" t="n"/>
      <c r="K1803" s="15">
        <f>IF(A1803="","",SUM(G1803:J1803))</f>
        <v/>
      </c>
      <c r="L1803" s="9" t="n"/>
      <c r="M1803" s="10" t="n"/>
      <c r="N1803" s="10" t="n"/>
      <c r="O1803" s="16">
        <f>IF(A1803="","",UPPER(TRIM(A1803))&amp;"|"&amp;UPPER(SUBSTITUTE(SUBSTITUTE(SUBSTITUTE(TRIM(C1803),"/",""),"-","")," ","")))</f>
        <v/>
      </c>
      <c r="P1803" s="16">
        <f>IF(A1803="","",UPPER(SUBSTITUTE(SUBSTITUTE(SUBSTITUTE(TRIM(C1803),"/",""),"-","")," ","")))</f>
        <v/>
      </c>
      <c r="Q1803" s="16">
        <f>IF(A1803="","",IF(COUNTIF('GSTR-2B'!$P$6:$P$2005,O1803)&gt;0,IF(ABS(S1803)&lt;=Settings!$B$4,"Matched","Amount differs"),IF(COUNTIF('GSTR-2B'!$Q$6:$Q$2005,P1803)&gt;0,"Invoice no matches, GSTIN differs","In books, not in GSTR-2B")))</f>
        <v/>
      </c>
      <c r="R1803" s="15">
        <f>IF(A1803="","",SUMIF('GSTR-2B'!$P$6:$P$2005,O1803,'GSTR-2B'!$N$6:$N$2005))</f>
        <v/>
      </c>
      <c r="S1803" s="15">
        <f>IF(A1803="","",K1803-R1803)</f>
        <v/>
      </c>
      <c r="T1803" s="16">
        <f>IF(OR(A1803="",D1803="",L1803&lt;&gt;"",E1803="Credit note"),"",IF(Settings!$B$5-D1803&gt;180,"Unpaid over 180 days: reverse proportionate ITC with interest",""))</f>
        <v/>
      </c>
      <c r="U1803" s="16">
        <f>IF(M1803="No","Supplier has not filed GSTR-3B: if still unfiled on 30 Sep after the year you claimed it, reverse by 30 Nov","")</f>
        <v/>
      </c>
      <c r="V1803" s="16">
        <f>IF(AND(Q1803="In books, not in GSTR-2B",D1803&lt;&gt;"",D1803&gt;=DATE(2025,4,1),D1803&lt;=DATE(2026,3,31)),"FY 2025-26 document not in GSTR-2B: last date for the ITC is 30 Nov 2026","")</f>
        <v/>
      </c>
    </row>
    <row r="1804">
      <c r="A1804" s="10" t="n"/>
      <c r="B1804" s="10" t="n"/>
      <c r="C1804" s="10" t="n"/>
      <c r="D1804" s="9" t="n"/>
      <c r="E1804" s="10" t="n"/>
      <c r="F1804" s="8" t="n"/>
      <c r="G1804" s="8" t="n"/>
      <c r="H1804" s="8" t="n"/>
      <c r="I1804" s="8" t="n"/>
      <c r="J1804" s="8" t="n"/>
      <c r="K1804" s="15">
        <f>IF(A1804="","",SUM(G1804:J1804))</f>
        <v/>
      </c>
      <c r="L1804" s="9" t="n"/>
      <c r="M1804" s="10" t="n"/>
      <c r="N1804" s="10" t="n"/>
      <c r="O1804" s="16">
        <f>IF(A1804="","",UPPER(TRIM(A1804))&amp;"|"&amp;UPPER(SUBSTITUTE(SUBSTITUTE(SUBSTITUTE(TRIM(C1804),"/",""),"-","")," ","")))</f>
        <v/>
      </c>
      <c r="P1804" s="16">
        <f>IF(A1804="","",UPPER(SUBSTITUTE(SUBSTITUTE(SUBSTITUTE(TRIM(C1804),"/",""),"-","")," ","")))</f>
        <v/>
      </c>
      <c r="Q1804" s="16">
        <f>IF(A1804="","",IF(COUNTIF('GSTR-2B'!$P$6:$P$2005,O1804)&gt;0,IF(ABS(S1804)&lt;=Settings!$B$4,"Matched","Amount differs"),IF(COUNTIF('GSTR-2B'!$Q$6:$Q$2005,P1804)&gt;0,"Invoice no matches, GSTIN differs","In books, not in GSTR-2B")))</f>
        <v/>
      </c>
      <c r="R1804" s="15">
        <f>IF(A1804="","",SUMIF('GSTR-2B'!$P$6:$P$2005,O1804,'GSTR-2B'!$N$6:$N$2005))</f>
        <v/>
      </c>
      <c r="S1804" s="15">
        <f>IF(A1804="","",K1804-R1804)</f>
        <v/>
      </c>
      <c r="T1804" s="16">
        <f>IF(OR(A1804="",D1804="",L1804&lt;&gt;"",E1804="Credit note"),"",IF(Settings!$B$5-D1804&gt;180,"Unpaid over 180 days: reverse proportionate ITC with interest",""))</f>
        <v/>
      </c>
      <c r="U1804" s="16">
        <f>IF(M1804="No","Supplier has not filed GSTR-3B: if still unfiled on 30 Sep after the year you claimed it, reverse by 30 Nov","")</f>
        <v/>
      </c>
      <c r="V1804" s="16">
        <f>IF(AND(Q1804="In books, not in GSTR-2B",D1804&lt;&gt;"",D1804&gt;=DATE(2025,4,1),D1804&lt;=DATE(2026,3,31)),"FY 2025-26 document not in GSTR-2B: last date for the ITC is 30 Nov 2026","")</f>
        <v/>
      </c>
    </row>
    <row r="1805">
      <c r="A1805" s="10" t="n"/>
      <c r="B1805" s="10" t="n"/>
      <c r="C1805" s="10" t="n"/>
      <c r="D1805" s="9" t="n"/>
      <c r="E1805" s="10" t="n"/>
      <c r="F1805" s="8" t="n"/>
      <c r="G1805" s="8" t="n"/>
      <c r="H1805" s="8" t="n"/>
      <c r="I1805" s="8" t="n"/>
      <c r="J1805" s="8" t="n"/>
      <c r="K1805" s="15">
        <f>IF(A1805="","",SUM(G1805:J1805))</f>
        <v/>
      </c>
      <c r="L1805" s="9" t="n"/>
      <c r="M1805" s="10" t="n"/>
      <c r="N1805" s="10" t="n"/>
      <c r="O1805" s="16">
        <f>IF(A1805="","",UPPER(TRIM(A1805))&amp;"|"&amp;UPPER(SUBSTITUTE(SUBSTITUTE(SUBSTITUTE(TRIM(C1805),"/",""),"-","")," ","")))</f>
        <v/>
      </c>
      <c r="P1805" s="16">
        <f>IF(A1805="","",UPPER(SUBSTITUTE(SUBSTITUTE(SUBSTITUTE(TRIM(C1805),"/",""),"-","")," ","")))</f>
        <v/>
      </c>
      <c r="Q1805" s="16">
        <f>IF(A1805="","",IF(COUNTIF('GSTR-2B'!$P$6:$P$2005,O1805)&gt;0,IF(ABS(S1805)&lt;=Settings!$B$4,"Matched","Amount differs"),IF(COUNTIF('GSTR-2B'!$Q$6:$Q$2005,P1805)&gt;0,"Invoice no matches, GSTIN differs","In books, not in GSTR-2B")))</f>
        <v/>
      </c>
      <c r="R1805" s="15">
        <f>IF(A1805="","",SUMIF('GSTR-2B'!$P$6:$P$2005,O1805,'GSTR-2B'!$N$6:$N$2005))</f>
        <v/>
      </c>
      <c r="S1805" s="15">
        <f>IF(A1805="","",K1805-R1805)</f>
        <v/>
      </c>
      <c r="T1805" s="16">
        <f>IF(OR(A1805="",D1805="",L1805&lt;&gt;"",E1805="Credit note"),"",IF(Settings!$B$5-D1805&gt;180,"Unpaid over 180 days: reverse proportionate ITC with interest",""))</f>
        <v/>
      </c>
      <c r="U1805" s="16">
        <f>IF(M1805="No","Supplier has not filed GSTR-3B: if still unfiled on 30 Sep after the year you claimed it, reverse by 30 Nov","")</f>
        <v/>
      </c>
      <c r="V1805" s="16">
        <f>IF(AND(Q1805="In books, not in GSTR-2B",D1805&lt;&gt;"",D1805&gt;=DATE(2025,4,1),D1805&lt;=DATE(2026,3,31)),"FY 2025-26 document not in GSTR-2B: last date for the ITC is 30 Nov 2026","")</f>
        <v/>
      </c>
    </row>
    <row r="1806">
      <c r="A1806" s="10" t="n"/>
      <c r="B1806" s="10" t="n"/>
      <c r="C1806" s="10" t="n"/>
      <c r="D1806" s="9" t="n"/>
      <c r="E1806" s="10" t="n"/>
      <c r="F1806" s="8" t="n"/>
      <c r="G1806" s="8" t="n"/>
      <c r="H1806" s="8" t="n"/>
      <c r="I1806" s="8" t="n"/>
      <c r="J1806" s="8" t="n"/>
      <c r="K1806" s="15">
        <f>IF(A1806="","",SUM(G1806:J1806))</f>
        <v/>
      </c>
      <c r="L1806" s="9" t="n"/>
      <c r="M1806" s="10" t="n"/>
      <c r="N1806" s="10" t="n"/>
      <c r="O1806" s="16">
        <f>IF(A1806="","",UPPER(TRIM(A1806))&amp;"|"&amp;UPPER(SUBSTITUTE(SUBSTITUTE(SUBSTITUTE(TRIM(C1806),"/",""),"-","")," ","")))</f>
        <v/>
      </c>
      <c r="P1806" s="16">
        <f>IF(A1806="","",UPPER(SUBSTITUTE(SUBSTITUTE(SUBSTITUTE(TRIM(C1806),"/",""),"-","")," ","")))</f>
        <v/>
      </c>
      <c r="Q1806" s="16">
        <f>IF(A1806="","",IF(COUNTIF('GSTR-2B'!$P$6:$P$2005,O1806)&gt;0,IF(ABS(S1806)&lt;=Settings!$B$4,"Matched","Amount differs"),IF(COUNTIF('GSTR-2B'!$Q$6:$Q$2005,P1806)&gt;0,"Invoice no matches, GSTIN differs","In books, not in GSTR-2B")))</f>
        <v/>
      </c>
      <c r="R1806" s="15">
        <f>IF(A1806="","",SUMIF('GSTR-2B'!$P$6:$P$2005,O1806,'GSTR-2B'!$N$6:$N$2005))</f>
        <v/>
      </c>
      <c r="S1806" s="15">
        <f>IF(A1806="","",K1806-R1806)</f>
        <v/>
      </c>
      <c r="T1806" s="16">
        <f>IF(OR(A1806="",D1806="",L1806&lt;&gt;"",E1806="Credit note"),"",IF(Settings!$B$5-D1806&gt;180,"Unpaid over 180 days: reverse proportionate ITC with interest",""))</f>
        <v/>
      </c>
      <c r="U1806" s="16">
        <f>IF(M1806="No","Supplier has not filed GSTR-3B: if still unfiled on 30 Sep after the year you claimed it, reverse by 30 Nov","")</f>
        <v/>
      </c>
      <c r="V1806" s="16">
        <f>IF(AND(Q1806="In books, not in GSTR-2B",D1806&lt;&gt;"",D1806&gt;=DATE(2025,4,1),D1806&lt;=DATE(2026,3,31)),"FY 2025-26 document not in GSTR-2B: last date for the ITC is 30 Nov 2026","")</f>
        <v/>
      </c>
    </row>
    <row r="1807">
      <c r="A1807" s="10" t="n"/>
      <c r="B1807" s="10" t="n"/>
      <c r="C1807" s="10" t="n"/>
      <c r="D1807" s="9" t="n"/>
      <c r="E1807" s="10" t="n"/>
      <c r="F1807" s="8" t="n"/>
      <c r="G1807" s="8" t="n"/>
      <c r="H1807" s="8" t="n"/>
      <c r="I1807" s="8" t="n"/>
      <c r="J1807" s="8" t="n"/>
      <c r="K1807" s="15">
        <f>IF(A1807="","",SUM(G1807:J1807))</f>
        <v/>
      </c>
      <c r="L1807" s="9" t="n"/>
      <c r="M1807" s="10" t="n"/>
      <c r="N1807" s="10" t="n"/>
      <c r="O1807" s="16">
        <f>IF(A1807="","",UPPER(TRIM(A1807))&amp;"|"&amp;UPPER(SUBSTITUTE(SUBSTITUTE(SUBSTITUTE(TRIM(C1807),"/",""),"-","")," ","")))</f>
        <v/>
      </c>
      <c r="P1807" s="16">
        <f>IF(A1807="","",UPPER(SUBSTITUTE(SUBSTITUTE(SUBSTITUTE(TRIM(C1807),"/",""),"-","")," ","")))</f>
        <v/>
      </c>
      <c r="Q1807" s="16">
        <f>IF(A1807="","",IF(COUNTIF('GSTR-2B'!$P$6:$P$2005,O1807)&gt;0,IF(ABS(S1807)&lt;=Settings!$B$4,"Matched","Amount differs"),IF(COUNTIF('GSTR-2B'!$Q$6:$Q$2005,P1807)&gt;0,"Invoice no matches, GSTIN differs","In books, not in GSTR-2B")))</f>
        <v/>
      </c>
      <c r="R1807" s="15">
        <f>IF(A1807="","",SUMIF('GSTR-2B'!$P$6:$P$2005,O1807,'GSTR-2B'!$N$6:$N$2005))</f>
        <v/>
      </c>
      <c r="S1807" s="15">
        <f>IF(A1807="","",K1807-R1807)</f>
        <v/>
      </c>
      <c r="T1807" s="16">
        <f>IF(OR(A1807="",D1807="",L1807&lt;&gt;"",E1807="Credit note"),"",IF(Settings!$B$5-D1807&gt;180,"Unpaid over 180 days: reverse proportionate ITC with interest",""))</f>
        <v/>
      </c>
      <c r="U1807" s="16">
        <f>IF(M1807="No","Supplier has not filed GSTR-3B: if still unfiled on 30 Sep after the year you claimed it, reverse by 30 Nov","")</f>
        <v/>
      </c>
      <c r="V1807" s="16">
        <f>IF(AND(Q1807="In books, not in GSTR-2B",D1807&lt;&gt;"",D1807&gt;=DATE(2025,4,1),D1807&lt;=DATE(2026,3,31)),"FY 2025-26 document not in GSTR-2B: last date for the ITC is 30 Nov 2026","")</f>
        <v/>
      </c>
    </row>
    <row r="1808">
      <c r="A1808" s="10" t="n"/>
      <c r="B1808" s="10" t="n"/>
      <c r="C1808" s="10" t="n"/>
      <c r="D1808" s="9" t="n"/>
      <c r="E1808" s="10" t="n"/>
      <c r="F1808" s="8" t="n"/>
      <c r="G1808" s="8" t="n"/>
      <c r="H1808" s="8" t="n"/>
      <c r="I1808" s="8" t="n"/>
      <c r="J1808" s="8" t="n"/>
      <c r="K1808" s="15">
        <f>IF(A1808="","",SUM(G1808:J1808))</f>
        <v/>
      </c>
      <c r="L1808" s="9" t="n"/>
      <c r="M1808" s="10" t="n"/>
      <c r="N1808" s="10" t="n"/>
      <c r="O1808" s="16">
        <f>IF(A1808="","",UPPER(TRIM(A1808))&amp;"|"&amp;UPPER(SUBSTITUTE(SUBSTITUTE(SUBSTITUTE(TRIM(C1808),"/",""),"-","")," ","")))</f>
        <v/>
      </c>
      <c r="P1808" s="16">
        <f>IF(A1808="","",UPPER(SUBSTITUTE(SUBSTITUTE(SUBSTITUTE(TRIM(C1808),"/",""),"-","")," ","")))</f>
        <v/>
      </c>
      <c r="Q1808" s="16">
        <f>IF(A1808="","",IF(COUNTIF('GSTR-2B'!$P$6:$P$2005,O1808)&gt;0,IF(ABS(S1808)&lt;=Settings!$B$4,"Matched","Amount differs"),IF(COUNTIF('GSTR-2B'!$Q$6:$Q$2005,P1808)&gt;0,"Invoice no matches, GSTIN differs","In books, not in GSTR-2B")))</f>
        <v/>
      </c>
      <c r="R1808" s="15">
        <f>IF(A1808="","",SUMIF('GSTR-2B'!$P$6:$P$2005,O1808,'GSTR-2B'!$N$6:$N$2005))</f>
        <v/>
      </c>
      <c r="S1808" s="15">
        <f>IF(A1808="","",K1808-R1808)</f>
        <v/>
      </c>
      <c r="T1808" s="16">
        <f>IF(OR(A1808="",D1808="",L1808&lt;&gt;"",E1808="Credit note"),"",IF(Settings!$B$5-D1808&gt;180,"Unpaid over 180 days: reverse proportionate ITC with interest",""))</f>
        <v/>
      </c>
      <c r="U1808" s="16">
        <f>IF(M1808="No","Supplier has not filed GSTR-3B: if still unfiled on 30 Sep after the year you claimed it, reverse by 30 Nov","")</f>
        <v/>
      </c>
      <c r="V1808" s="16">
        <f>IF(AND(Q1808="In books, not in GSTR-2B",D1808&lt;&gt;"",D1808&gt;=DATE(2025,4,1),D1808&lt;=DATE(2026,3,31)),"FY 2025-26 document not in GSTR-2B: last date for the ITC is 30 Nov 2026","")</f>
        <v/>
      </c>
    </row>
    <row r="1809">
      <c r="A1809" s="10" t="n"/>
      <c r="B1809" s="10" t="n"/>
      <c r="C1809" s="10" t="n"/>
      <c r="D1809" s="9" t="n"/>
      <c r="E1809" s="10" t="n"/>
      <c r="F1809" s="8" t="n"/>
      <c r="G1809" s="8" t="n"/>
      <c r="H1809" s="8" t="n"/>
      <c r="I1809" s="8" t="n"/>
      <c r="J1809" s="8" t="n"/>
      <c r="K1809" s="15">
        <f>IF(A1809="","",SUM(G1809:J1809))</f>
        <v/>
      </c>
      <c r="L1809" s="9" t="n"/>
      <c r="M1809" s="10" t="n"/>
      <c r="N1809" s="10" t="n"/>
      <c r="O1809" s="16">
        <f>IF(A1809="","",UPPER(TRIM(A1809))&amp;"|"&amp;UPPER(SUBSTITUTE(SUBSTITUTE(SUBSTITUTE(TRIM(C1809),"/",""),"-","")," ","")))</f>
        <v/>
      </c>
      <c r="P1809" s="16">
        <f>IF(A1809="","",UPPER(SUBSTITUTE(SUBSTITUTE(SUBSTITUTE(TRIM(C1809),"/",""),"-","")," ","")))</f>
        <v/>
      </c>
      <c r="Q1809" s="16">
        <f>IF(A1809="","",IF(COUNTIF('GSTR-2B'!$P$6:$P$2005,O1809)&gt;0,IF(ABS(S1809)&lt;=Settings!$B$4,"Matched","Amount differs"),IF(COUNTIF('GSTR-2B'!$Q$6:$Q$2005,P1809)&gt;0,"Invoice no matches, GSTIN differs","In books, not in GSTR-2B")))</f>
        <v/>
      </c>
      <c r="R1809" s="15">
        <f>IF(A1809="","",SUMIF('GSTR-2B'!$P$6:$P$2005,O1809,'GSTR-2B'!$N$6:$N$2005))</f>
        <v/>
      </c>
      <c r="S1809" s="15">
        <f>IF(A1809="","",K1809-R1809)</f>
        <v/>
      </c>
      <c r="T1809" s="16">
        <f>IF(OR(A1809="",D1809="",L1809&lt;&gt;"",E1809="Credit note"),"",IF(Settings!$B$5-D1809&gt;180,"Unpaid over 180 days: reverse proportionate ITC with interest",""))</f>
        <v/>
      </c>
      <c r="U1809" s="16">
        <f>IF(M1809="No","Supplier has not filed GSTR-3B: if still unfiled on 30 Sep after the year you claimed it, reverse by 30 Nov","")</f>
        <v/>
      </c>
      <c r="V1809" s="16">
        <f>IF(AND(Q1809="In books, not in GSTR-2B",D1809&lt;&gt;"",D1809&gt;=DATE(2025,4,1),D1809&lt;=DATE(2026,3,31)),"FY 2025-26 document not in GSTR-2B: last date for the ITC is 30 Nov 2026","")</f>
        <v/>
      </c>
    </row>
    <row r="1810">
      <c r="A1810" s="10" t="n"/>
      <c r="B1810" s="10" t="n"/>
      <c r="C1810" s="10" t="n"/>
      <c r="D1810" s="9" t="n"/>
      <c r="E1810" s="10" t="n"/>
      <c r="F1810" s="8" t="n"/>
      <c r="G1810" s="8" t="n"/>
      <c r="H1810" s="8" t="n"/>
      <c r="I1810" s="8" t="n"/>
      <c r="J1810" s="8" t="n"/>
      <c r="K1810" s="15">
        <f>IF(A1810="","",SUM(G1810:J1810))</f>
        <v/>
      </c>
      <c r="L1810" s="9" t="n"/>
      <c r="M1810" s="10" t="n"/>
      <c r="N1810" s="10" t="n"/>
      <c r="O1810" s="16">
        <f>IF(A1810="","",UPPER(TRIM(A1810))&amp;"|"&amp;UPPER(SUBSTITUTE(SUBSTITUTE(SUBSTITUTE(TRIM(C1810),"/",""),"-","")," ","")))</f>
        <v/>
      </c>
      <c r="P1810" s="16">
        <f>IF(A1810="","",UPPER(SUBSTITUTE(SUBSTITUTE(SUBSTITUTE(TRIM(C1810),"/",""),"-","")," ","")))</f>
        <v/>
      </c>
      <c r="Q1810" s="16">
        <f>IF(A1810="","",IF(COUNTIF('GSTR-2B'!$P$6:$P$2005,O1810)&gt;0,IF(ABS(S1810)&lt;=Settings!$B$4,"Matched","Amount differs"),IF(COUNTIF('GSTR-2B'!$Q$6:$Q$2005,P1810)&gt;0,"Invoice no matches, GSTIN differs","In books, not in GSTR-2B")))</f>
        <v/>
      </c>
      <c r="R1810" s="15">
        <f>IF(A1810="","",SUMIF('GSTR-2B'!$P$6:$P$2005,O1810,'GSTR-2B'!$N$6:$N$2005))</f>
        <v/>
      </c>
      <c r="S1810" s="15">
        <f>IF(A1810="","",K1810-R1810)</f>
        <v/>
      </c>
      <c r="T1810" s="16">
        <f>IF(OR(A1810="",D1810="",L1810&lt;&gt;"",E1810="Credit note"),"",IF(Settings!$B$5-D1810&gt;180,"Unpaid over 180 days: reverse proportionate ITC with interest",""))</f>
        <v/>
      </c>
      <c r="U1810" s="16">
        <f>IF(M1810="No","Supplier has not filed GSTR-3B: if still unfiled on 30 Sep after the year you claimed it, reverse by 30 Nov","")</f>
        <v/>
      </c>
      <c r="V1810" s="16">
        <f>IF(AND(Q1810="In books, not in GSTR-2B",D1810&lt;&gt;"",D1810&gt;=DATE(2025,4,1),D1810&lt;=DATE(2026,3,31)),"FY 2025-26 document not in GSTR-2B: last date for the ITC is 30 Nov 2026","")</f>
        <v/>
      </c>
    </row>
    <row r="1811">
      <c r="A1811" s="10" t="n"/>
      <c r="B1811" s="10" t="n"/>
      <c r="C1811" s="10" t="n"/>
      <c r="D1811" s="9" t="n"/>
      <c r="E1811" s="10" t="n"/>
      <c r="F1811" s="8" t="n"/>
      <c r="G1811" s="8" t="n"/>
      <c r="H1811" s="8" t="n"/>
      <c r="I1811" s="8" t="n"/>
      <c r="J1811" s="8" t="n"/>
      <c r="K1811" s="15">
        <f>IF(A1811="","",SUM(G1811:J1811))</f>
        <v/>
      </c>
      <c r="L1811" s="9" t="n"/>
      <c r="M1811" s="10" t="n"/>
      <c r="N1811" s="10" t="n"/>
      <c r="O1811" s="16">
        <f>IF(A1811="","",UPPER(TRIM(A1811))&amp;"|"&amp;UPPER(SUBSTITUTE(SUBSTITUTE(SUBSTITUTE(TRIM(C1811),"/",""),"-","")," ","")))</f>
        <v/>
      </c>
      <c r="P1811" s="16">
        <f>IF(A1811="","",UPPER(SUBSTITUTE(SUBSTITUTE(SUBSTITUTE(TRIM(C1811),"/",""),"-","")," ","")))</f>
        <v/>
      </c>
      <c r="Q1811" s="16">
        <f>IF(A1811="","",IF(COUNTIF('GSTR-2B'!$P$6:$P$2005,O1811)&gt;0,IF(ABS(S1811)&lt;=Settings!$B$4,"Matched","Amount differs"),IF(COUNTIF('GSTR-2B'!$Q$6:$Q$2005,P1811)&gt;0,"Invoice no matches, GSTIN differs","In books, not in GSTR-2B")))</f>
        <v/>
      </c>
      <c r="R1811" s="15">
        <f>IF(A1811="","",SUMIF('GSTR-2B'!$P$6:$P$2005,O1811,'GSTR-2B'!$N$6:$N$2005))</f>
        <v/>
      </c>
      <c r="S1811" s="15">
        <f>IF(A1811="","",K1811-R1811)</f>
        <v/>
      </c>
      <c r="T1811" s="16">
        <f>IF(OR(A1811="",D1811="",L1811&lt;&gt;"",E1811="Credit note"),"",IF(Settings!$B$5-D1811&gt;180,"Unpaid over 180 days: reverse proportionate ITC with interest",""))</f>
        <v/>
      </c>
      <c r="U1811" s="16">
        <f>IF(M1811="No","Supplier has not filed GSTR-3B: if still unfiled on 30 Sep after the year you claimed it, reverse by 30 Nov","")</f>
        <v/>
      </c>
      <c r="V1811" s="16">
        <f>IF(AND(Q1811="In books, not in GSTR-2B",D1811&lt;&gt;"",D1811&gt;=DATE(2025,4,1),D1811&lt;=DATE(2026,3,31)),"FY 2025-26 document not in GSTR-2B: last date for the ITC is 30 Nov 2026","")</f>
        <v/>
      </c>
    </row>
    <row r="1812">
      <c r="A1812" s="10" t="n"/>
      <c r="B1812" s="10" t="n"/>
      <c r="C1812" s="10" t="n"/>
      <c r="D1812" s="9" t="n"/>
      <c r="E1812" s="10" t="n"/>
      <c r="F1812" s="8" t="n"/>
      <c r="G1812" s="8" t="n"/>
      <c r="H1812" s="8" t="n"/>
      <c r="I1812" s="8" t="n"/>
      <c r="J1812" s="8" t="n"/>
      <c r="K1812" s="15">
        <f>IF(A1812="","",SUM(G1812:J1812))</f>
        <v/>
      </c>
      <c r="L1812" s="9" t="n"/>
      <c r="M1812" s="10" t="n"/>
      <c r="N1812" s="10" t="n"/>
      <c r="O1812" s="16">
        <f>IF(A1812="","",UPPER(TRIM(A1812))&amp;"|"&amp;UPPER(SUBSTITUTE(SUBSTITUTE(SUBSTITUTE(TRIM(C1812),"/",""),"-","")," ","")))</f>
        <v/>
      </c>
      <c r="P1812" s="16">
        <f>IF(A1812="","",UPPER(SUBSTITUTE(SUBSTITUTE(SUBSTITUTE(TRIM(C1812),"/",""),"-","")," ","")))</f>
        <v/>
      </c>
      <c r="Q1812" s="16">
        <f>IF(A1812="","",IF(COUNTIF('GSTR-2B'!$P$6:$P$2005,O1812)&gt;0,IF(ABS(S1812)&lt;=Settings!$B$4,"Matched","Amount differs"),IF(COUNTIF('GSTR-2B'!$Q$6:$Q$2005,P1812)&gt;0,"Invoice no matches, GSTIN differs","In books, not in GSTR-2B")))</f>
        <v/>
      </c>
      <c r="R1812" s="15">
        <f>IF(A1812="","",SUMIF('GSTR-2B'!$P$6:$P$2005,O1812,'GSTR-2B'!$N$6:$N$2005))</f>
        <v/>
      </c>
      <c r="S1812" s="15">
        <f>IF(A1812="","",K1812-R1812)</f>
        <v/>
      </c>
      <c r="T1812" s="16">
        <f>IF(OR(A1812="",D1812="",L1812&lt;&gt;"",E1812="Credit note"),"",IF(Settings!$B$5-D1812&gt;180,"Unpaid over 180 days: reverse proportionate ITC with interest",""))</f>
        <v/>
      </c>
      <c r="U1812" s="16">
        <f>IF(M1812="No","Supplier has not filed GSTR-3B: if still unfiled on 30 Sep after the year you claimed it, reverse by 30 Nov","")</f>
        <v/>
      </c>
      <c r="V1812" s="16">
        <f>IF(AND(Q1812="In books, not in GSTR-2B",D1812&lt;&gt;"",D1812&gt;=DATE(2025,4,1),D1812&lt;=DATE(2026,3,31)),"FY 2025-26 document not in GSTR-2B: last date for the ITC is 30 Nov 2026","")</f>
        <v/>
      </c>
    </row>
    <row r="1813">
      <c r="A1813" s="10" t="n"/>
      <c r="B1813" s="10" t="n"/>
      <c r="C1813" s="10" t="n"/>
      <c r="D1813" s="9" t="n"/>
      <c r="E1813" s="10" t="n"/>
      <c r="F1813" s="8" t="n"/>
      <c r="G1813" s="8" t="n"/>
      <c r="H1813" s="8" t="n"/>
      <c r="I1813" s="8" t="n"/>
      <c r="J1813" s="8" t="n"/>
      <c r="K1813" s="15">
        <f>IF(A1813="","",SUM(G1813:J1813))</f>
        <v/>
      </c>
      <c r="L1813" s="9" t="n"/>
      <c r="M1813" s="10" t="n"/>
      <c r="N1813" s="10" t="n"/>
      <c r="O1813" s="16">
        <f>IF(A1813="","",UPPER(TRIM(A1813))&amp;"|"&amp;UPPER(SUBSTITUTE(SUBSTITUTE(SUBSTITUTE(TRIM(C1813),"/",""),"-","")," ","")))</f>
        <v/>
      </c>
      <c r="P1813" s="16">
        <f>IF(A1813="","",UPPER(SUBSTITUTE(SUBSTITUTE(SUBSTITUTE(TRIM(C1813),"/",""),"-","")," ","")))</f>
        <v/>
      </c>
      <c r="Q1813" s="16">
        <f>IF(A1813="","",IF(COUNTIF('GSTR-2B'!$P$6:$P$2005,O1813)&gt;0,IF(ABS(S1813)&lt;=Settings!$B$4,"Matched","Amount differs"),IF(COUNTIF('GSTR-2B'!$Q$6:$Q$2005,P1813)&gt;0,"Invoice no matches, GSTIN differs","In books, not in GSTR-2B")))</f>
        <v/>
      </c>
      <c r="R1813" s="15">
        <f>IF(A1813="","",SUMIF('GSTR-2B'!$P$6:$P$2005,O1813,'GSTR-2B'!$N$6:$N$2005))</f>
        <v/>
      </c>
      <c r="S1813" s="15">
        <f>IF(A1813="","",K1813-R1813)</f>
        <v/>
      </c>
      <c r="T1813" s="16">
        <f>IF(OR(A1813="",D1813="",L1813&lt;&gt;"",E1813="Credit note"),"",IF(Settings!$B$5-D1813&gt;180,"Unpaid over 180 days: reverse proportionate ITC with interest",""))</f>
        <v/>
      </c>
      <c r="U1813" s="16">
        <f>IF(M1813="No","Supplier has not filed GSTR-3B: if still unfiled on 30 Sep after the year you claimed it, reverse by 30 Nov","")</f>
        <v/>
      </c>
      <c r="V1813" s="16">
        <f>IF(AND(Q1813="In books, not in GSTR-2B",D1813&lt;&gt;"",D1813&gt;=DATE(2025,4,1),D1813&lt;=DATE(2026,3,31)),"FY 2025-26 document not in GSTR-2B: last date for the ITC is 30 Nov 2026","")</f>
        <v/>
      </c>
    </row>
    <row r="1814">
      <c r="A1814" s="10" t="n"/>
      <c r="B1814" s="10" t="n"/>
      <c r="C1814" s="10" t="n"/>
      <c r="D1814" s="9" t="n"/>
      <c r="E1814" s="10" t="n"/>
      <c r="F1814" s="8" t="n"/>
      <c r="G1814" s="8" t="n"/>
      <c r="H1814" s="8" t="n"/>
      <c r="I1814" s="8" t="n"/>
      <c r="J1814" s="8" t="n"/>
      <c r="K1814" s="15">
        <f>IF(A1814="","",SUM(G1814:J1814))</f>
        <v/>
      </c>
      <c r="L1814" s="9" t="n"/>
      <c r="M1814" s="10" t="n"/>
      <c r="N1814" s="10" t="n"/>
      <c r="O1814" s="16">
        <f>IF(A1814="","",UPPER(TRIM(A1814))&amp;"|"&amp;UPPER(SUBSTITUTE(SUBSTITUTE(SUBSTITUTE(TRIM(C1814),"/",""),"-","")," ","")))</f>
        <v/>
      </c>
      <c r="P1814" s="16">
        <f>IF(A1814="","",UPPER(SUBSTITUTE(SUBSTITUTE(SUBSTITUTE(TRIM(C1814),"/",""),"-","")," ","")))</f>
        <v/>
      </c>
      <c r="Q1814" s="16">
        <f>IF(A1814="","",IF(COUNTIF('GSTR-2B'!$P$6:$P$2005,O1814)&gt;0,IF(ABS(S1814)&lt;=Settings!$B$4,"Matched","Amount differs"),IF(COUNTIF('GSTR-2B'!$Q$6:$Q$2005,P1814)&gt;0,"Invoice no matches, GSTIN differs","In books, not in GSTR-2B")))</f>
        <v/>
      </c>
      <c r="R1814" s="15">
        <f>IF(A1814="","",SUMIF('GSTR-2B'!$P$6:$P$2005,O1814,'GSTR-2B'!$N$6:$N$2005))</f>
        <v/>
      </c>
      <c r="S1814" s="15">
        <f>IF(A1814="","",K1814-R1814)</f>
        <v/>
      </c>
      <c r="T1814" s="16">
        <f>IF(OR(A1814="",D1814="",L1814&lt;&gt;"",E1814="Credit note"),"",IF(Settings!$B$5-D1814&gt;180,"Unpaid over 180 days: reverse proportionate ITC with interest",""))</f>
        <v/>
      </c>
      <c r="U1814" s="16">
        <f>IF(M1814="No","Supplier has not filed GSTR-3B: if still unfiled on 30 Sep after the year you claimed it, reverse by 30 Nov","")</f>
        <v/>
      </c>
      <c r="V1814" s="16">
        <f>IF(AND(Q1814="In books, not in GSTR-2B",D1814&lt;&gt;"",D1814&gt;=DATE(2025,4,1),D1814&lt;=DATE(2026,3,31)),"FY 2025-26 document not in GSTR-2B: last date for the ITC is 30 Nov 2026","")</f>
        <v/>
      </c>
    </row>
    <row r="1815">
      <c r="A1815" s="10" t="n"/>
      <c r="B1815" s="10" t="n"/>
      <c r="C1815" s="10" t="n"/>
      <c r="D1815" s="9" t="n"/>
      <c r="E1815" s="10" t="n"/>
      <c r="F1815" s="8" t="n"/>
      <c r="G1815" s="8" t="n"/>
      <c r="H1815" s="8" t="n"/>
      <c r="I1815" s="8" t="n"/>
      <c r="J1815" s="8" t="n"/>
      <c r="K1815" s="15">
        <f>IF(A1815="","",SUM(G1815:J1815))</f>
        <v/>
      </c>
      <c r="L1815" s="9" t="n"/>
      <c r="M1815" s="10" t="n"/>
      <c r="N1815" s="10" t="n"/>
      <c r="O1815" s="16">
        <f>IF(A1815="","",UPPER(TRIM(A1815))&amp;"|"&amp;UPPER(SUBSTITUTE(SUBSTITUTE(SUBSTITUTE(TRIM(C1815),"/",""),"-","")," ","")))</f>
        <v/>
      </c>
      <c r="P1815" s="16">
        <f>IF(A1815="","",UPPER(SUBSTITUTE(SUBSTITUTE(SUBSTITUTE(TRIM(C1815),"/",""),"-","")," ","")))</f>
        <v/>
      </c>
      <c r="Q1815" s="16">
        <f>IF(A1815="","",IF(COUNTIF('GSTR-2B'!$P$6:$P$2005,O1815)&gt;0,IF(ABS(S1815)&lt;=Settings!$B$4,"Matched","Amount differs"),IF(COUNTIF('GSTR-2B'!$Q$6:$Q$2005,P1815)&gt;0,"Invoice no matches, GSTIN differs","In books, not in GSTR-2B")))</f>
        <v/>
      </c>
      <c r="R1815" s="15">
        <f>IF(A1815="","",SUMIF('GSTR-2B'!$P$6:$P$2005,O1815,'GSTR-2B'!$N$6:$N$2005))</f>
        <v/>
      </c>
      <c r="S1815" s="15">
        <f>IF(A1815="","",K1815-R1815)</f>
        <v/>
      </c>
      <c r="T1815" s="16">
        <f>IF(OR(A1815="",D1815="",L1815&lt;&gt;"",E1815="Credit note"),"",IF(Settings!$B$5-D1815&gt;180,"Unpaid over 180 days: reverse proportionate ITC with interest",""))</f>
        <v/>
      </c>
      <c r="U1815" s="16">
        <f>IF(M1815="No","Supplier has not filed GSTR-3B: if still unfiled on 30 Sep after the year you claimed it, reverse by 30 Nov","")</f>
        <v/>
      </c>
      <c r="V1815" s="16">
        <f>IF(AND(Q1815="In books, not in GSTR-2B",D1815&lt;&gt;"",D1815&gt;=DATE(2025,4,1),D1815&lt;=DATE(2026,3,31)),"FY 2025-26 document not in GSTR-2B: last date for the ITC is 30 Nov 2026","")</f>
        <v/>
      </c>
    </row>
    <row r="1816">
      <c r="A1816" s="10" t="n"/>
      <c r="B1816" s="10" t="n"/>
      <c r="C1816" s="10" t="n"/>
      <c r="D1816" s="9" t="n"/>
      <c r="E1816" s="10" t="n"/>
      <c r="F1816" s="8" t="n"/>
      <c r="G1816" s="8" t="n"/>
      <c r="H1816" s="8" t="n"/>
      <c r="I1816" s="8" t="n"/>
      <c r="J1816" s="8" t="n"/>
      <c r="K1816" s="15">
        <f>IF(A1816="","",SUM(G1816:J1816))</f>
        <v/>
      </c>
      <c r="L1816" s="9" t="n"/>
      <c r="M1816" s="10" t="n"/>
      <c r="N1816" s="10" t="n"/>
      <c r="O1816" s="16">
        <f>IF(A1816="","",UPPER(TRIM(A1816))&amp;"|"&amp;UPPER(SUBSTITUTE(SUBSTITUTE(SUBSTITUTE(TRIM(C1816),"/",""),"-","")," ","")))</f>
        <v/>
      </c>
      <c r="P1816" s="16">
        <f>IF(A1816="","",UPPER(SUBSTITUTE(SUBSTITUTE(SUBSTITUTE(TRIM(C1816),"/",""),"-","")," ","")))</f>
        <v/>
      </c>
      <c r="Q1816" s="16">
        <f>IF(A1816="","",IF(COUNTIF('GSTR-2B'!$P$6:$P$2005,O1816)&gt;0,IF(ABS(S1816)&lt;=Settings!$B$4,"Matched","Amount differs"),IF(COUNTIF('GSTR-2B'!$Q$6:$Q$2005,P1816)&gt;0,"Invoice no matches, GSTIN differs","In books, not in GSTR-2B")))</f>
        <v/>
      </c>
      <c r="R1816" s="15">
        <f>IF(A1816="","",SUMIF('GSTR-2B'!$P$6:$P$2005,O1816,'GSTR-2B'!$N$6:$N$2005))</f>
        <v/>
      </c>
      <c r="S1816" s="15">
        <f>IF(A1816="","",K1816-R1816)</f>
        <v/>
      </c>
      <c r="T1816" s="16">
        <f>IF(OR(A1816="",D1816="",L1816&lt;&gt;"",E1816="Credit note"),"",IF(Settings!$B$5-D1816&gt;180,"Unpaid over 180 days: reverse proportionate ITC with interest",""))</f>
        <v/>
      </c>
      <c r="U1816" s="16">
        <f>IF(M1816="No","Supplier has not filed GSTR-3B: if still unfiled on 30 Sep after the year you claimed it, reverse by 30 Nov","")</f>
        <v/>
      </c>
      <c r="V1816" s="16">
        <f>IF(AND(Q1816="In books, not in GSTR-2B",D1816&lt;&gt;"",D1816&gt;=DATE(2025,4,1),D1816&lt;=DATE(2026,3,31)),"FY 2025-26 document not in GSTR-2B: last date for the ITC is 30 Nov 2026","")</f>
        <v/>
      </c>
    </row>
    <row r="1817">
      <c r="A1817" s="10" t="n"/>
      <c r="B1817" s="10" t="n"/>
      <c r="C1817" s="10" t="n"/>
      <c r="D1817" s="9" t="n"/>
      <c r="E1817" s="10" t="n"/>
      <c r="F1817" s="8" t="n"/>
      <c r="G1817" s="8" t="n"/>
      <c r="H1817" s="8" t="n"/>
      <c r="I1817" s="8" t="n"/>
      <c r="J1817" s="8" t="n"/>
      <c r="K1817" s="15">
        <f>IF(A1817="","",SUM(G1817:J1817))</f>
        <v/>
      </c>
      <c r="L1817" s="9" t="n"/>
      <c r="M1817" s="10" t="n"/>
      <c r="N1817" s="10" t="n"/>
      <c r="O1817" s="16">
        <f>IF(A1817="","",UPPER(TRIM(A1817))&amp;"|"&amp;UPPER(SUBSTITUTE(SUBSTITUTE(SUBSTITUTE(TRIM(C1817),"/",""),"-","")," ","")))</f>
        <v/>
      </c>
      <c r="P1817" s="16">
        <f>IF(A1817="","",UPPER(SUBSTITUTE(SUBSTITUTE(SUBSTITUTE(TRIM(C1817),"/",""),"-","")," ","")))</f>
        <v/>
      </c>
      <c r="Q1817" s="16">
        <f>IF(A1817="","",IF(COUNTIF('GSTR-2B'!$P$6:$P$2005,O1817)&gt;0,IF(ABS(S1817)&lt;=Settings!$B$4,"Matched","Amount differs"),IF(COUNTIF('GSTR-2B'!$Q$6:$Q$2005,P1817)&gt;0,"Invoice no matches, GSTIN differs","In books, not in GSTR-2B")))</f>
        <v/>
      </c>
      <c r="R1817" s="15">
        <f>IF(A1817="","",SUMIF('GSTR-2B'!$P$6:$P$2005,O1817,'GSTR-2B'!$N$6:$N$2005))</f>
        <v/>
      </c>
      <c r="S1817" s="15">
        <f>IF(A1817="","",K1817-R1817)</f>
        <v/>
      </c>
      <c r="T1817" s="16">
        <f>IF(OR(A1817="",D1817="",L1817&lt;&gt;"",E1817="Credit note"),"",IF(Settings!$B$5-D1817&gt;180,"Unpaid over 180 days: reverse proportionate ITC with interest",""))</f>
        <v/>
      </c>
      <c r="U1817" s="16">
        <f>IF(M1817="No","Supplier has not filed GSTR-3B: if still unfiled on 30 Sep after the year you claimed it, reverse by 30 Nov","")</f>
        <v/>
      </c>
      <c r="V1817" s="16">
        <f>IF(AND(Q1817="In books, not in GSTR-2B",D1817&lt;&gt;"",D1817&gt;=DATE(2025,4,1),D1817&lt;=DATE(2026,3,31)),"FY 2025-26 document not in GSTR-2B: last date for the ITC is 30 Nov 2026","")</f>
        <v/>
      </c>
    </row>
    <row r="1818">
      <c r="A1818" s="10" t="n"/>
      <c r="B1818" s="10" t="n"/>
      <c r="C1818" s="10" t="n"/>
      <c r="D1818" s="9" t="n"/>
      <c r="E1818" s="10" t="n"/>
      <c r="F1818" s="8" t="n"/>
      <c r="G1818" s="8" t="n"/>
      <c r="H1818" s="8" t="n"/>
      <c r="I1818" s="8" t="n"/>
      <c r="J1818" s="8" t="n"/>
      <c r="K1818" s="15">
        <f>IF(A1818="","",SUM(G1818:J1818))</f>
        <v/>
      </c>
      <c r="L1818" s="9" t="n"/>
      <c r="M1818" s="10" t="n"/>
      <c r="N1818" s="10" t="n"/>
      <c r="O1818" s="16">
        <f>IF(A1818="","",UPPER(TRIM(A1818))&amp;"|"&amp;UPPER(SUBSTITUTE(SUBSTITUTE(SUBSTITUTE(TRIM(C1818),"/",""),"-","")," ","")))</f>
        <v/>
      </c>
      <c r="P1818" s="16">
        <f>IF(A1818="","",UPPER(SUBSTITUTE(SUBSTITUTE(SUBSTITUTE(TRIM(C1818),"/",""),"-","")," ","")))</f>
        <v/>
      </c>
      <c r="Q1818" s="16">
        <f>IF(A1818="","",IF(COUNTIF('GSTR-2B'!$P$6:$P$2005,O1818)&gt;0,IF(ABS(S1818)&lt;=Settings!$B$4,"Matched","Amount differs"),IF(COUNTIF('GSTR-2B'!$Q$6:$Q$2005,P1818)&gt;0,"Invoice no matches, GSTIN differs","In books, not in GSTR-2B")))</f>
        <v/>
      </c>
      <c r="R1818" s="15">
        <f>IF(A1818="","",SUMIF('GSTR-2B'!$P$6:$P$2005,O1818,'GSTR-2B'!$N$6:$N$2005))</f>
        <v/>
      </c>
      <c r="S1818" s="15">
        <f>IF(A1818="","",K1818-R1818)</f>
        <v/>
      </c>
      <c r="T1818" s="16">
        <f>IF(OR(A1818="",D1818="",L1818&lt;&gt;"",E1818="Credit note"),"",IF(Settings!$B$5-D1818&gt;180,"Unpaid over 180 days: reverse proportionate ITC with interest",""))</f>
        <v/>
      </c>
      <c r="U1818" s="16">
        <f>IF(M1818="No","Supplier has not filed GSTR-3B: if still unfiled on 30 Sep after the year you claimed it, reverse by 30 Nov","")</f>
        <v/>
      </c>
      <c r="V1818" s="16">
        <f>IF(AND(Q1818="In books, not in GSTR-2B",D1818&lt;&gt;"",D1818&gt;=DATE(2025,4,1),D1818&lt;=DATE(2026,3,31)),"FY 2025-26 document not in GSTR-2B: last date for the ITC is 30 Nov 2026","")</f>
        <v/>
      </c>
    </row>
    <row r="1819">
      <c r="A1819" s="10" t="n"/>
      <c r="B1819" s="10" t="n"/>
      <c r="C1819" s="10" t="n"/>
      <c r="D1819" s="9" t="n"/>
      <c r="E1819" s="10" t="n"/>
      <c r="F1819" s="8" t="n"/>
      <c r="G1819" s="8" t="n"/>
      <c r="H1819" s="8" t="n"/>
      <c r="I1819" s="8" t="n"/>
      <c r="J1819" s="8" t="n"/>
      <c r="K1819" s="15">
        <f>IF(A1819="","",SUM(G1819:J1819))</f>
        <v/>
      </c>
      <c r="L1819" s="9" t="n"/>
      <c r="M1819" s="10" t="n"/>
      <c r="N1819" s="10" t="n"/>
      <c r="O1819" s="16">
        <f>IF(A1819="","",UPPER(TRIM(A1819))&amp;"|"&amp;UPPER(SUBSTITUTE(SUBSTITUTE(SUBSTITUTE(TRIM(C1819),"/",""),"-","")," ","")))</f>
        <v/>
      </c>
      <c r="P1819" s="16">
        <f>IF(A1819="","",UPPER(SUBSTITUTE(SUBSTITUTE(SUBSTITUTE(TRIM(C1819),"/",""),"-","")," ","")))</f>
        <v/>
      </c>
      <c r="Q1819" s="16">
        <f>IF(A1819="","",IF(COUNTIF('GSTR-2B'!$P$6:$P$2005,O1819)&gt;0,IF(ABS(S1819)&lt;=Settings!$B$4,"Matched","Amount differs"),IF(COUNTIF('GSTR-2B'!$Q$6:$Q$2005,P1819)&gt;0,"Invoice no matches, GSTIN differs","In books, not in GSTR-2B")))</f>
        <v/>
      </c>
      <c r="R1819" s="15">
        <f>IF(A1819="","",SUMIF('GSTR-2B'!$P$6:$P$2005,O1819,'GSTR-2B'!$N$6:$N$2005))</f>
        <v/>
      </c>
      <c r="S1819" s="15">
        <f>IF(A1819="","",K1819-R1819)</f>
        <v/>
      </c>
      <c r="T1819" s="16">
        <f>IF(OR(A1819="",D1819="",L1819&lt;&gt;"",E1819="Credit note"),"",IF(Settings!$B$5-D1819&gt;180,"Unpaid over 180 days: reverse proportionate ITC with interest",""))</f>
        <v/>
      </c>
      <c r="U1819" s="16">
        <f>IF(M1819="No","Supplier has not filed GSTR-3B: if still unfiled on 30 Sep after the year you claimed it, reverse by 30 Nov","")</f>
        <v/>
      </c>
      <c r="V1819" s="16">
        <f>IF(AND(Q1819="In books, not in GSTR-2B",D1819&lt;&gt;"",D1819&gt;=DATE(2025,4,1),D1819&lt;=DATE(2026,3,31)),"FY 2025-26 document not in GSTR-2B: last date for the ITC is 30 Nov 2026","")</f>
        <v/>
      </c>
    </row>
    <row r="1820">
      <c r="A1820" s="10" t="n"/>
      <c r="B1820" s="10" t="n"/>
      <c r="C1820" s="10" t="n"/>
      <c r="D1820" s="9" t="n"/>
      <c r="E1820" s="10" t="n"/>
      <c r="F1820" s="8" t="n"/>
      <c r="G1820" s="8" t="n"/>
      <c r="H1820" s="8" t="n"/>
      <c r="I1820" s="8" t="n"/>
      <c r="J1820" s="8" t="n"/>
      <c r="K1820" s="15">
        <f>IF(A1820="","",SUM(G1820:J1820))</f>
        <v/>
      </c>
      <c r="L1820" s="9" t="n"/>
      <c r="M1820" s="10" t="n"/>
      <c r="N1820" s="10" t="n"/>
      <c r="O1820" s="16">
        <f>IF(A1820="","",UPPER(TRIM(A1820))&amp;"|"&amp;UPPER(SUBSTITUTE(SUBSTITUTE(SUBSTITUTE(TRIM(C1820),"/",""),"-","")," ","")))</f>
        <v/>
      </c>
      <c r="P1820" s="16">
        <f>IF(A1820="","",UPPER(SUBSTITUTE(SUBSTITUTE(SUBSTITUTE(TRIM(C1820),"/",""),"-","")," ","")))</f>
        <v/>
      </c>
      <c r="Q1820" s="16">
        <f>IF(A1820="","",IF(COUNTIF('GSTR-2B'!$P$6:$P$2005,O1820)&gt;0,IF(ABS(S1820)&lt;=Settings!$B$4,"Matched","Amount differs"),IF(COUNTIF('GSTR-2B'!$Q$6:$Q$2005,P1820)&gt;0,"Invoice no matches, GSTIN differs","In books, not in GSTR-2B")))</f>
        <v/>
      </c>
      <c r="R1820" s="15">
        <f>IF(A1820="","",SUMIF('GSTR-2B'!$P$6:$P$2005,O1820,'GSTR-2B'!$N$6:$N$2005))</f>
        <v/>
      </c>
      <c r="S1820" s="15">
        <f>IF(A1820="","",K1820-R1820)</f>
        <v/>
      </c>
      <c r="T1820" s="16">
        <f>IF(OR(A1820="",D1820="",L1820&lt;&gt;"",E1820="Credit note"),"",IF(Settings!$B$5-D1820&gt;180,"Unpaid over 180 days: reverse proportionate ITC with interest",""))</f>
        <v/>
      </c>
      <c r="U1820" s="16">
        <f>IF(M1820="No","Supplier has not filed GSTR-3B: if still unfiled on 30 Sep after the year you claimed it, reverse by 30 Nov","")</f>
        <v/>
      </c>
      <c r="V1820" s="16">
        <f>IF(AND(Q1820="In books, not in GSTR-2B",D1820&lt;&gt;"",D1820&gt;=DATE(2025,4,1),D1820&lt;=DATE(2026,3,31)),"FY 2025-26 document not in GSTR-2B: last date for the ITC is 30 Nov 2026","")</f>
        <v/>
      </c>
    </row>
    <row r="1821">
      <c r="A1821" s="10" t="n"/>
      <c r="B1821" s="10" t="n"/>
      <c r="C1821" s="10" t="n"/>
      <c r="D1821" s="9" t="n"/>
      <c r="E1821" s="10" t="n"/>
      <c r="F1821" s="8" t="n"/>
      <c r="G1821" s="8" t="n"/>
      <c r="H1821" s="8" t="n"/>
      <c r="I1821" s="8" t="n"/>
      <c r="J1821" s="8" t="n"/>
      <c r="K1821" s="15">
        <f>IF(A1821="","",SUM(G1821:J1821))</f>
        <v/>
      </c>
      <c r="L1821" s="9" t="n"/>
      <c r="M1821" s="10" t="n"/>
      <c r="N1821" s="10" t="n"/>
      <c r="O1821" s="16">
        <f>IF(A1821="","",UPPER(TRIM(A1821))&amp;"|"&amp;UPPER(SUBSTITUTE(SUBSTITUTE(SUBSTITUTE(TRIM(C1821),"/",""),"-","")," ","")))</f>
        <v/>
      </c>
      <c r="P1821" s="16">
        <f>IF(A1821="","",UPPER(SUBSTITUTE(SUBSTITUTE(SUBSTITUTE(TRIM(C1821),"/",""),"-","")," ","")))</f>
        <v/>
      </c>
      <c r="Q1821" s="16">
        <f>IF(A1821="","",IF(COUNTIF('GSTR-2B'!$P$6:$P$2005,O1821)&gt;0,IF(ABS(S1821)&lt;=Settings!$B$4,"Matched","Amount differs"),IF(COUNTIF('GSTR-2B'!$Q$6:$Q$2005,P1821)&gt;0,"Invoice no matches, GSTIN differs","In books, not in GSTR-2B")))</f>
        <v/>
      </c>
      <c r="R1821" s="15">
        <f>IF(A1821="","",SUMIF('GSTR-2B'!$P$6:$P$2005,O1821,'GSTR-2B'!$N$6:$N$2005))</f>
        <v/>
      </c>
      <c r="S1821" s="15">
        <f>IF(A1821="","",K1821-R1821)</f>
        <v/>
      </c>
      <c r="T1821" s="16">
        <f>IF(OR(A1821="",D1821="",L1821&lt;&gt;"",E1821="Credit note"),"",IF(Settings!$B$5-D1821&gt;180,"Unpaid over 180 days: reverse proportionate ITC with interest",""))</f>
        <v/>
      </c>
      <c r="U1821" s="16">
        <f>IF(M1821="No","Supplier has not filed GSTR-3B: if still unfiled on 30 Sep after the year you claimed it, reverse by 30 Nov","")</f>
        <v/>
      </c>
      <c r="V1821" s="16">
        <f>IF(AND(Q1821="In books, not in GSTR-2B",D1821&lt;&gt;"",D1821&gt;=DATE(2025,4,1),D1821&lt;=DATE(2026,3,31)),"FY 2025-26 document not in GSTR-2B: last date for the ITC is 30 Nov 2026","")</f>
        <v/>
      </c>
    </row>
    <row r="1822">
      <c r="A1822" s="10" t="n"/>
      <c r="B1822" s="10" t="n"/>
      <c r="C1822" s="10" t="n"/>
      <c r="D1822" s="9" t="n"/>
      <c r="E1822" s="10" t="n"/>
      <c r="F1822" s="8" t="n"/>
      <c r="G1822" s="8" t="n"/>
      <c r="H1822" s="8" t="n"/>
      <c r="I1822" s="8" t="n"/>
      <c r="J1822" s="8" t="n"/>
      <c r="K1822" s="15">
        <f>IF(A1822="","",SUM(G1822:J1822))</f>
        <v/>
      </c>
      <c r="L1822" s="9" t="n"/>
      <c r="M1822" s="10" t="n"/>
      <c r="N1822" s="10" t="n"/>
      <c r="O1822" s="16">
        <f>IF(A1822="","",UPPER(TRIM(A1822))&amp;"|"&amp;UPPER(SUBSTITUTE(SUBSTITUTE(SUBSTITUTE(TRIM(C1822),"/",""),"-","")," ","")))</f>
        <v/>
      </c>
      <c r="P1822" s="16">
        <f>IF(A1822="","",UPPER(SUBSTITUTE(SUBSTITUTE(SUBSTITUTE(TRIM(C1822),"/",""),"-","")," ","")))</f>
        <v/>
      </c>
      <c r="Q1822" s="16">
        <f>IF(A1822="","",IF(COUNTIF('GSTR-2B'!$P$6:$P$2005,O1822)&gt;0,IF(ABS(S1822)&lt;=Settings!$B$4,"Matched","Amount differs"),IF(COUNTIF('GSTR-2B'!$Q$6:$Q$2005,P1822)&gt;0,"Invoice no matches, GSTIN differs","In books, not in GSTR-2B")))</f>
        <v/>
      </c>
      <c r="R1822" s="15">
        <f>IF(A1822="","",SUMIF('GSTR-2B'!$P$6:$P$2005,O1822,'GSTR-2B'!$N$6:$N$2005))</f>
        <v/>
      </c>
      <c r="S1822" s="15">
        <f>IF(A1822="","",K1822-R1822)</f>
        <v/>
      </c>
      <c r="T1822" s="16">
        <f>IF(OR(A1822="",D1822="",L1822&lt;&gt;"",E1822="Credit note"),"",IF(Settings!$B$5-D1822&gt;180,"Unpaid over 180 days: reverse proportionate ITC with interest",""))</f>
        <v/>
      </c>
      <c r="U1822" s="16">
        <f>IF(M1822="No","Supplier has not filed GSTR-3B: if still unfiled on 30 Sep after the year you claimed it, reverse by 30 Nov","")</f>
        <v/>
      </c>
      <c r="V1822" s="16">
        <f>IF(AND(Q1822="In books, not in GSTR-2B",D1822&lt;&gt;"",D1822&gt;=DATE(2025,4,1),D1822&lt;=DATE(2026,3,31)),"FY 2025-26 document not in GSTR-2B: last date for the ITC is 30 Nov 2026","")</f>
        <v/>
      </c>
    </row>
    <row r="1823">
      <c r="A1823" s="10" t="n"/>
      <c r="B1823" s="10" t="n"/>
      <c r="C1823" s="10" t="n"/>
      <c r="D1823" s="9" t="n"/>
      <c r="E1823" s="10" t="n"/>
      <c r="F1823" s="8" t="n"/>
      <c r="G1823" s="8" t="n"/>
      <c r="H1823" s="8" t="n"/>
      <c r="I1823" s="8" t="n"/>
      <c r="J1823" s="8" t="n"/>
      <c r="K1823" s="15">
        <f>IF(A1823="","",SUM(G1823:J1823))</f>
        <v/>
      </c>
      <c r="L1823" s="9" t="n"/>
      <c r="M1823" s="10" t="n"/>
      <c r="N1823" s="10" t="n"/>
      <c r="O1823" s="16">
        <f>IF(A1823="","",UPPER(TRIM(A1823))&amp;"|"&amp;UPPER(SUBSTITUTE(SUBSTITUTE(SUBSTITUTE(TRIM(C1823),"/",""),"-","")," ","")))</f>
        <v/>
      </c>
      <c r="P1823" s="16">
        <f>IF(A1823="","",UPPER(SUBSTITUTE(SUBSTITUTE(SUBSTITUTE(TRIM(C1823),"/",""),"-","")," ","")))</f>
        <v/>
      </c>
      <c r="Q1823" s="16">
        <f>IF(A1823="","",IF(COUNTIF('GSTR-2B'!$P$6:$P$2005,O1823)&gt;0,IF(ABS(S1823)&lt;=Settings!$B$4,"Matched","Amount differs"),IF(COUNTIF('GSTR-2B'!$Q$6:$Q$2005,P1823)&gt;0,"Invoice no matches, GSTIN differs","In books, not in GSTR-2B")))</f>
        <v/>
      </c>
      <c r="R1823" s="15">
        <f>IF(A1823="","",SUMIF('GSTR-2B'!$P$6:$P$2005,O1823,'GSTR-2B'!$N$6:$N$2005))</f>
        <v/>
      </c>
      <c r="S1823" s="15">
        <f>IF(A1823="","",K1823-R1823)</f>
        <v/>
      </c>
      <c r="T1823" s="16">
        <f>IF(OR(A1823="",D1823="",L1823&lt;&gt;"",E1823="Credit note"),"",IF(Settings!$B$5-D1823&gt;180,"Unpaid over 180 days: reverse proportionate ITC with interest",""))</f>
        <v/>
      </c>
      <c r="U1823" s="16">
        <f>IF(M1823="No","Supplier has not filed GSTR-3B: if still unfiled on 30 Sep after the year you claimed it, reverse by 30 Nov","")</f>
        <v/>
      </c>
      <c r="V1823" s="16">
        <f>IF(AND(Q1823="In books, not in GSTR-2B",D1823&lt;&gt;"",D1823&gt;=DATE(2025,4,1),D1823&lt;=DATE(2026,3,31)),"FY 2025-26 document not in GSTR-2B: last date for the ITC is 30 Nov 2026","")</f>
        <v/>
      </c>
    </row>
    <row r="1824">
      <c r="A1824" s="10" t="n"/>
      <c r="B1824" s="10" t="n"/>
      <c r="C1824" s="10" t="n"/>
      <c r="D1824" s="9" t="n"/>
      <c r="E1824" s="10" t="n"/>
      <c r="F1824" s="8" t="n"/>
      <c r="G1824" s="8" t="n"/>
      <c r="H1824" s="8" t="n"/>
      <c r="I1824" s="8" t="n"/>
      <c r="J1824" s="8" t="n"/>
      <c r="K1824" s="15">
        <f>IF(A1824="","",SUM(G1824:J1824))</f>
        <v/>
      </c>
      <c r="L1824" s="9" t="n"/>
      <c r="M1824" s="10" t="n"/>
      <c r="N1824" s="10" t="n"/>
      <c r="O1824" s="16">
        <f>IF(A1824="","",UPPER(TRIM(A1824))&amp;"|"&amp;UPPER(SUBSTITUTE(SUBSTITUTE(SUBSTITUTE(TRIM(C1824),"/",""),"-","")," ","")))</f>
        <v/>
      </c>
      <c r="P1824" s="16">
        <f>IF(A1824="","",UPPER(SUBSTITUTE(SUBSTITUTE(SUBSTITUTE(TRIM(C1824),"/",""),"-","")," ","")))</f>
        <v/>
      </c>
      <c r="Q1824" s="16">
        <f>IF(A1824="","",IF(COUNTIF('GSTR-2B'!$P$6:$P$2005,O1824)&gt;0,IF(ABS(S1824)&lt;=Settings!$B$4,"Matched","Amount differs"),IF(COUNTIF('GSTR-2B'!$Q$6:$Q$2005,P1824)&gt;0,"Invoice no matches, GSTIN differs","In books, not in GSTR-2B")))</f>
        <v/>
      </c>
      <c r="R1824" s="15">
        <f>IF(A1824="","",SUMIF('GSTR-2B'!$P$6:$P$2005,O1824,'GSTR-2B'!$N$6:$N$2005))</f>
        <v/>
      </c>
      <c r="S1824" s="15">
        <f>IF(A1824="","",K1824-R1824)</f>
        <v/>
      </c>
      <c r="T1824" s="16">
        <f>IF(OR(A1824="",D1824="",L1824&lt;&gt;"",E1824="Credit note"),"",IF(Settings!$B$5-D1824&gt;180,"Unpaid over 180 days: reverse proportionate ITC with interest",""))</f>
        <v/>
      </c>
      <c r="U1824" s="16">
        <f>IF(M1824="No","Supplier has not filed GSTR-3B: if still unfiled on 30 Sep after the year you claimed it, reverse by 30 Nov","")</f>
        <v/>
      </c>
      <c r="V1824" s="16">
        <f>IF(AND(Q1824="In books, not in GSTR-2B",D1824&lt;&gt;"",D1824&gt;=DATE(2025,4,1),D1824&lt;=DATE(2026,3,31)),"FY 2025-26 document not in GSTR-2B: last date for the ITC is 30 Nov 2026","")</f>
        <v/>
      </c>
    </row>
    <row r="1825">
      <c r="A1825" s="10" t="n"/>
      <c r="B1825" s="10" t="n"/>
      <c r="C1825" s="10" t="n"/>
      <c r="D1825" s="9" t="n"/>
      <c r="E1825" s="10" t="n"/>
      <c r="F1825" s="8" t="n"/>
      <c r="G1825" s="8" t="n"/>
      <c r="H1825" s="8" t="n"/>
      <c r="I1825" s="8" t="n"/>
      <c r="J1825" s="8" t="n"/>
      <c r="K1825" s="15">
        <f>IF(A1825="","",SUM(G1825:J1825))</f>
        <v/>
      </c>
      <c r="L1825" s="9" t="n"/>
      <c r="M1825" s="10" t="n"/>
      <c r="N1825" s="10" t="n"/>
      <c r="O1825" s="16">
        <f>IF(A1825="","",UPPER(TRIM(A1825))&amp;"|"&amp;UPPER(SUBSTITUTE(SUBSTITUTE(SUBSTITUTE(TRIM(C1825),"/",""),"-","")," ","")))</f>
        <v/>
      </c>
      <c r="P1825" s="16">
        <f>IF(A1825="","",UPPER(SUBSTITUTE(SUBSTITUTE(SUBSTITUTE(TRIM(C1825),"/",""),"-","")," ","")))</f>
        <v/>
      </c>
      <c r="Q1825" s="16">
        <f>IF(A1825="","",IF(COUNTIF('GSTR-2B'!$P$6:$P$2005,O1825)&gt;0,IF(ABS(S1825)&lt;=Settings!$B$4,"Matched","Amount differs"),IF(COUNTIF('GSTR-2B'!$Q$6:$Q$2005,P1825)&gt;0,"Invoice no matches, GSTIN differs","In books, not in GSTR-2B")))</f>
        <v/>
      </c>
      <c r="R1825" s="15">
        <f>IF(A1825="","",SUMIF('GSTR-2B'!$P$6:$P$2005,O1825,'GSTR-2B'!$N$6:$N$2005))</f>
        <v/>
      </c>
      <c r="S1825" s="15">
        <f>IF(A1825="","",K1825-R1825)</f>
        <v/>
      </c>
      <c r="T1825" s="16">
        <f>IF(OR(A1825="",D1825="",L1825&lt;&gt;"",E1825="Credit note"),"",IF(Settings!$B$5-D1825&gt;180,"Unpaid over 180 days: reverse proportionate ITC with interest",""))</f>
        <v/>
      </c>
      <c r="U1825" s="16">
        <f>IF(M1825="No","Supplier has not filed GSTR-3B: if still unfiled on 30 Sep after the year you claimed it, reverse by 30 Nov","")</f>
        <v/>
      </c>
      <c r="V1825" s="16">
        <f>IF(AND(Q1825="In books, not in GSTR-2B",D1825&lt;&gt;"",D1825&gt;=DATE(2025,4,1),D1825&lt;=DATE(2026,3,31)),"FY 2025-26 document not in GSTR-2B: last date for the ITC is 30 Nov 2026","")</f>
        <v/>
      </c>
    </row>
    <row r="1826">
      <c r="A1826" s="10" t="n"/>
      <c r="B1826" s="10" t="n"/>
      <c r="C1826" s="10" t="n"/>
      <c r="D1826" s="9" t="n"/>
      <c r="E1826" s="10" t="n"/>
      <c r="F1826" s="8" t="n"/>
      <c r="G1826" s="8" t="n"/>
      <c r="H1826" s="8" t="n"/>
      <c r="I1826" s="8" t="n"/>
      <c r="J1826" s="8" t="n"/>
      <c r="K1826" s="15">
        <f>IF(A1826="","",SUM(G1826:J1826))</f>
        <v/>
      </c>
      <c r="L1826" s="9" t="n"/>
      <c r="M1826" s="10" t="n"/>
      <c r="N1826" s="10" t="n"/>
      <c r="O1826" s="16">
        <f>IF(A1826="","",UPPER(TRIM(A1826))&amp;"|"&amp;UPPER(SUBSTITUTE(SUBSTITUTE(SUBSTITUTE(TRIM(C1826),"/",""),"-","")," ","")))</f>
        <v/>
      </c>
      <c r="P1826" s="16">
        <f>IF(A1826="","",UPPER(SUBSTITUTE(SUBSTITUTE(SUBSTITUTE(TRIM(C1826),"/",""),"-","")," ","")))</f>
        <v/>
      </c>
      <c r="Q1826" s="16">
        <f>IF(A1826="","",IF(COUNTIF('GSTR-2B'!$P$6:$P$2005,O1826)&gt;0,IF(ABS(S1826)&lt;=Settings!$B$4,"Matched","Amount differs"),IF(COUNTIF('GSTR-2B'!$Q$6:$Q$2005,P1826)&gt;0,"Invoice no matches, GSTIN differs","In books, not in GSTR-2B")))</f>
        <v/>
      </c>
      <c r="R1826" s="15">
        <f>IF(A1826="","",SUMIF('GSTR-2B'!$P$6:$P$2005,O1826,'GSTR-2B'!$N$6:$N$2005))</f>
        <v/>
      </c>
      <c r="S1826" s="15">
        <f>IF(A1826="","",K1826-R1826)</f>
        <v/>
      </c>
      <c r="T1826" s="16">
        <f>IF(OR(A1826="",D1826="",L1826&lt;&gt;"",E1826="Credit note"),"",IF(Settings!$B$5-D1826&gt;180,"Unpaid over 180 days: reverse proportionate ITC with interest",""))</f>
        <v/>
      </c>
      <c r="U1826" s="16">
        <f>IF(M1826="No","Supplier has not filed GSTR-3B: if still unfiled on 30 Sep after the year you claimed it, reverse by 30 Nov","")</f>
        <v/>
      </c>
      <c r="V1826" s="16">
        <f>IF(AND(Q1826="In books, not in GSTR-2B",D1826&lt;&gt;"",D1826&gt;=DATE(2025,4,1),D1826&lt;=DATE(2026,3,31)),"FY 2025-26 document not in GSTR-2B: last date for the ITC is 30 Nov 2026","")</f>
        <v/>
      </c>
    </row>
    <row r="1827">
      <c r="A1827" s="10" t="n"/>
      <c r="B1827" s="10" t="n"/>
      <c r="C1827" s="10" t="n"/>
      <c r="D1827" s="9" t="n"/>
      <c r="E1827" s="10" t="n"/>
      <c r="F1827" s="8" t="n"/>
      <c r="G1827" s="8" t="n"/>
      <c r="H1827" s="8" t="n"/>
      <c r="I1827" s="8" t="n"/>
      <c r="J1827" s="8" t="n"/>
      <c r="K1827" s="15">
        <f>IF(A1827="","",SUM(G1827:J1827))</f>
        <v/>
      </c>
      <c r="L1827" s="9" t="n"/>
      <c r="M1827" s="10" t="n"/>
      <c r="N1827" s="10" t="n"/>
      <c r="O1827" s="16">
        <f>IF(A1827="","",UPPER(TRIM(A1827))&amp;"|"&amp;UPPER(SUBSTITUTE(SUBSTITUTE(SUBSTITUTE(TRIM(C1827),"/",""),"-","")," ","")))</f>
        <v/>
      </c>
      <c r="P1827" s="16">
        <f>IF(A1827="","",UPPER(SUBSTITUTE(SUBSTITUTE(SUBSTITUTE(TRIM(C1827),"/",""),"-","")," ","")))</f>
        <v/>
      </c>
      <c r="Q1827" s="16">
        <f>IF(A1827="","",IF(COUNTIF('GSTR-2B'!$P$6:$P$2005,O1827)&gt;0,IF(ABS(S1827)&lt;=Settings!$B$4,"Matched","Amount differs"),IF(COUNTIF('GSTR-2B'!$Q$6:$Q$2005,P1827)&gt;0,"Invoice no matches, GSTIN differs","In books, not in GSTR-2B")))</f>
        <v/>
      </c>
      <c r="R1827" s="15">
        <f>IF(A1827="","",SUMIF('GSTR-2B'!$P$6:$P$2005,O1827,'GSTR-2B'!$N$6:$N$2005))</f>
        <v/>
      </c>
      <c r="S1827" s="15">
        <f>IF(A1827="","",K1827-R1827)</f>
        <v/>
      </c>
      <c r="T1827" s="16">
        <f>IF(OR(A1827="",D1827="",L1827&lt;&gt;"",E1827="Credit note"),"",IF(Settings!$B$5-D1827&gt;180,"Unpaid over 180 days: reverse proportionate ITC with interest",""))</f>
        <v/>
      </c>
      <c r="U1827" s="16">
        <f>IF(M1827="No","Supplier has not filed GSTR-3B: if still unfiled on 30 Sep after the year you claimed it, reverse by 30 Nov","")</f>
        <v/>
      </c>
      <c r="V1827" s="16">
        <f>IF(AND(Q1827="In books, not in GSTR-2B",D1827&lt;&gt;"",D1827&gt;=DATE(2025,4,1),D1827&lt;=DATE(2026,3,31)),"FY 2025-26 document not in GSTR-2B: last date for the ITC is 30 Nov 2026","")</f>
        <v/>
      </c>
    </row>
    <row r="1828">
      <c r="A1828" s="10" t="n"/>
      <c r="B1828" s="10" t="n"/>
      <c r="C1828" s="10" t="n"/>
      <c r="D1828" s="9" t="n"/>
      <c r="E1828" s="10" t="n"/>
      <c r="F1828" s="8" t="n"/>
      <c r="G1828" s="8" t="n"/>
      <c r="H1828" s="8" t="n"/>
      <c r="I1828" s="8" t="n"/>
      <c r="J1828" s="8" t="n"/>
      <c r="K1828" s="15">
        <f>IF(A1828="","",SUM(G1828:J1828))</f>
        <v/>
      </c>
      <c r="L1828" s="9" t="n"/>
      <c r="M1828" s="10" t="n"/>
      <c r="N1828" s="10" t="n"/>
      <c r="O1828" s="16">
        <f>IF(A1828="","",UPPER(TRIM(A1828))&amp;"|"&amp;UPPER(SUBSTITUTE(SUBSTITUTE(SUBSTITUTE(TRIM(C1828),"/",""),"-","")," ","")))</f>
        <v/>
      </c>
      <c r="P1828" s="16">
        <f>IF(A1828="","",UPPER(SUBSTITUTE(SUBSTITUTE(SUBSTITUTE(TRIM(C1828),"/",""),"-","")," ","")))</f>
        <v/>
      </c>
      <c r="Q1828" s="16">
        <f>IF(A1828="","",IF(COUNTIF('GSTR-2B'!$P$6:$P$2005,O1828)&gt;0,IF(ABS(S1828)&lt;=Settings!$B$4,"Matched","Amount differs"),IF(COUNTIF('GSTR-2B'!$Q$6:$Q$2005,P1828)&gt;0,"Invoice no matches, GSTIN differs","In books, not in GSTR-2B")))</f>
        <v/>
      </c>
      <c r="R1828" s="15">
        <f>IF(A1828="","",SUMIF('GSTR-2B'!$P$6:$P$2005,O1828,'GSTR-2B'!$N$6:$N$2005))</f>
        <v/>
      </c>
      <c r="S1828" s="15">
        <f>IF(A1828="","",K1828-R1828)</f>
        <v/>
      </c>
      <c r="T1828" s="16">
        <f>IF(OR(A1828="",D1828="",L1828&lt;&gt;"",E1828="Credit note"),"",IF(Settings!$B$5-D1828&gt;180,"Unpaid over 180 days: reverse proportionate ITC with interest",""))</f>
        <v/>
      </c>
      <c r="U1828" s="16">
        <f>IF(M1828="No","Supplier has not filed GSTR-3B: if still unfiled on 30 Sep after the year you claimed it, reverse by 30 Nov","")</f>
        <v/>
      </c>
      <c r="V1828" s="16">
        <f>IF(AND(Q1828="In books, not in GSTR-2B",D1828&lt;&gt;"",D1828&gt;=DATE(2025,4,1),D1828&lt;=DATE(2026,3,31)),"FY 2025-26 document not in GSTR-2B: last date for the ITC is 30 Nov 2026","")</f>
        <v/>
      </c>
    </row>
    <row r="1829">
      <c r="A1829" s="10" t="n"/>
      <c r="B1829" s="10" t="n"/>
      <c r="C1829" s="10" t="n"/>
      <c r="D1829" s="9" t="n"/>
      <c r="E1829" s="10" t="n"/>
      <c r="F1829" s="8" t="n"/>
      <c r="G1829" s="8" t="n"/>
      <c r="H1829" s="8" t="n"/>
      <c r="I1829" s="8" t="n"/>
      <c r="J1829" s="8" t="n"/>
      <c r="K1829" s="15">
        <f>IF(A1829="","",SUM(G1829:J1829))</f>
        <v/>
      </c>
      <c r="L1829" s="9" t="n"/>
      <c r="M1829" s="10" t="n"/>
      <c r="N1829" s="10" t="n"/>
      <c r="O1829" s="16">
        <f>IF(A1829="","",UPPER(TRIM(A1829))&amp;"|"&amp;UPPER(SUBSTITUTE(SUBSTITUTE(SUBSTITUTE(TRIM(C1829),"/",""),"-","")," ","")))</f>
        <v/>
      </c>
      <c r="P1829" s="16">
        <f>IF(A1829="","",UPPER(SUBSTITUTE(SUBSTITUTE(SUBSTITUTE(TRIM(C1829),"/",""),"-","")," ","")))</f>
        <v/>
      </c>
      <c r="Q1829" s="16">
        <f>IF(A1829="","",IF(COUNTIF('GSTR-2B'!$P$6:$P$2005,O1829)&gt;0,IF(ABS(S1829)&lt;=Settings!$B$4,"Matched","Amount differs"),IF(COUNTIF('GSTR-2B'!$Q$6:$Q$2005,P1829)&gt;0,"Invoice no matches, GSTIN differs","In books, not in GSTR-2B")))</f>
        <v/>
      </c>
      <c r="R1829" s="15">
        <f>IF(A1829="","",SUMIF('GSTR-2B'!$P$6:$P$2005,O1829,'GSTR-2B'!$N$6:$N$2005))</f>
        <v/>
      </c>
      <c r="S1829" s="15">
        <f>IF(A1829="","",K1829-R1829)</f>
        <v/>
      </c>
      <c r="T1829" s="16">
        <f>IF(OR(A1829="",D1829="",L1829&lt;&gt;"",E1829="Credit note"),"",IF(Settings!$B$5-D1829&gt;180,"Unpaid over 180 days: reverse proportionate ITC with interest",""))</f>
        <v/>
      </c>
      <c r="U1829" s="16">
        <f>IF(M1829="No","Supplier has not filed GSTR-3B: if still unfiled on 30 Sep after the year you claimed it, reverse by 30 Nov","")</f>
        <v/>
      </c>
      <c r="V1829" s="16">
        <f>IF(AND(Q1829="In books, not in GSTR-2B",D1829&lt;&gt;"",D1829&gt;=DATE(2025,4,1),D1829&lt;=DATE(2026,3,31)),"FY 2025-26 document not in GSTR-2B: last date for the ITC is 30 Nov 2026","")</f>
        <v/>
      </c>
    </row>
    <row r="1830">
      <c r="A1830" s="10" t="n"/>
      <c r="B1830" s="10" t="n"/>
      <c r="C1830" s="10" t="n"/>
      <c r="D1830" s="9" t="n"/>
      <c r="E1830" s="10" t="n"/>
      <c r="F1830" s="8" t="n"/>
      <c r="G1830" s="8" t="n"/>
      <c r="H1830" s="8" t="n"/>
      <c r="I1830" s="8" t="n"/>
      <c r="J1830" s="8" t="n"/>
      <c r="K1830" s="15">
        <f>IF(A1830="","",SUM(G1830:J1830))</f>
        <v/>
      </c>
      <c r="L1830" s="9" t="n"/>
      <c r="M1830" s="10" t="n"/>
      <c r="N1830" s="10" t="n"/>
      <c r="O1830" s="16">
        <f>IF(A1830="","",UPPER(TRIM(A1830))&amp;"|"&amp;UPPER(SUBSTITUTE(SUBSTITUTE(SUBSTITUTE(TRIM(C1830),"/",""),"-","")," ","")))</f>
        <v/>
      </c>
      <c r="P1830" s="16">
        <f>IF(A1830="","",UPPER(SUBSTITUTE(SUBSTITUTE(SUBSTITUTE(TRIM(C1830),"/",""),"-","")," ","")))</f>
        <v/>
      </c>
      <c r="Q1830" s="16">
        <f>IF(A1830="","",IF(COUNTIF('GSTR-2B'!$P$6:$P$2005,O1830)&gt;0,IF(ABS(S1830)&lt;=Settings!$B$4,"Matched","Amount differs"),IF(COUNTIF('GSTR-2B'!$Q$6:$Q$2005,P1830)&gt;0,"Invoice no matches, GSTIN differs","In books, not in GSTR-2B")))</f>
        <v/>
      </c>
      <c r="R1830" s="15">
        <f>IF(A1830="","",SUMIF('GSTR-2B'!$P$6:$P$2005,O1830,'GSTR-2B'!$N$6:$N$2005))</f>
        <v/>
      </c>
      <c r="S1830" s="15">
        <f>IF(A1830="","",K1830-R1830)</f>
        <v/>
      </c>
      <c r="T1830" s="16">
        <f>IF(OR(A1830="",D1830="",L1830&lt;&gt;"",E1830="Credit note"),"",IF(Settings!$B$5-D1830&gt;180,"Unpaid over 180 days: reverse proportionate ITC with interest",""))</f>
        <v/>
      </c>
      <c r="U1830" s="16">
        <f>IF(M1830="No","Supplier has not filed GSTR-3B: if still unfiled on 30 Sep after the year you claimed it, reverse by 30 Nov","")</f>
        <v/>
      </c>
      <c r="V1830" s="16">
        <f>IF(AND(Q1830="In books, not in GSTR-2B",D1830&lt;&gt;"",D1830&gt;=DATE(2025,4,1),D1830&lt;=DATE(2026,3,31)),"FY 2025-26 document not in GSTR-2B: last date for the ITC is 30 Nov 2026","")</f>
        <v/>
      </c>
    </row>
    <row r="1831">
      <c r="A1831" s="10" t="n"/>
      <c r="B1831" s="10" t="n"/>
      <c r="C1831" s="10" t="n"/>
      <c r="D1831" s="9" t="n"/>
      <c r="E1831" s="10" t="n"/>
      <c r="F1831" s="8" t="n"/>
      <c r="G1831" s="8" t="n"/>
      <c r="H1831" s="8" t="n"/>
      <c r="I1831" s="8" t="n"/>
      <c r="J1831" s="8" t="n"/>
      <c r="K1831" s="15">
        <f>IF(A1831="","",SUM(G1831:J1831))</f>
        <v/>
      </c>
      <c r="L1831" s="9" t="n"/>
      <c r="M1831" s="10" t="n"/>
      <c r="N1831" s="10" t="n"/>
      <c r="O1831" s="16">
        <f>IF(A1831="","",UPPER(TRIM(A1831))&amp;"|"&amp;UPPER(SUBSTITUTE(SUBSTITUTE(SUBSTITUTE(TRIM(C1831),"/",""),"-","")," ","")))</f>
        <v/>
      </c>
      <c r="P1831" s="16">
        <f>IF(A1831="","",UPPER(SUBSTITUTE(SUBSTITUTE(SUBSTITUTE(TRIM(C1831),"/",""),"-","")," ","")))</f>
        <v/>
      </c>
      <c r="Q1831" s="16">
        <f>IF(A1831="","",IF(COUNTIF('GSTR-2B'!$P$6:$P$2005,O1831)&gt;0,IF(ABS(S1831)&lt;=Settings!$B$4,"Matched","Amount differs"),IF(COUNTIF('GSTR-2B'!$Q$6:$Q$2005,P1831)&gt;0,"Invoice no matches, GSTIN differs","In books, not in GSTR-2B")))</f>
        <v/>
      </c>
      <c r="R1831" s="15">
        <f>IF(A1831="","",SUMIF('GSTR-2B'!$P$6:$P$2005,O1831,'GSTR-2B'!$N$6:$N$2005))</f>
        <v/>
      </c>
      <c r="S1831" s="15">
        <f>IF(A1831="","",K1831-R1831)</f>
        <v/>
      </c>
      <c r="T1831" s="16">
        <f>IF(OR(A1831="",D1831="",L1831&lt;&gt;"",E1831="Credit note"),"",IF(Settings!$B$5-D1831&gt;180,"Unpaid over 180 days: reverse proportionate ITC with interest",""))</f>
        <v/>
      </c>
      <c r="U1831" s="16">
        <f>IF(M1831="No","Supplier has not filed GSTR-3B: if still unfiled on 30 Sep after the year you claimed it, reverse by 30 Nov","")</f>
        <v/>
      </c>
      <c r="V1831" s="16">
        <f>IF(AND(Q1831="In books, not in GSTR-2B",D1831&lt;&gt;"",D1831&gt;=DATE(2025,4,1),D1831&lt;=DATE(2026,3,31)),"FY 2025-26 document not in GSTR-2B: last date for the ITC is 30 Nov 2026","")</f>
        <v/>
      </c>
    </row>
    <row r="1832">
      <c r="A1832" s="10" t="n"/>
      <c r="B1832" s="10" t="n"/>
      <c r="C1832" s="10" t="n"/>
      <c r="D1832" s="9" t="n"/>
      <c r="E1832" s="10" t="n"/>
      <c r="F1832" s="8" t="n"/>
      <c r="G1832" s="8" t="n"/>
      <c r="H1832" s="8" t="n"/>
      <c r="I1832" s="8" t="n"/>
      <c r="J1832" s="8" t="n"/>
      <c r="K1832" s="15">
        <f>IF(A1832="","",SUM(G1832:J1832))</f>
        <v/>
      </c>
      <c r="L1832" s="9" t="n"/>
      <c r="M1832" s="10" t="n"/>
      <c r="N1832" s="10" t="n"/>
      <c r="O1832" s="16">
        <f>IF(A1832="","",UPPER(TRIM(A1832))&amp;"|"&amp;UPPER(SUBSTITUTE(SUBSTITUTE(SUBSTITUTE(TRIM(C1832),"/",""),"-","")," ","")))</f>
        <v/>
      </c>
      <c r="P1832" s="16">
        <f>IF(A1832="","",UPPER(SUBSTITUTE(SUBSTITUTE(SUBSTITUTE(TRIM(C1832),"/",""),"-","")," ","")))</f>
        <v/>
      </c>
      <c r="Q1832" s="16">
        <f>IF(A1832="","",IF(COUNTIF('GSTR-2B'!$P$6:$P$2005,O1832)&gt;0,IF(ABS(S1832)&lt;=Settings!$B$4,"Matched","Amount differs"),IF(COUNTIF('GSTR-2B'!$Q$6:$Q$2005,P1832)&gt;0,"Invoice no matches, GSTIN differs","In books, not in GSTR-2B")))</f>
        <v/>
      </c>
      <c r="R1832" s="15">
        <f>IF(A1832="","",SUMIF('GSTR-2B'!$P$6:$P$2005,O1832,'GSTR-2B'!$N$6:$N$2005))</f>
        <v/>
      </c>
      <c r="S1832" s="15">
        <f>IF(A1832="","",K1832-R1832)</f>
        <v/>
      </c>
      <c r="T1832" s="16">
        <f>IF(OR(A1832="",D1832="",L1832&lt;&gt;"",E1832="Credit note"),"",IF(Settings!$B$5-D1832&gt;180,"Unpaid over 180 days: reverse proportionate ITC with interest",""))</f>
        <v/>
      </c>
      <c r="U1832" s="16">
        <f>IF(M1832="No","Supplier has not filed GSTR-3B: if still unfiled on 30 Sep after the year you claimed it, reverse by 30 Nov","")</f>
        <v/>
      </c>
      <c r="V1832" s="16">
        <f>IF(AND(Q1832="In books, not in GSTR-2B",D1832&lt;&gt;"",D1832&gt;=DATE(2025,4,1),D1832&lt;=DATE(2026,3,31)),"FY 2025-26 document not in GSTR-2B: last date for the ITC is 30 Nov 2026","")</f>
        <v/>
      </c>
    </row>
    <row r="1833">
      <c r="A1833" s="10" t="n"/>
      <c r="B1833" s="10" t="n"/>
      <c r="C1833" s="10" t="n"/>
      <c r="D1833" s="9" t="n"/>
      <c r="E1833" s="10" t="n"/>
      <c r="F1833" s="8" t="n"/>
      <c r="G1833" s="8" t="n"/>
      <c r="H1833" s="8" t="n"/>
      <c r="I1833" s="8" t="n"/>
      <c r="J1833" s="8" t="n"/>
      <c r="K1833" s="15">
        <f>IF(A1833="","",SUM(G1833:J1833))</f>
        <v/>
      </c>
      <c r="L1833" s="9" t="n"/>
      <c r="M1833" s="10" t="n"/>
      <c r="N1833" s="10" t="n"/>
      <c r="O1833" s="16">
        <f>IF(A1833="","",UPPER(TRIM(A1833))&amp;"|"&amp;UPPER(SUBSTITUTE(SUBSTITUTE(SUBSTITUTE(TRIM(C1833),"/",""),"-","")," ","")))</f>
        <v/>
      </c>
      <c r="P1833" s="16">
        <f>IF(A1833="","",UPPER(SUBSTITUTE(SUBSTITUTE(SUBSTITUTE(TRIM(C1833),"/",""),"-","")," ","")))</f>
        <v/>
      </c>
      <c r="Q1833" s="16">
        <f>IF(A1833="","",IF(COUNTIF('GSTR-2B'!$P$6:$P$2005,O1833)&gt;0,IF(ABS(S1833)&lt;=Settings!$B$4,"Matched","Amount differs"),IF(COUNTIF('GSTR-2B'!$Q$6:$Q$2005,P1833)&gt;0,"Invoice no matches, GSTIN differs","In books, not in GSTR-2B")))</f>
        <v/>
      </c>
      <c r="R1833" s="15">
        <f>IF(A1833="","",SUMIF('GSTR-2B'!$P$6:$P$2005,O1833,'GSTR-2B'!$N$6:$N$2005))</f>
        <v/>
      </c>
      <c r="S1833" s="15">
        <f>IF(A1833="","",K1833-R1833)</f>
        <v/>
      </c>
      <c r="T1833" s="16">
        <f>IF(OR(A1833="",D1833="",L1833&lt;&gt;"",E1833="Credit note"),"",IF(Settings!$B$5-D1833&gt;180,"Unpaid over 180 days: reverse proportionate ITC with interest",""))</f>
        <v/>
      </c>
      <c r="U1833" s="16">
        <f>IF(M1833="No","Supplier has not filed GSTR-3B: if still unfiled on 30 Sep after the year you claimed it, reverse by 30 Nov","")</f>
        <v/>
      </c>
      <c r="V1833" s="16">
        <f>IF(AND(Q1833="In books, not in GSTR-2B",D1833&lt;&gt;"",D1833&gt;=DATE(2025,4,1),D1833&lt;=DATE(2026,3,31)),"FY 2025-26 document not in GSTR-2B: last date for the ITC is 30 Nov 2026","")</f>
        <v/>
      </c>
    </row>
    <row r="1834">
      <c r="A1834" s="10" t="n"/>
      <c r="B1834" s="10" t="n"/>
      <c r="C1834" s="10" t="n"/>
      <c r="D1834" s="9" t="n"/>
      <c r="E1834" s="10" t="n"/>
      <c r="F1834" s="8" t="n"/>
      <c r="G1834" s="8" t="n"/>
      <c r="H1834" s="8" t="n"/>
      <c r="I1834" s="8" t="n"/>
      <c r="J1834" s="8" t="n"/>
      <c r="K1834" s="15">
        <f>IF(A1834="","",SUM(G1834:J1834))</f>
        <v/>
      </c>
      <c r="L1834" s="9" t="n"/>
      <c r="M1834" s="10" t="n"/>
      <c r="N1834" s="10" t="n"/>
      <c r="O1834" s="16">
        <f>IF(A1834="","",UPPER(TRIM(A1834))&amp;"|"&amp;UPPER(SUBSTITUTE(SUBSTITUTE(SUBSTITUTE(TRIM(C1834),"/",""),"-","")," ","")))</f>
        <v/>
      </c>
      <c r="P1834" s="16">
        <f>IF(A1834="","",UPPER(SUBSTITUTE(SUBSTITUTE(SUBSTITUTE(TRIM(C1834),"/",""),"-","")," ","")))</f>
        <v/>
      </c>
      <c r="Q1834" s="16">
        <f>IF(A1834="","",IF(COUNTIF('GSTR-2B'!$P$6:$P$2005,O1834)&gt;0,IF(ABS(S1834)&lt;=Settings!$B$4,"Matched","Amount differs"),IF(COUNTIF('GSTR-2B'!$Q$6:$Q$2005,P1834)&gt;0,"Invoice no matches, GSTIN differs","In books, not in GSTR-2B")))</f>
        <v/>
      </c>
      <c r="R1834" s="15">
        <f>IF(A1834="","",SUMIF('GSTR-2B'!$P$6:$P$2005,O1834,'GSTR-2B'!$N$6:$N$2005))</f>
        <v/>
      </c>
      <c r="S1834" s="15">
        <f>IF(A1834="","",K1834-R1834)</f>
        <v/>
      </c>
      <c r="T1834" s="16">
        <f>IF(OR(A1834="",D1834="",L1834&lt;&gt;"",E1834="Credit note"),"",IF(Settings!$B$5-D1834&gt;180,"Unpaid over 180 days: reverse proportionate ITC with interest",""))</f>
        <v/>
      </c>
      <c r="U1834" s="16">
        <f>IF(M1834="No","Supplier has not filed GSTR-3B: if still unfiled on 30 Sep after the year you claimed it, reverse by 30 Nov","")</f>
        <v/>
      </c>
      <c r="V1834" s="16">
        <f>IF(AND(Q1834="In books, not in GSTR-2B",D1834&lt;&gt;"",D1834&gt;=DATE(2025,4,1),D1834&lt;=DATE(2026,3,31)),"FY 2025-26 document not in GSTR-2B: last date for the ITC is 30 Nov 2026","")</f>
        <v/>
      </c>
    </row>
    <row r="1835">
      <c r="A1835" s="10" t="n"/>
      <c r="B1835" s="10" t="n"/>
      <c r="C1835" s="10" t="n"/>
      <c r="D1835" s="9" t="n"/>
      <c r="E1835" s="10" t="n"/>
      <c r="F1835" s="8" t="n"/>
      <c r="G1835" s="8" t="n"/>
      <c r="H1835" s="8" t="n"/>
      <c r="I1835" s="8" t="n"/>
      <c r="J1835" s="8" t="n"/>
      <c r="K1835" s="15">
        <f>IF(A1835="","",SUM(G1835:J1835))</f>
        <v/>
      </c>
      <c r="L1835" s="9" t="n"/>
      <c r="M1835" s="10" t="n"/>
      <c r="N1835" s="10" t="n"/>
      <c r="O1835" s="16">
        <f>IF(A1835="","",UPPER(TRIM(A1835))&amp;"|"&amp;UPPER(SUBSTITUTE(SUBSTITUTE(SUBSTITUTE(TRIM(C1835),"/",""),"-","")," ","")))</f>
        <v/>
      </c>
      <c r="P1835" s="16">
        <f>IF(A1835="","",UPPER(SUBSTITUTE(SUBSTITUTE(SUBSTITUTE(TRIM(C1835),"/",""),"-","")," ","")))</f>
        <v/>
      </c>
      <c r="Q1835" s="16">
        <f>IF(A1835="","",IF(COUNTIF('GSTR-2B'!$P$6:$P$2005,O1835)&gt;0,IF(ABS(S1835)&lt;=Settings!$B$4,"Matched","Amount differs"),IF(COUNTIF('GSTR-2B'!$Q$6:$Q$2005,P1835)&gt;0,"Invoice no matches, GSTIN differs","In books, not in GSTR-2B")))</f>
        <v/>
      </c>
      <c r="R1835" s="15">
        <f>IF(A1835="","",SUMIF('GSTR-2B'!$P$6:$P$2005,O1835,'GSTR-2B'!$N$6:$N$2005))</f>
        <v/>
      </c>
      <c r="S1835" s="15">
        <f>IF(A1835="","",K1835-R1835)</f>
        <v/>
      </c>
      <c r="T1835" s="16">
        <f>IF(OR(A1835="",D1835="",L1835&lt;&gt;"",E1835="Credit note"),"",IF(Settings!$B$5-D1835&gt;180,"Unpaid over 180 days: reverse proportionate ITC with interest",""))</f>
        <v/>
      </c>
      <c r="U1835" s="16">
        <f>IF(M1835="No","Supplier has not filed GSTR-3B: if still unfiled on 30 Sep after the year you claimed it, reverse by 30 Nov","")</f>
        <v/>
      </c>
      <c r="V1835" s="16">
        <f>IF(AND(Q1835="In books, not in GSTR-2B",D1835&lt;&gt;"",D1835&gt;=DATE(2025,4,1),D1835&lt;=DATE(2026,3,31)),"FY 2025-26 document not in GSTR-2B: last date for the ITC is 30 Nov 2026","")</f>
        <v/>
      </c>
    </row>
    <row r="1836">
      <c r="A1836" s="10" t="n"/>
      <c r="B1836" s="10" t="n"/>
      <c r="C1836" s="10" t="n"/>
      <c r="D1836" s="9" t="n"/>
      <c r="E1836" s="10" t="n"/>
      <c r="F1836" s="8" t="n"/>
      <c r="G1836" s="8" t="n"/>
      <c r="H1836" s="8" t="n"/>
      <c r="I1836" s="8" t="n"/>
      <c r="J1836" s="8" t="n"/>
      <c r="K1836" s="15">
        <f>IF(A1836="","",SUM(G1836:J1836))</f>
        <v/>
      </c>
      <c r="L1836" s="9" t="n"/>
      <c r="M1836" s="10" t="n"/>
      <c r="N1836" s="10" t="n"/>
      <c r="O1836" s="16">
        <f>IF(A1836="","",UPPER(TRIM(A1836))&amp;"|"&amp;UPPER(SUBSTITUTE(SUBSTITUTE(SUBSTITUTE(TRIM(C1836),"/",""),"-","")," ","")))</f>
        <v/>
      </c>
      <c r="P1836" s="16">
        <f>IF(A1836="","",UPPER(SUBSTITUTE(SUBSTITUTE(SUBSTITUTE(TRIM(C1836),"/",""),"-","")," ","")))</f>
        <v/>
      </c>
      <c r="Q1836" s="16">
        <f>IF(A1836="","",IF(COUNTIF('GSTR-2B'!$P$6:$P$2005,O1836)&gt;0,IF(ABS(S1836)&lt;=Settings!$B$4,"Matched","Amount differs"),IF(COUNTIF('GSTR-2B'!$Q$6:$Q$2005,P1836)&gt;0,"Invoice no matches, GSTIN differs","In books, not in GSTR-2B")))</f>
        <v/>
      </c>
      <c r="R1836" s="15">
        <f>IF(A1836="","",SUMIF('GSTR-2B'!$P$6:$P$2005,O1836,'GSTR-2B'!$N$6:$N$2005))</f>
        <v/>
      </c>
      <c r="S1836" s="15">
        <f>IF(A1836="","",K1836-R1836)</f>
        <v/>
      </c>
      <c r="T1836" s="16">
        <f>IF(OR(A1836="",D1836="",L1836&lt;&gt;"",E1836="Credit note"),"",IF(Settings!$B$5-D1836&gt;180,"Unpaid over 180 days: reverse proportionate ITC with interest",""))</f>
        <v/>
      </c>
      <c r="U1836" s="16">
        <f>IF(M1836="No","Supplier has not filed GSTR-3B: if still unfiled on 30 Sep after the year you claimed it, reverse by 30 Nov","")</f>
        <v/>
      </c>
      <c r="V1836" s="16">
        <f>IF(AND(Q1836="In books, not in GSTR-2B",D1836&lt;&gt;"",D1836&gt;=DATE(2025,4,1),D1836&lt;=DATE(2026,3,31)),"FY 2025-26 document not in GSTR-2B: last date for the ITC is 30 Nov 2026","")</f>
        <v/>
      </c>
    </row>
    <row r="1837">
      <c r="A1837" s="10" t="n"/>
      <c r="B1837" s="10" t="n"/>
      <c r="C1837" s="10" t="n"/>
      <c r="D1837" s="9" t="n"/>
      <c r="E1837" s="10" t="n"/>
      <c r="F1837" s="8" t="n"/>
      <c r="G1837" s="8" t="n"/>
      <c r="H1837" s="8" t="n"/>
      <c r="I1837" s="8" t="n"/>
      <c r="J1837" s="8" t="n"/>
      <c r="K1837" s="15">
        <f>IF(A1837="","",SUM(G1837:J1837))</f>
        <v/>
      </c>
      <c r="L1837" s="9" t="n"/>
      <c r="M1837" s="10" t="n"/>
      <c r="N1837" s="10" t="n"/>
      <c r="O1837" s="16">
        <f>IF(A1837="","",UPPER(TRIM(A1837))&amp;"|"&amp;UPPER(SUBSTITUTE(SUBSTITUTE(SUBSTITUTE(TRIM(C1837),"/",""),"-","")," ","")))</f>
        <v/>
      </c>
      <c r="P1837" s="16">
        <f>IF(A1837="","",UPPER(SUBSTITUTE(SUBSTITUTE(SUBSTITUTE(TRIM(C1837),"/",""),"-","")," ","")))</f>
        <v/>
      </c>
      <c r="Q1837" s="16">
        <f>IF(A1837="","",IF(COUNTIF('GSTR-2B'!$P$6:$P$2005,O1837)&gt;0,IF(ABS(S1837)&lt;=Settings!$B$4,"Matched","Amount differs"),IF(COUNTIF('GSTR-2B'!$Q$6:$Q$2005,P1837)&gt;0,"Invoice no matches, GSTIN differs","In books, not in GSTR-2B")))</f>
        <v/>
      </c>
      <c r="R1837" s="15">
        <f>IF(A1837="","",SUMIF('GSTR-2B'!$P$6:$P$2005,O1837,'GSTR-2B'!$N$6:$N$2005))</f>
        <v/>
      </c>
      <c r="S1837" s="15">
        <f>IF(A1837="","",K1837-R1837)</f>
        <v/>
      </c>
      <c r="T1837" s="16">
        <f>IF(OR(A1837="",D1837="",L1837&lt;&gt;"",E1837="Credit note"),"",IF(Settings!$B$5-D1837&gt;180,"Unpaid over 180 days: reverse proportionate ITC with interest",""))</f>
        <v/>
      </c>
      <c r="U1837" s="16">
        <f>IF(M1837="No","Supplier has not filed GSTR-3B: if still unfiled on 30 Sep after the year you claimed it, reverse by 30 Nov","")</f>
        <v/>
      </c>
      <c r="V1837" s="16">
        <f>IF(AND(Q1837="In books, not in GSTR-2B",D1837&lt;&gt;"",D1837&gt;=DATE(2025,4,1),D1837&lt;=DATE(2026,3,31)),"FY 2025-26 document not in GSTR-2B: last date for the ITC is 30 Nov 2026","")</f>
        <v/>
      </c>
    </row>
    <row r="1838">
      <c r="A1838" s="10" t="n"/>
      <c r="B1838" s="10" t="n"/>
      <c r="C1838" s="10" t="n"/>
      <c r="D1838" s="9" t="n"/>
      <c r="E1838" s="10" t="n"/>
      <c r="F1838" s="8" t="n"/>
      <c r="G1838" s="8" t="n"/>
      <c r="H1838" s="8" t="n"/>
      <c r="I1838" s="8" t="n"/>
      <c r="J1838" s="8" t="n"/>
      <c r="K1838" s="15">
        <f>IF(A1838="","",SUM(G1838:J1838))</f>
        <v/>
      </c>
      <c r="L1838" s="9" t="n"/>
      <c r="M1838" s="10" t="n"/>
      <c r="N1838" s="10" t="n"/>
      <c r="O1838" s="16">
        <f>IF(A1838="","",UPPER(TRIM(A1838))&amp;"|"&amp;UPPER(SUBSTITUTE(SUBSTITUTE(SUBSTITUTE(TRIM(C1838),"/",""),"-","")," ","")))</f>
        <v/>
      </c>
      <c r="P1838" s="16">
        <f>IF(A1838="","",UPPER(SUBSTITUTE(SUBSTITUTE(SUBSTITUTE(TRIM(C1838),"/",""),"-","")," ","")))</f>
        <v/>
      </c>
      <c r="Q1838" s="16">
        <f>IF(A1838="","",IF(COUNTIF('GSTR-2B'!$P$6:$P$2005,O1838)&gt;0,IF(ABS(S1838)&lt;=Settings!$B$4,"Matched","Amount differs"),IF(COUNTIF('GSTR-2B'!$Q$6:$Q$2005,P1838)&gt;0,"Invoice no matches, GSTIN differs","In books, not in GSTR-2B")))</f>
        <v/>
      </c>
      <c r="R1838" s="15">
        <f>IF(A1838="","",SUMIF('GSTR-2B'!$P$6:$P$2005,O1838,'GSTR-2B'!$N$6:$N$2005))</f>
        <v/>
      </c>
      <c r="S1838" s="15">
        <f>IF(A1838="","",K1838-R1838)</f>
        <v/>
      </c>
      <c r="T1838" s="16">
        <f>IF(OR(A1838="",D1838="",L1838&lt;&gt;"",E1838="Credit note"),"",IF(Settings!$B$5-D1838&gt;180,"Unpaid over 180 days: reverse proportionate ITC with interest",""))</f>
        <v/>
      </c>
      <c r="U1838" s="16">
        <f>IF(M1838="No","Supplier has not filed GSTR-3B: if still unfiled on 30 Sep after the year you claimed it, reverse by 30 Nov","")</f>
        <v/>
      </c>
      <c r="V1838" s="16">
        <f>IF(AND(Q1838="In books, not in GSTR-2B",D1838&lt;&gt;"",D1838&gt;=DATE(2025,4,1),D1838&lt;=DATE(2026,3,31)),"FY 2025-26 document not in GSTR-2B: last date for the ITC is 30 Nov 2026","")</f>
        <v/>
      </c>
    </row>
    <row r="1839">
      <c r="A1839" s="10" t="n"/>
      <c r="B1839" s="10" t="n"/>
      <c r="C1839" s="10" t="n"/>
      <c r="D1839" s="9" t="n"/>
      <c r="E1839" s="10" t="n"/>
      <c r="F1839" s="8" t="n"/>
      <c r="G1839" s="8" t="n"/>
      <c r="H1839" s="8" t="n"/>
      <c r="I1839" s="8" t="n"/>
      <c r="J1839" s="8" t="n"/>
      <c r="K1839" s="15">
        <f>IF(A1839="","",SUM(G1839:J1839))</f>
        <v/>
      </c>
      <c r="L1839" s="9" t="n"/>
      <c r="M1839" s="10" t="n"/>
      <c r="N1839" s="10" t="n"/>
      <c r="O1839" s="16">
        <f>IF(A1839="","",UPPER(TRIM(A1839))&amp;"|"&amp;UPPER(SUBSTITUTE(SUBSTITUTE(SUBSTITUTE(TRIM(C1839),"/",""),"-","")," ","")))</f>
        <v/>
      </c>
      <c r="P1839" s="16">
        <f>IF(A1839="","",UPPER(SUBSTITUTE(SUBSTITUTE(SUBSTITUTE(TRIM(C1839),"/",""),"-","")," ","")))</f>
        <v/>
      </c>
      <c r="Q1839" s="16">
        <f>IF(A1839="","",IF(COUNTIF('GSTR-2B'!$P$6:$P$2005,O1839)&gt;0,IF(ABS(S1839)&lt;=Settings!$B$4,"Matched","Amount differs"),IF(COUNTIF('GSTR-2B'!$Q$6:$Q$2005,P1839)&gt;0,"Invoice no matches, GSTIN differs","In books, not in GSTR-2B")))</f>
        <v/>
      </c>
      <c r="R1839" s="15">
        <f>IF(A1839="","",SUMIF('GSTR-2B'!$P$6:$P$2005,O1839,'GSTR-2B'!$N$6:$N$2005))</f>
        <v/>
      </c>
      <c r="S1839" s="15">
        <f>IF(A1839="","",K1839-R1839)</f>
        <v/>
      </c>
      <c r="T1839" s="16">
        <f>IF(OR(A1839="",D1839="",L1839&lt;&gt;"",E1839="Credit note"),"",IF(Settings!$B$5-D1839&gt;180,"Unpaid over 180 days: reverse proportionate ITC with interest",""))</f>
        <v/>
      </c>
      <c r="U1839" s="16">
        <f>IF(M1839="No","Supplier has not filed GSTR-3B: if still unfiled on 30 Sep after the year you claimed it, reverse by 30 Nov","")</f>
        <v/>
      </c>
      <c r="V1839" s="16">
        <f>IF(AND(Q1839="In books, not in GSTR-2B",D1839&lt;&gt;"",D1839&gt;=DATE(2025,4,1),D1839&lt;=DATE(2026,3,31)),"FY 2025-26 document not in GSTR-2B: last date for the ITC is 30 Nov 2026","")</f>
        <v/>
      </c>
    </row>
    <row r="1840">
      <c r="A1840" s="10" t="n"/>
      <c r="B1840" s="10" t="n"/>
      <c r="C1840" s="10" t="n"/>
      <c r="D1840" s="9" t="n"/>
      <c r="E1840" s="10" t="n"/>
      <c r="F1840" s="8" t="n"/>
      <c r="G1840" s="8" t="n"/>
      <c r="H1840" s="8" t="n"/>
      <c r="I1840" s="8" t="n"/>
      <c r="J1840" s="8" t="n"/>
      <c r="K1840" s="15">
        <f>IF(A1840="","",SUM(G1840:J1840))</f>
        <v/>
      </c>
      <c r="L1840" s="9" t="n"/>
      <c r="M1840" s="10" t="n"/>
      <c r="N1840" s="10" t="n"/>
      <c r="O1840" s="16">
        <f>IF(A1840="","",UPPER(TRIM(A1840))&amp;"|"&amp;UPPER(SUBSTITUTE(SUBSTITUTE(SUBSTITUTE(TRIM(C1840),"/",""),"-","")," ","")))</f>
        <v/>
      </c>
      <c r="P1840" s="16">
        <f>IF(A1840="","",UPPER(SUBSTITUTE(SUBSTITUTE(SUBSTITUTE(TRIM(C1840),"/",""),"-","")," ","")))</f>
        <v/>
      </c>
      <c r="Q1840" s="16">
        <f>IF(A1840="","",IF(COUNTIF('GSTR-2B'!$P$6:$P$2005,O1840)&gt;0,IF(ABS(S1840)&lt;=Settings!$B$4,"Matched","Amount differs"),IF(COUNTIF('GSTR-2B'!$Q$6:$Q$2005,P1840)&gt;0,"Invoice no matches, GSTIN differs","In books, not in GSTR-2B")))</f>
        <v/>
      </c>
      <c r="R1840" s="15">
        <f>IF(A1840="","",SUMIF('GSTR-2B'!$P$6:$P$2005,O1840,'GSTR-2B'!$N$6:$N$2005))</f>
        <v/>
      </c>
      <c r="S1840" s="15">
        <f>IF(A1840="","",K1840-R1840)</f>
        <v/>
      </c>
      <c r="T1840" s="16">
        <f>IF(OR(A1840="",D1840="",L1840&lt;&gt;"",E1840="Credit note"),"",IF(Settings!$B$5-D1840&gt;180,"Unpaid over 180 days: reverse proportionate ITC with interest",""))</f>
        <v/>
      </c>
      <c r="U1840" s="16">
        <f>IF(M1840="No","Supplier has not filed GSTR-3B: if still unfiled on 30 Sep after the year you claimed it, reverse by 30 Nov","")</f>
        <v/>
      </c>
      <c r="V1840" s="16">
        <f>IF(AND(Q1840="In books, not in GSTR-2B",D1840&lt;&gt;"",D1840&gt;=DATE(2025,4,1),D1840&lt;=DATE(2026,3,31)),"FY 2025-26 document not in GSTR-2B: last date for the ITC is 30 Nov 2026","")</f>
        <v/>
      </c>
    </row>
    <row r="1841">
      <c r="A1841" s="10" t="n"/>
      <c r="B1841" s="10" t="n"/>
      <c r="C1841" s="10" t="n"/>
      <c r="D1841" s="9" t="n"/>
      <c r="E1841" s="10" t="n"/>
      <c r="F1841" s="8" t="n"/>
      <c r="G1841" s="8" t="n"/>
      <c r="H1841" s="8" t="n"/>
      <c r="I1841" s="8" t="n"/>
      <c r="J1841" s="8" t="n"/>
      <c r="K1841" s="15">
        <f>IF(A1841="","",SUM(G1841:J1841))</f>
        <v/>
      </c>
      <c r="L1841" s="9" t="n"/>
      <c r="M1841" s="10" t="n"/>
      <c r="N1841" s="10" t="n"/>
      <c r="O1841" s="16">
        <f>IF(A1841="","",UPPER(TRIM(A1841))&amp;"|"&amp;UPPER(SUBSTITUTE(SUBSTITUTE(SUBSTITUTE(TRIM(C1841),"/",""),"-","")," ","")))</f>
        <v/>
      </c>
      <c r="P1841" s="16">
        <f>IF(A1841="","",UPPER(SUBSTITUTE(SUBSTITUTE(SUBSTITUTE(TRIM(C1841),"/",""),"-","")," ","")))</f>
        <v/>
      </c>
      <c r="Q1841" s="16">
        <f>IF(A1841="","",IF(COUNTIF('GSTR-2B'!$P$6:$P$2005,O1841)&gt;0,IF(ABS(S1841)&lt;=Settings!$B$4,"Matched","Amount differs"),IF(COUNTIF('GSTR-2B'!$Q$6:$Q$2005,P1841)&gt;0,"Invoice no matches, GSTIN differs","In books, not in GSTR-2B")))</f>
        <v/>
      </c>
      <c r="R1841" s="15">
        <f>IF(A1841="","",SUMIF('GSTR-2B'!$P$6:$P$2005,O1841,'GSTR-2B'!$N$6:$N$2005))</f>
        <v/>
      </c>
      <c r="S1841" s="15">
        <f>IF(A1841="","",K1841-R1841)</f>
        <v/>
      </c>
      <c r="T1841" s="16">
        <f>IF(OR(A1841="",D1841="",L1841&lt;&gt;"",E1841="Credit note"),"",IF(Settings!$B$5-D1841&gt;180,"Unpaid over 180 days: reverse proportionate ITC with interest",""))</f>
        <v/>
      </c>
      <c r="U1841" s="16">
        <f>IF(M1841="No","Supplier has not filed GSTR-3B: if still unfiled on 30 Sep after the year you claimed it, reverse by 30 Nov","")</f>
        <v/>
      </c>
      <c r="V1841" s="16">
        <f>IF(AND(Q1841="In books, not in GSTR-2B",D1841&lt;&gt;"",D1841&gt;=DATE(2025,4,1),D1841&lt;=DATE(2026,3,31)),"FY 2025-26 document not in GSTR-2B: last date for the ITC is 30 Nov 2026","")</f>
        <v/>
      </c>
    </row>
    <row r="1842">
      <c r="A1842" s="10" t="n"/>
      <c r="B1842" s="10" t="n"/>
      <c r="C1842" s="10" t="n"/>
      <c r="D1842" s="9" t="n"/>
      <c r="E1842" s="10" t="n"/>
      <c r="F1842" s="8" t="n"/>
      <c r="G1842" s="8" t="n"/>
      <c r="H1842" s="8" t="n"/>
      <c r="I1842" s="8" t="n"/>
      <c r="J1842" s="8" t="n"/>
      <c r="K1842" s="15">
        <f>IF(A1842="","",SUM(G1842:J1842))</f>
        <v/>
      </c>
      <c r="L1842" s="9" t="n"/>
      <c r="M1842" s="10" t="n"/>
      <c r="N1842" s="10" t="n"/>
      <c r="O1842" s="16">
        <f>IF(A1842="","",UPPER(TRIM(A1842))&amp;"|"&amp;UPPER(SUBSTITUTE(SUBSTITUTE(SUBSTITUTE(TRIM(C1842),"/",""),"-","")," ","")))</f>
        <v/>
      </c>
      <c r="P1842" s="16">
        <f>IF(A1842="","",UPPER(SUBSTITUTE(SUBSTITUTE(SUBSTITUTE(TRIM(C1842),"/",""),"-","")," ","")))</f>
        <v/>
      </c>
      <c r="Q1842" s="16">
        <f>IF(A1842="","",IF(COUNTIF('GSTR-2B'!$P$6:$P$2005,O1842)&gt;0,IF(ABS(S1842)&lt;=Settings!$B$4,"Matched","Amount differs"),IF(COUNTIF('GSTR-2B'!$Q$6:$Q$2005,P1842)&gt;0,"Invoice no matches, GSTIN differs","In books, not in GSTR-2B")))</f>
        <v/>
      </c>
      <c r="R1842" s="15">
        <f>IF(A1842="","",SUMIF('GSTR-2B'!$P$6:$P$2005,O1842,'GSTR-2B'!$N$6:$N$2005))</f>
        <v/>
      </c>
      <c r="S1842" s="15">
        <f>IF(A1842="","",K1842-R1842)</f>
        <v/>
      </c>
      <c r="T1842" s="16">
        <f>IF(OR(A1842="",D1842="",L1842&lt;&gt;"",E1842="Credit note"),"",IF(Settings!$B$5-D1842&gt;180,"Unpaid over 180 days: reverse proportionate ITC with interest",""))</f>
        <v/>
      </c>
      <c r="U1842" s="16">
        <f>IF(M1842="No","Supplier has not filed GSTR-3B: if still unfiled on 30 Sep after the year you claimed it, reverse by 30 Nov","")</f>
        <v/>
      </c>
      <c r="V1842" s="16">
        <f>IF(AND(Q1842="In books, not in GSTR-2B",D1842&lt;&gt;"",D1842&gt;=DATE(2025,4,1),D1842&lt;=DATE(2026,3,31)),"FY 2025-26 document not in GSTR-2B: last date for the ITC is 30 Nov 2026","")</f>
        <v/>
      </c>
    </row>
    <row r="1843">
      <c r="A1843" s="10" t="n"/>
      <c r="B1843" s="10" t="n"/>
      <c r="C1843" s="10" t="n"/>
      <c r="D1843" s="9" t="n"/>
      <c r="E1843" s="10" t="n"/>
      <c r="F1843" s="8" t="n"/>
      <c r="G1843" s="8" t="n"/>
      <c r="H1843" s="8" t="n"/>
      <c r="I1843" s="8" t="n"/>
      <c r="J1843" s="8" t="n"/>
      <c r="K1843" s="15">
        <f>IF(A1843="","",SUM(G1843:J1843))</f>
        <v/>
      </c>
      <c r="L1843" s="9" t="n"/>
      <c r="M1843" s="10" t="n"/>
      <c r="N1843" s="10" t="n"/>
      <c r="O1843" s="16">
        <f>IF(A1843="","",UPPER(TRIM(A1843))&amp;"|"&amp;UPPER(SUBSTITUTE(SUBSTITUTE(SUBSTITUTE(TRIM(C1843),"/",""),"-","")," ","")))</f>
        <v/>
      </c>
      <c r="P1843" s="16">
        <f>IF(A1843="","",UPPER(SUBSTITUTE(SUBSTITUTE(SUBSTITUTE(TRIM(C1843),"/",""),"-","")," ","")))</f>
        <v/>
      </c>
      <c r="Q1843" s="16">
        <f>IF(A1843="","",IF(COUNTIF('GSTR-2B'!$P$6:$P$2005,O1843)&gt;0,IF(ABS(S1843)&lt;=Settings!$B$4,"Matched","Amount differs"),IF(COUNTIF('GSTR-2B'!$Q$6:$Q$2005,P1843)&gt;0,"Invoice no matches, GSTIN differs","In books, not in GSTR-2B")))</f>
        <v/>
      </c>
      <c r="R1843" s="15">
        <f>IF(A1843="","",SUMIF('GSTR-2B'!$P$6:$P$2005,O1843,'GSTR-2B'!$N$6:$N$2005))</f>
        <v/>
      </c>
      <c r="S1843" s="15">
        <f>IF(A1843="","",K1843-R1843)</f>
        <v/>
      </c>
      <c r="T1843" s="16">
        <f>IF(OR(A1843="",D1843="",L1843&lt;&gt;"",E1843="Credit note"),"",IF(Settings!$B$5-D1843&gt;180,"Unpaid over 180 days: reverse proportionate ITC with interest",""))</f>
        <v/>
      </c>
      <c r="U1843" s="16">
        <f>IF(M1843="No","Supplier has not filed GSTR-3B: if still unfiled on 30 Sep after the year you claimed it, reverse by 30 Nov","")</f>
        <v/>
      </c>
      <c r="V1843" s="16">
        <f>IF(AND(Q1843="In books, not in GSTR-2B",D1843&lt;&gt;"",D1843&gt;=DATE(2025,4,1),D1843&lt;=DATE(2026,3,31)),"FY 2025-26 document not in GSTR-2B: last date for the ITC is 30 Nov 2026","")</f>
        <v/>
      </c>
    </row>
    <row r="1844">
      <c r="A1844" s="10" t="n"/>
      <c r="B1844" s="10" t="n"/>
      <c r="C1844" s="10" t="n"/>
      <c r="D1844" s="9" t="n"/>
      <c r="E1844" s="10" t="n"/>
      <c r="F1844" s="8" t="n"/>
      <c r="G1844" s="8" t="n"/>
      <c r="H1844" s="8" t="n"/>
      <c r="I1844" s="8" t="n"/>
      <c r="J1844" s="8" t="n"/>
      <c r="K1844" s="15">
        <f>IF(A1844="","",SUM(G1844:J1844))</f>
        <v/>
      </c>
      <c r="L1844" s="9" t="n"/>
      <c r="M1844" s="10" t="n"/>
      <c r="N1844" s="10" t="n"/>
      <c r="O1844" s="16">
        <f>IF(A1844="","",UPPER(TRIM(A1844))&amp;"|"&amp;UPPER(SUBSTITUTE(SUBSTITUTE(SUBSTITUTE(TRIM(C1844),"/",""),"-","")," ","")))</f>
        <v/>
      </c>
      <c r="P1844" s="16">
        <f>IF(A1844="","",UPPER(SUBSTITUTE(SUBSTITUTE(SUBSTITUTE(TRIM(C1844),"/",""),"-","")," ","")))</f>
        <v/>
      </c>
      <c r="Q1844" s="16">
        <f>IF(A1844="","",IF(COUNTIF('GSTR-2B'!$P$6:$P$2005,O1844)&gt;0,IF(ABS(S1844)&lt;=Settings!$B$4,"Matched","Amount differs"),IF(COUNTIF('GSTR-2B'!$Q$6:$Q$2005,P1844)&gt;0,"Invoice no matches, GSTIN differs","In books, not in GSTR-2B")))</f>
        <v/>
      </c>
      <c r="R1844" s="15">
        <f>IF(A1844="","",SUMIF('GSTR-2B'!$P$6:$P$2005,O1844,'GSTR-2B'!$N$6:$N$2005))</f>
        <v/>
      </c>
      <c r="S1844" s="15">
        <f>IF(A1844="","",K1844-R1844)</f>
        <v/>
      </c>
      <c r="T1844" s="16">
        <f>IF(OR(A1844="",D1844="",L1844&lt;&gt;"",E1844="Credit note"),"",IF(Settings!$B$5-D1844&gt;180,"Unpaid over 180 days: reverse proportionate ITC with interest",""))</f>
        <v/>
      </c>
      <c r="U1844" s="16">
        <f>IF(M1844="No","Supplier has not filed GSTR-3B: if still unfiled on 30 Sep after the year you claimed it, reverse by 30 Nov","")</f>
        <v/>
      </c>
      <c r="V1844" s="16">
        <f>IF(AND(Q1844="In books, not in GSTR-2B",D1844&lt;&gt;"",D1844&gt;=DATE(2025,4,1),D1844&lt;=DATE(2026,3,31)),"FY 2025-26 document not in GSTR-2B: last date for the ITC is 30 Nov 2026","")</f>
        <v/>
      </c>
    </row>
    <row r="1845">
      <c r="A1845" s="10" t="n"/>
      <c r="B1845" s="10" t="n"/>
      <c r="C1845" s="10" t="n"/>
      <c r="D1845" s="9" t="n"/>
      <c r="E1845" s="10" t="n"/>
      <c r="F1845" s="8" t="n"/>
      <c r="G1845" s="8" t="n"/>
      <c r="H1845" s="8" t="n"/>
      <c r="I1845" s="8" t="n"/>
      <c r="J1845" s="8" t="n"/>
      <c r="K1845" s="15">
        <f>IF(A1845="","",SUM(G1845:J1845))</f>
        <v/>
      </c>
      <c r="L1845" s="9" t="n"/>
      <c r="M1845" s="10" t="n"/>
      <c r="N1845" s="10" t="n"/>
      <c r="O1845" s="16">
        <f>IF(A1845="","",UPPER(TRIM(A1845))&amp;"|"&amp;UPPER(SUBSTITUTE(SUBSTITUTE(SUBSTITUTE(TRIM(C1845),"/",""),"-","")," ","")))</f>
        <v/>
      </c>
      <c r="P1845" s="16">
        <f>IF(A1845="","",UPPER(SUBSTITUTE(SUBSTITUTE(SUBSTITUTE(TRIM(C1845),"/",""),"-","")," ","")))</f>
        <v/>
      </c>
      <c r="Q1845" s="16">
        <f>IF(A1845="","",IF(COUNTIF('GSTR-2B'!$P$6:$P$2005,O1845)&gt;0,IF(ABS(S1845)&lt;=Settings!$B$4,"Matched","Amount differs"),IF(COUNTIF('GSTR-2B'!$Q$6:$Q$2005,P1845)&gt;0,"Invoice no matches, GSTIN differs","In books, not in GSTR-2B")))</f>
        <v/>
      </c>
      <c r="R1845" s="15">
        <f>IF(A1845="","",SUMIF('GSTR-2B'!$P$6:$P$2005,O1845,'GSTR-2B'!$N$6:$N$2005))</f>
        <v/>
      </c>
      <c r="S1845" s="15">
        <f>IF(A1845="","",K1845-R1845)</f>
        <v/>
      </c>
      <c r="T1845" s="16">
        <f>IF(OR(A1845="",D1845="",L1845&lt;&gt;"",E1845="Credit note"),"",IF(Settings!$B$5-D1845&gt;180,"Unpaid over 180 days: reverse proportionate ITC with interest",""))</f>
        <v/>
      </c>
      <c r="U1845" s="16">
        <f>IF(M1845="No","Supplier has not filed GSTR-3B: if still unfiled on 30 Sep after the year you claimed it, reverse by 30 Nov","")</f>
        <v/>
      </c>
      <c r="V1845" s="16">
        <f>IF(AND(Q1845="In books, not in GSTR-2B",D1845&lt;&gt;"",D1845&gt;=DATE(2025,4,1),D1845&lt;=DATE(2026,3,31)),"FY 2025-26 document not in GSTR-2B: last date for the ITC is 30 Nov 2026","")</f>
        <v/>
      </c>
    </row>
    <row r="1846">
      <c r="A1846" s="10" t="n"/>
      <c r="B1846" s="10" t="n"/>
      <c r="C1846" s="10" t="n"/>
      <c r="D1846" s="9" t="n"/>
      <c r="E1846" s="10" t="n"/>
      <c r="F1846" s="8" t="n"/>
      <c r="G1846" s="8" t="n"/>
      <c r="H1846" s="8" t="n"/>
      <c r="I1846" s="8" t="n"/>
      <c r="J1846" s="8" t="n"/>
      <c r="K1846" s="15">
        <f>IF(A1846="","",SUM(G1846:J1846))</f>
        <v/>
      </c>
      <c r="L1846" s="9" t="n"/>
      <c r="M1846" s="10" t="n"/>
      <c r="N1846" s="10" t="n"/>
      <c r="O1846" s="16">
        <f>IF(A1846="","",UPPER(TRIM(A1846))&amp;"|"&amp;UPPER(SUBSTITUTE(SUBSTITUTE(SUBSTITUTE(TRIM(C1846),"/",""),"-","")," ","")))</f>
        <v/>
      </c>
      <c r="P1846" s="16">
        <f>IF(A1846="","",UPPER(SUBSTITUTE(SUBSTITUTE(SUBSTITUTE(TRIM(C1846),"/",""),"-","")," ","")))</f>
        <v/>
      </c>
      <c r="Q1846" s="16">
        <f>IF(A1846="","",IF(COUNTIF('GSTR-2B'!$P$6:$P$2005,O1846)&gt;0,IF(ABS(S1846)&lt;=Settings!$B$4,"Matched","Amount differs"),IF(COUNTIF('GSTR-2B'!$Q$6:$Q$2005,P1846)&gt;0,"Invoice no matches, GSTIN differs","In books, not in GSTR-2B")))</f>
        <v/>
      </c>
      <c r="R1846" s="15">
        <f>IF(A1846="","",SUMIF('GSTR-2B'!$P$6:$P$2005,O1846,'GSTR-2B'!$N$6:$N$2005))</f>
        <v/>
      </c>
      <c r="S1846" s="15">
        <f>IF(A1846="","",K1846-R1846)</f>
        <v/>
      </c>
      <c r="T1846" s="16">
        <f>IF(OR(A1846="",D1846="",L1846&lt;&gt;"",E1846="Credit note"),"",IF(Settings!$B$5-D1846&gt;180,"Unpaid over 180 days: reverse proportionate ITC with interest",""))</f>
        <v/>
      </c>
      <c r="U1846" s="16">
        <f>IF(M1846="No","Supplier has not filed GSTR-3B: if still unfiled on 30 Sep after the year you claimed it, reverse by 30 Nov","")</f>
        <v/>
      </c>
      <c r="V1846" s="16">
        <f>IF(AND(Q1846="In books, not in GSTR-2B",D1846&lt;&gt;"",D1846&gt;=DATE(2025,4,1),D1846&lt;=DATE(2026,3,31)),"FY 2025-26 document not in GSTR-2B: last date for the ITC is 30 Nov 2026","")</f>
        <v/>
      </c>
    </row>
    <row r="1847">
      <c r="A1847" s="10" t="n"/>
      <c r="B1847" s="10" t="n"/>
      <c r="C1847" s="10" t="n"/>
      <c r="D1847" s="9" t="n"/>
      <c r="E1847" s="10" t="n"/>
      <c r="F1847" s="8" t="n"/>
      <c r="G1847" s="8" t="n"/>
      <c r="H1847" s="8" t="n"/>
      <c r="I1847" s="8" t="n"/>
      <c r="J1847" s="8" t="n"/>
      <c r="K1847" s="15">
        <f>IF(A1847="","",SUM(G1847:J1847))</f>
        <v/>
      </c>
      <c r="L1847" s="9" t="n"/>
      <c r="M1847" s="10" t="n"/>
      <c r="N1847" s="10" t="n"/>
      <c r="O1847" s="16">
        <f>IF(A1847="","",UPPER(TRIM(A1847))&amp;"|"&amp;UPPER(SUBSTITUTE(SUBSTITUTE(SUBSTITUTE(TRIM(C1847),"/",""),"-","")," ","")))</f>
        <v/>
      </c>
      <c r="P1847" s="16">
        <f>IF(A1847="","",UPPER(SUBSTITUTE(SUBSTITUTE(SUBSTITUTE(TRIM(C1847),"/",""),"-","")," ","")))</f>
        <v/>
      </c>
      <c r="Q1847" s="16">
        <f>IF(A1847="","",IF(COUNTIF('GSTR-2B'!$P$6:$P$2005,O1847)&gt;0,IF(ABS(S1847)&lt;=Settings!$B$4,"Matched","Amount differs"),IF(COUNTIF('GSTR-2B'!$Q$6:$Q$2005,P1847)&gt;0,"Invoice no matches, GSTIN differs","In books, not in GSTR-2B")))</f>
        <v/>
      </c>
      <c r="R1847" s="15">
        <f>IF(A1847="","",SUMIF('GSTR-2B'!$P$6:$P$2005,O1847,'GSTR-2B'!$N$6:$N$2005))</f>
        <v/>
      </c>
      <c r="S1847" s="15">
        <f>IF(A1847="","",K1847-R1847)</f>
        <v/>
      </c>
      <c r="T1847" s="16">
        <f>IF(OR(A1847="",D1847="",L1847&lt;&gt;"",E1847="Credit note"),"",IF(Settings!$B$5-D1847&gt;180,"Unpaid over 180 days: reverse proportionate ITC with interest",""))</f>
        <v/>
      </c>
      <c r="U1847" s="16">
        <f>IF(M1847="No","Supplier has not filed GSTR-3B: if still unfiled on 30 Sep after the year you claimed it, reverse by 30 Nov","")</f>
        <v/>
      </c>
      <c r="V1847" s="16">
        <f>IF(AND(Q1847="In books, not in GSTR-2B",D1847&lt;&gt;"",D1847&gt;=DATE(2025,4,1),D1847&lt;=DATE(2026,3,31)),"FY 2025-26 document not in GSTR-2B: last date for the ITC is 30 Nov 2026","")</f>
        <v/>
      </c>
    </row>
    <row r="1848">
      <c r="A1848" s="10" t="n"/>
      <c r="B1848" s="10" t="n"/>
      <c r="C1848" s="10" t="n"/>
      <c r="D1848" s="9" t="n"/>
      <c r="E1848" s="10" t="n"/>
      <c r="F1848" s="8" t="n"/>
      <c r="G1848" s="8" t="n"/>
      <c r="H1848" s="8" t="n"/>
      <c r="I1848" s="8" t="n"/>
      <c r="J1848" s="8" t="n"/>
      <c r="K1848" s="15">
        <f>IF(A1848="","",SUM(G1848:J1848))</f>
        <v/>
      </c>
      <c r="L1848" s="9" t="n"/>
      <c r="M1848" s="10" t="n"/>
      <c r="N1848" s="10" t="n"/>
      <c r="O1848" s="16">
        <f>IF(A1848="","",UPPER(TRIM(A1848))&amp;"|"&amp;UPPER(SUBSTITUTE(SUBSTITUTE(SUBSTITUTE(TRIM(C1848),"/",""),"-","")," ","")))</f>
        <v/>
      </c>
      <c r="P1848" s="16">
        <f>IF(A1848="","",UPPER(SUBSTITUTE(SUBSTITUTE(SUBSTITUTE(TRIM(C1848),"/",""),"-","")," ","")))</f>
        <v/>
      </c>
      <c r="Q1848" s="16">
        <f>IF(A1848="","",IF(COUNTIF('GSTR-2B'!$P$6:$P$2005,O1848)&gt;0,IF(ABS(S1848)&lt;=Settings!$B$4,"Matched","Amount differs"),IF(COUNTIF('GSTR-2B'!$Q$6:$Q$2005,P1848)&gt;0,"Invoice no matches, GSTIN differs","In books, not in GSTR-2B")))</f>
        <v/>
      </c>
      <c r="R1848" s="15">
        <f>IF(A1848="","",SUMIF('GSTR-2B'!$P$6:$P$2005,O1848,'GSTR-2B'!$N$6:$N$2005))</f>
        <v/>
      </c>
      <c r="S1848" s="15">
        <f>IF(A1848="","",K1848-R1848)</f>
        <v/>
      </c>
      <c r="T1848" s="16">
        <f>IF(OR(A1848="",D1848="",L1848&lt;&gt;"",E1848="Credit note"),"",IF(Settings!$B$5-D1848&gt;180,"Unpaid over 180 days: reverse proportionate ITC with interest",""))</f>
        <v/>
      </c>
      <c r="U1848" s="16">
        <f>IF(M1848="No","Supplier has not filed GSTR-3B: if still unfiled on 30 Sep after the year you claimed it, reverse by 30 Nov","")</f>
        <v/>
      </c>
      <c r="V1848" s="16">
        <f>IF(AND(Q1848="In books, not in GSTR-2B",D1848&lt;&gt;"",D1848&gt;=DATE(2025,4,1),D1848&lt;=DATE(2026,3,31)),"FY 2025-26 document not in GSTR-2B: last date for the ITC is 30 Nov 2026","")</f>
        <v/>
      </c>
    </row>
    <row r="1849">
      <c r="A1849" s="10" t="n"/>
      <c r="B1849" s="10" t="n"/>
      <c r="C1849" s="10" t="n"/>
      <c r="D1849" s="9" t="n"/>
      <c r="E1849" s="10" t="n"/>
      <c r="F1849" s="8" t="n"/>
      <c r="G1849" s="8" t="n"/>
      <c r="H1849" s="8" t="n"/>
      <c r="I1849" s="8" t="n"/>
      <c r="J1849" s="8" t="n"/>
      <c r="K1849" s="15">
        <f>IF(A1849="","",SUM(G1849:J1849))</f>
        <v/>
      </c>
      <c r="L1849" s="9" t="n"/>
      <c r="M1849" s="10" t="n"/>
      <c r="N1849" s="10" t="n"/>
      <c r="O1849" s="16">
        <f>IF(A1849="","",UPPER(TRIM(A1849))&amp;"|"&amp;UPPER(SUBSTITUTE(SUBSTITUTE(SUBSTITUTE(TRIM(C1849),"/",""),"-","")," ","")))</f>
        <v/>
      </c>
      <c r="P1849" s="16">
        <f>IF(A1849="","",UPPER(SUBSTITUTE(SUBSTITUTE(SUBSTITUTE(TRIM(C1849),"/",""),"-","")," ","")))</f>
        <v/>
      </c>
      <c r="Q1849" s="16">
        <f>IF(A1849="","",IF(COUNTIF('GSTR-2B'!$P$6:$P$2005,O1849)&gt;0,IF(ABS(S1849)&lt;=Settings!$B$4,"Matched","Amount differs"),IF(COUNTIF('GSTR-2B'!$Q$6:$Q$2005,P1849)&gt;0,"Invoice no matches, GSTIN differs","In books, not in GSTR-2B")))</f>
        <v/>
      </c>
      <c r="R1849" s="15">
        <f>IF(A1849="","",SUMIF('GSTR-2B'!$P$6:$P$2005,O1849,'GSTR-2B'!$N$6:$N$2005))</f>
        <v/>
      </c>
      <c r="S1849" s="15">
        <f>IF(A1849="","",K1849-R1849)</f>
        <v/>
      </c>
      <c r="T1849" s="16">
        <f>IF(OR(A1849="",D1849="",L1849&lt;&gt;"",E1849="Credit note"),"",IF(Settings!$B$5-D1849&gt;180,"Unpaid over 180 days: reverse proportionate ITC with interest",""))</f>
        <v/>
      </c>
      <c r="U1849" s="16">
        <f>IF(M1849="No","Supplier has not filed GSTR-3B: if still unfiled on 30 Sep after the year you claimed it, reverse by 30 Nov","")</f>
        <v/>
      </c>
      <c r="V1849" s="16">
        <f>IF(AND(Q1849="In books, not in GSTR-2B",D1849&lt;&gt;"",D1849&gt;=DATE(2025,4,1),D1849&lt;=DATE(2026,3,31)),"FY 2025-26 document not in GSTR-2B: last date for the ITC is 30 Nov 2026","")</f>
        <v/>
      </c>
    </row>
    <row r="1850">
      <c r="A1850" s="10" t="n"/>
      <c r="B1850" s="10" t="n"/>
      <c r="C1850" s="10" t="n"/>
      <c r="D1850" s="9" t="n"/>
      <c r="E1850" s="10" t="n"/>
      <c r="F1850" s="8" t="n"/>
      <c r="G1850" s="8" t="n"/>
      <c r="H1850" s="8" t="n"/>
      <c r="I1850" s="8" t="n"/>
      <c r="J1850" s="8" t="n"/>
      <c r="K1850" s="15">
        <f>IF(A1850="","",SUM(G1850:J1850))</f>
        <v/>
      </c>
      <c r="L1850" s="9" t="n"/>
      <c r="M1850" s="10" t="n"/>
      <c r="N1850" s="10" t="n"/>
      <c r="O1850" s="16">
        <f>IF(A1850="","",UPPER(TRIM(A1850))&amp;"|"&amp;UPPER(SUBSTITUTE(SUBSTITUTE(SUBSTITUTE(TRIM(C1850),"/",""),"-","")," ","")))</f>
        <v/>
      </c>
      <c r="P1850" s="16">
        <f>IF(A1850="","",UPPER(SUBSTITUTE(SUBSTITUTE(SUBSTITUTE(TRIM(C1850),"/",""),"-","")," ","")))</f>
        <v/>
      </c>
      <c r="Q1850" s="16">
        <f>IF(A1850="","",IF(COUNTIF('GSTR-2B'!$P$6:$P$2005,O1850)&gt;0,IF(ABS(S1850)&lt;=Settings!$B$4,"Matched","Amount differs"),IF(COUNTIF('GSTR-2B'!$Q$6:$Q$2005,P1850)&gt;0,"Invoice no matches, GSTIN differs","In books, not in GSTR-2B")))</f>
        <v/>
      </c>
      <c r="R1850" s="15">
        <f>IF(A1850="","",SUMIF('GSTR-2B'!$P$6:$P$2005,O1850,'GSTR-2B'!$N$6:$N$2005))</f>
        <v/>
      </c>
      <c r="S1850" s="15">
        <f>IF(A1850="","",K1850-R1850)</f>
        <v/>
      </c>
      <c r="T1850" s="16">
        <f>IF(OR(A1850="",D1850="",L1850&lt;&gt;"",E1850="Credit note"),"",IF(Settings!$B$5-D1850&gt;180,"Unpaid over 180 days: reverse proportionate ITC with interest",""))</f>
        <v/>
      </c>
      <c r="U1850" s="16">
        <f>IF(M1850="No","Supplier has not filed GSTR-3B: if still unfiled on 30 Sep after the year you claimed it, reverse by 30 Nov","")</f>
        <v/>
      </c>
      <c r="V1850" s="16">
        <f>IF(AND(Q1850="In books, not in GSTR-2B",D1850&lt;&gt;"",D1850&gt;=DATE(2025,4,1),D1850&lt;=DATE(2026,3,31)),"FY 2025-26 document not in GSTR-2B: last date for the ITC is 30 Nov 2026","")</f>
        <v/>
      </c>
    </row>
    <row r="1851">
      <c r="A1851" s="10" t="n"/>
      <c r="B1851" s="10" t="n"/>
      <c r="C1851" s="10" t="n"/>
      <c r="D1851" s="9" t="n"/>
      <c r="E1851" s="10" t="n"/>
      <c r="F1851" s="8" t="n"/>
      <c r="G1851" s="8" t="n"/>
      <c r="H1851" s="8" t="n"/>
      <c r="I1851" s="8" t="n"/>
      <c r="J1851" s="8" t="n"/>
      <c r="K1851" s="15">
        <f>IF(A1851="","",SUM(G1851:J1851))</f>
        <v/>
      </c>
      <c r="L1851" s="9" t="n"/>
      <c r="M1851" s="10" t="n"/>
      <c r="N1851" s="10" t="n"/>
      <c r="O1851" s="16">
        <f>IF(A1851="","",UPPER(TRIM(A1851))&amp;"|"&amp;UPPER(SUBSTITUTE(SUBSTITUTE(SUBSTITUTE(TRIM(C1851),"/",""),"-","")," ","")))</f>
        <v/>
      </c>
      <c r="P1851" s="16">
        <f>IF(A1851="","",UPPER(SUBSTITUTE(SUBSTITUTE(SUBSTITUTE(TRIM(C1851),"/",""),"-","")," ","")))</f>
        <v/>
      </c>
      <c r="Q1851" s="16">
        <f>IF(A1851="","",IF(COUNTIF('GSTR-2B'!$P$6:$P$2005,O1851)&gt;0,IF(ABS(S1851)&lt;=Settings!$B$4,"Matched","Amount differs"),IF(COUNTIF('GSTR-2B'!$Q$6:$Q$2005,P1851)&gt;0,"Invoice no matches, GSTIN differs","In books, not in GSTR-2B")))</f>
        <v/>
      </c>
      <c r="R1851" s="15">
        <f>IF(A1851="","",SUMIF('GSTR-2B'!$P$6:$P$2005,O1851,'GSTR-2B'!$N$6:$N$2005))</f>
        <v/>
      </c>
      <c r="S1851" s="15">
        <f>IF(A1851="","",K1851-R1851)</f>
        <v/>
      </c>
      <c r="T1851" s="16">
        <f>IF(OR(A1851="",D1851="",L1851&lt;&gt;"",E1851="Credit note"),"",IF(Settings!$B$5-D1851&gt;180,"Unpaid over 180 days: reverse proportionate ITC with interest",""))</f>
        <v/>
      </c>
      <c r="U1851" s="16">
        <f>IF(M1851="No","Supplier has not filed GSTR-3B: if still unfiled on 30 Sep after the year you claimed it, reverse by 30 Nov","")</f>
        <v/>
      </c>
      <c r="V1851" s="16">
        <f>IF(AND(Q1851="In books, not in GSTR-2B",D1851&lt;&gt;"",D1851&gt;=DATE(2025,4,1),D1851&lt;=DATE(2026,3,31)),"FY 2025-26 document not in GSTR-2B: last date for the ITC is 30 Nov 2026","")</f>
        <v/>
      </c>
    </row>
    <row r="1852">
      <c r="A1852" s="10" t="n"/>
      <c r="B1852" s="10" t="n"/>
      <c r="C1852" s="10" t="n"/>
      <c r="D1852" s="9" t="n"/>
      <c r="E1852" s="10" t="n"/>
      <c r="F1852" s="8" t="n"/>
      <c r="G1852" s="8" t="n"/>
      <c r="H1852" s="8" t="n"/>
      <c r="I1852" s="8" t="n"/>
      <c r="J1852" s="8" t="n"/>
      <c r="K1852" s="15">
        <f>IF(A1852="","",SUM(G1852:J1852))</f>
        <v/>
      </c>
      <c r="L1852" s="9" t="n"/>
      <c r="M1852" s="10" t="n"/>
      <c r="N1852" s="10" t="n"/>
      <c r="O1852" s="16">
        <f>IF(A1852="","",UPPER(TRIM(A1852))&amp;"|"&amp;UPPER(SUBSTITUTE(SUBSTITUTE(SUBSTITUTE(TRIM(C1852),"/",""),"-","")," ","")))</f>
        <v/>
      </c>
      <c r="P1852" s="16">
        <f>IF(A1852="","",UPPER(SUBSTITUTE(SUBSTITUTE(SUBSTITUTE(TRIM(C1852),"/",""),"-","")," ","")))</f>
        <v/>
      </c>
      <c r="Q1852" s="16">
        <f>IF(A1852="","",IF(COUNTIF('GSTR-2B'!$P$6:$P$2005,O1852)&gt;0,IF(ABS(S1852)&lt;=Settings!$B$4,"Matched","Amount differs"),IF(COUNTIF('GSTR-2B'!$Q$6:$Q$2005,P1852)&gt;0,"Invoice no matches, GSTIN differs","In books, not in GSTR-2B")))</f>
        <v/>
      </c>
      <c r="R1852" s="15">
        <f>IF(A1852="","",SUMIF('GSTR-2B'!$P$6:$P$2005,O1852,'GSTR-2B'!$N$6:$N$2005))</f>
        <v/>
      </c>
      <c r="S1852" s="15">
        <f>IF(A1852="","",K1852-R1852)</f>
        <v/>
      </c>
      <c r="T1852" s="16">
        <f>IF(OR(A1852="",D1852="",L1852&lt;&gt;"",E1852="Credit note"),"",IF(Settings!$B$5-D1852&gt;180,"Unpaid over 180 days: reverse proportionate ITC with interest",""))</f>
        <v/>
      </c>
      <c r="U1852" s="16">
        <f>IF(M1852="No","Supplier has not filed GSTR-3B: if still unfiled on 30 Sep after the year you claimed it, reverse by 30 Nov","")</f>
        <v/>
      </c>
      <c r="V1852" s="16">
        <f>IF(AND(Q1852="In books, not in GSTR-2B",D1852&lt;&gt;"",D1852&gt;=DATE(2025,4,1),D1852&lt;=DATE(2026,3,31)),"FY 2025-26 document not in GSTR-2B: last date for the ITC is 30 Nov 2026","")</f>
        <v/>
      </c>
    </row>
    <row r="1853">
      <c r="A1853" s="10" t="n"/>
      <c r="B1853" s="10" t="n"/>
      <c r="C1853" s="10" t="n"/>
      <c r="D1853" s="9" t="n"/>
      <c r="E1853" s="10" t="n"/>
      <c r="F1853" s="8" t="n"/>
      <c r="G1853" s="8" t="n"/>
      <c r="H1853" s="8" t="n"/>
      <c r="I1853" s="8" t="n"/>
      <c r="J1853" s="8" t="n"/>
      <c r="K1853" s="15">
        <f>IF(A1853="","",SUM(G1853:J1853))</f>
        <v/>
      </c>
      <c r="L1853" s="9" t="n"/>
      <c r="M1853" s="10" t="n"/>
      <c r="N1853" s="10" t="n"/>
      <c r="O1853" s="16">
        <f>IF(A1853="","",UPPER(TRIM(A1853))&amp;"|"&amp;UPPER(SUBSTITUTE(SUBSTITUTE(SUBSTITUTE(TRIM(C1853),"/",""),"-","")," ","")))</f>
        <v/>
      </c>
      <c r="P1853" s="16">
        <f>IF(A1853="","",UPPER(SUBSTITUTE(SUBSTITUTE(SUBSTITUTE(TRIM(C1853),"/",""),"-","")," ","")))</f>
        <v/>
      </c>
      <c r="Q1853" s="16">
        <f>IF(A1853="","",IF(COUNTIF('GSTR-2B'!$P$6:$P$2005,O1853)&gt;0,IF(ABS(S1853)&lt;=Settings!$B$4,"Matched","Amount differs"),IF(COUNTIF('GSTR-2B'!$Q$6:$Q$2005,P1853)&gt;0,"Invoice no matches, GSTIN differs","In books, not in GSTR-2B")))</f>
        <v/>
      </c>
      <c r="R1853" s="15">
        <f>IF(A1853="","",SUMIF('GSTR-2B'!$P$6:$P$2005,O1853,'GSTR-2B'!$N$6:$N$2005))</f>
        <v/>
      </c>
      <c r="S1853" s="15">
        <f>IF(A1853="","",K1853-R1853)</f>
        <v/>
      </c>
      <c r="T1853" s="16">
        <f>IF(OR(A1853="",D1853="",L1853&lt;&gt;"",E1853="Credit note"),"",IF(Settings!$B$5-D1853&gt;180,"Unpaid over 180 days: reverse proportionate ITC with interest",""))</f>
        <v/>
      </c>
      <c r="U1853" s="16">
        <f>IF(M1853="No","Supplier has not filed GSTR-3B: if still unfiled on 30 Sep after the year you claimed it, reverse by 30 Nov","")</f>
        <v/>
      </c>
      <c r="V1853" s="16">
        <f>IF(AND(Q1853="In books, not in GSTR-2B",D1853&lt;&gt;"",D1853&gt;=DATE(2025,4,1),D1853&lt;=DATE(2026,3,31)),"FY 2025-26 document not in GSTR-2B: last date for the ITC is 30 Nov 2026","")</f>
        <v/>
      </c>
    </row>
    <row r="1854">
      <c r="A1854" s="10" t="n"/>
      <c r="B1854" s="10" t="n"/>
      <c r="C1854" s="10" t="n"/>
      <c r="D1854" s="9" t="n"/>
      <c r="E1854" s="10" t="n"/>
      <c r="F1854" s="8" t="n"/>
      <c r="G1854" s="8" t="n"/>
      <c r="H1854" s="8" t="n"/>
      <c r="I1854" s="8" t="n"/>
      <c r="J1854" s="8" t="n"/>
      <c r="K1854" s="15">
        <f>IF(A1854="","",SUM(G1854:J1854))</f>
        <v/>
      </c>
      <c r="L1854" s="9" t="n"/>
      <c r="M1854" s="10" t="n"/>
      <c r="N1854" s="10" t="n"/>
      <c r="O1854" s="16">
        <f>IF(A1854="","",UPPER(TRIM(A1854))&amp;"|"&amp;UPPER(SUBSTITUTE(SUBSTITUTE(SUBSTITUTE(TRIM(C1854),"/",""),"-","")," ","")))</f>
        <v/>
      </c>
      <c r="P1854" s="16">
        <f>IF(A1854="","",UPPER(SUBSTITUTE(SUBSTITUTE(SUBSTITUTE(TRIM(C1854),"/",""),"-","")," ","")))</f>
        <v/>
      </c>
      <c r="Q1854" s="16">
        <f>IF(A1854="","",IF(COUNTIF('GSTR-2B'!$P$6:$P$2005,O1854)&gt;0,IF(ABS(S1854)&lt;=Settings!$B$4,"Matched","Amount differs"),IF(COUNTIF('GSTR-2B'!$Q$6:$Q$2005,P1854)&gt;0,"Invoice no matches, GSTIN differs","In books, not in GSTR-2B")))</f>
        <v/>
      </c>
      <c r="R1854" s="15">
        <f>IF(A1854="","",SUMIF('GSTR-2B'!$P$6:$P$2005,O1854,'GSTR-2B'!$N$6:$N$2005))</f>
        <v/>
      </c>
      <c r="S1854" s="15">
        <f>IF(A1854="","",K1854-R1854)</f>
        <v/>
      </c>
      <c r="T1854" s="16">
        <f>IF(OR(A1854="",D1854="",L1854&lt;&gt;"",E1854="Credit note"),"",IF(Settings!$B$5-D1854&gt;180,"Unpaid over 180 days: reverse proportionate ITC with interest",""))</f>
        <v/>
      </c>
      <c r="U1854" s="16">
        <f>IF(M1854="No","Supplier has not filed GSTR-3B: if still unfiled on 30 Sep after the year you claimed it, reverse by 30 Nov","")</f>
        <v/>
      </c>
      <c r="V1854" s="16">
        <f>IF(AND(Q1854="In books, not in GSTR-2B",D1854&lt;&gt;"",D1854&gt;=DATE(2025,4,1),D1854&lt;=DATE(2026,3,31)),"FY 2025-26 document not in GSTR-2B: last date for the ITC is 30 Nov 2026","")</f>
        <v/>
      </c>
    </row>
    <row r="1855">
      <c r="A1855" s="10" t="n"/>
      <c r="B1855" s="10" t="n"/>
      <c r="C1855" s="10" t="n"/>
      <c r="D1855" s="9" t="n"/>
      <c r="E1855" s="10" t="n"/>
      <c r="F1855" s="8" t="n"/>
      <c r="G1855" s="8" t="n"/>
      <c r="H1855" s="8" t="n"/>
      <c r="I1855" s="8" t="n"/>
      <c r="J1855" s="8" t="n"/>
      <c r="K1855" s="15">
        <f>IF(A1855="","",SUM(G1855:J1855))</f>
        <v/>
      </c>
      <c r="L1855" s="9" t="n"/>
      <c r="M1855" s="10" t="n"/>
      <c r="N1855" s="10" t="n"/>
      <c r="O1855" s="16">
        <f>IF(A1855="","",UPPER(TRIM(A1855))&amp;"|"&amp;UPPER(SUBSTITUTE(SUBSTITUTE(SUBSTITUTE(TRIM(C1855),"/",""),"-","")," ","")))</f>
        <v/>
      </c>
      <c r="P1855" s="16">
        <f>IF(A1855="","",UPPER(SUBSTITUTE(SUBSTITUTE(SUBSTITUTE(TRIM(C1855),"/",""),"-","")," ","")))</f>
        <v/>
      </c>
      <c r="Q1855" s="16">
        <f>IF(A1855="","",IF(COUNTIF('GSTR-2B'!$P$6:$P$2005,O1855)&gt;0,IF(ABS(S1855)&lt;=Settings!$B$4,"Matched","Amount differs"),IF(COUNTIF('GSTR-2B'!$Q$6:$Q$2005,P1855)&gt;0,"Invoice no matches, GSTIN differs","In books, not in GSTR-2B")))</f>
        <v/>
      </c>
      <c r="R1855" s="15">
        <f>IF(A1855="","",SUMIF('GSTR-2B'!$P$6:$P$2005,O1855,'GSTR-2B'!$N$6:$N$2005))</f>
        <v/>
      </c>
      <c r="S1855" s="15">
        <f>IF(A1855="","",K1855-R1855)</f>
        <v/>
      </c>
      <c r="T1855" s="16">
        <f>IF(OR(A1855="",D1855="",L1855&lt;&gt;"",E1855="Credit note"),"",IF(Settings!$B$5-D1855&gt;180,"Unpaid over 180 days: reverse proportionate ITC with interest",""))</f>
        <v/>
      </c>
      <c r="U1855" s="16">
        <f>IF(M1855="No","Supplier has not filed GSTR-3B: if still unfiled on 30 Sep after the year you claimed it, reverse by 30 Nov","")</f>
        <v/>
      </c>
      <c r="V1855" s="16">
        <f>IF(AND(Q1855="In books, not in GSTR-2B",D1855&lt;&gt;"",D1855&gt;=DATE(2025,4,1),D1855&lt;=DATE(2026,3,31)),"FY 2025-26 document not in GSTR-2B: last date for the ITC is 30 Nov 2026","")</f>
        <v/>
      </c>
    </row>
    <row r="1856">
      <c r="A1856" s="10" t="n"/>
      <c r="B1856" s="10" t="n"/>
      <c r="C1856" s="10" t="n"/>
      <c r="D1856" s="9" t="n"/>
      <c r="E1856" s="10" t="n"/>
      <c r="F1856" s="8" t="n"/>
      <c r="G1856" s="8" t="n"/>
      <c r="H1856" s="8" t="n"/>
      <c r="I1856" s="8" t="n"/>
      <c r="J1856" s="8" t="n"/>
      <c r="K1856" s="15">
        <f>IF(A1856="","",SUM(G1856:J1856))</f>
        <v/>
      </c>
      <c r="L1856" s="9" t="n"/>
      <c r="M1856" s="10" t="n"/>
      <c r="N1856" s="10" t="n"/>
      <c r="O1856" s="16">
        <f>IF(A1856="","",UPPER(TRIM(A1856))&amp;"|"&amp;UPPER(SUBSTITUTE(SUBSTITUTE(SUBSTITUTE(TRIM(C1856),"/",""),"-","")," ","")))</f>
        <v/>
      </c>
      <c r="P1856" s="16">
        <f>IF(A1856="","",UPPER(SUBSTITUTE(SUBSTITUTE(SUBSTITUTE(TRIM(C1856),"/",""),"-","")," ","")))</f>
        <v/>
      </c>
      <c r="Q1856" s="16">
        <f>IF(A1856="","",IF(COUNTIF('GSTR-2B'!$P$6:$P$2005,O1856)&gt;0,IF(ABS(S1856)&lt;=Settings!$B$4,"Matched","Amount differs"),IF(COUNTIF('GSTR-2B'!$Q$6:$Q$2005,P1856)&gt;0,"Invoice no matches, GSTIN differs","In books, not in GSTR-2B")))</f>
        <v/>
      </c>
      <c r="R1856" s="15">
        <f>IF(A1856="","",SUMIF('GSTR-2B'!$P$6:$P$2005,O1856,'GSTR-2B'!$N$6:$N$2005))</f>
        <v/>
      </c>
      <c r="S1856" s="15">
        <f>IF(A1856="","",K1856-R1856)</f>
        <v/>
      </c>
      <c r="T1856" s="16">
        <f>IF(OR(A1856="",D1856="",L1856&lt;&gt;"",E1856="Credit note"),"",IF(Settings!$B$5-D1856&gt;180,"Unpaid over 180 days: reverse proportionate ITC with interest",""))</f>
        <v/>
      </c>
      <c r="U1856" s="16">
        <f>IF(M1856="No","Supplier has not filed GSTR-3B: if still unfiled on 30 Sep after the year you claimed it, reverse by 30 Nov","")</f>
        <v/>
      </c>
      <c r="V1856" s="16">
        <f>IF(AND(Q1856="In books, not in GSTR-2B",D1856&lt;&gt;"",D1856&gt;=DATE(2025,4,1),D1856&lt;=DATE(2026,3,31)),"FY 2025-26 document not in GSTR-2B: last date for the ITC is 30 Nov 2026","")</f>
        <v/>
      </c>
    </row>
    <row r="1857">
      <c r="A1857" s="10" t="n"/>
      <c r="B1857" s="10" t="n"/>
      <c r="C1857" s="10" t="n"/>
      <c r="D1857" s="9" t="n"/>
      <c r="E1857" s="10" t="n"/>
      <c r="F1857" s="8" t="n"/>
      <c r="G1857" s="8" t="n"/>
      <c r="H1857" s="8" t="n"/>
      <c r="I1857" s="8" t="n"/>
      <c r="J1857" s="8" t="n"/>
      <c r="K1857" s="15">
        <f>IF(A1857="","",SUM(G1857:J1857))</f>
        <v/>
      </c>
      <c r="L1857" s="9" t="n"/>
      <c r="M1857" s="10" t="n"/>
      <c r="N1857" s="10" t="n"/>
      <c r="O1857" s="16">
        <f>IF(A1857="","",UPPER(TRIM(A1857))&amp;"|"&amp;UPPER(SUBSTITUTE(SUBSTITUTE(SUBSTITUTE(TRIM(C1857),"/",""),"-","")," ","")))</f>
        <v/>
      </c>
      <c r="P1857" s="16">
        <f>IF(A1857="","",UPPER(SUBSTITUTE(SUBSTITUTE(SUBSTITUTE(TRIM(C1857),"/",""),"-","")," ","")))</f>
        <v/>
      </c>
      <c r="Q1857" s="16">
        <f>IF(A1857="","",IF(COUNTIF('GSTR-2B'!$P$6:$P$2005,O1857)&gt;0,IF(ABS(S1857)&lt;=Settings!$B$4,"Matched","Amount differs"),IF(COUNTIF('GSTR-2B'!$Q$6:$Q$2005,P1857)&gt;0,"Invoice no matches, GSTIN differs","In books, not in GSTR-2B")))</f>
        <v/>
      </c>
      <c r="R1857" s="15">
        <f>IF(A1857="","",SUMIF('GSTR-2B'!$P$6:$P$2005,O1857,'GSTR-2B'!$N$6:$N$2005))</f>
        <v/>
      </c>
      <c r="S1857" s="15">
        <f>IF(A1857="","",K1857-R1857)</f>
        <v/>
      </c>
      <c r="T1857" s="16">
        <f>IF(OR(A1857="",D1857="",L1857&lt;&gt;"",E1857="Credit note"),"",IF(Settings!$B$5-D1857&gt;180,"Unpaid over 180 days: reverse proportionate ITC with interest",""))</f>
        <v/>
      </c>
      <c r="U1857" s="16">
        <f>IF(M1857="No","Supplier has not filed GSTR-3B: if still unfiled on 30 Sep after the year you claimed it, reverse by 30 Nov","")</f>
        <v/>
      </c>
      <c r="V1857" s="16">
        <f>IF(AND(Q1857="In books, not in GSTR-2B",D1857&lt;&gt;"",D1857&gt;=DATE(2025,4,1),D1857&lt;=DATE(2026,3,31)),"FY 2025-26 document not in GSTR-2B: last date for the ITC is 30 Nov 2026","")</f>
        <v/>
      </c>
    </row>
    <row r="1858">
      <c r="A1858" s="10" t="n"/>
      <c r="B1858" s="10" t="n"/>
      <c r="C1858" s="10" t="n"/>
      <c r="D1858" s="9" t="n"/>
      <c r="E1858" s="10" t="n"/>
      <c r="F1858" s="8" t="n"/>
      <c r="G1858" s="8" t="n"/>
      <c r="H1858" s="8" t="n"/>
      <c r="I1858" s="8" t="n"/>
      <c r="J1858" s="8" t="n"/>
      <c r="K1858" s="15">
        <f>IF(A1858="","",SUM(G1858:J1858))</f>
        <v/>
      </c>
      <c r="L1858" s="9" t="n"/>
      <c r="M1858" s="10" t="n"/>
      <c r="N1858" s="10" t="n"/>
      <c r="O1858" s="16">
        <f>IF(A1858="","",UPPER(TRIM(A1858))&amp;"|"&amp;UPPER(SUBSTITUTE(SUBSTITUTE(SUBSTITUTE(TRIM(C1858),"/",""),"-","")," ","")))</f>
        <v/>
      </c>
      <c r="P1858" s="16">
        <f>IF(A1858="","",UPPER(SUBSTITUTE(SUBSTITUTE(SUBSTITUTE(TRIM(C1858),"/",""),"-","")," ","")))</f>
        <v/>
      </c>
      <c r="Q1858" s="16">
        <f>IF(A1858="","",IF(COUNTIF('GSTR-2B'!$P$6:$P$2005,O1858)&gt;0,IF(ABS(S1858)&lt;=Settings!$B$4,"Matched","Amount differs"),IF(COUNTIF('GSTR-2B'!$Q$6:$Q$2005,P1858)&gt;0,"Invoice no matches, GSTIN differs","In books, not in GSTR-2B")))</f>
        <v/>
      </c>
      <c r="R1858" s="15">
        <f>IF(A1858="","",SUMIF('GSTR-2B'!$P$6:$P$2005,O1858,'GSTR-2B'!$N$6:$N$2005))</f>
        <v/>
      </c>
      <c r="S1858" s="15">
        <f>IF(A1858="","",K1858-R1858)</f>
        <v/>
      </c>
      <c r="T1858" s="16">
        <f>IF(OR(A1858="",D1858="",L1858&lt;&gt;"",E1858="Credit note"),"",IF(Settings!$B$5-D1858&gt;180,"Unpaid over 180 days: reverse proportionate ITC with interest",""))</f>
        <v/>
      </c>
      <c r="U1858" s="16">
        <f>IF(M1858="No","Supplier has not filed GSTR-3B: if still unfiled on 30 Sep after the year you claimed it, reverse by 30 Nov","")</f>
        <v/>
      </c>
      <c r="V1858" s="16">
        <f>IF(AND(Q1858="In books, not in GSTR-2B",D1858&lt;&gt;"",D1858&gt;=DATE(2025,4,1),D1858&lt;=DATE(2026,3,31)),"FY 2025-26 document not in GSTR-2B: last date for the ITC is 30 Nov 2026","")</f>
        <v/>
      </c>
    </row>
    <row r="1859">
      <c r="A1859" s="10" t="n"/>
      <c r="B1859" s="10" t="n"/>
      <c r="C1859" s="10" t="n"/>
      <c r="D1859" s="9" t="n"/>
      <c r="E1859" s="10" t="n"/>
      <c r="F1859" s="8" t="n"/>
      <c r="G1859" s="8" t="n"/>
      <c r="H1859" s="8" t="n"/>
      <c r="I1859" s="8" t="n"/>
      <c r="J1859" s="8" t="n"/>
      <c r="K1859" s="15">
        <f>IF(A1859="","",SUM(G1859:J1859))</f>
        <v/>
      </c>
      <c r="L1859" s="9" t="n"/>
      <c r="M1859" s="10" t="n"/>
      <c r="N1859" s="10" t="n"/>
      <c r="O1859" s="16">
        <f>IF(A1859="","",UPPER(TRIM(A1859))&amp;"|"&amp;UPPER(SUBSTITUTE(SUBSTITUTE(SUBSTITUTE(TRIM(C1859),"/",""),"-","")," ","")))</f>
        <v/>
      </c>
      <c r="P1859" s="16">
        <f>IF(A1859="","",UPPER(SUBSTITUTE(SUBSTITUTE(SUBSTITUTE(TRIM(C1859),"/",""),"-","")," ","")))</f>
        <v/>
      </c>
      <c r="Q1859" s="16">
        <f>IF(A1859="","",IF(COUNTIF('GSTR-2B'!$P$6:$P$2005,O1859)&gt;0,IF(ABS(S1859)&lt;=Settings!$B$4,"Matched","Amount differs"),IF(COUNTIF('GSTR-2B'!$Q$6:$Q$2005,P1859)&gt;0,"Invoice no matches, GSTIN differs","In books, not in GSTR-2B")))</f>
        <v/>
      </c>
      <c r="R1859" s="15">
        <f>IF(A1859="","",SUMIF('GSTR-2B'!$P$6:$P$2005,O1859,'GSTR-2B'!$N$6:$N$2005))</f>
        <v/>
      </c>
      <c r="S1859" s="15">
        <f>IF(A1859="","",K1859-R1859)</f>
        <v/>
      </c>
      <c r="T1859" s="16">
        <f>IF(OR(A1859="",D1859="",L1859&lt;&gt;"",E1859="Credit note"),"",IF(Settings!$B$5-D1859&gt;180,"Unpaid over 180 days: reverse proportionate ITC with interest",""))</f>
        <v/>
      </c>
      <c r="U1859" s="16">
        <f>IF(M1859="No","Supplier has not filed GSTR-3B: if still unfiled on 30 Sep after the year you claimed it, reverse by 30 Nov","")</f>
        <v/>
      </c>
      <c r="V1859" s="16">
        <f>IF(AND(Q1859="In books, not in GSTR-2B",D1859&lt;&gt;"",D1859&gt;=DATE(2025,4,1),D1859&lt;=DATE(2026,3,31)),"FY 2025-26 document not in GSTR-2B: last date for the ITC is 30 Nov 2026","")</f>
        <v/>
      </c>
    </row>
    <row r="1860">
      <c r="A1860" s="10" t="n"/>
      <c r="B1860" s="10" t="n"/>
      <c r="C1860" s="10" t="n"/>
      <c r="D1860" s="9" t="n"/>
      <c r="E1860" s="10" t="n"/>
      <c r="F1860" s="8" t="n"/>
      <c r="G1860" s="8" t="n"/>
      <c r="H1860" s="8" t="n"/>
      <c r="I1860" s="8" t="n"/>
      <c r="J1860" s="8" t="n"/>
      <c r="K1860" s="15">
        <f>IF(A1860="","",SUM(G1860:J1860))</f>
        <v/>
      </c>
      <c r="L1860" s="9" t="n"/>
      <c r="M1860" s="10" t="n"/>
      <c r="N1860" s="10" t="n"/>
      <c r="O1860" s="16">
        <f>IF(A1860="","",UPPER(TRIM(A1860))&amp;"|"&amp;UPPER(SUBSTITUTE(SUBSTITUTE(SUBSTITUTE(TRIM(C1860),"/",""),"-","")," ","")))</f>
        <v/>
      </c>
      <c r="P1860" s="16">
        <f>IF(A1860="","",UPPER(SUBSTITUTE(SUBSTITUTE(SUBSTITUTE(TRIM(C1860),"/",""),"-","")," ","")))</f>
        <v/>
      </c>
      <c r="Q1860" s="16">
        <f>IF(A1860="","",IF(COUNTIF('GSTR-2B'!$P$6:$P$2005,O1860)&gt;0,IF(ABS(S1860)&lt;=Settings!$B$4,"Matched","Amount differs"),IF(COUNTIF('GSTR-2B'!$Q$6:$Q$2005,P1860)&gt;0,"Invoice no matches, GSTIN differs","In books, not in GSTR-2B")))</f>
        <v/>
      </c>
      <c r="R1860" s="15">
        <f>IF(A1860="","",SUMIF('GSTR-2B'!$P$6:$P$2005,O1860,'GSTR-2B'!$N$6:$N$2005))</f>
        <v/>
      </c>
      <c r="S1860" s="15">
        <f>IF(A1860="","",K1860-R1860)</f>
        <v/>
      </c>
      <c r="T1860" s="16">
        <f>IF(OR(A1860="",D1860="",L1860&lt;&gt;"",E1860="Credit note"),"",IF(Settings!$B$5-D1860&gt;180,"Unpaid over 180 days: reverse proportionate ITC with interest",""))</f>
        <v/>
      </c>
      <c r="U1860" s="16">
        <f>IF(M1860="No","Supplier has not filed GSTR-3B: if still unfiled on 30 Sep after the year you claimed it, reverse by 30 Nov","")</f>
        <v/>
      </c>
      <c r="V1860" s="16">
        <f>IF(AND(Q1860="In books, not in GSTR-2B",D1860&lt;&gt;"",D1860&gt;=DATE(2025,4,1),D1860&lt;=DATE(2026,3,31)),"FY 2025-26 document not in GSTR-2B: last date for the ITC is 30 Nov 2026","")</f>
        <v/>
      </c>
    </row>
    <row r="1861">
      <c r="A1861" s="10" t="n"/>
      <c r="B1861" s="10" t="n"/>
      <c r="C1861" s="10" t="n"/>
      <c r="D1861" s="9" t="n"/>
      <c r="E1861" s="10" t="n"/>
      <c r="F1861" s="8" t="n"/>
      <c r="G1861" s="8" t="n"/>
      <c r="H1861" s="8" t="n"/>
      <c r="I1861" s="8" t="n"/>
      <c r="J1861" s="8" t="n"/>
      <c r="K1861" s="15">
        <f>IF(A1861="","",SUM(G1861:J1861))</f>
        <v/>
      </c>
      <c r="L1861" s="9" t="n"/>
      <c r="M1861" s="10" t="n"/>
      <c r="N1861" s="10" t="n"/>
      <c r="O1861" s="16">
        <f>IF(A1861="","",UPPER(TRIM(A1861))&amp;"|"&amp;UPPER(SUBSTITUTE(SUBSTITUTE(SUBSTITUTE(TRIM(C1861),"/",""),"-","")," ","")))</f>
        <v/>
      </c>
      <c r="P1861" s="16">
        <f>IF(A1861="","",UPPER(SUBSTITUTE(SUBSTITUTE(SUBSTITUTE(TRIM(C1861),"/",""),"-","")," ","")))</f>
        <v/>
      </c>
      <c r="Q1861" s="16">
        <f>IF(A1861="","",IF(COUNTIF('GSTR-2B'!$P$6:$P$2005,O1861)&gt;0,IF(ABS(S1861)&lt;=Settings!$B$4,"Matched","Amount differs"),IF(COUNTIF('GSTR-2B'!$Q$6:$Q$2005,P1861)&gt;0,"Invoice no matches, GSTIN differs","In books, not in GSTR-2B")))</f>
        <v/>
      </c>
      <c r="R1861" s="15">
        <f>IF(A1861="","",SUMIF('GSTR-2B'!$P$6:$P$2005,O1861,'GSTR-2B'!$N$6:$N$2005))</f>
        <v/>
      </c>
      <c r="S1861" s="15">
        <f>IF(A1861="","",K1861-R1861)</f>
        <v/>
      </c>
      <c r="T1861" s="16">
        <f>IF(OR(A1861="",D1861="",L1861&lt;&gt;"",E1861="Credit note"),"",IF(Settings!$B$5-D1861&gt;180,"Unpaid over 180 days: reverse proportionate ITC with interest",""))</f>
        <v/>
      </c>
      <c r="U1861" s="16">
        <f>IF(M1861="No","Supplier has not filed GSTR-3B: if still unfiled on 30 Sep after the year you claimed it, reverse by 30 Nov","")</f>
        <v/>
      </c>
      <c r="V1861" s="16">
        <f>IF(AND(Q1861="In books, not in GSTR-2B",D1861&lt;&gt;"",D1861&gt;=DATE(2025,4,1),D1861&lt;=DATE(2026,3,31)),"FY 2025-26 document not in GSTR-2B: last date for the ITC is 30 Nov 2026","")</f>
        <v/>
      </c>
    </row>
    <row r="1862">
      <c r="A1862" s="10" t="n"/>
      <c r="B1862" s="10" t="n"/>
      <c r="C1862" s="10" t="n"/>
      <c r="D1862" s="9" t="n"/>
      <c r="E1862" s="10" t="n"/>
      <c r="F1862" s="8" t="n"/>
      <c r="G1862" s="8" t="n"/>
      <c r="H1862" s="8" t="n"/>
      <c r="I1862" s="8" t="n"/>
      <c r="J1862" s="8" t="n"/>
      <c r="K1862" s="15">
        <f>IF(A1862="","",SUM(G1862:J1862))</f>
        <v/>
      </c>
      <c r="L1862" s="9" t="n"/>
      <c r="M1862" s="10" t="n"/>
      <c r="N1862" s="10" t="n"/>
      <c r="O1862" s="16">
        <f>IF(A1862="","",UPPER(TRIM(A1862))&amp;"|"&amp;UPPER(SUBSTITUTE(SUBSTITUTE(SUBSTITUTE(TRIM(C1862),"/",""),"-","")," ","")))</f>
        <v/>
      </c>
      <c r="P1862" s="16">
        <f>IF(A1862="","",UPPER(SUBSTITUTE(SUBSTITUTE(SUBSTITUTE(TRIM(C1862),"/",""),"-","")," ","")))</f>
        <v/>
      </c>
      <c r="Q1862" s="16">
        <f>IF(A1862="","",IF(COUNTIF('GSTR-2B'!$P$6:$P$2005,O1862)&gt;0,IF(ABS(S1862)&lt;=Settings!$B$4,"Matched","Amount differs"),IF(COUNTIF('GSTR-2B'!$Q$6:$Q$2005,P1862)&gt;0,"Invoice no matches, GSTIN differs","In books, not in GSTR-2B")))</f>
        <v/>
      </c>
      <c r="R1862" s="15">
        <f>IF(A1862="","",SUMIF('GSTR-2B'!$P$6:$P$2005,O1862,'GSTR-2B'!$N$6:$N$2005))</f>
        <v/>
      </c>
      <c r="S1862" s="15">
        <f>IF(A1862="","",K1862-R1862)</f>
        <v/>
      </c>
      <c r="T1862" s="16">
        <f>IF(OR(A1862="",D1862="",L1862&lt;&gt;"",E1862="Credit note"),"",IF(Settings!$B$5-D1862&gt;180,"Unpaid over 180 days: reverse proportionate ITC with interest",""))</f>
        <v/>
      </c>
      <c r="U1862" s="16">
        <f>IF(M1862="No","Supplier has not filed GSTR-3B: if still unfiled on 30 Sep after the year you claimed it, reverse by 30 Nov","")</f>
        <v/>
      </c>
      <c r="V1862" s="16">
        <f>IF(AND(Q1862="In books, not in GSTR-2B",D1862&lt;&gt;"",D1862&gt;=DATE(2025,4,1),D1862&lt;=DATE(2026,3,31)),"FY 2025-26 document not in GSTR-2B: last date for the ITC is 30 Nov 2026","")</f>
        <v/>
      </c>
    </row>
    <row r="1863">
      <c r="A1863" s="10" t="n"/>
      <c r="B1863" s="10" t="n"/>
      <c r="C1863" s="10" t="n"/>
      <c r="D1863" s="9" t="n"/>
      <c r="E1863" s="10" t="n"/>
      <c r="F1863" s="8" t="n"/>
      <c r="G1863" s="8" t="n"/>
      <c r="H1863" s="8" t="n"/>
      <c r="I1863" s="8" t="n"/>
      <c r="J1863" s="8" t="n"/>
      <c r="K1863" s="15">
        <f>IF(A1863="","",SUM(G1863:J1863))</f>
        <v/>
      </c>
      <c r="L1863" s="9" t="n"/>
      <c r="M1863" s="10" t="n"/>
      <c r="N1863" s="10" t="n"/>
      <c r="O1863" s="16">
        <f>IF(A1863="","",UPPER(TRIM(A1863))&amp;"|"&amp;UPPER(SUBSTITUTE(SUBSTITUTE(SUBSTITUTE(TRIM(C1863),"/",""),"-","")," ","")))</f>
        <v/>
      </c>
      <c r="P1863" s="16">
        <f>IF(A1863="","",UPPER(SUBSTITUTE(SUBSTITUTE(SUBSTITUTE(TRIM(C1863),"/",""),"-","")," ","")))</f>
        <v/>
      </c>
      <c r="Q1863" s="16">
        <f>IF(A1863="","",IF(COUNTIF('GSTR-2B'!$P$6:$P$2005,O1863)&gt;0,IF(ABS(S1863)&lt;=Settings!$B$4,"Matched","Amount differs"),IF(COUNTIF('GSTR-2B'!$Q$6:$Q$2005,P1863)&gt;0,"Invoice no matches, GSTIN differs","In books, not in GSTR-2B")))</f>
        <v/>
      </c>
      <c r="R1863" s="15">
        <f>IF(A1863="","",SUMIF('GSTR-2B'!$P$6:$P$2005,O1863,'GSTR-2B'!$N$6:$N$2005))</f>
        <v/>
      </c>
      <c r="S1863" s="15">
        <f>IF(A1863="","",K1863-R1863)</f>
        <v/>
      </c>
      <c r="T1863" s="16">
        <f>IF(OR(A1863="",D1863="",L1863&lt;&gt;"",E1863="Credit note"),"",IF(Settings!$B$5-D1863&gt;180,"Unpaid over 180 days: reverse proportionate ITC with interest",""))</f>
        <v/>
      </c>
      <c r="U1863" s="16">
        <f>IF(M1863="No","Supplier has not filed GSTR-3B: if still unfiled on 30 Sep after the year you claimed it, reverse by 30 Nov","")</f>
        <v/>
      </c>
      <c r="V1863" s="16">
        <f>IF(AND(Q1863="In books, not in GSTR-2B",D1863&lt;&gt;"",D1863&gt;=DATE(2025,4,1),D1863&lt;=DATE(2026,3,31)),"FY 2025-26 document not in GSTR-2B: last date for the ITC is 30 Nov 2026","")</f>
        <v/>
      </c>
    </row>
    <row r="1864">
      <c r="A1864" s="10" t="n"/>
      <c r="B1864" s="10" t="n"/>
      <c r="C1864" s="10" t="n"/>
      <c r="D1864" s="9" t="n"/>
      <c r="E1864" s="10" t="n"/>
      <c r="F1864" s="8" t="n"/>
      <c r="G1864" s="8" t="n"/>
      <c r="H1864" s="8" t="n"/>
      <c r="I1864" s="8" t="n"/>
      <c r="J1864" s="8" t="n"/>
      <c r="K1864" s="15">
        <f>IF(A1864="","",SUM(G1864:J1864))</f>
        <v/>
      </c>
      <c r="L1864" s="9" t="n"/>
      <c r="M1864" s="10" t="n"/>
      <c r="N1864" s="10" t="n"/>
      <c r="O1864" s="16">
        <f>IF(A1864="","",UPPER(TRIM(A1864))&amp;"|"&amp;UPPER(SUBSTITUTE(SUBSTITUTE(SUBSTITUTE(TRIM(C1864),"/",""),"-","")," ","")))</f>
        <v/>
      </c>
      <c r="P1864" s="16">
        <f>IF(A1864="","",UPPER(SUBSTITUTE(SUBSTITUTE(SUBSTITUTE(TRIM(C1864),"/",""),"-","")," ","")))</f>
        <v/>
      </c>
      <c r="Q1864" s="16">
        <f>IF(A1864="","",IF(COUNTIF('GSTR-2B'!$P$6:$P$2005,O1864)&gt;0,IF(ABS(S1864)&lt;=Settings!$B$4,"Matched","Amount differs"),IF(COUNTIF('GSTR-2B'!$Q$6:$Q$2005,P1864)&gt;0,"Invoice no matches, GSTIN differs","In books, not in GSTR-2B")))</f>
        <v/>
      </c>
      <c r="R1864" s="15">
        <f>IF(A1864="","",SUMIF('GSTR-2B'!$P$6:$P$2005,O1864,'GSTR-2B'!$N$6:$N$2005))</f>
        <v/>
      </c>
      <c r="S1864" s="15">
        <f>IF(A1864="","",K1864-R1864)</f>
        <v/>
      </c>
      <c r="T1864" s="16">
        <f>IF(OR(A1864="",D1864="",L1864&lt;&gt;"",E1864="Credit note"),"",IF(Settings!$B$5-D1864&gt;180,"Unpaid over 180 days: reverse proportionate ITC with interest",""))</f>
        <v/>
      </c>
      <c r="U1864" s="16">
        <f>IF(M1864="No","Supplier has not filed GSTR-3B: if still unfiled on 30 Sep after the year you claimed it, reverse by 30 Nov","")</f>
        <v/>
      </c>
      <c r="V1864" s="16">
        <f>IF(AND(Q1864="In books, not in GSTR-2B",D1864&lt;&gt;"",D1864&gt;=DATE(2025,4,1),D1864&lt;=DATE(2026,3,31)),"FY 2025-26 document not in GSTR-2B: last date for the ITC is 30 Nov 2026","")</f>
        <v/>
      </c>
    </row>
    <row r="1865">
      <c r="A1865" s="10" t="n"/>
      <c r="B1865" s="10" t="n"/>
      <c r="C1865" s="10" t="n"/>
      <c r="D1865" s="9" t="n"/>
      <c r="E1865" s="10" t="n"/>
      <c r="F1865" s="8" t="n"/>
      <c r="G1865" s="8" t="n"/>
      <c r="H1865" s="8" t="n"/>
      <c r="I1865" s="8" t="n"/>
      <c r="J1865" s="8" t="n"/>
      <c r="K1865" s="15">
        <f>IF(A1865="","",SUM(G1865:J1865))</f>
        <v/>
      </c>
      <c r="L1865" s="9" t="n"/>
      <c r="M1865" s="10" t="n"/>
      <c r="N1865" s="10" t="n"/>
      <c r="O1865" s="16">
        <f>IF(A1865="","",UPPER(TRIM(A1865))&amp;"|"&amp;UPPER(SUBSTITUTE(SUBSTITUTE(SUBSTITUTE(TRIM(C1865),"/",""),"-","")," ","")))</f>
        <v/>
      </c>
      <c r="P1865" s="16">
        <f>IF(A1865="","",UPPER(SUBSTITUTE(SUBSTITUTE(SUBSTITUTE(TRIM(C1865),"/",""),"-","")," ","")))</f>
        <v/>
      </c>
      <c r="Q1865" s="16">
        <f>IF(A1865="","",IF(COUNTIF('GSTR-2B'!$P$6:$P$2005,O1865)&gt;0,IF(ABS(S1865)&lt;=Settings!$B$4,"Matched","Amount differs"),IF(COUNTIF('GSTR-2B'!$Q$6:$Q$2005,P1865)&gt;0,"Invoice no matches, GSTIN differs","In books, not in GSTR-2B")))</f>
        <v/>
      </c>
      <c r="R1865" s="15">
        <f>IF(A1865="","",SUMIF('GSTR-2B'!$P$6:$P$2005,O1865,'GSTR-2B'!$N$6:$N$2005))</f>
        <v/>
      </c>
      <c r="S1865" s="15">
        <f>IF(A1865="","",K1865-R1865)</f>
        <v/>
      </c>
      <c r="T1865" s="16">
        <f>IF(OR(A1865="",D1865="",L1865&lt;&gt;"",E1865="Credit note"),"",IF(Settings!$B$5-D1865&gt;180,"Unpaid over 180 days: reverse proportionate ITC with interest",""))</f>
        <v/>
      </c>
      <c r="U1865" s="16">
        <f>IF(M1865="No","Supplier has not filed GSTR-3B: if still unfiled on 30 Sep after the year you claimed it, reverse by 30 Nov","")</f>
        <v/>
      </c>
      <c r="V1865" s="16">
        <f>IF(AND(Q1865="In books, not in GSTR-2B",D1865&lt;&gt;"",D1865&gt;=DATE(2025,4,1),D1865&lt;=DATE(2026,3,31)),"FY 2025-26 document not in GSTR-2B: last date for the ITC is 30 Nov 2026","")</f>
        <v/>
      </c>
    </row>
    <row r="1866">
      <c r="A1866" s="10" t="n"/>
      <c r="B1866" s="10" t="n"/>
      <c r="C1866" s="10" t="n"/>
      <c r="D1866" s="9" t="n"/>
      <c r="E1866" s="10" t="n"/>
      <c r="F1866" s="8" t="n"/>
      <c r="G1866" s="8" t="n"/>
      <c r="H1866" s="8" t="n"/>
      <c r="I1866" s="8" t="n"/>
      <c r="J1866" s="8" t="n"/>
      <c r="K1866" s="15">
        <f>IF(A1866="","",SUM(G1866:J1866))</f>
        <v/>
      </c>
      <c r="L1866" s="9" t="n"/>
      <c r="M1866" s="10" t="n"/>
      <c r="N1866" s="10" t="n"/>
      <c r="O1866" s="16">
        <f>IF(A1866="","",UPPER(TRIM(A1866))&amp;"|"&amp;UPPER(SUBSTITUTE(SUBSTITUTE(SUBSTITUTE(TRIM(C1866),"/",""),"-","")," ","")))</f>
        <v/>
      </c>
      <c r="P1866" s="16">
        <f>IF(A1866="","",UPPER(SUBSTITUTE(SUBSTITUTE(SUBSTITUTE(TRIM(C1866),"/",""),"-","")," ","")))</f>
        <v/>
      </c>
      <c r="Q1866" s="16">
        <f>IF(A1866="","",IF(COUNTIF('GSTR-2B'!$P$6:$P$2005,O1866)&gt;0,IF(ABS(S1866)&lt;=Settings!$B$4,"Matched","Amount differs"),IF(COUNTIF('GSTR-2B'!$Q$6:$Q$2005,P1866)&gt;0,"Invoice no matches, GSTIN differs","In books, not in GSTR-2B")))</f>
        <v/>
      </c>
      <c r="R1866" s="15">
        <f>IF(A1866="","",SUMIF('GSTR-2B'!$P$6:$P$2005,O1866,'GSTR-2B'!$N$6:$N$2005))</f>
        <v/>
      </c>
      <c r="S1866" s="15">
        <f>IF(A1866="","",K1866-R1866)</f>
        <v/>
      </c>
      <c r="T1866" s="16">
        <f>IF(OR(A1866="",D1866="",L1866&lt;&gt;"",E1866="Credit note"),"",IF(Settings!$B$5-D1866&gt;180,"Unpaid over 180 days: reverse proportionate ITC with interest",""))</f>
        <v/>
      </c>
      <c r="U1866" s="16">
        <f>IF(M1866="No","Supplier has not filed GSTR-3B: if still unfiled on 30 Sep after the year you claimed it, reverse by 30 Nov","")</f>
        <v/>
      </c>
      <c r="V1866" s="16">
        <f>IF(AND(Q1866="In books, not in GSTR-2B",D1866&lt;&gt;"",D1866&gt;=DATE(2025,4,1),D1866&lt;=DATE(2026,3,31)),"FY 2025-26 document not in GSTR-2B: last date for the ITC is 30 Nov 2026","")</f>
        <v/>
      </c>
    </row>
    <row r="1867">
      <c r="A1867" s="10" t="n"/>
      <c r="B1867" s="10" t="n"/>
      <c r="C1867" s="10" t="n"/>
      <c r="D1867" s="9" t="n"/>
      <c r="E1867" s="10" t="n"/>
      <c r="F1867" s="8" t="n"/>
      <c r="G1867" s="8" t="n"/>
      <c r="H1867" s="8" t="n"/>
      <c r="I1867" s="8" t="n"/>
      <c r="J1867" s="8" t="n"/>
      <c r="K1867" s="15">
        <f>IF(A1867="","",SUM(G1867:J1867))</f>
        <v/>
      </c>
      <c r="L1867" s="9" t="n"/>
      <c r="M1867" s="10" t="n"/>
      <c r="N1867" s="10" t="n"/>
      <c r="O1867" s="16">
        <f>IF(A1867="","",UPPER(TRIM(A1867))&amp;"|"&amp;UPPER(SUBSTITUTE(SUBSTITUTE(SUBSTITUTE(TRIM(C1867),"/",""),"-","")," ","")))</f>
        <v/>
      </c>
      <c r="P1867" s="16">
        <f>IF(A1867="","",UPPER(SUBSTITUTE(SUBSTITUTE(SUBSTITUTE(TRIM(C1867),"/",""),"-","")," ","")))</f>
        <v/>
      </c>
      <c r="Q1867" s="16">
        <f>IF(A1867="","",IF(COUNTIF('GSTR-2B'!$P$6:$P$2005,O1867)&gt;0,IF(ABS(S1867)&lt;=Settings!$B$4,"Matched","Amount differs"),IF(COUNTIF('GSTR-2B'!$Q$6:$Q$2005,P1867)&gt;0,"Invoice no matches, GSTIN differs","In books, not in GSTR-2B")))</f>
        <v/>
      </c>
      <c r="R1867" s="15">
        <f>IF(A1867="","",SUMIF('GSTR-2B'!$P$6:$P$2005,O1867,'GSTR-2B'!$N$6:$N$2005))</f>
        <v/>
      </c>
      <c r="S1867" s="15">
        <f>IF(A1867="","",K1867-R1867)</f>
        <v/>
      </c>
      <c r="T1867" s="16">
        <f>IF(OR(A1867="",D1867="",L1867&lt;&gt;"",E1867="Credit note"),"",IF(Settings!$B$5-D1867&gt;180,"Unpaid over 180 days: reverse proportionate ITC with interest",""))</f>
        <v/>
      </c>
      <c r="U1867" s="16">
        <f>IF(M1867="No","Supplier has not filed GSTR-3B: if still unfiled on 30 Sep after the year you claimed it, reverse by 30 Nov","")</f>
        <v/>
      </c>
      <c r="V1867" s="16">
        <f>IF(AND(Q1867="In books, not in GSTR-2B",D1867&lt;&gt;"",D1867&gt;=DATE(2025,4,1),D1867&lt;=DATE(2026,3,31)),"FY 2025-26 document not in GSTR-2B: last date for the ITC is 30 Nov 2026","")</f>
        <v/>
      </c>
    </row>
    <row r="1868">
      <c r="A1868" s="10" t="n"/>
      <c r="B1868" s="10" t="n"/>
      <c r="C1868" s="10" t="n"/>
      <c r="D1868" s="9" t="n"/>
      <c r="E1868" s="10" t="n"/>
      <c r="F1868" s="8" t="n"/>
      <c r="G1868" s="8" t="n"/>
      <c r="H1868" s="8" t="n"/>
      <c r="I1868" s="8" t="n"/>
      <c r="J1868" s="8" t="n"/>
      <c r="K1868" s="15">
        <f>IF(A1868="","",SUM(G1868:J1868))</f>
        <v/>
      </c>
      <c r="L1868" s="9" t="n"/>
      <c r="M1868" s="10" t="n"/>
      <c r="N1868" s="10" t="n"/>
      <c r="O1868" s="16">
        <f>IF(A1868="","",UPPER(TRIM(A1868))&amp;"|"&amp;UPPER(SUBSTITUTE(SUBSTITUTE(SUBSTITUTE(TRIM(C1868),"/",""),"-","")," ","")))</f>
        <v/>
      </c>
      <c r="P1868" s="16">
        <f>IF(A1868="","",UPPER(SUBSTITUTE(SUBSTITUTE(SUBSTITUTE(TRIM(C1868),"/",""),"-","")," ","")))</f>
        <v/>
      </c>
      <c r="Q1868" s="16">
        <f>IF(A1868="","",IF(COUNTIF('GSTR-2B'!$P$6:$P$2005,O1868)&gt;0,IF(ABS(S1868)&lt;=Settings!$B$4,"Matched","Amount differs"),IF(COUNTIF('GSTR-2B'!$Q$6:$Q$2005,P1868)&gt;0,"Invoice no matches, GSTIN differs","In books, not in GSTR-2B")))</f>
        <v/>
      </c>
      <c r="R1868" s="15">
        <f>IF(A1868="","",SUMIF('GSTR-2B'!$P$6:$P$2005,O1868,'GSTR-2B'!$N$6:$N$2005))</f>
        <v/>
      </c>
      <c r="S1868" s="15">
        <f>IF(A1868="","",K1868-R1868)</f>
        <v/>
      </c>
      <c r="T1868" s="16">
        <f>IF(OR(A1868="",D1868="",L1868&lt;&gt;"",E1868="Credit note"),"",IF(Settings!$B$5-D1868&gt;180,"Unpaid over 180 days: reverse proportionate ITC with interest",""))</f>
        <v/>
      </c>
      <c r="U1868" s="16">
        <f>IF(M1868="No","Supplier has not filed GSTR-3B: if still unfiled on 30 Sep after the year you claimed it, reverse by 30 Nov","")</f>
        <v/>
      </c>
      <c r="V1868" s="16">
        <f>IF(AND(Q1868="In books, not in GSTR-2B",D1868&lt;&gt;"",D1868&gt;=DATE(2025,4,1),D1868&lt;=DATE(2026,3,31)),"FY 2025-26 document not in GSTR-2B: last date for the ITC is 30 Nov 2026","")</f>
        <v/>
      </c>
    </row>
    <row r="1869">
      <c r="A1869" s="10" t="n"/>
      <c r="B1869" s="10" t="n"/>
      <c r="C1869" s="10" t="n"/>
      <c r="D1869" s="9" t="n"/>
      <c r="E1869" s="10" t="n"/>
      <c r="F1869" s="8" t="n"/>
      <c r="G1869" s="8" t="n"/>
      <c r="H1869" s="8" t="n"/>
      <c r="I1869" s="8" t="n"/>
      <c r="J1869" s="8" t="n"/>
      <c r="K1869" s="15">
        <f>IF(A1869="","",SUM(G1869:J1869))</f>
        <v/>
      </c>
      <c r="L1869" s="9" t="n"/>
      <c r="M1869" s="10" t="n"/>
      <c r="N1869" s="10" t="n"/>
      <c r="O1869" s="16">
        <f>IF(A1869="","",UPPER(TRIM(A1869))&amp;"|"&amp;UPPER(SUBSTITUTE(SUBSTITUTE(SUBSTITUTE(TRIM(C1869),"/",""),"-","")," ","")))</f>
        <v/>
      </c>
      <c r="P1869" s="16">
        <f>IF(A1869="","",UPPER(SUBSTITUTE(SUBSTITUTE(SUBSTITUTE(TRIM(C1869),"/",""),"-","")," ","")))</f>
        <v/>
      </c>
      <c r="Q1869" s="16">
        <f>IF(A1869="","",IF(COUNTIF('GSTR-2B'!$P$6:$P$2005,O1869)&gt;0,IF(ABS(S1869)&lt;=Settings!$B$4,"Matched","Amount differs"),IF(COUNTIF('GSTR-2B'!$Q$6:$Q$2005,P1869)&gt;0,"Invoice no matches, GSTIN differs","In books, not in GSTR-2B")))</f>
        <v/>
      </c>
      <c r="R1869" s="15">
        <f>IF(A1869="","",SUMIF('GSTR-2B'!$P$6:$P$2005,O1869,'GSTR-2B'!$N$6:$N$2005))</f>
        <v/>
      </c>
      <c r="S1869" s="15">
        <f>IF(A1869="","",K1869-R1869)</f>
        <v/>
      </c>
      <c r="T1869" s="16">
        <f>IF(OR(A1869="",D1869="",L1869&lt;&gt;"",E1869="Credit note"),"",IF(Settings!$B$5-D1869&gt;180,"Unpaid over 180 days: reverse proportionate ITC with interest",""))</f>
        <v/>
      </c>
      <c r="U1869" s="16">
        <f>IF(M1869="No","Supplier has not filed GSTR-3B: if still unfiled on 30 Sep after the year you claimed it, reverse by 30 Nov","")</f>
        <v/>
      </c>
      <c r="V1869" s="16">
        <f>IF(AND(Q1869="In books, not in GSTR-2B",D1869&lt;&gt;"",D1869&gt;=DATE(2025,4,1),D1869&lt;=DATE(2026,3,31)),"FY 2025-26 document not in GSTR-2B: last date for the ITC is 30 Nov 2026","")</f>
        <v/>
      </c>
    </row>
    <row r="1870">
      <c r="A1870" s="10" t="n"/>
      <c r="B1870" s="10" t="n"/>
      <c r="C1870" s="10" t="n"/>
      <c r="D1870" s="9" t="n"/>
      <c r="E1870" s="10" t="n"/>
      <c r="F1870" s="8" t="n"/>
      <c r="G1870" s="8" t="n"/>
      <c r="H1870" s="8" t="n"/>
      <c r="I1870" s="8" t="n"/>
      <c r="J1870" s="8" t="n"/>
      <c r="K1870" s="15">
        <f>IF(A1870="","",SUM(G1870:J1870))</f>
        <v/>
      </c>
      <c r="L1870" s="9" t="n"/>
      <c r="M1870" s="10" t="n"/>
      <c r="N1870" s="10" t="n"/>
      <c r="O1870" s="16">
        <f>IF(A1870="","",UPPER(TRIM(A1870))&amp;"|"&amp;UPPER(SUBSTITUTE(SUBSTITUTE(SUBSTITUTE(TRIM(C1870),"/",""),"-","")," ","")))</f>
        <v/>
      </c>
      <c r="P1870" s="16">
        <f>IF(A1870="","",UPPER(SUBSTITUTE(SUBSTITUTE(SUBSTITUTE(TRIM(C1870),"/",""),"-","")," ","")))</f>
        <v/>
      </c>
      <c r="Q1870" s="16">
        <f>IF(A1870="","",IF(COUNTIF('GSTR-2B'!$P$6:$P$2005,O1870)&gt;0,IF(ABS(S1870)&lt;=Settings!$B$4,"Matched","Amount differs"),IF(COUNTIF('GSTR-2B'!$Q$6:$Q$2005,P1870)&gt;0,"Invoice no matches, GSTIN differs","In books, not in GSTR-2B")))</f>
        <v/>
      </c>
      <c r="R1870" s="15">
        <f>IF(A1870="","",SUMIF('GSTR-2B'!$P$6:$P$2005,O1870,'GSTR-2B'!$N$6:$N$2005))</f>
        <v/>
      </c>
      <c r="S1870" s="15">
        <f>IF(A1870="","",K1870-R1870)</f>
        <v/>
      </c>
      <c r="T1870" s="16">
        <f>IF(OR(A1870="",D1870="",L1870&lt;&gt;"",E1870="Credit note"),"",IF(Settings!$B$5-D1870&gt;180,"Unpaid over 180 days: reverse proportionate ITC with interest",""))</f>
        <v/>
      </c>
      <c r="U1870" s="16">
        <f>IF(M1870="No","Supplier has not filed GSTR-3B: if still unfiled on 30 Sep after the year you claimed it, reverse by 30 Nov","")</f>
        <v/>
      </c>
      <c r="V1870" s="16">
        <f>IF(AND(Q1870="In books, not in GSTR-2B",D1870&lt;&gt;"",D1870&gt;=DATE(2025,4,1),D1870&lt;=DATE(2026,3,31)),"FY 2025-26 document not in GSTR-2B: last date for the ITC is 30 Nov 2026","")</f>
        <v/>
      </c>
    </row>
    <row r="1871">
      <c r="A1871" s="10" t="n"/>
      <c r="B1871" s="10" t="n"/>
      <c r="C1871" s="10" t="n"/>
      <c r="D1871" s="9" t="n"/>
      <c r="E1871" s="10" t="n"/>
      <c r="F1871" s="8" t="n"/>
      <c r="G1871" s="8" t="n"/>
      <c r="H1871" s="8" t="n"/>
      <c r="I1871" s="8" t="n"/>
      <c r="J1871" s="8" t="n"/>
      <c r="K1871" s="15">
        <f>IF(A1871="","",SUM(G1871:J1871))</f>
        <v/>
      </c>
      <c r="L1871" s="9" t="n"/>
      <c r="M1871" s="10" t="n"/>
      <c r="N1871" s="10" t="n"/>
      <c r="O1871" s="16">
        <f>IF(A1871="","",UPPER(TRIM(A1871))&amp;"|"&amp;UPPER(SUBSTITUTE(SUBSTITUTE(SUBSTITUTE(TRIM(C1871),"/",""),"-","")," ","")))</f>
        <v/>
      </c>
      <c r="P1871" s="16">
        <f>IF(A1871="","",UPPER(SUBSTITUTE(SUBSTITUTE(SUBSTITUTE(TRIM(C1871),"/",""),"-","")," ","")))</f>
        <v/>
      </c>
      <c r="Q1871" s="16">
        <f>IF(A1871="","",IF(COUNTIF('GSTR-2B'!$P$6:$P$2005,O1871)&gt;0,IF(ABS(S1871)&lt;=Settings!$B$4,"Matched","Amount differs"),IF(COUNTIF('GSTR-2B'!$Q$6:$Q$2005,P1871)&gt;0,"Invoice no matches, GSTIN differs","In books, not in GSTR-2B")))</f>
        <v/>
      </c>
      <c r="R1871" s="15">
        <f>IF(A1871="","",SUMIF('GSTR-2B'!$P$6:$P$2005,O1871,'GSTR-2B'!$N$6:$N$2005))</f>
        <v/>
      </c>
      <c r="S1871" s="15">
        <f>IF(A1871="","",K1871-R1871)</f>
        <v/>
      </c>
      <c r="T1871" s="16">
        <f>IF(OR(A1871="",D1871="",L1871&lt;&gt;"",E1871="Credit note"),"",IF(Settings!$B$5-D1871&gt;180,"Unpaid over 180 days: reverse proportionate ITC with interest",""))</f>
        <v/>
      </c>
      <c r="U1871" s="16">
        <f>IF(M1871="No","Supplier has not filed GSTR-3B: if still unfiled on 30 Sep after the year you claimed it, reverse by 30 Nov","")</f>
        <v/>
      </c>
      <c r="V1871" s="16">
        <f>IF(AND(Q1871="In books, not in GSTR-2B",D1871&lt;&gt;"",D1871&gt;=DATE(2025,4,1),D1871&lt;=DATE(2026,3,31)),"FY 2025-26 document not in GSTR-2B: last date for the ITC is 30 Nov 2026","")</f>
        <v/>
      </c>
    </row>
    <row r="1872">
      <c r="A1872" s="10" t="n"/>
      <c r="B1872" s="10" t="n"/>
      <c r="C1872" s="10" t="n"/>
      <c r="D1872" s="9" t="n"/>
      <c r="E1872" s="10" t="n"/>
      <c r="F1872" s="8" t="n"/>
      <c r="G1872" s="8" t="n"/>
      <c r="H1872" s="8" t="n"/>
      <c r="I1872" s="8" t="n"/>
      <c r="J1872" s="8" t="n"/>
      <c r="K1872" s="15">
        <f>IF(A1872="","",SUM(G1872:J1872))</f>
        <v/>
      </c>
      <c r="L1872" s="9" t="n"/>
      <c r="M1872" s="10" t="n"/>
      <c r="N1872" s="10" t="n"/>
      <c r="O1872" s="16">
        <f>IF(A1872="","",UPPER(TRIM(A1872))&amp;"|"&amp;UPPER(SUBSTITUTE(SUBSTITUTE(SUBSTITUTE(TRIM(C1872),"/",""),"-","")," ","")))</f>
        <v/>
      </c>
      <c r="P1872" s="16">
        <f>IF(A1872="","",UPPER(SUBSTITUTE(SUBSTITUTE(SUBSTITUTE(TRIM(C1872),"/",""),"-","")," ","")))</f>
        <v/>
      </c>
      <c r="Q1872" s="16">
        <f>IF(A1872="","",IF(COUNTIF('GSTR-2B'!$P$6:$P$2005,O1872)&gt;0,IF(ABS(S1872)&lt;=Settings!$B$4,"Matched","Amount differs"),IF(COUNTIF('GSTR-2B'!$Q$6:$Q$2005,P1872)&gt;0,"Invoice no matches, GSTIN differs","In books, not in GSTR-2B")))</f>
        <v/>
      </c>
      <c r="R1872" s="15">
        <f>IF(A1872="","",SUMIF('GSTR-2B'!$P$6:$P$2005,O1872,'GSTR-2B'!$N$6:$N$2005))</f>
        <v/>
      </c>
      <c r="S1872" s="15">
        <f>IF(A1872="","",K1872-R1872)</f>
        <v/>
      </c>
      <c r="T1872" s="16">
        <f>IF(OR(A1872="",D1872="",L1872&lt;&gt;"",E1872="Credit note"),"",IF(Settings!$B$5-D1872&gt;180,"Unpaid over 180 days: reverse proportionate ITC with interest",""))</f>
        <v/>
      </c>
      <c r="U1872" s="16">
        <f>IF(M1872="No","Supplier has not filed GSTR-3B: if still unfiled on 30 Sep after the year you claimed it, reverse by 30 Nov","")</f>
        <v/>
      </c>
      <c r="V1872" s="16">
        <f>IF(AND(Q1872="In books, not in GSTR-2B",D1872&lt;&gt;"",D1872&gt;=DATE(2025,4,1),D1872&lt;=DATE(2026,3,31)),"FY 2025-26 document not in GSTR-2B: last date for the ITC is 30 Nov 2026","")</f>
        <v/>
      </c>
    </row>
    <row r="1873">
      <c r="A1873" s="10" t="n"/>
      <c r="B1873" s="10" t="n"/>
      <c r="C1873" s="10" t="n"/>
      <c r="D1873" s="9" t="n"/>
      <c r="E1873" s="10" t="n"/>
      <c r="F1873" s="8" t="n"/>
      <c r="G1873" s="8" t="n"/>
      <c r="H1873" s="8" t="n"/>
      <c r="I1873" s="8" t="n"/>
      <c r="J1873" s="8" t="n"/>
      <c r="K1873" s="15">
        <f>IF(A1873="","",SUM(G1873:J1873))</f>
        <v/>
      </c>
      <c r="L1873" s="9" t="n"/>
      <c r="M1873" s="10" t="n"/>
      <c r="N1873" s="10" t="n"/>
      <c r="O1873" s="16">
        <f>IF(A1873="","",UPPER(TRIM(A1873))&amp;"|"&amp;UPPER(SUBSTITUTE(SUBSTITUTE(SUBSTITUTE(TRIM(C1873),"/",""),"-","")," ","")))</f>
        <v/>
      </c>
      <c r="P1873" s="16">
        <f>IF(A1873="","",UPPER(SUBSTITUTE(SUBSTITUTE(SUBSTITUTE(TRIM(C1873),"/",""),"-","")," ","")))</f>
        <v/>
      </c>
      <c r="Q1873" s="16">
        <f>IF(A1873="","",IF(COUNTIF('GSTR-2B'!$P$6:$P$2005,O1873)&gt;0,IF(ABS(S1873)&lt;=Settings!$B$4,"Matched","Amount differs"),IF(COUNTIF('GSTR-2B'!$Q$6:$Q$2005,P1873)&gt;0,"Invoice no matches, GSTIN differs","In books, not in GSTR-2B")))</f>
        <v/>
      </c>
      <c r="R1873" s="15">
        <f>IF(A1873="","",SUMIF('GSTR-2B'!$P$6:$P$2005,O1873,'GSTR-2B'!$N$6:$N$2005))</f>
        <v/>
      </c>
      <c r="S1873" s="15">
        <f>IF(A1873="","",K1873-R1873)</f>
        <v/>
      </c>
      <c r="T1873" s="16">
        <f>IF(OR(A1873="",D1873="",L1873&lt;&gt;"",E1873="Credit note"),"",IF(Settings!$B$5-D1873&gt;180,"Unpaid over 180 days: reverse proportionate ITC with interest",""))</f>
        <v/>
      </c>
      <c r="U1873" s="16">
        <f>IF(M1873="No","Supplier has not filed GSTR-3B: if still unfiled on 30 Sep after the year you claimed it, reverse by 30 Nov","")</f>
        <v/>
      </c>
      <c r="V1873" s="16">
        <f>IF(AND(Q1873="In books, not in GSTR-2B",D1873&lt;&gt;"",D1873&gt;=DATE(2025,4,1),D1873&lt;=DATE(2026,3,31)),"FY 2025-26 document not in GSTR-2B: last date for the ITC is 30 Nov 2026","")</f>
        <v/>
      </c>
    </row>
    <row r="1874">
      <c r="A1874" s="10" t="n"/>
      <c r="B1874" s="10" t="n"/>
      <c r="C1874" s="10" t="n"/>
      <c r="D1874" s="9" t="n"/>
      <c r="E1874" s="10" t="n"/>
      <c r="F1874" s="8" t="n"/>
      <c r="G1874" s="8" t="n"/>
      <c r="H1874" s="8" t="n"/>
      <c r="I1874" s="8" t="n"/>
      <c r="J1874" s="8" t="n"/>
      <c r="K1874" s="15">
        <f>IF(A1874="","",SUM(G1874:J1874))</f>
        <v/>
      </c>
      <c r="L1874" s="9" t="n"/>
      <c r="M1874" s="10" t="n"/>
      <c r="N1874" s="10" t="n"/>
      <c r="O1874" s="16">
        <f>IF(A1874="","",UPPER(TRIM(A1874))&amp;"|"&amp;UPPER(SUBSTITUTE(SUBSTITUTE(SUBSTITUTE(TRIM(C1874),"/",""),"-","")," ","")))</f>
        <v/>
      </c>
      <c r="P1874" s="16">
        <f>IF(A1874="","",UPPER(SUBSTITUTE(SUBSTITUTE(SUBSTITUTE(TRIM(C1874),"/",""),"-","")," ","")))</f>
        <v/>
      </c>
      <c r="Q1874" s="16">
        <f>IF(A1874="","",IF(COUNTIF('GSTR-2B'!$P$6:$P$2005,O1874)&gt;0,IF(ABS(S1874)&lt;=Settings!$B$4,"Matched","Amount differs"),IF(COUNTIF('GSTR-2B'!$Q$6:$Q$2005,P1874)&gt;0,"Invoice no matches, GSTIN differs","In books, not in GSTR-2B")))</f>
        <v/>
      </c>
      <c r="R1874" s="15">
        <f>IF(A1874="","",SUMIF('GSTR-2B'!$P$6:$P$2005,O1874,'GSTR-2B'!$N$6:$N$2005))</f>
        <v/>
      </c>
      <c r="S1874" s="15">
        <f>IF(A1874="","",K1874-R1874)</f>
        <v/>
      </c>
      <c r="T1874" s="16">
        <f>IF(OR(A1874="",D1874="",L1874&lt;&gt;"",E1874="Credit note"),"",IF(Settings!$B$5-D1874&gt;180,"Unpaid over 180 days: reverse proportionate ITC with interest",""))</f>
        <v/>
      </c>
      <c r="U1874" s="16">
        <f>IF(M1874="No","Supplier has not filed GSTR-3B: if still unfiled on 30 Sep after the year you claimed it, reverse by 30 Nov","")</f>
        <v/>
      </c>
      <c r="V1874" s="16">
        <f>IF(AND(Q1874="In books, not in GSTR-2B",D1874&lt;&gt;"",D1874&gt;=DATE(2025,4,1),D1874&lt;=DATE(2026,3,31)),"FY 2025-26 document not in GSTR-2B: last date for the ITC is 30 Nov 2026","")</f>
        <v/>
      </c>
    </row>
    <row r="1875">
      <c r="A1875" s="10" t="n"/>
      <c r="B1875" s="10" t="n"/>
      <c r="C1875" s="10" t="n"/>
      <c r="D1875" s="9" t="n"/>
      <c r="E1875" s="10" t="n"/>
      <c r="F1875" s="8" t="n"/>
      <c r="G1875" s="8" t="n"/>
      <c r="H1875" s="8" t="n"/>
      <c r="I1875" s="8" t="n"/>
      <c r="J1875" s="8" t="n"/>
      <c r="K1875" s="15">
        <f>IF(A1875="","",SUM(G1875:J1875))</f>
        <v/>
      </c>
      <c r="L1875" s="9" t="n"/>
      <c r="M1875" s="10" t="n"/>
      <c r="N1875" s="10" t="n"/>
      <c r="O1875" s="16">
        <f>IF(A1875="","",UPPER(TRIM(A1875))&amp;"|"&amp;UPPER(SUBSTITUTE(SUBSTITUTE(SUBSTITUTE(TRIM(C1875),"/",""),"-","")," ","")))</f>
        <v/>
      </c>
      <c r="P1875" s="16">
        <f>IF(A1875="","",UPPER(SUBSTITUTE(SUBSTITUTE(SUBSTITUTE(TRIM(C1875),"/",""),"-","")," ","")))</f>
        <v/>
      </c>
      <c r="Q1875" s="16">
        <f>IF(A1875="","",IF(COUNTIF('GSTR-2B'!$P$6:$P$2005,O1875)&gt;0,IF(ABS(S1875)&lt;=Settings!$B$4,"Matched","Amount differs"),IF(COUNTIF('GSTR-2B'!$Q$6:$Q$2005,P1875)&gt;0,"Invoice no matches, GSTIN differs","In books, not in GSTR-2B")))</f>
        <v/>
      </c>
      <c r="R1875" s="15">
        <f>IF(A1875="","",SUMIF('GSTR-2B'!$P$6:$P$2005,O1875,'GSTR-2B'!$N$6:$N$2005))</f>
        <v/>
      </c>
      <c r="S1875" s="15">
        <f>IF(A1875="","",K1875-R1875)</f>
        <v/>
      </c>
      <c r="T1875" s="16">
        <f>IF(OR(A1875="",D1875="",L1875&lt;&gt;"",E1875="Credit note"),"",IF(Settings!$B$5-D1875&gt;180,"Unpaid over 180 days: reverse proportionate ITC with interest",""))</f>
        <v/>
      </c>
      <c r="U1875" s="16">
        <f>IF(M1875="No","Supplier has not filed GSTR-3B: if still unfiled on 30 Sep after the year you claimed it, reverse by 30 Nov","")</f>
        <v/>
      </c>
      <c r="V1875" s="16">
        <f>IF(AND(Q1875="In books, not in GSTR-2B",D1875&lt;&gt;"",D1875&gt;=DATE(2025,4,1),D1875&lt;=DATE(2026,3,31)),"FY 2025-26 document not in GSTR-2B: last date for the ITC is 30 Nov 2026","")</f>
        <v/>
      </c>
    </row>
    <row r="1876">
      <c r="A1876" s="10" t="n"/>
      <c r="B1876" s="10" t="n"/>
      <c r="C1876" s="10" t="n"/>
      <c r="D1876" s="9" t="n"/>
      <c r="E1876" s="10" t="n"/>
      <c r="F1876" s="8" t="n"/>
      <c r="G1876" s="8" t="n"/>
      <c r="H1876" s="8" t="n"/>
      <c r="I1876" s="8" t="n"/>
      <c r="J1876" s="8" t="n"/>
      <c r="K1876" s="15">
        <f>IF(A1876="","",SUM(G1876:J1876))</f>
        <v/>
      </c>
      <c r="L1876" s="9" t="n"/>
      <c r="M1876" s="10" t="n"/>
      <c r="N1876" s="10" t="n"/>
      <c r="O1876" s="16">
        <f>IF(A1876="","",UPPER(TRIM(A1876))&amp;"|"&amp;UPPER(SUBSTITUTE(SUBSTITUTE(SUBSTITUTE(TRIM(C1876),"/",""),"-","")," ","")))</f>
        <v/>
      </c>
      <c r="P1876" s="16">
        <f>IF(A1876="","",UPPER(SUBSTITUTE(SUBSTITUTE(SUBSTITUTE(TRIM(C1876),"/",""),"-","")," ","")))</f>
        <v/>
      </c>
      <c r="Q1876" s="16">
        <f>IF(A1876="","",IF(COUNTIF('GSTR-2B'!$P$6:$P$2005,O1876)&gt;0,IF(ABS(S1876)&lt;=Settings!$B$4,"Matched","Amount differs"),IF(COUNTIF('GSTR-2B'!$Q$6:$Q$2005,P1876)&gt;0,"Invoice no matches, GSTIN differs","In books, not in GSTR-2B")))</f>
        <v/>
      </c>
      <c r="R1876" s="15">
        <f>IF(A1876="","",SUMIF('GSTR-2B'!$P$6:$P$2005,O1876,'GSTR-2B'!$N$6:$N$2005))</f>
        <v/>
      </c>
      <c r="S1876" s="15">
        <f>IF(A1876="","",K1876-R1876)</f>
        <v/>
      </c>
      <c r="T1876" s="16">
        <f>IF(OR(A1876="",D1876="",L1876&lt;&gt;"",E1876="Credit note"),"",IF(Settings!$B$5-D1876&gt;180,"Unpaid over 180 days: reverse proportionate ITC with interest",""))</f>
        <v/>
      </c>
      <c r="U1876" s="16">
        <f>IF(M1876="No","Supplier has not filed GSTR-3B: if still unfiled on 30 Sep after the year you claimed it, reverse by 30 Nov","")</f>
        <v/>
      </c>
      <c r="V1876" s="16">
        <f>IF(AND(Q1876="In books, not in GSTR-2B",D1876&lt;&gt;"",D1876&gt;=DATE(2025,4,1),D1876&lt;=DATE(2026,3,31)),"FY 2025-26 document not in GSTR-2B: last date for the ITC is 30 Nov 2026","")</f>
        <v/>
      </c>
    </row>
    <row r="1877">
      <c r="A1877" s="10" t="n"/>
      <c r="B1877" s="10" t="n"/>
      <c r="C1877" s="10" t="n"/>
      <c r="D1877" s="9" t="n"/>
      <c r="E1877" s="10" t="n"/>
      <c r="F1877" s="8" t="n"/>
      <c r="G1877" s="8" t="n"/>
      <c r="H1877" s="8" t="n"/>
      <c r="I1877" s="8" t="n"/>
      <c r="J1877" s="8" t="n"/>
      <c r="K1877" s="15">
        <f>IF(A1877="","",SUM(G1877:J1877))</f>
        <v/>
      </c>
      <c r="L1877" s="9" t="n"/>
      <c r="M1877" s="10" t="n"/>
      <c r="N1877" s="10" t="n"/>
      <c r="O1877" s="16">
        <f>IF(A1877="","",UPPER(TRIM(A1877))&amp;"|"&amp;UPPER(SUBSTITUTE(SUBSTITUTE(SUBSTITUTE(TRIM(C1877),"/",""),"-","")," ","")))</f>
        <v/>
      </c>
      <c r="P1877" s="16">
        <f>IF(A1877="","",UPPER(SUBSTITUTE(SUBSTITUTE(SUBSTITUTE(TRIM(C1877),"/",""),"-","")," ","")))</f>
        <v/>
      </c>
      <c r="Q1877" s="16">
        <f>IF(A1877="","",IF(COUNTIF('GSTR-2B'!$P$6:$P$2005,O1877)&gt;0,IF(ABS(S1877)&lt;=Settings!$B$4,"Matched","Amount differs"),IF(COUNTIF('GSTR-2B'!$Q$6:$Q$2005,P1877)&gt;0,"Invoice no matches, GSTIN differs","In books, not in GSTR-2B")))</f>
        <v/>
      </c>
      <c r="R1877" s="15">
        <f>IF(A1877="","",SUMIF('GSTR-2B'!$P$6:$P$2005,O1877,'GSTR-2B'!$N$6:$N$2005))</f>
        <v/>
      </c>
      <c r="S1877" s="15">
        <f>IF(A1877="","",K1877-R1877)</f>
        <v/>
      </c>
      <c r="T1877" s="16">
        <f>IF(OR(A1877="",D1877="",L1877&lt;&gt;"",E1877="Credit note"),"",IF(Settings!$B$5-D1877&gt;180,"Unpaid over 180 days: reverse proportionate ITC with interest",""))</f>
        <v/>
      </c>
      <c r="U1877" s="16">
        <f>IF(M1877="No","Supplier has not filed GSTR-3B: if still unfiled on 30 Sep after the year you claimed it, reverse by 30 Nov","")</f>
        <v/>
      </c>
      <c r="V1877" s="16">
        <f>IF(AND(Q1877="In books, not in GSTR-2B",D1877&lt;&gt;"",D1877&gt;=DATE(2025,4,1),D1877&lt;=DATE(2026,3,31)),"FY 2025-26 document not in GSTR-2B: last date for the ITC is 30 Nov 2026","")</f>
        <v/>
      </c>
    </row>
    <row r="1878">
      <c r="A1878" s="10" t="n"/>
      <c r="B1878" s="10" t="n"/>
      <c r="C1878" s="10" t="n"/>
      <c r="D1878" s="9" t="n"/>
      <c r="E1878" s="10" t="n"/>
      <c r="F1878" s="8" t="n"/>
      <c r="G1878" s="8" t="n"/>
      <c r="H1878" s="8" t="n"/>
      <c r="I1878" s="8" t="n"/>
      <c r="J1878" s="8" t="n"/>
      <c r="K1878" s="15">
        <f>IF(A1878="","",SUM(G1878:J1878))</f>
        <v/>
      </c>
      <c r="L1878" s="9" t="n"/>
      <c r="M1878" s="10" t="n"/>
      <c r="N1878" s="10" t="n"/>
      <c r="O1878" s="16">
        <f>IF(A1878="","",UPPER(TRIM(A1878))&amp;"|"&amp;UPPER(SUBSTITUTE(SUBSTITUTE(SUBSTITUTE(TRIM(C1878),"/",""),"-","")," ","")))</f>
        <v/>
      </c>
      <c r="P1878" s="16">
        <f>IF(A1878="","",UPPER(SUBSTITUTE(SUBSTITUTE(SUBSTITUTE(TRIM(C1878),"/",""),"-","")," ","")))</f>
        <v/>
      </c>
      <c r="Q1878" s="16">
        <f>IF(A1878="","",IF(COUNTIF('GSTR-2B'!$P$6:$P$2005,O1878)&gt;0,IF(ABS(S1878)&lt;=Settings!$B$4,"Matched","Amount differs"),IF(COUNTIF('GSTR-2B'!$Q$6:$Q$2005,P1878)&gt;0,"Invoice no matches, GSTIN differs","In books, not in GSTR-2B")))</f>
        <v/>
      </c>
      <c r="R1878" s="15">
        <f>IF(A1878="","",SUMIF('GSTR-2B'!$P$6:$P$2005,O1878,'GSTR-2B'!$N$6:$N$2005))</f>
        <v/>
      </c>
      <c r="S1878" s="15">
        <f>IF(A1878="","",K1878-R1878)</f>
        <v/>
      </c>
      <c r="T1878" s="16">
        <f>IF(OR(A1878="",D1878="",L1878&lt;&gt;"",E1878="Credit note"),"",IF(Settings!$B$5-D1878&gt;180,"Unpaid over 180 days: reverse proportionate ITC with interest",""))</f>
        <v/>
      </c>
      <c r="U1878" s="16">
        <f>IF(M1878="No","Supplier has not filed GSTR-3B: if still unfiled on 30 Sep after the year you claimed it, reverse by 30 Nov","")</f>
        <v/>
      </c>
      <c r="V1878" s="16">
        <f>IF(AND(Q1878="In books, not in GSTR-2B",D1878&lt;&gt;"",D1878&gt;=DATE(2025,4,1),D1878&lt;=DATE(2026,3,31)),"FY 2025-26 document not in GSTR-2B: last date for the ITC is 30 Nov 2026","")</f>
        <v/>
      </c>
    </row>
    <row r="1879">
      <c r="A1879" s="10" t="n"/>
      <c r="B1879" s="10" t="n"/>
      <c r="C1879" s="10" t="n"/>
      <c r="D1879" s="9" t="n"/>
      <c r="E1879" s="10" t="n"/>
      <c r="F1879" s="8" t="n"/>
      <c r="G1879" s="8" t="n"/>
      <c r="H1879" s="8" t="n"/>
      <c r="I1879" s="8" t="n"/>
      <c r="J1879" s="8" t="n"/>
      <c r="K1879" s="15">
        <f>IF(A1879="","",SUM(G1879:J1879))</f>
        <v/>
      </c>
      <c r="L1879" s="9" t="n"/>
      <c r="M1879" s="10" t="n"/>
      <c r="N1879" s="10" t="n"/>
      <c r="O1879" s="16">
        <f>IF(A1879="","",UPPER(TRIM(A1879))&amp;"|"&amp;UPPER(SUBSTITUTE(SUBSTITUTE(SUBSTITUTE(TRIM(C1879),"/",""),"-","")," ","")))</f>
        <v/>
      </c>
      <c r="P1879" s="16">
        <f>IF(A1879="","",UPPER(SUBSTITUTE(SUBSTITUTE(SUBSTITUTE(TRIM(C1879),"/",""),"-","")," ","")))</f>
        <v/>
      </c>
      <c r="Q1879" s="16">
        <f>IF(A1879="","",IF(COUNTIF('GSTR-2B'!$P$6:$P$2005,O1879)&gt;0,IF(ABS(S1879)&lt;=Settings!$B$4,"Matched","Amount differs"),IF(COUNTIF('GSTR-2B'!$Q$6:$Q$2005,P1879)&gt;0,"Invoice no matches, GSTIN differs","In books, not in GSTR-2B")))</f>
        <v/>
      </c>
      <c r="R1879" s="15">
        <f>IF(A1879="","",SUMIF('GSTR-2B'!$P$6:$P$2005,O1879,'GSTR-2B'!$N$6:$N$2005))</f>
        <v/>
      </c>
      <c r="S1879" s="15">
        <f>IF(A1879="","",K1879-R1879)</f>
        <v/>
      </c>
      <c r="T1879" s="16">
        <f>IF(OR(A1879="",D1879="",L1879&lt;&gt;"",E1879="Credit note"),"",IF(Settings!$B$5-D1879&gt;180,"Unpaid over 180 days: reverse proportionate ITC with interest",""))</f>
        <v/>
      </c>
      <c r="U1879" s="16">
        <f>IF(M1879="No","Supplier has not filed GSTR-3B: if still unfiled on 30 Sep after the year you claimed it, reverse by 30 Nov","")</f>
        <v/>
      </c>
      <c r="V1879" s="16">
        <f>IF(AND(Q1879="In books, not in GSTR-2B",D1879&lt;&gt;"",D1879&gt;=DATE(2025,4,1),D1879&lt;=DATE(2026,3,31)),"FY 2025-26 document not in GSTR-2B: last date for the ITC is 30 Nov 2026","")</f>
        <v/>
      </c>
    </row>
    <row r="1880">
      <c r="A1880" s="10" t="n"/>
      <c r="B1880" s="10" t="n"/>
      <c r="C1880" s="10" t="n"/>
      <c r="D1880" s="9" t="n"/>
      <c r="E1880" s="10" t="n"/>
      <c r="F1880" s="8" t="n"/>
      <c r="G1880" s="8" t="n"/>
      <c r="H1880" s="8" t="n"/>
      <c r="I1880" s="8" t="n"/>
      <c r="J1880" s="8" t="n"/>
      <c r="K1880" s="15">
        <f>IF(A1880="","",SUM(G1880:J1880))</f>
        <v/>
      </c>
      <c r="L1880" s="9" t="n"/>
      <c r="M1880" s="10" t="n"/>
      <c r="N1880" s="10" t="n"/>
      <c r="O1880" s="16">
        <f>IF(A1880="","",UPPER(TRIM(A1880))&amp;"|"&amp;UPPER(SUBSTITUTE(SUBSTITUTE(SUBSTITUTE(TRIM(C1880),"/",""),"-","")," ","")))</f>
        <v/>
      </c>
      <c r="P1880" s="16">
        <f>IF(A1880="","",UPPER(SUBSTITUTE(SUBSTITUTE(SUBSTITUTE(TRIM(C1880),"/",""),"-","")," ","")))</f>
        <v/>
      </c>
      <c r="Q1880" s="16">
        <f>IF(A1880="","",IF(COUNTIF('GSTR-2B'!$P$6:$P$2005,O1880)&gt;0,IF(ABS(S1880)&lt;=Settings!$B$4,"Matched","Amount differs"),IF(COUNTIF('GSTR-2B'!$Q$6:$Q$2005,P1880)&gt;0,"Invoice no matches, GSTIN differs","In books, not in GSTR-2B")))</f>
        <v/>
      </c>
      <c r="R1880" s="15">
        <f>IF(A1880="","",SUMIF('GSTR-2B'!$P$6:$P$2005,O1880,'GSTR-2B'!$N$6:$N$2005))</f>
        <v/>
      </c>
      <c r="S1880" s="15">
        <f>IF(A1880="","",K1880-R1880)</f>
        <v/>
      </c>
      <c r="T1880" s="16">
        <f>IF(OR(A1880="",D1880="",L1880&lt;&gt;"",E1880="Credit note"),"",IF(Settings!$B$5-D1880&gt;180,"Unpaid over 180 days: reverse proportionate ITC with interest",""))</f>
        <v/>
      </c>
      <c r="U1880" s="16">
        <f>IF(M1880="No","Supplier has not filed GSTR-3B: if still unfiled on 30 Sep after the year you claimed it, reverse by 30 Nov","")</f>
        <v/>
      </c>
      <c r="V1880" s="16">
        <f>IF(AND(Q1880="In books, not in GSTR-2B",D1880&lt;&gt;"",D1880&gt;=DATE(2025,4,1),D1880&lt;=DATE(2026,3,31)),"FY 2025-26 document not in GSTR-2B: last date for the ITC is 30 Nov 2026","")</f>
        <v/>
      </c>
    </row>
    <row r="1881">
      <c r="A1881" s="10" t="n"/>
      <c r="B1881" s="10" t="n"/>
      <c r="C1881" s="10" t="n"/>
      <c r="D1881" s="9" t="n"/>
      <c r="E1881" s="10" t="n"/>
      <c r="F1881" s="8" t="n"/>
      <c r="G1881" s="8" t="n"/>
      <c r="H1881" s="8" t="n"/>
      <c r="I1881" s="8" t="n"/>
      <c r="J1881" s="8" t="n"/>
      <c r="K1881" s="15">
        <f>IF(A1881="","",SUM(G1881:J1881))</f>
        <v/>
      </c>
      <c r="L1881" s="9" t="n"/>
      <c r="M1881" s="10" t="n"/>
      <c r="N1881" s="10" t="n"/>
      <c r="O1881" s="16">
        <f>IF(A1881="","",UPPER(TRIM(A1881))&amp;"|"&amp;UPPER(SUBSTITUTE(SUBSTITUTE(SUBSTITUTE(TRIM(C1881),"/",""),"-","")," ","")))</f>
        <v/>
      </c>
      <c r="P1881" s="16">
        <f>IF(A1881="","",UPPER(SUBSTITUTE(SUBSTITUTE(SUBSTITUTE(TRIM(C1881),"/",""),"-","")," ","")))</f>
        <v/>
      </c>
      <c r="Q1881" s="16">
        <f>IF(A1881="","",IF(COUNTIF('GSTR-2B'!$P$6:$P$2005,O1881)&gt;0,IF(ABS(S1881)&lt;=Settings!$B$4,"Matched","Amount differs"),IF(COUNTIF('GSTR-2B'!$Q$6:$Q$2005,P1881)&gt;0,"Invoice no matches, GSTIN differs","In books, not in GSTR-2B")))</f>
        <v/>
      </c>
      <c r="R1881" s="15">
        <f>IF(A1881="","",SUMIF('GSTR-2B'!$P$6:$P$2005,O1881,'GSTR-2B'!$N$6:$N$2005))</f>
        <v/>
      </c>
      <c r="S1881" s="15">
        <f>IF(A1881="","",K1881-R1881)</f>
        <v/>
      </c>
      <c r="T1881" s="16">
        <f>IF(OR(A1881="",D1881="",L1881&lt;&gt;"",E1881="Credit note"),"",IF(Settings!$B$5-D1881&gt;180,"Unpaid over 180 days: reverse proportionate ITC with interest",""))</f>
        <v/>
      </c>
      <c r="U1881" s="16">
        <f>IF(M1881="No","Supplier has not filed GSTR-3B: if still unfiled on 30 Sep after the year you claimed it, reverse by 30 Nov","")</f>
        <v/>
      </c>
      <c r="V1881" s="16">
        <f>IF(AND(Q1881="In books, not in GSTR-2B",D1881&lt;&gt;"",D1881&gt;=DATE(2025,4,1),D1881&lt;=DATE(2026,3,31)),"FY 2025-26 document not in GSTR-2B: last date for the ITC is 30 Nov 2026","")</f>
        <v/>
      </c>
    </row>
    <row r="1882">
      <c r="A1882" s="10" t="n"/>
      <c r="B1882" s="10" t="n"/>
      <c r="C1882" s="10" t="n"/>
      <c r="D1882" s="9" t="n"/>
      <c r="E1882" s="10" t="n"/>
      <c r="F1882" s="8" t="n"/>
      <c r="G1882" s="8" t="n"/>
      <c r="H1882" s="8" t="n"/>
      <c r="I1882" s="8" t="n"/>
      <c r="J1882" s="8" t="n"/>
      <c r="K1882" s="15">
        <f>IF(A1882="","",SUM(G1882:J1882))</f>
        <v/>
      </c>
      <c r="L1882" s="9" t="n"/>
      <c r="M1882" s="10" t="n"/>
      <c r="N1882" s="10" t="n"/>
      <c r="O1882" s="16">
        <f>IF(A1882="","",UPPER(TRIM(A1882))&amp;"|"&amp;UPPER(SUBSTITUTE(SUBSTITUTE(SUBSTITUTE(TRIM(C1882),"/",""),"-","")," ","")))</f>
        <v/>
      </c>
      <c r="P1882" s="16">
        <f>IF(A1882="","",UPPER(SUBSTITUTE(SUBSTITUTE(SUBSTITUTE(TRIM(C1882),"/",""),"-","")," ","")))</f>
        <v/>
      </c>
      <c r="Q1882" s="16">
        <f>IF(A1882="","",IF(COUNTIF('GSTR-2B'!$P$6:$P$2005,O1882)&gt;0,IF(ABS(S1882)&lt;=Settings!$B$4,"Matched","Amount differs"),IF(COUNTIF('GSTR-2B'!$Q$6:$Q$2005,P1882)&gt;0,"Invoice no matches, GSTIN differs","In books, not in GSTR-2B")))</f>
        <v/>
      </c>
      <c r="R1882" s="15">
        <f>IF(A1882="","",SUMIF('GSTR-2B'!$P$6:$P$2005,O1882,'GSTR-2B'!$N$6:$N$2005))</f>
        <v/>
      </c>
      <c r="S1882" s="15">
        <f>IF(A1882="","",K1882-R1882)</f>
        <v/>
      </c>
      <c r="T1882" s="16">
        <f>IF(OR(A1882="",D1882="",L1882&lt;&gt;"",E1882="Credit note"),"",IF(Settings!$B$5-D1882&gt;180,"Unpaid over 180 days: reverse proportionate ITC with interest",""))</f>
        <v/>
      </c>
      <c r="U1882" s="16">
        <f>IF(M1882="No","Supplier has not filed GSTR-3B: if still unfiled on 30 Sep after the year you claimed it, reverse by 30 Nov","")</f>
        <v/>
      </c>
      <c r="V1882" s="16">
        <f>IF(AND(Q1882="In books, not in GSTR-2B",D1882&lt;&gt;"",D1882&gt;=DATE(2025,4,1),D1882&lt;=DATE(2026,3,31)),"FY 2025-26 document not in GSTR-2B: last date for the ITC is 30 Nov 2026","")</f>
        <v/>
      </c>
    </row>
    <row r="1883">
      <c r="A1883" s="10" t="n"/>
      <c r="B1883" s="10" t="n"/>
      <c r="C1883" s="10" t="n"/>
      <c r="D1883" s="9" t="n"/>
      <c r="E1883" s="10" t="n"/>
      <c r="F1883" s="8" t="n"/>
      <c r="G1883" s="8" t="n"/>
      <c r="H1883" s="8" t="n"/>
      <c r="I1883" s="8" t="n"/>
      <c r="J1883" s="8" t="n"/>
      <c r="K1883" s="15">
        <f>IF(A1883="","",SUM(G1883:J1883))</f>
        <v/>
      </c>
      <c r="L1883" s="9" t="n"/>
      <c r="M1883" s="10" t="n"/>
      <c r="N1883" s="10" t="n"/>
      <c r="O1883" s="16">
        <f>IF(A1883="","",UPPER(TRIM(A1883))&amp;"|"&amp;UPPER(SUBSTITUTE(SUBSTITUTE(SUBSTITUTE(TRIM(C1883),"/",""),"-","")," ","")))</f>
        <v/>
      </c>
      <c r="P1883" s="16">
        <f>IF(A1883="","",UPPER(SUBSTITUTE(SUBSTITUTE(SUBSTITUTE(TRIM(C1883),"/",""),"-","")," ","")))</f>
        <v/>
      </c>
      <c r="Q1883" s="16">
        <f>IF(A1883="","",IF(COUNTIF('GSTR-2B'!$P$6:$P$2005,O1883)&gt;0,IF(ABS(S1883)&lt;=Settings!$B$4,"Matched","Amount differs"),IF(COUNTIF('GSTR-2B'!$Q$6:$Q$2005,P1883)&gt;0,"Invoice no matches, GSTIN differs","In books, not in GSTR-2B")))</f>
        <v/>
      </c>
      <c r="R1883" s="15">
        <f>IF(A1883="","",SUMIF('GSTR-2B'!$P$6:$P$2005,O1883,'GSTR-2B'!$N$6:$N$2005))</f>
        <v/>
      </c>
      <c r="S1883" s="15">
        <f>IF(A1883="","",K1883-R1883)</f>
        <v/>
      </c>
      <c r="T1883" s="16">
        <f>IF(OR(A1883="",D1883="",L1883&lt;&gt;"",E1883="Credit note"),"",IF(Settings!$B$5-D1883&gt;180,"Unpaid over 180 days: reverse proportionate ITC with interest",""))</f>
        <v/>
      </c>
      <c r="U1883" s="16">
        <f>IF(M1883="No","Supplier has not filed GSTR-3B: if still unfiled on 30 Sep after the year you claimed it, reverse by 30 Nov","")</f>
        <v/>
      </c>
      <c r="V1883" s="16">
        <f>IF(AND(Q1883="In books, not in GSTR-2B",D1883&lt;&gt;"",D1883&gt;=DATE(2025,4,1),D1883&lt;=DATE(2026,3,31)),"FY 2025-26 document not in GSTR-2B: last date for the ITC is 30 Nov 2026","")</f>
        <v/>
      </c>
    </row>
    <row r="1884">
      <c r="A1884" s="10" t="n"/>
      <c r="B1884" s="10" t="n"/>
      <c r="C1884" s="10" t="n"/>
      <c r="D1884" s="9" t="n"/>
      <c r="E1884" s="10" t="n"/>
      <c r="F1884" s="8" t="n"/>
      <c r="G1884" s="8" t="n"/>
      <c r="H1884" s="8" t="n"/>
      <c r="I1884" s="8" t="n"/>
      <c r="J1884" s="8" t="n"/>
      <c r="K1884" s="15">
        <f>IF(A1884="","",SUM(G1884:J1884))</f>
        <v/>
      </c>
      <c r="L1884" s="9" t="n"/>
      <c r="M1884" s="10" t="n"/>
      <c r="N1884" s="10" t="n"/>
      <c r="O1884" s="16">
        <f>IF(A1884="","",UPPER(TRIM(A1884))&amp;"|"&amp;UPPER(SUBSTITUTE(SUBSTITUTE(SUBSTITUTE(TRIM(C1884),"/",""),"-","")," ","")))</f>
        <v/>
      </c>
      <c r="P1884" s="16">
        <f>IF(A1884="","",UPPER(SUBSTITUTE(SUBSTITUTE(SUBSTITUTE(TRIM(C1884),"/",""),"-","")," ","")))</f>
        <v/>
      </c>
      <c r="Q1884" s="16">
        <f>IF(A1884="","",IF(COUNTIF('GSTR-2B'!$P$6:$P$2005,O1884)&gt;0,IF(ABS(S1884)&lt;=Settings!$B$4,"Matched","Amount differs"),IF(COUNTIF('GSTR-2B'!$Q$6:$Q$2005,P1884)&gt;0,"Invoice no matches, GSTIN differs","In books, not in GSTR-2B")))</f>
        <v/>
      </c>
      <c r="R1884" s="15">
        <f>IF(A1884="","",SUMIF('GSTR-2B'!$P$6:$P$2005,O1884,'GSTR-2B'!$N$6:$N$2005))</f>
        <v/>
      </c>
      <c r="S1884" s="15">
        <f>IF(A1884="","",K1884-R1884)</f>
        <v/>
      </c>
      <c r="T1884" s="16">
        <f>IF(OR(A1884="",D1884="",L1884&lt;&gt;"",E1884="Credit note"),"",IF(Settings!$B$5-D1884&gt;180,"Unpaid over 180 days: reverse proportionate ITC with interest",""))</f>
        <v/>
      </c>
      <c r="U1884" s="16">
        <f>IF(M1884="No","Supplier has not filed GSTR-3B: if still unfiled on 30 Sep after the year you claimed it, reverse by 30 Nov","")</f>
        <v/>
      </c>
      <c r="V1884" s="16">
        <f>IF(AND(Q1884="In books, not in GSTR-2B",D1884&lt;&gt;"",D1884&gt;=DATE(2025,4,1),D1884&lt;=DATE(2026,3,31)),"FY 2025-26 document not in GSTR-2B: last date for the ITC is 30 Nov 2026","")</f>
        <v/>
      </c>
    </row>
    <row r="1885">
      <c r="A1885" s="10" t="n"/>
      <c r="B1885" s="10" t="n"/>
      <c r="C1885" s="10" t="n"/>
      <c r="D1885" s="9" t="n"/>
      <c r="E1885" s="10" t="n"/>
      <c r="F1885" s="8" t="n"/>
      <c r="G1885" s="8" t="n"/>
      <c r="H1885" s="8" t="n"/>
      <c r="I1885" s="8" t="n"/>
      <c r="J1885" s="8" t="n"/>
      <c r="K1885" s="15">
        <f>IF(A1885="","",SUM(G1885:J1885))</f>
        <v/>
      </c>
      <c r="L1885" s="9" t="n"/>
      <c r="M1885" s="10" t="n"/>
      <c r="N1885" s="10" t="n"/>
      <c r="O1885" s="16">
        <f>IF(A1885="","",UPPER(TRIM(A1885))&amp;"|"&amp;UPPER(SUBSTITUTE(SUBSTITUTE(SUBSTITUTE(TRIM(C1885),"/",""),"-","")," ","")))</f>
        <v/>
      </c>
      <c r="P1885" s="16">
        <f>IF(A1885="","",UPPER(SUBSTITUTE(SUBSTITUTE(SUBSTITUTE(TRIM(C1885),"/",""),"-","")," ","")))</f>
        <v/>
      </c>
      <c r="Q1885" s="16">
        <f>IF(A1885="","",IF(COUNTIF('GSTR-2B'!$P$6:$P$2005,O1885)&gt;0,IF(ABS(S1885)&lt;=Settings!$B$4,"Matched","Amount differs"),IF(COUNTIF('GSTR-2B'!$Q$6:$Q$2005,P1885)&gt;0,"Invoice no matches, GSTIN differs","In books, not in GSTR-2B")))</f>
        <v/>
      </c>
      <c r="R1885" s="15">
        <f>IF(A1885="","",SUMIF('GSTR-2B'!$P$6:$P$2005,O1885,'GSTR-2B'!$N$6:$N$2005))</f>
        <v/>
      </c>
      <c r="S1885" s="15">
        <f>IF(A1885="","",K1885-R1885)</f>
        <v/>
      </c>
      <c r="T1885" s="16">
        <f>IF(OR(A1885="",D1885="",L1885&lt;&gt;"",E1885="Credit note"),"",IF(Settings!$B$5-D1885&gt;180,"Unpaid over 180 days: reverse proportionate ITC with interest",""))</f>
        <v/>
      </c>
      <c r="U1885" s="16">
        <f>IF(M1885="No","Supplier has not filed GSTR-3B: if still unfiled on 30 Sep after the year you claimed it, reverse by 30 Nov","")</f>
        <v/>
      </c>
      <c r="V1885" s="16">
        <f>IF(AND(Q1885="In books, not in GSTR-2B",D1885&lt;&gt;"",D1885&gt;=DATE(2025,4,1),D1885&lt;=DATE(2026,3,31)),"FY 2025-26 document not in GSTR-2B: last date for the ITC is 30 Nov 2026","")</f>
        <v/>
      </c>
    </row>
    <row r="1886">
      <c r="A1886" s="10" t="n"/>
      <c r="B1886" s="10" t="n"/>
      <c r="C1886" s="10" t="n"/>
      <c r="D1886" s="9" t="n"/>
      <c r="E1886" s="10" t="n"/>
      <c r="F1886" s="8" t="n"/>
      <c r="G1886" s="8" t="n"/>
      <c r="H1886" s="8" t="n"/>
      <c r="I1886" s="8" t="n"/>
      <c r="J1886" s="8" t="n"/>
      <c r="K1886" s="15">
        <f>IF(A1886="","",SUM(G1886:J1886))</f>
        <v/>
      </c>
      <c r="L1886" s="9" t="n"/>
      <c r="M1886" s="10" t="n"/>
      <c r="N1886" s="10" t="n"/>
      <c r="O1886" s="16">
        <f>IF(A1886="","",UPPER(TRIM(A1886))&amp;"|"&amp;UPPER(SUBSTITUTE(SUBSTITUTE(SUBSTITUTE(TRIM(C1886),"/",""),"-","")," ","")))</f>
        <v/>
      </c>
      <c r="P1886" s="16">
        <f>IF(A1886="","",UPPER(SUBSTITUTE(SUBSTITUTE(SUBSTITUTE(TRIM(C1886),"/",""),"-","")," ","")))</f>
        <v/>
      </c>
      <c r="Q1886" s="16">
        <f>IF(A1886="","",IF(COUNTIF('GSTR-2B'!$P$6:$P$2005,O1886)&gt;0,IF(ABS(S1886)&lt;=Settings!$B$4,"Matched","Amount differs"),IF(COUNTIF('GSTR-2B'!$Q$6:$Q$2005,P1886)&gt;0,"Invoice no matches, GSTIN differs","In books, not in GSTR-2B")))</f>
        <v/>
      </c>
      <c r="R1886" s="15">
        <f>IF(A1886="","",SUMIF('GSTR-2B'!$P$6:$P$2005,O1886,'GSTR-2B'!$N$6:$N$2005))</f>
        <v/>
      </c>
      <c r="S1886" s="15">
        <f>IF(A1886="","",K1886-R1886)</f>
        <v/>
      </c>
      <c r="T1886" s="16">
        <f>IF(OR(A1886="",D1886="",L1886&lt;&gt;"",E1886="Credit note"),"",IF(Settings!$B$5-D1886&gt;180,"Unpaid over 180 days: reverse proportionate ITC with interest",""))</f>
        <v/>
      </c>
      <c r="U1886" s="16">
        <f>IF(M1886="No","Supplier has not filed GSTR-3B: if still unfiled on 30 Sep after the year you claimed it, reverse by 30 Nov","")</f>
        <v/>
      </c>
      <c r="V1886" s="16">
        <f>IF(AND(Q1886="In books, not in GSTR-2B",D1886&lt;&gt;"",D1886&gt;=DATE(2025,4,1),D1886&lt;=DATE(2026,3,31)),"FY 2025-26 document not in GSTR-2B: last date for the ITC is 30 Nov 2026","")</f>
        <v/>
      </c>
    </row>
    <row r="1887">
      <c r="A1887" s="10" t="n"/>
      <c r="B1887" s="10" t="n"/>
      <c r="C1887" s="10" t="n"/>
      <c r="D1887" s="9" t="n"/>
      <c r="E1887" s="10" t="n"/>
      <c r="F1887" s="8" t="n"/>
      <c r="G1887" s="8" t="n"/>
      <c r="H1887" s="8" t="n"/>
      <c r="I1887" s="8" t="n"/>
      <c r="J1887" s="8" t="n"/>
      <c r="K1887" s="15">
        <f>IF(A1887="","",SUM(G1887:J1887))</f>
        <v/>
      </c>
      <c r="L1887" s="9" t="n"/>
      <c r="M1887" s="10" t="n"/>
      <c r="N1887" s="10" t="n"/>
      <c r="O1887" s="16">
        <f>IF(A1887="","",UPPER(TRIM(A1887))&amp;"|"&amp;UPPER(SUBSTITUTE(SUBSTITUTE(SUBSTITUTE(TRIM(C1887),"/",""),"-","")," ","")))</f>
        <v/>
      </c>
      <c r="P1887" s="16">
        <f>IF(A1887="","",UPPER(SUBSTITUTE(SUBSTITUTE(SUBSTITUTE(TRIM(C1887),"/",""),"-","")," ","")))</f>
        <v/>
      </c>
      <c r="Q1887" s="16">
        <f>IF(A1887="","",IF(COUNTIF('GSTR-2B'!$P$6:$P$2005,O1887)&gt;0,IF(ABS(S1887)&lt;=Settings!$B$4,"Matched","Amount differs"),IF(COUNTIF('GSTR-2B'!$Q$6:$Q$2005,P1887)&gt;0,"Invoice no matches, GSTIN differs","In books, not in GSTR-2B")))</f>
        <v/>
      </c>
      <c r="R1887" s="15">
        <f>IF(A1887="","",SUMIF('GSTR-2B'!$P$6:$P$2005,O1887,'GSTR-2B'!$N$6:$N$2005))</f>
        <v/>
      </c>
      <c r="S1887" s="15">
        <f>IF(A1887="","",K1887-R1887)</f>
        <v/>
      </c>
      <c r="T1887" s="16">
        <f>IF(OR(A1887="",D1887="",L1887&lt;&gt;"",E1887="Credit note"),"",IF(Settings!$B$5-D1887&gt;180,"Unpaid over 180 days: reverse proportionate ITC with interest",""))</f>
        <v/>
      </c>
      <c r="U1887" s="16">
        <f>IF(M1887="No","Supplier has not filed GSTR-3B: if still unfiled on 30 Sep after the year you claimed it, reverse by 30 Nov","")</f>
        <v/>
      </c>
      <c r="V1887" s="16">
        <f>IF(AND(Q1887="In books, not in GSTR-2B",D1887&lt;&gt;"",D1887&gt;=DATE(2025,4,1),D1887&lt;=DATE(2026,3,31)),"FY 2025-26 document not in GSTR-2B: last date for the ITC is 30 Nov 2026","")</f>
        <v/>
      </c>
    </row>
    <row r="1888">
      <c r="A1888" s="10" t="n"/>
      <c r="B1888" s="10" t="n"/>
      <c r="C1888" s="10" t="n"/>
      <c r="D1888" s="9" t="n"/>
      <c r="E1888" s="10" t="n"/>
      <c r="F1888" s="8" t="n"/>
      <c r="G1888" s="8" t="n"/>
      <c r="H1888" s="8" t="n"/>
      <c r="I1888" s="8" t="n"/>
      <c r="J1888" s="8" t="n"/>
      <c r="K1888" s="15">
        <f>IF(A1888="","",SUM(G1888:J1888))</f>
        <v/>
      </c>
      <c r="L1888" s="9" t="n"/>
      <c r="M1888" s="10" t="n"/>
      <c r="N1888" s="10" t="n"/>
      <c r="O1888" s="16">
        <f>IF(A1888="","",UPPER(TRIM(A1888))&amp;"|"&amp;UPPER(SUBSTITUTE(SUBSTITUTE(SUBSTITUTE(TRIM(C1888),"/",""),"-","")," ","")))</f>
        <v/>
      </c>
      <c r="P1888" s="16">
        <f>IF(A1888="","",UPPER(SUBSTITUTE(SUBSTITUTE(SUBSTITUTE(TRIM(C1888),"/",""),"-","")," ","")))</f>
        <v/>
      </c>
      <c r="Q1888" s="16">
        <f>IF(A1888="","",IF(COUNTIF('GSTR-2B'!$P$6:$P$2005,O1888)&gt;0,IF(ABS(S1888)&lt;=Settings!$B$4,"Matched","Amount differs"),IF(COUNTIF('GSTR-2B'!$Q$6:$Q$2005,P1888)&gt;0,"Invoice no matches, GSTIN differs","In books, not in GSTR-2B")))</f>
        <v/>
      </c>
      <c r="R1888" s="15">
        <f>IF(A1888="","",SUMIF('GSTR-2B'!$P$6:$P$2005,O1888,'GSTR-2B'!$N$6:$N$2005))</f>
        <v/>
      </c>
      <c r="S1888" s="15">
        <f>IF(A1888="","",K1888-R1888)</f>
        <v/>
      </c>
      <c r="T1888" s="16">
        <f>IF(OR(A1888="",D1888="",L1888&lt;&gt;"",E1888="Credit note"),"",IF(Settings!$B$5-D1888&gt;180,"Unpaid over 180 days: reverse proportionate ITC with interest",""))</f>
        <v/>
      </c>
      <c r="U1888" s="16">
        <f>IF(M1888="No","Supplier has not filed GSTR-3B: if still unfiled on 30 Sep after the year you claimed it, reverse by 30 Nov","")</f>
        <v/>
      </c>
      <c r="V1888" s="16">
        <f>IF(AND(Q1888="In books, not in GSTR-2B",D1888&lt;&gt;"",D1888&gt;=DATE(2025,4,1),D1888&lt;=DATE(2026,3,31)),"FY 2025-26 document not in GSTR-2B: last date for the ITC is 30 Nov 2026","")</f>
        <v/>
      </c>
    </row>
    <row r="1889">
      <c r="A1889" s="10" t="n"/>
      <c r="B1889" s="10" t="n"/>
      <c r="C1889" s="10" t="n"/>
      <c r="D1889" s="9" t="n"/>
      <c r="E1889" s="10" t="n"/>
      <c r="F1889" s="8" t="n"/>
      <c r="G1889" s="8" t="n"/>
      <c r="H1889" s="8" t="n"/>
      <c r="I1889" s="8" t="n"/>
      <c r="J1889" s="8" t="n"/>
      <c r="K1889" s="15">
        <f>IF(A1889="","",SUM(G1889:J1889))</f>
        <v/>
      </c>
      <c r="L1889" s="9" t="n"/>
      <c r="M1889" s="10" t="n"/>
      <c r="N1889" s="10" t="n"/>
      <c r="O1889" s="16">
        <f>IF(A1889="","",UPPER(TRIM(A1889))&amp;"|"&amp;UPPER(SUBSTITUTE(SUBSTITUTE(SUBSTITUTE(TRIM(C1889),"/",""),"-","")," ","")))</f>
        <v/>
      </c>
      <c r="P1889" s="16">
        <f>IF(A1889="","",UPPER(SUBSTITUTE(SUBSTITUTE(SUBSTITUTE(TRIM(C1889),"/",""),"-","")," ","")))</f>
        <v/>
      </c>
      <c r="Q1889" s="16">
        <f>IF(A1889="","",IF(COUNTIF('GSTR-2B'!$P$6:$P$2005,O1889)&gt;0,IF(ABS(S1889)&lt;=Settings!$B$4,"Matched","Amount differs"),IF(COUNTIF('GSTR-2B'!$Q$6:$Q$2005,P1889)&gt;0,"Invoice no matches, GSTIN differs","In books, not in GSTR-2B")))</f>
        <v/>
      </c>
      <c r="R1889" s="15">
        <f>IF(A1889="","",SUMIF('GSTR-2B'!$P$6:$P$2005,O1889,'GSTR-2B'!$N$6:$N$2005))</f>
        <v/>
      </c>
      <c r="S1889" s="15">
        <f>IF(A1889="","",K1889-R1889)</f>
        <v/>
      </c>
      <c r="T1889" s="16">
        <f>IF(OR(A1889="",D1889="",L1889&lt;&gt;"",E1889="Credit note"),"",IF(Settings!$B$5-D1889&gt;180,"Unpaid over 180 days: reverse proportionate ITC with interest",""))</f>
        <v/>
      </c>
      <c r="U1889" s="16">
        <f>IF(M1889="No","Supplier has not filed GSTR-3B: if still unfiled on 30 Sep after the year you claimed it, reverse by 30 Nov","")</f>
        <v/>
      </c>
      <c r="V1889" s="16">
        <f>IF(AND(Q1889="In books, not in GSTR-2B",D1889&lt;&gt;"",D1889&gt;=DATE(2025,4,1),D1889&lt;=DATE(2026,3,31)),"FY 2025-26 document not in GSTR-2B: last date for the ITC is 30 Nov 2026","")</f>
        <v/>
      </c>
    </row>
    <row r="1890">
      <c r="A1890" s="10" t="n"/>
      <c r="B1890" s="10" t="n"/>
      <c r="C1890" s="10" t="n"/>
      <c r="D1890" s="9" t="n"/>
      <c r="E1890" s="10" t="n"/>
      <c r="F1890" s="8" t="n"/>
      <c r="G1890" s="8" t="n"/>
      <c r="H1890" s="8" t="n"/>
      <c r="I1890" s="8" t="n"/>
      <c r="J1890" s="8" t="n"/>
      <c r="K1890" s="15">
        <f>IF(A1890="","",SUM(G1890:J1890))</f>
        <v/>
      </c>
      <c r="L1890" s="9" t="n"/>
      <c r="M1890" s="10" t="n"/>
      <c r="N1890" s="10" t="n"/>
      <c r="O1890" s="16">
        <f>IF(A1890="","",UPPER(TRIM(A1890))&amp;"|"&amp;UPPER(SUBSTITUTE(SUBSTITUTE(SUBSTITUTE(TRIM(C1890),"/",""),"-","")," ","")))</f>
        <v/>
      </c>
      <c r="P1890" s="16">
        <f>IF(A1890="","",UPPER(SUBSTITUTE(SUBSTITUTE(SUBSTITUTE(TRIM(C1890),"/",""),"-","")," ","")))</f>
        <v/>
      </c>
      <c r="Q1890" s="16">
        <f>IF(A1890="","",IF(COUNTIF('GSTR-2B'!$P$6:$P$2005,O1890)&gt;0,IF(ABS(S1890)&lt;=Settings!$B$4,"Matched","Amount differs"),IF(COUNTIF('GSTR-2B'!$Q$6:$Q$2005,P1890)&gt;0,"Invoice no matches, GSTIN differs","In books, not in GSTR-2B")))</f>
        <v/>
      </c>
      <c r="R1890" s="15">
        <f>IF(A1890="","",SUMIF('GSTR-2B'!$P$6:$P$2005,O1890,'GSTR-2B'!$N$6:$N$2005))</f>
        <v/>
      </c>
      <c r="S1890" s="15">
        <f>IF(A1890="","",K1890-R1890)</f>
        <v/>
      </c>
      <c r="T1890" s="16">
        <f>IF(OR(A1890="",D1890="",L1890&lt;&gt;"",E1890="Credit note"),"",IF(Settings!$B$5-D1890&gt;180,"Unpaid over 180 days: reverse proportionate ITC with interest",""))</f>
        <v/>
      </c>
      <c r="U1890" s="16">
        <f>IF(M1890="No","Supplier has not filed GSTR-3B: if still unfiled on 30 Sep after the year you claimed it, reverse by 30 Nov","")</f>
        <v/>
      </c>
      <c r="V1890" s="16">
        <f>IF(AND(Q1890="In books, not in GSTR-2B",D1890&lt;&gt;"",D1890&gt;=DATE(2025,4,1),D1890&lt;=DATE(2026,3,31)),"FY 2025-26 document not in GSTR-2B: last date for the ITC is 30 Nov 2026","")</f>
        <v/>
      </c>
    </row>
    <row r="1891">
      <c r="A1891" s="10" t="n"/>
      <c r="B1891" s="10" t="n"/>
      <c r="C1891" s="10" t="n"/>
      <c r="D1891" s="9" t="n"/>
      <c r="E1891" s="10" t="n"/>
      <c r="F1891" s="8" t="n"/>
      <c r="G1891" s="8" t="n"/>
      <c r="H1891" s="8" t="n"/>
      <c r="I1891" s="8" t="n"/>
      <c r="J1891" s="8" t="n"/>
      <c r="K1891" s="15">
        <f>IF(A1891="","",SUM(G1891:J1891))</f>
        <v/>
      </c>
      <c r="L1891" s="9" t="n"/>
      <c r="M1891" s="10" t="n"/>
      <c r="N1891" s="10" t="n"/>
      <c r="O1891" s="16">
        <f>IF(A1891="","",UPPER(TRIM(A1891))&amp;"|"&amp;UPPER(SUBSTITUTE(SUBSTITUTE(SUBSTITUTE(TRIM(C1891),"/",""),"-","")," ","")))</f>
        <v/>
      </c>
      <c r="P1891" s="16">
        <f>IF(A1891="","",UPPER(SUBSTITUTE(SUBSTITUTE(SUBSTITUTE(TRIM(C1891),"/",""),"-","")," ","")))</f>
        <v/>
      </c>
      <c r="Q1891" s="16">
        <f>IF(A1891="","",IF(COUNTIF('GSTR-2B'!$P$6:$P$2005,O1891)&gt;0,IF(ABS(S1891)&lt;=Settings!$B$4,"Matched","Amount differs"),IF(COUNTIF('GSTR-2B'!$Q$6:$Q$2005,P1891)&gt;0,"Invoice no matches, GSTIN differs","In books, not in GSTR-2B")))</f>
        <v/>
      </c>
      <c r="R1891" s="15">
        <f>IF(A1891="","",SUMIF('GSTR-2B'!$P$6:$P$2005,O1891,'GSTR-2B'!$N$6:$N$2005))</f>
        <v/>
      </c>
      <c r="S1891" s="15">
        <f>IF(A1891="","",K1891-R1891)</f>
        <v/>
      </c>
      <c r="T1891" s="16">
        <f>IF(OR(A1891="",D1891="",L1891&lt;&gt;"",E1891="Credit note"),"",IF(Settings!$B$5-D1891&gt;180,"Unpaid over 180 days: reverse proportionate ITC with interest",""))</f>
        <v/>
      </c>
      <c r="U1891" s="16">
        <f>IF(M1891="No","Supplier has not filed GSTR-3B: if still unfiled on 30 Sep after the year you claimed it, reverse by 30 Nov","")</f>
        <v/>
      </c>
      <c r="V1891" s="16">
        <f>IF(AND(Q1891="In books, not in GSTR-2B",D1891&lt;&gt;"",D1891&gt;=DATE(2025,4,1),D1891&lt;=DATE(2026,3,31)),"FY 2025-26 document not in GSTR-2B: last date for the ITC is 30 Nov 2026","")</f>
        <v/>
      </c>
    </row>
    <row r="1892">
      <c r="A1892" s="10" t="n"/>
      <c r="B1892" s="10" t="n"/>
      <c r="C1892" s="10" t="n"/>
      <c r="D1892" s="9" t="n"/>
      <c r="E1892" s="10" t="n"/>
      <c r="F1892" s="8" t="n"/>
      <c r="G1892" s="8" t="n"/>
      <c r="H1892" s="8" t="n"/>
      <c r="I1892" s="8" t="n"/>
      <c r="J1892" s="8" t="n"/>
      <c r="K1892" s="15">
        <f>IF(A1892="","",SUM(G1892:J1892))</f>
        <v/>
      </c>
      <c r="L1892" s="9" t="n"/>
      <c r="M1892" s="10" t="n"/>
      <c r="N1892" s="10" t="n"/>
      <c r="O1892" s="16">
        <f>IF(A1892="","",UPPER(TRIM(A1892))&amp;"|"&amp;UPPER(SUBSTITUTE(SUBSTITUTE(SUBSTITUTE(TRIM(C1892),"/",""),"-","")," ","")))</f>
        <v/>
      </c>
      <c r="P1892" s="16">
        <f>IF(A1892="","",UPPER(SUBSTITUTE(SUBSTITUTE(SUBSTITUTE(TRIM(C1892),"/",""),"-","")," ","")))</f>
        <v/>
      </c>
      <c r="Q1892" s="16">
        <f>IF(A1892="","",IF(COUNTIF('GSTR-2B'!$P$6:$P$2005,O1892)&gt;0,IF(ABS(S1892)&lt;=Settings!$B$4,"Matched","Amount differs"),IF(COUNTIF('GSTR-2B'!$Q$6:$Q$2005,P1892)&gt;0,"Invoice no matches, GSTIN differs","In books, not in GSTR-2B")))</f>
        <v/>
      </c>
      <c r="R1892" s="15">
        <f>IF(A1892="","",SUMIF('GSTR-2B'!$P$6:$P$2005,O1892,'GSTR-2B'!$N$6:$N$2005))</f>
        <v/>
      </c>
      <c r="S1892" s="15">
        <f>IF(A1892="","",K1892-R1892)</f>
        <v/>
      </c>
      <c r="T1892" s="16">
        <f>IF(OR(A1892="",D1892="",L1892&lt;&gt;"",E1892="Credit note"),"",IF(Settings!$B$5-D1892&gt;180,"Unpaid over 180 days: reverse proportionate ITC with interest",""))</f>
        <v/>
      </c>
      <c r="U1892" s="16">
        <f>IF(M1892="No","Supplier has not filed GSTR-3B: if still unfiled on 30 Sep after the year you claimed it, reverse by 30 Nov","")</f>
        <v/>
      </c>
      <c r="V1892" s="16">
        <f>IF(AND(Q1892="In books, not in GSTR-2B",D1892&lt;&gt;"",D1892&gt;=DATE(2025,4,1),D1892&lt;=DATE(2026,3,31)),"FY 2025-26 document not in GSTR-2B: last date for the ITC is 30 Nov 2026","")</f>
        <v/>
      </c>
    </row>
    <row r="1893">
      <c r="A1893" s="10" t="n"/>
      <c r="B1893" s="10" t="n"/>
      <c r="C1893" s="10" t="n"/>
      <c r="D1893" s="9" t="n"/>
      <c r="E1893" s="10" t="n"/>
      <c r="F1893" s="8" t="n"/>
      <c r="G1893" s="8" t="n"/>
      <c r="H1893" s="8" t="n"/>
      <c r="I1893" s="8" t="n"/>
      <c r="J1893" s="8" t="n"/>
      <c r="K1893" s="15">
        <f>IF(A1893="","",SUM(G1893:J1893))</f>
        <v/>
      </c>
      <c r="L1893" s="9" t="n"/>
      <c r="M1893" s="10" t="n"/>
      <c r="N1893" s="10" t="n"/>
      <c r="O1893" s="16">
        <f>IF(A1893="","",UPPER(TRIM(A1893))&amp;"|"&amp;UPPER(SUBSTITUTE(SUBSTITUTE(SUBSTITUTE(TRIM(C1893),"/",""),"-","")," ","")))</f>
        <v/>
      </c>
      <c r="P1893" s="16">
        <f>IF(A1893="","",UPPER(SUBSTITUTE(SUBSTITUTE(SUBSTITUTE(TRIM(C1893),"/",""),"-","")," ","")))</f>
        <v/>
      </c>
      <c r="Q1893" s="16">
        <f>IF(A1893="","",IF(COUNTIF('GSTR-2B'!$P$6:$P$2005,O1893)&gt;0,IF(ABS(S1893)&lt;=Settings!$B$4,"Matched","Amount differs"),IF(COUNTIF('GSTR-2B'!$Q$6:$Q$2005,P1893)&gt;0,"Invoice no matches, GSTIN differs","In books, not in GSTR-2B")))</f>
        <v/>
      </c>
      <c r="R1893" s="15">
        <f>IF(A1893="","",SUMIF('GSTR-2B'!$P$6:$P$2005,O1893,'GSTR-2B'!$N$6:$N$2005))</f>
        <v/>
      </c>
      <c r="S1893" s="15">
        <f>IF(A1893="","",K1893-R1893)</f>
        <v/>
      </c>
      <c r="T1893" s="16">
        <f>IF(OR(A1893="",D1893="",L1893&lt;&gt;"",E1893="Credit note"),"",IF(Settings!$B$5-D1893&gt;180,"Unpaid over 180 days: reverse proportionate ITC with interest",""))</f>
        <v/>
      </c>
      <c r="U1893" s="16">
        <f>IF(M1893="No","Supplier has not filed GSTR-3B: if still unfiled on 30 Sep after the year you claimed it, reverse by 30 Nov","")</f>
        <v/>
      </c>
      <c r="V1893" s="16">
        <f>IF(AND(Q1893="In books, not in GSTR-2B",D1893&lt;&gt;"",D1893&gt;=DATE(2025,4,1),D1893&lt;=DATE(2026,3,31)),"FY 2025-26 document not in GSTR-2B: last date for the ITC is 30 Nov 2026","")</f>
        <v/>
      </c>
    </row>
    <row r="1894">
      <c r="A1894" s="10" t="n"/>
      <c r="B1894" s="10" t="n"/>
      <c r="C1894" s="10" t="n"/>
      <c r="D1894" s="9" t="n"/>
      <c r="E1894" s="10" t="n"/>
      <c r="F1894" s="8" t="n"/>
      <c r="G1894" s="8" t="n"/>
      <c r="H1894" s="8" t="n"/>
      <c r="I1894" s="8" t="n"/>
      <c r="J1894" s="8" t="n"/>
      <c r="K1894" s="15">
        <f>IF(A1894="","",SUM(G1894:J1894))</f>
        <v/>
      </c>
      <c r="L1894" s="9" t="n"/>
      <c r="M1894" s="10" t="n"/>
      <c r="N1894" s="10" t="n"/>
      <c r="O1894" s="16">
        <f>IF(A1894="","",UPPER(TRIM(A1894))&amp;"|"&amp;UPPER(SUBSTITUTE(SUBSTITUTE(SUBSTITUTE(TRIM(C1894),"/",""),"-","")," ","")))</f>
        <v/>
      </c>
      <c r="P1894" s="16">
        <f>IF(A1894="","",UPPER(SUBSTITUTE(SUBSTITUTE(SUBSTITUTE(TRIM(C1894),"/",""),"-","")," ","")))</f>
        <v/>
      </c>
      <c r="Q1894" s="16">
        <f>IF(A1894="","",IF(COUNTIF('GSTR-2B'!$P$6:$P$2005,O1894)&gt;0,IF(ABS(S1894)&lt;=Settings!$B$4,"Matched","Amount differs"),IF(COUNTIF('GSTR-2B'!$Q$6:$Q$2005,P1894)&gt;0,"Invoice no matches, GSTIN differs","In books, not in GSTR-2B")))</f>
        <v/>
      </c>
      <c r="R1894" s="15">
        <f>IF(A1894="","",SUMIF('GSTR-2B'!$P$6:$P$2005,O1894,'GSTR-2B'!$N$6:$N$2005))</f>
        <v/>
      </c>
      <c r="S1894" s="15">
        <f>IF(A1894="","",K1894-R1894)</f>
        <v/>
      </c>
      <c r="T1894" s="16">
        <f>IF(OR(A1894="",D1894="",L1894&lt;&gt;"",E1894="Credit note"),"",IF(Settings!$B$5-D1894&gt;180,"Unpaid over 180 days: reverse proportionate ITC with interest",""))</f>
        <v/>
      </c>
      <c r="U1894" s="16">
        <f>IF(M1894="No","Supplier has not filed GSTR-3B: if still unfiled on 30 Sep after the year you claimed it, reverse by 30 Nov","")</f>
        <v/>
      </c>
      <c r="V1894" s="16">
        <f>IF(AND(Q1894="In books, not in GSTR-2B",D1894&lt;&gt;"",D1894&gt;=DATE(2025,4,1),D1894&lt;=DATE(2026,3,31)),"FY 2025-26 document not in GSTR-2B: last date for the ITC is 30 Nov 2026","")</f>
        <v/>
      </c>
    </row>
    <row r="1895">
      <c r="A1895" s="10" t="n"/>
      <c r="B1895" s="10" t="n"/>
      <c r="C1895" s="10" t="n"/>
      <c r="D1895" s="9" t="n"/>
      <c r="E1895" s="10" t="n"/>
      <c r="F1895" s="8" t="n"/>
      <c r="G1895" s="8" t="n"/>
      <c r="H1895" s="8" t="n"/>
      <c r="I1895" s="8" t="n"/>
      <c r="J1895" s="8" t="n"/>
      <c r="K1895" s="15">
        <f>IF(A1895="","",SUM(G1895:J1895))</f>
        <v/>
      </c>
      <c r="L1895" s="9" t="n"/>
      <c r="M1895" s="10" t="n"/>
      <c r="N1895" s="10" t="n"/>
      <c r="O1895" s="16">
        <f>IF(A1895="","",UPPER(TRIM(A1895))&amp;"|"&amp;UPPER(SUBSTITUTE(SUBSTITUTE(SUBSTITUTE(TRIM(C1895),"/",""),"-","")," ","")))</f>
        <v/>
      </c>
      <c r="P1895" s="16">
        <f>IF(A1895="","",UPPER(SUBSTITUTE(SUBSTITUTE(SUBSTITUTE(TRIM(C1895),"/",""),"-","")," ","")))</f>
        <v/>
      </c>
      <c r="Q1895" s="16">
        <f>IF(A1895="","",IF(COUNTIF('GSTR-2B'!$P$6:$P$2005,O1895)&gt;0,IF(ABS(S1895)&lt;=Settings!$B$4,"Matched","Amount differs"),IF(COUNTIF('GSTR-2B'!$Q$6:$Q$2005,P1895)&gt;0,"Invoice no matches, GSTIN differs","In books, not in GSTR-2B")))</f>
        <v/>
      </c>
      <c r="R1895" s="15">
        <f>IF(A1895="","",SUMIF('GSTR-2B'!$P$6:$P$2005,O1895,'GSTR-2B'!$N$6:$N$2005))</f>
        <v/>
      </c>
      <c r="S1895" s="15">
        <f>IF(A1895="","",K1895-R1895)</f>
        <v/>
      </c>
      <c r="T1895" s="16">
        <f>IF(OR(A1895="",D1895="",L1895&lt;&gt;"",E1895="Credit note"),"",IF(Settings!$B$5-D1895&gt;180,"Unpaid over 180 days: reverse proportionate ITC with interest",""))</f>
        <v/>
      </c>
      <c r="U1895" s="16">
        <f>IF(M1895="No","Supplier has not filed GSTR-3B: if still unfiled on 30 Sep after the year you claimed it, reverse by 30 Nov","")</f>
        <v/>
      </c>
      <c r="V1895" s="16">
        <f>IF(AND(Q1895="In books, not in GSTR-2B",D1895&lt;&gt;"",D1895&gt;=DATE(2025,4,1),D1895&lt;=DATE(2026,3,31)),"FY 2025-26 document not in GSTR-2B: last date for the ITC is 30 Nov 2026","")</f>
        <v/>
      </c>
    </row>
    <row r="1896">
      <c r="A1896" s="10" t="n"/>
      <c r="B1896" s="10" t="n"/>
      <c r="C1896" s="10" t="n"/>
      <c r="D1896" s="9" t="n"/>
      <c r="E1896" s="10" t="n"/>
      <c r="F1896" s="8" t="n"/>
      <c r="G1896" s="8" t="n"/>
      <c r="H1896" s="8" t="n"/>
      <c r="I1896" s="8" t="n"/>
      <c r="J1896" s="8" t="n"/>
      <c r="K1896" s="15">
        <f>IF(A1896="","",SUM(G1896:J1896))</f>
        <v/>
      </c>
      <c r="L1896" s="9" t="n"/>
      <c r="M1896" s="10" t="n"/>
      <c r="N1896" s="10" t="n"/>
      <c r="O1896" s="16">
        <f>IF(A1896="","",UPPER(TRIM(A1896))&amp;"|"&amp;UPPER(SUBSTITUTE(SUBSTITUTE(SUBSTITUTE(TRIM(C1896),"/",""),"-","")," ","")))</f>
        <v/>
      </c>
      <c r="P1896" s="16">
        <f>IF(A1896="","",UPPER(SUBSTITUTE(SUBSTITUTE(SUBSTITUTE(TRIM(C1896),"/",""),"-","")," ","")))</f>
        <v/>
      </c>
      <c r="Q1896" s="16">
        <f>IF(A1896="","",IF(COUNTIF('GSTR-2B'!$P$6:$P$2005,O1896)&gt;0,IF(ABS(S1896)&lt;=Settings!$B$4,"Matched","Amount differs"),IF(COUNTIF('GSTR-2B'!$Q$6:$Q$2005,P1896)&gt;0,"Invoice no matches, GSTIN differs","In books, not in GSTR-2B")))</f>
        <v/>
      </c>
      <c r="R1896" s="15">
        <f>IF(A1896="","",SUMIF('GSTR-2B'!$P$6:$P$2005,O1896,'GSTR-2B'!$N$6:$N$2005))</f>
        <v/>
      </c>
      <c r="S1896" s="15">
        <f>IF(A1896="","",K1896-R1896)</f>
        <v/>
      </c>
      <c r="T1896" s="16">
        <f>IF(OR(A1896="",D1896="",L1896&lt;&gt;"",E1896="Credit note"),"",IF(Settings!$B$5-D1896&gt;180,"Unpaid over 180 days: reverse proportionate ITC with interest",""))</f>
        <v/>
      </c>
      <c r="U1896" s="16">
        <f>IF(M1896="No","Supplier has not filed GSTR-3B: if still unfiled on 30 Sep after the year you claimed it, reverse by 30 Nov","")</f>
        <v/>
      </c>
      <c r="V1896" s="16">
        <f>IF(AND(Q1896="In books, not in GSTR-2B",D1896&lt;&gt;"",D1896&gt;=DATE(2025,4,1),D1896&lt;=DATE(2026,3,31)),"FY 2025-26 document not in GSTR-2B: last date for the ITC is 30 Nov 2026","")</f>
        <v/>
      </c>
    </row>
    <row r="1897">
      <c r="A1897" s="10" t="n"/>
      <c r="B1897" s="10" t="n"/>
      <c r="C1897" s="10" t="n"/>
      <c r="D1897" s="9" t="n"/>
      <c r="E1897" s="10" t="n"/>
      <c r="F1897" s="8" t="n"/>
      <c r="G1897" s="8" t="n"/>
      <c r="H1897" s="8" t="n"/>
      <c r="I1897" s="8" t="n"/>
      <c r="J1897" s="8" t="n"/>
      <c r="K1897" s="15">
        <f>IF(A1897="","",SUM(G1897:J1897))</f>
        <v/>
      </c>
      <c r="L1897" s="9" t="n"/>
      <c r="M1897" s="10" t="n"/>
      <c r="N1897" s="10" t="n"/>
      <c r="O1897" s="16">
        <f>IF(A1897="","",UPPER(TRIM(A1897))&amp;"|"&amp;UPPER(SUBSTITUTE(SUBSTITUTE(SUBSTITUTE(TRIM(C1897),"/",""),"-","")," ","")))</f>
        <v/>
      </c>
      <c r="P1897" s="16">
        <f>IF(A1897="","",UPPER(SUBSTITUTE(SUBSTITUTE(SUBSTITUTE(TRIM(C1897),"/",""),"-","")," ","")))</f>
        <v/>
      </c>
      <c r="Q1897" s="16">
        <f>IF(A1897="","",IF(COUNTIF('GSTR-2B'!$P$6:$P$2005,O1897)&gt;0,IF(ABS(S1897)&lt;=Settings!$B$4,"Matched","Amount differs"),IF(COUNTIF('GSTR-2B'!$Q$6:$Q$2005,P1897)&gt;0,"Invoice no matches, GSTIN differs","In books, not in GSTR-2B")))</f>
        <v/>
      </c>
      <c r="R1897" s="15">
        <f>IF(A1897="","",SUMIF('GSTR-2B'!$P$6:$P$2005,O1897,'GSTR-2B'!$N$6:$N$2005))</f>
        <v/>
      </c>
      <c r="S1897" s="15">
        <f>IF(A1897="","",K1897-R1897)</f>
        <v/>
      </c>
      <c r="T1897" s="16">
        <f>IF(OR(A1897="",D1897="",L1897&lt;&gt;"",E1897="Credit note"),"",IF(Settings!$B$5-D1897&gt;180,"Unpaid over 180 days: reverse proportionate ITC with interest",""))</f>
        <v/>
      </c>
      <c r="U1897" s="16">
        <f>IF(M1897="No","Supplier has not filed GSTR-3B: if still unfiled on 30 Sep after the year you claimed it, reverse by 30 Nov","")</f>
        <v/>
      </c>
      <c r="V1897" s="16">
        <f>IF(AND(Q1897="In books, not in GSTR-2B",D1897&lt;&gt;"",D1897&gt;=DATE(2025,4,1),D1897&lt;=DATE(2026,3,31)),"FY 2025-26 document not in GSTR-2B: last date for the ITC is 30 Nov 2026","")</f>
        <v/>
      </c>
    </row>
    <row r="1898">
      <c r="A1898" s="10" t="n"/>
      <c r="B1898" s="10" t="n"/>
      <c r="C1898" s="10" t="n"/>
      <c r="D1898" s="9" t="n"/>
      <c r="E1898" s="10" t="n"/>
      <c r="F1898" s="8" t="n"/>
      <c r="G1898" s="8" t="n"/>
      <c r="H1898" s="8" t="n"/>
      <c r="I1898" s="8" t="n"/>
      <c r="J1898" s="8" t="n"/>
      <c r="K1898" s="15">
        <f>IF(A1898="","",SUM(G1898:J1898))</f>
        <v/>
      </c>
      <c r="L1898" s="9" t="n"/>
      <c r="M1898" s="10" t="n"/>
      <c r="N1898" s="10" t="n"/>
      <c r="O1898" s="16">
        <f>IF(A1898="","",UPPER(TRIM(A1898))&amp;"|"&amp;UPPER(SUBSTITUTE(SUBSTITUTE(SUBSTITUTE(TRIM(C1898),"/",""),"-","")," ","")))</f>
        <v/>
      </c>
      <c r="P1898" s="16">
        <f>IF(A1898="","",UPPER(SUBSTITUTE(SUBSTITUTE(SUBSTITUTE(TRIM(C1898),"/",""),"-","")," ","")))</f>
        <v/>
      </c>
      <c r="Q1898" s="16">
        <f>IF(A1898="","",IF(COUNTIF('GSTR-2B'!$P$6:$P$2005,O1898)&gt;0,IF(ABS(S1898)&lt;=Settings!$B$4,"Matched","Amount differs"),IF(COUNTIF('GSTR-2B'!$Q$6:$Q$2005,P1898)&gt;0,"Invoice no matches, GSTIN differs","In books, not in GSTR-2B")))</f>
        <v/>
      </c>
      <c r="R1898" s="15">
        <f>IF(A1898="","",SUMIF('GSTR-2B'!$P$6:$P$2005,O1898,'GSTR-2B'!$N$6:$N$2005))</f>
        <v/>
      </c>
      <c r="S1898" s="15">
        <f>IF(A1898="","",K1898-R1898)</f>
        <v/>
      </c>
      <c r="T1898" s="16">
        <f>IF(OR(A1898="",D1898="",L1898&lt;&gt;"",E1898="Credit note"),"",IF(Settings!$B$5-D1898&gt;180,"Unpaid over 180 days: reverse proportionate ITC with interest",""))</f>
        <v/>
      </c>
      <c r="U1898" s="16">
        <f>IF(M1898="No","Supplier has not filed GSTR-3B: if still unfiled on 30 Sep after the year you claimed it, reverse by 30 Nov","")</f>
        <v/>
      </c>
      <c r="V1898" s="16">
        <f>IF(AND(Q1898="In books, not in GSTR-2B",D1898&lt;&gt;"",D1898&gt;=DATE(2025,4,1),D1898&lt;=DATE(2026,3,31)),"FY 2025-26 document not in GSTR-2B: last date for the ITC is 30 Nov 2026","")</f>
        <v/>
      </c>
    </row>
    <row r="1899">
      <c r="A1899" s="10" t="n"/>
      <c r="B1899" s="10" t="n"/>
      <c r="C1899" s="10" t="n"/>
      <c r="D1899" s="9" t="n"/>
      <c r="E1899" s="10" t="n"/>
      <c r="F1899" s="8" t="n"/>
      <c r="G1899" s="8" t="n"/>
      <c r="H1899" s="8" t="n"/>
      <c r="I1899" s="8" t="n"/>
      <c r="J1899" s="8" t="n"/>
      <c r="K1899" s="15">
        <f>IF(A1899="","",SUM(G1899:J1899))</f>
        <v/>
      </c>
      <c r="L1899" s="9" t="n"/>
      <c r="M1899" s="10" t="n"/>
      <c r="N1899" s="10" t="n"/>
      <c r="O1899" s="16">
        <f>IF(A1899="","",UPPER(TRIM(A1899))&amp;"|"&amp;UPPER(SUBSTITUTE(SUBSTITUTE(SUBSTITUTE(TRIM(C1899),"/",""),"-","")," ","")))</f>
        <v/>
      </c>
      <c r="P1899" s="16">
        <f>IF(A1899="","",UPPER(SUBSTITUTE(SUBSTITUTE(SUBSTITUTE(TRIM(C1899),"/",""),"-","")," ","")))</f>
        <v/>
      </c>
      <c r="Q1899" s="16">
        <f>IF(A1899="","",IF(COUNTIF('GSTR-2B'!$P$6:$P$2005,O1899)&gt;0,IF(ABS(S1899)&lt;=Settings!$B$4,"Matched","Amount differs"),IF(COUNTIF('GSTR-2B'!$Q$6:$Q$2005,P1899)&gt;0,"Invoice no matches, GSTIN differs","In books, not in GSTR-2B")))</f>
        <v/>
      </c>
      <c r="R1899" s="15">
        <f>IF(A1899="","",SUMIF('GSTR-2B'!$P$6:$P$2005,O1899,'GSTR-2B'!$N$6:$N$2005))</f>
        <v/>
      </c>
      <c r="S1899" s="15">
        <f>IF(A1899="","",K1899-R1899)</f>
        <v/>
      </c>
      <c r="T1899" s="16">
        <f>IF(OR(A1899="",D1899="",L1899&lt;&gt;"",E1899="Credit note"),"",IF(Settings!$B$5-D1899&gt;180,"Unpaid over 180 days: reverse proportionate ITC with interest",""))</f>
        <v/>
      </c>
      <c r="U1899" s="16">
        <f>IF(M1899="No","Supplier has not filed GSTR-3B: if still unfiled on 30 Sep after the year you claimed it, reverse by 30 Nov","")</f>
        <v/>
      </c>
      <c r="V1899" s="16">
        <f>IF(AND(Q1899="In books, not in GSTR-2B",D1899&lt;&gt;"",D1899&gt;=DATE(2025,4,1),D1899&lt;=DATE(2026,3,31)),"FY 2025-26 document not in GSTR-2B: last date for the ITC is 30 Nov 2026","")</f>
        <v/>
      </c>
    </row>
    <row r="1900">
      <c r="A1900" s="10" t="n"/>
      <c r="B1900" s="10" t="n"/>
      <c r="C1900" s="10" t="n"/>
      <c r="D1900" s="9" t="n"/>
      <c r="E1900" s="10" t="n"/>
      <c r="F1900" s="8" t="n"/>
      <c r="G1900" s="8" t="n"/>
      <c r="H1900" s="8" t="n"/>
      <c r="I1900" s="8" t="n"/>
      <c r="J1900" s="8" t="n"/>
      <c r="K1900" s="15">
        <f>IF(A1900="","",SUM(G1900:J1900))</f>
        <v/>
      </c>
      <c r="L1900" s="9" t="n"/>
      <c r="M1900" s="10" t="n"/>
      <c r="N1900" s="10" t="n"/>
      <c r="O1900" s="16">
        <f>IF(A1900="","",UPPER(TRIM(A1900))&amp;"|"&amp;UPPER(SUBSTITUTE(SUBSTITUTE(SUBSTITUTE(TRIM(C1900),"/",""),"-","")," ","")))</f>
        <v/>
      </c>
      <c r="P1900" s="16">
        <f>IF(A1900="","",UPPER(SUBSTITUTE(SUBSTITUTE(SUBSTITUTE(TRIM(C1900),"/",""),"-","")," ","")))</f>
        <v/>
      </c>
      <c r="Q1900" s="16">
        <f>IF(A1900="","",IF(COUNTIF('GSTR-2B'!$P$6:$P$2005,O1900)&gt;0,IF(ABS(S1900)&lt;=Settings!$B$4,"Matched","Amount differs"),IF(COUNTIF('GSTR-2B'!$Q$6:$Q$2005,P1900)&gt;0,"Invoice no matches, GSTIN differs","In books, not in GSTR-2B")))</f>
        <v/>
      </c>
      <c r="R1900" s="15">
        <f>IF(A1900="","",SUMIF('GSTR-2B'!$P$6:$P$2005,O1900,'GSTR-2B'!$N$6:$N$2005))</f>
        <v/>
      </c>
      <c r="S1900" s="15">
        <f>IF(A1900="","",K1900-R1900)</f>
        <v/>
      </c>
      <c r="T1900" s="16">
        <f>IF(OR(A1900="",D1900="",L1900&lt;&gt;"",E1900="Credit note"),"",IF(Settings!$B$5-D1900&gt;180,"Unpaid over 180 days: reverse proportionate ITC with interest",""))</f>
        <v/>
      </c>
      <c r="U1900" s="16">
        <f>IF(M1900="No","Supplier has not filed GSTR-3B: if still unfiled on 30 Sep after the year you claimed it, reverse by 30 Nov","")</f>
        <v/>
      </c>
      <c r="V1900" s="16">
        <f>IF(AND(Q1900="In books, not in GSTR-2B",D1900&lt;&gt;"",D1900&gt;=DATE(2025,4,1),D1900&lt;=DATE(2026,3,31)),"FY 2025-26 document not in GSTR-2B: last date for the ITC is 30 Nov 2026","")</f>
        <v/>
      </c>
    </row>
    <row r="1901">
      <c r="A1901" s="10" t="n"/>
      <c r="B1901" s="10" t="n"/>
      <c r="C1901" s="10" t="n"/>
      <c r="D1901" s="9" t="n"/>
      <c r="E1901" s="10" t="n"/>
      <c r="F1901" s="8" t="n"/>
      <c r="G1901" s="8" t="n"/>
      <c r="H1901" s="8" t="n"/>
      <c r="I1901" s="8" t="n"/>
      <c r="J1901" s="8" t="n"/>
      <c r="K1901" s="15">
        <f>IF(A1901="","",SUM(G1901:J1901))</f>
        <v/>
      </c>
      <c r="L1901" s="9" t="n"/>
      <c r="M1901" s="10" t="n"/>
      <c r="N1901" s="10" t="n"/>
      <c r="O1901" s="16">
        <f>IF(A1901="","",UPPER(TRIM(A1901))&amp;"|"&amp;UPPER(SUBSTITUTE(SUBSTITUTE(SUBSTITUTE(TRIM(C1901),"/",""),"-","")," ","")))</f>
        <v/>
      </c>
      <c r="P1901" s="16">
        <f>IF(A1901="","",UPPER(SUBSTITUTE(SUBSTITUTE(SUBSTITUTE(TRIM(C1901),"/",""),"-","")," ","")))</f>
        <v/>
      </c>
      <c r="Q1901" s="16">
        <f>IF(A1901="","",IF(COUNTIF('GSTR-2B'!$P$6:$P$2005,O1901)&gt;0,IF(ABS(S1901)&lt;=Settings!$B$4,"Matched","Amount differs"),IF(COUNTIF('GSTR-2B'!$Q$6:$Q$2005,P1901)&gt;0,"Invoice no matches, GSTIN differs","In books, not in GSTR-2B")))</f>
        <v/>
      </c>
      <c r="R1901" s="15">
        <f>IF(A1901="","",SUMIF('GSTR-2B'!$P$6:$P$2005,O1901,'GSTR-2B'!$N$6:$N$2005))</f>
        <v/>
      </c>
      <c r="S1901" s="15">
        <f>IF(A1901="","",K1901-R1901)</f>
        <v/>
      </c>
      <c r="T1901" s="16">
        <f>IF(OR(A1901="",D1901="",L1901&lt;&gt;"",E1901="Credit note"),"",IF(Settings!$B$5-D1901&gt;180,"Unpaid over 180 days: reverse proportionate ITC with interest",""))</f>
        <v/>
      </c>
      <c r="U1901" s="16">
        <f>IF(M1901="No","Supplier has not filed GSTR-3B: if still unfiled on 30 Sep after the year you claimed it, reverse by 30 Nov","")</f>
        <v/>
      </c>
      <c r="V1901" s="16">
        <f>IF(AND(Q1901="In books, not in GSTR-2B",D1901&lt;&gt;"",D1901&gt;=DATE(2025,4,1),D1901&lt;=DATE(2026,3,31)),"FY 2025-26 document not in GSTR-2B: last date for the ITC is 30 Nov 2026","")</f>
        <v/>
      </c>
    </row>
    <row r="1902">
      <c r="A1902" s="10" t="n"/>
      <c r="B1902" s="10" t="n"/>
      <c r="C1902" s="10" t="n"/>
      <c r="D1902" s="9" t="n"/>
      <c r="E1902" s="10" t="n"/>
      <c r="F1902" s="8" t="n"/>
      <c r="G1902" s="8" t="n"/>
      <c r="H1902" s="8" t="n"/>
      <c r="I1902" s="8" t="n"/>
      <c r="J1902" s="8" t="n"/>
      <c r="K1902" s="15">
        <f>IF(A1902="","",SUM(G1902:J1902))</f>
        <v/>
      </c>
      <c r="L1902" s="9" t="n"/>
      <c r="M1902" s="10" t="n"/>
      <c r="N1902" s="10" t="n"/>
      <c r="O1902" s="16">
        <f>IF(A1902="","",UPPER(TRIM(A1902))&amp;"|"&amp;UPPER(SUBSTITUTE(SUBSTITUTE(SUBSTITUTE(TRIM(C1902),"/",""),"-","")," ","")))</f>
        <v/>
      </c>
      <c r="P1902" s="16">
        <f>IF(A1902="","",UPPER(SUBSTITUTE(SUBSTITUTE(SUBSTITUTE(TRIM(C1902),"/",""),"-","")," ","")))</f>
        <v/>
      </c>
      <c r="Q1902" s="16">
        <f>IF(A1902="","",IF(COUNTIF('GSTR-2B'!$P$6:$P$2005,O1902)&gt;0,IF(ABS(S1902)&lt;=Settings!$B$4,"Matched","Amount differs"),IF(COUNTIF('GSTR-2B'!$Q$6:$Q$2005,P1902)&gt;0,"Invoice no matches, GSTIN differs","In books, not in GSTR-2B")))</f>
        <v/>
      </c>
      <c r="R1902" s="15">
        <f>IF(A1902="","",SUMIF('GSTR-2B'!$P$6:$P$2005,O1902,'GSTR-2B'!$N$6:$N$2005))</f>
        <v/>
      </c>
      <c r="S1902" s="15">
        <f>IF(A1902="","",K1902-R1902)</f>
        <v/>
      </c>
      <c r="T1902" s="16">
        <f>IF(OR(A1902="",D1902="",L1902&lt;&gt;"",E1902="Credit note"),"",IF(Settings!$B$5-D1902&gt;180,"Unpaid over 180 days: reverse proportionate ITC with interest",""))</f>
        <v/>
      </c>
      <c r="U1902" s="16">
        <f>IF(M1902="No","Supplier has not filed GSTR-3B: if still unfiled on 30 Sep after the year you claimed it, reverse by 30 Nov","")</f>
        <v/>
      </c>
      <c r="V1902" s="16">
        <f>IF(AND(Q1902="In books, not in GSTR-2B",D1902&lt;&gt;"",D1902&gt;=DATE(2025,4,1),D1902&lt;=DATE(2026,3,31)),"FY 2025-26 document not in GSTR-2B: last date for the ITC is 30 Nov 2026","")</f>
        <v/>
      </c>
    </row>
    <row r="1903">
      <c r="A1903" s="10" t="n"/>
      <c r="B1903" s="10" t="n"/>
      <c r="C1903" s="10" t="n"/>
      <c r="D1903" s="9" t="n"/>
      <c r="E1903" s="10" t="n"/>
      <c r="F1903" s="8" t="n"/>
      <c r="G1903" s="8" t="n"/>
      <c r="H1903" s="8" t="n"/>
      <c r="I1903" s="8" t="n"/>
      <c r="J1903" s="8" t="n"/>
      <c r="K1903" s="15">
        <f>IF(A1903="","",SUM(G1903:J1903))</f>
        <v/>
      </c>
      <c r="L1903" s="9" t="n"/>
      <c r="M1903" s="10" t="n"/>
      <c r="N1903" s="10" t="n"/>
      <c r="O1903" s="16">
        <f>IF(A1903="","",UPPER(TRIM(A1903))&amp;"|"&amp;UPPER(SUBSTITUTE(SUBSTITUTE(SUBSTITUTE(TRIM(C1903),"/",""),"-","")," ","")))</f>
        <v/>
      </c>
      <c r="P1903" s="16">
        <f>IF(A1903="","",UPPER(SUBSTITUTE(SUBSTITUTE(SUBSTITUTE(TRIM(C1903),"/",""),"-","")," ","")))</f>
        <v/>
      </c>
      <c r="Q1903" s="16">
        <f>IF(A1903="","",IF(COUNTIF('GSTR-2B'!$P$6:$P$2005,O1903)&gt;0,IF(ABS(S1903)&lt;=Settings!$B$4,"Matched","Amount differs"),IF(COUNTIF('GSTR-2B'!$Q$6:$Q$2005,P1903)&gt;0,"Invoice no matches, GSTIN differs","In books, not in GSTR-2B")))</f>
        <v/>
      </c>
      <c r="R1903" s="15">
        <f>IF(A1903="","",SUMIF('GSTR-2B'!$P$6:$P$2005,O1903,'GSTR-2B'!$N$6:$N$2005))</f>
        <v/>
      </c>
      <c r="S1903" s="15">
        <f>IF(A1903="","",K1903-R1903)</f>
        <v/>
      </c>
      <c r="T1903" s="16">
        <f>IF(OR(A1903="",D1903="",L1903&lt;&gt;"",E1903="Credit note"),"",IF(Settings!$B$5-D1903&gt;180,"Unpaid over 180 days: reverse proportionate ITC with interest",""))</f>
        <v/>
      </c>
      <c r="U1903" s="16">
        <f>IF(M1903="No","Supplier has not filed GSTR-3B: if still unfiled on 30 Sep after the year you claimed it, reverse by 30 Nov","")</f>
        <v/>
      </c>
      <c r="V1903" s="16">
        <f>IF(AND(Q1903="In books, not in GSTR-2B",D1903&lt;&gt;"",D1903&gt;=DATE(2025,4,1),D1903&lt;=DATE(2026,3,31)),"FY 2025-26 document not in GSTR-2B: last date for the ITC is 30 Nov 2026","")</f>
        <v/>
      </c>
    </row>
    <row r="1904">
      <c r="A1904" s="10" t="n"/>
      <c r="B1904" s="10" t="n"/>
      <c r="C1904" s="10" t="n"/>
      <c r="D1904" s="9" t="n"/>
      <c r="E1904" s="10" t="n"/>
      <c r="F1904" s="8" t="n"/>
      <c r="G1904" s="8" t="n"/>
      <c r="H1904" s="8" t="n"/>
      <c r="I1904" s="8" t="n"/>
      <c r="J1904" s="8" t="n"/>
      <c r="K1904" s="15">
        <f>IF(A1904="","",SUM(G1904:J1904))</f>
        <v/>
      </c>
      <c r="L1904" s="9" t="n"/>
      <c r="M1904" s="10" t="n"/>
      <c r="N1904" s="10" t="n"/>
      <c r="O1904" s="16">
        <f>IF(A1904="","",UPPER(TRIM(A1904))&amp;"|"&amp;UPPER(SUBSTITUTE(SUBSTITUTE(SUBSTITUTE(TRIM(C1904),"/",""),"-","")," ","")))</f>
        <v/>
      </c>
      <c r="P1904" s="16">
        <f>IF(A1904="","",UPPER(SUBSTITUTE(SUBSTITUTE(SUBSTITUTE(TRIM(C1904),"/",""),"-","")," ","")))</f>
        <v/>
      </c>
      <c r="Q1904" s="16">
        <f>IF(A1904="","",IF(COUNTIF('GSTR-2B'!$P$6:$P$2005,O1904)&gt;0,IF(ABS(S1904)&lt;=Settings!$B$4,"Matched","Amount differs"),IF(COUNTIF('GSTR-2B'!$Q$6:$Q$2005,P1904)&gt;0,"Invoice no matches, GSTIN differs","In books, not in GSTR-2B")))</f>
        <v/>
      </c>
      <c r="R1904" s="15">
        <f>IF(A1904="","",SUMIF('GSTR-2B'!$P$6:$P$2005,O1904,'GSTR-2B'!$N$6:$N$2005))</f>
        <v/>
      </c>
      <c r="S1904" s="15">
        <f>IF(A1904="","",K1904-R1904)</f>
        <v/>
      </c>
      <c r="T1904" s="16">
        <f>IF(OR(A1904="",D1904="",L1904&lt;&gt;"",E1904="Credit note"),"",IF(Settings!$B$5-D1904&gt;180,"Unpaid over 180 days: reverse proportionate ITC with interest",""))</f>
        <v/>
      </c>
      <c r="U1904" s="16">
        <f>IF(M1904="No","Supplier has not filed GSTR-3B: if still unfiled on 30 Sep after the year you claimed it, reverse by 30 Nov","")</f>
        <v/>
      </c>
      <c r="V1904" s="16">
        <f>IF(AND(Q1904="In books, not in GSTR-2B",D1904&lt;&gt;"",D1904&gt;=DATE(2025,4,1),D1904&lt;=DATE(2026,3,31)),"FY 2025-26 document not in GSTR-2B: last date for the ITC is 30 Nov 2026","")</f>
        <v/>
      </c>
    </row>
    <row r="1905">
      <c r="A1905" s="10" t="n"/>
      <c r="B1905" s="10" t="n"/>
      <c r="C1905" s="10" t="n"/>
      <c r="D1905" s="9" t="n"/>
      <c r="E1905" s="10" t="n"/>
      <c r="F1905" s="8" t="n"/>
      <c r="G1905" s="8" t="n"/>
      <c r="H1905" s="8" t="n"/>
      <c r="I1905" s="8" t="n"/>
      <c r="J1905" s="8" t="n"/>
      <c r="K1905" s="15">
        <f>IF(A1905="","",SUM(G1905:J1905))</f>
        <v/>
      </c>
      <c r="L1905" s="9" t="n"/>
      <c r="M1905" s="10" t="n"/>
      <c r="N1905" s="10" t="n"/>
      <c r="O1905" s="16">
        <f>IF(A1905="","",UPPER(TRIM(A1905))&amp;"|"&amp;UPPER(SUBSTITUTE(SUBSTITUTE(SUBSTITUTE(TRIM(C1905),"/",""),"-","")," ","")))</f>
        <v/>
      </c>
      <c r="P1905" s="16">
        <f>IF(A1905="","",UPPER(SUBSTITUTE(SUBSTITUTE(SUBSTITUTE(TRIM(C1905),"/",""),"-","")," ","")))</f>
        <v/>
      </c>
      <c r="Q1905" s="16">
        <f>IF(A1905="","",IF(COUNTIF('GSTR-2B'!$P$6:$P$2005,O1905)&gt;0,IF(ABS(S1905)&lt;=Settings!$B$4,"Matched","Amount differs"),IF(COUNTIF('GSTR-2B'!$Q$6:$Q$2005,P1905)&gt;0,"Invoice no matches, GSTIN differs","In books, not in GSTR-2B")))</f>
        <v/>
      </c>
      <c r="R1905" s="15">
        <f>IF(A1905="","",SUMIF('GSTR-2B'!$P$6:$P$2005,O1905,'GSTR-2B'!$N$6:$N$2005))</f>
        <v/>
      </c>
      <c r="S1905" s="15">
        <f>IF(A1905="","",K1905-R1905)</f>
        <v/>
      </c>
      <c r="T1905" s="16">
        <f>IF(OR(A1905="",D1905="",L1905&lt;&gt;"",E1905="Credit note"),"",IF(Settings!$B$5-D1905&gt;180,"Unpaid over 180 days: reverse proportionate ITC with interest",""))</f>
        <v/>
      </c>
      <c r="U1905" s="16">
        <f>IF(M1905="No","Supplier has not filed GSTR-3B: if still unfiled on 30 Sep after the year you claimed it, reverse by 30 Nov","")</f>
        <v/>
      </c>
      <c r="V1905" s="16">
        <f>IF(AND(Q1905="In books, not in GSTR-2B",D1905&lt;&gt;"",D1905&gt;=DATE(2025,4,1),D1905&lt;=DATE(2026,3,31)),"FY 2025-26 document not in GSTR-2B: last date for the ITC is 30 Nov 2026","")</f>
        <v/>
      </c>
    </row>
    <row r="1906">
      <c r="A1906" s="10" t="n"/>
      <c r="B1906" s="10" t="n"/>
      <c r="C1906" s="10" t="n"/>
      <c r="D1906" s="9" t="n"/>
      <c r="E1906" s="10" t="n"/>
      <c r="F1906" s="8" t="n"/>
      <c r="G1906" s="8" t="n"/>
      <c r="H1906" s="8" t="n"/>
      <c r="I1906" s="8" t="n"/>
      <c r="J1906" s="8" t="n"/>
      <c r="K1906" s="15">
        <f>IF(A1906="","",SUM(G1906:J1906))</f>
        <v/>
      </c>
      <c r="L1906" s="9" t="n"/>
      <c r="M1906" s="10" t="n"/>
      <c r="N1906" s="10" t="n"/>
      <c r="O1906" s="16">
        <f>IF(A1906="","",UPPER(TRIM(A1906))&amp;"|"&amp;UPPER(SUBSTITUTE(SUBSTITUTE(SUBSTITUTE(TRIM(C1906),"/",""),"-","")," ","")))</f>
        <v/>
      </c>
      <c r="P1906" s="16">
        <f>IF(A1906="","",UPPER(SUBSTITUTE(SUBSTITUTE(SUBSTITUTE(TRIM(C1906),"/",""),"-","")," ","")))</f>
        <v/>
      </c>
      <c r="Q1906" s="16">
        <f>IF(A1906="","",IF(COUNTIF('GSTR-2B'!$P$6:$P$2005,O1906)&gt;0,IF(ABS(S1906)&lt;=Settings!$B$4,"Matched","Amount differs"),IF(COUNTIF('GSTR-2B'!$Q$6:$Q$2005,P1906)&gt;0,"Invoice no matches, GSTIN differs","In books, not in GSTR-2B")))</f>
        <v/>
      </c>
      <c r="R1906" s="15">
        <f>IF(A1906="","",SUMIF('GSTR-2B'!$P$6:$P$2005,O1906,'GSTR-2B'!$N$6:$N$2005))</f>
        <v/>
      </c>
      <c r="S1906" s="15">
        <f>IF(A1906="","",K1906-R1906)</f>
        <v/>
      </c>
      <c r="T1906" s="16">
        <f>IF(OR(A1906="",D1906="",L1906&lt;&gt;"",E1906="Credit note"),"",IF(Settings!$B$5-D1906&gt;180,"Unpaid over 180 days: reverse proportionate ITC with interest",""))</f>
        <v/>
      </c>
      <c r="U1906" s="16">
        <f>IF(M1906="No","Supplier has not filed GSTR-3B: if still unfiled on 30 Sep after the year you claimed it, reverse by 30 Nov","")</f>
        <v/>
      </c>
      <c r="V1906" s="16">
        <f>IF(AND(Q1906="In books, not in GSTR-2B",D1906&lt;&gt;"",D1906&gt;=DATE(2025,4,1),D1906&lt;=DATE(2026,3,31)),"FY 2025-26 document not in GSTR-2B: last date for the ITC is 30 Nov 2026","")</f>
        <v/>
      </c>
    </row>
    <row r="1907">
      <c r="A1907" s="10" t="n"/>
      <c r="B1907" s="10" t="n"/>
      <c r="C1907" s="10" t="n"/>
      <c r="D1907" s="9" t="n"/>
      <c r="E1907" s="10" t="n"/>
      <c r="F1907" s="8" t="n"/>
      <c r="G1907" s="8" t="n"/>
      <c r="H1907" s="8" t="n"/>
      <c r="I1907" s="8" t="n"/>
      <c r="J1907" s="8" t="n"/>
      <c r="K1907" s="15">
        <f>IF(A1907="","",SUM(G1907:J1907))</f>
        <v/>
      </c>
      <c r="L1907" s="9" t="n"/>
      <c r="M1907" s="10" t="n"/>
      <c r="N1907" s="10" t="n"/>
      <c r="O1907" s="16">
        <f>IF(A1907="","",UPPER(TRIM(A1907))&amp;"|"&amp;UPPER(SUBSTITUTE(SUBSTITUTE(SUBSTITUTE(TRIM(C1907),"/",""),"-","")," ","")))</f>
        <v/>
      </c>
      <c r="P1907" s="16">
        <f>IF(A1907="","",UPPER(SUBSTITUTE(SUBSTITUTE(SUBSTITUTE(TRIM(C1907),"/",""),"-","")," ","")))</f>
        <v/>
      </c>
      <c r="Q1907" s="16">
        <f>IF(A1907="","",IF(COUNTIF('GSTR-2B'!$P$6:$P$2005,O1907)&gt;0,IF(ABS(S1907)&lt;=Settings!$B$4,"Matched","Amount differs"),IF(COUNTIF('GSTR-2B'!$Q$6:$Q$2005,P1907)&gt;0,"Invoice no matches, GSTIN differs","In books, not in GSTR-2B")))</f>
        <v/>
      </c>
      <c r="R1907" s="15">
        <f>IF(A1907="","",SUMIF('GSTR-2B'!$P$6:$P$2005,O1907,'GSTR-2B'!$N$6:$N$2005))</f>
        <v/>
      </c>
      <c r="S1907" s="15">
        <f>IF(A1907="","",K1907-R1907)</f>
        <v/>
      </c>
      <c r="T1907" s="16">
        <f>IF(OR(A1907="",D1907="",L1907&lt;&gt;"",E1907="Credit note"),"",IF(Settings!$B$5-D1907&gt;180,"Unpaid over 180 days: reverse proportionate ITC with interest",""))</f>
        <v/>
      </c>
      <c r="U1907" s="16">
        <f>IF(M1907="No","Supplier has not filed GSTR-3B: if still unfiled on 30 Sep after the year you claimed it, reverse by 30 Nov","")</f>
        <v/>
      </c>
      <c r="V1907" s="16">
        <f>IF(AND(Q1907="In books, not in GSTR-2B",D1907&lt;&gt;"",D1907&gt;=DATE(2025,4,1),D1907&lt;=DATE(2026,3,31)),"FY 2025-26 document not in GSTR-2B: last date for the ITC is 30 Nov 2026","")</f>
        <v/>
      </c>
    </row>
    <row r="1908">
      <c r="A1908" s="10" t="n"/>
      <c r="B1908" s="10" t="n"/>
      <c r="C1908" s="10" t="n"/>
      <c r="D1908" s="9" t="n"/>
      <c r="E1908" s="10" t="n"/>
      <c r="F1908" s="8" t="n"/>
      <c r="G1908" s="8" t="n"/>
      <c r="H1908" s="8" t="n"/>
      <c r="I1908" s="8" t="n"/>
      <c r="J1908" s="8" t="n"/>
      <c r="K1908" s="15">
        <f>IF(A1908="","",SUM(G1908:J1908))</f>
        <v/>
      </c>
      <c r="L1908" s="9" t="n"/>
      <c r="M1908" s="10" t="n"/>
      <c r="N1908" s="10" t="n"/>
      <c r="O1908" s="16">
        <f>IF(A1908="","",UPPER(TRIM(A1908))&amp;"|"&amp;UPPER(SUBSTITUTE(SUBSTITUTE(SUBSTITUTE(TRIM(C1908),"/",""),"-","")," ","")))</f>
        <v/>
      </c>
      <c r="P1908" s="16">
        <f>IF(A1908="","",UPPER(SUBSTITUTE(SUBSTITUTE(SUBSTITUTE(TRIM(C1908),"/",""),"-","")," ","")))</f>
        <v/>
      </c>
      <c r="Q1908" s="16">
        <f>IF(A1908="","",IF(COUNTIF('GSTR-2B'!$P$6:$P$2005,O1908)&gt;0,IF(ABS(S1908)&lt;=Settings!$B$4,"Matched","Amount differs"),IF(COUNTIF('GSTR-2B'!$Q$6:$Q$2005,P1908)&gt;0,"Invoice no matches, GSTIN differs","In books, not in GSTR-2B")))</f>
        <v/>
      </c>
      <c r="R1908" s="15">
        <f>IF(A1908="","",SUMIF('GSTR-2B'!$P$6:$P$2005,O1908,'GSTR-2B'!$N$6:$N$2005))</f>
        <v/>
      </c>
      <c r="S1908" s="15">
        <f>IF(A1908="","",K1908-R1908)</f>
        <v/>
      </c>
      <c r="T1908" s="16">
        <f>IF(OR(A1908="",D1908="",L1908&lt;&gt;"",E1908="Credit note"),"",IF(Settings!$B$5-D1908&gt;180,"Unpaid over 180 days: reverse proportionate ITC with interest",""))</f>
        <v/>
      </c>
      <c r="U1908" s="16">
        <f>IF(M1908="No","Supplier has not filed GSTR-3B: if still unfiled on 30 Sep after the year you claimed it, reverse by 30 Nov","")</f>
        <v/>
      </c>
      <c r="V1908" s="16">
        <f>IF(AND(Q1908="In books, not in GSTR-2B",D1908&lt;&gt;"",D1908&gt;=DATE(2025,4,1),D1908&lt;=DATE(2026,3,31)),"FY 2025-26 document not in GSTR-2B: last date for the ITC is 30 Nov 2026","")</f>
        <v/>
      </c>
    </row>
    <row r="1909">
      <c r="A1909" s="10" t="n"/>
      <c r="B1909" s="10" t="n"/>
      <c r="C1909" s="10" t="n"/>
      <c r="D1909" s="9" t="n"/>
      <c r="E1909" s="10" t="n"/>
      <c r="F1909" s="8" t="n"/>
      <c r="G1909" s="8" t="n"/>
      <c r="H1909" s="8" t="n"/>
      <c r="I1909" s="8" t="n"/>
      <c r="J1909" s="8" t="n"/>
      <c r="K1909" s="15">
        <f>IF(A1909="","",SUM(G1909:J1909))</f>
        <v/>
      </c>
      <c r="L1909" s="9" t="n"/>
      <c r="M1909" s="10" t="n"/>
      <c r="N1909" s="10" t="n"/>
      <c r="O1909" s="16">
        <f>IF(A1909="","",UPPER(TRIM(A1909))&amp;"|"&amp;UPPER(SUBSTITUTE(SUBSTITUTE(SUBSTITUTE(TRIM(C1909),"/",""),"-","")," ","")))</f>
        <v/>
      </c>
      <c r="P1909" s="16">
        <f>IF(A1909="","",UPPER(SUBSTITUTE(SUBSTITUTE(SUBSTITUTE(TRIM(C1909),"/",""),"-","")," ","")))</f>
        <v/>
      </c>
      <c r="Q1909" s="16">
        <f>IF(A1909="","",IF(COUNTIF('GSTR-2B'!$P$6:$P$2005,O1909)&gt;0,IF(ABS(S1909)&lt;=Settings!$B$4,"Matched","Amount differs"),IF(COUNTIF('GSTR-2B'!$Q$6:$Q$2005,P1909)&gt;0,"Invoice no matches, GSTIN differs","In books, not in GSTR-2B")))</f>
        <v/>
      </c>
      <c r="R1909" s="15">
        <f>IF(A1909="","",SUMIF('GSTR-2B'!$P$6:$P$2005,O1909,'GSTR-2B'!$N$6:$N$2005))</f>
        <v/>
      </c>
      <c r="S1909" s="15">
        <f>IF(A1909="","",K1909-R1909)</f>
        <v/>
      </c>
      <c r="T1909" s="16">
        <f>IF(OR(A1909="",D1909="",L1909&lt;&gt;"",E1909="Credit note"),"",IF(Settings!$B$5-D1909&gt;180,"Unpaid over 180 days: reverse proportionate ITC with interest",""))</f>
        <v/>
      </c>
      <c r="U1909" s="16">
        <f>IF(M1909="No","Supplier has not filed GSTR-3B: if still unfiled on 30 Sep after the year you claimed it, reverse by 30 Nov","")</f>
        <v/>
      </c>
      <c r="V1909" s="16">
        <f>IF(AND(Q1909="In books, not in GSTR-2B",D1909&lt;&gt;"",D1909&gt;=DATE(2025,4,1),D1909&lt;=DATE(2026,3,31)),"FY 2025-26 document not in GSTR-2B: last date for the ITC is 30 Nov 2026","")</f>
        <v/>
      </c>
    </row>
    <row r="1910">
      <c r="A1910" s="10" t="n"/>
      <c r="B1910" s="10" t="n"/>
      <c r="C1910" s="10" t="n"/>
      <c r="D1910" s="9" t="n"/>
      <c r="E1910" s="10" t="n"/>
      <c r="F1910" s="8" t="n"/>
      <c r="G1910" s="8" t="n"/>
      <c r="H1910" s="8" t="n"/>
      <c r="I1910" s="8" t="n"/>
      <c r="J1910" s="8" t="n"/>
      <c r="K1910" s="15">
        <f>IF(A1910="","",SUM(G1910:J1910))</f>
        <v/>
      </c>
      <c r="L1910" s="9" t="n"/>
      <c r="M1910" s="10" t="n"/>
      <c r="N1910" s="10" t="n"/>
      <c r="O1910" s="16">
        <f>IF(A1910="","",UPPER(TRIM(A1910))&amp;"|"&amp;UPPER(SUBSTITUTE(SUBSTITUTE(SUBSTITUTE(TRIM(C1910),"/",""),"-","")," ","")))</f>
        <v/>
      </c>
      <c r="P1910" s="16">
        <f>IF(A1910="","",UPPER(SUBSTITUTE(SUBSTITUTE(SUBSTITUTE(TRIM(C1910),"/",""),"-","")," ","")))</f>
        <v/>
      </c>
      <c r="Q1910" s="16">
        <f>IF(A1910="","",IF(COUNTIF('GSTR-2B'!$P$6:$P$2005,O1910)&gt;0,IF(ABS(S1910)&lt;=Settings!$B$4,"Matched","Amount differs"),IF(COUNTIF('GSTR-2B'!$Q$6:$Q$2005,P1910)&gt;0,"Invoice no matches, GSTIN differs","In books, not in GSTR-2B")))</f>
        <v/>
      </c>
      <c r="R1910" s="15">
        <f>IF(A1910="","",SUMIF('GSTR-2B'!$P$6:$P$2005,O1910,'GSTR-2B'!$N$6:$N$2005))</f>
        <v/>
      </c>
      <c r="S1910" s="15">
        <f>IF(A1910="","",K1910-R1910)</f>
        <v/>
      </c>
      <c r="T1910" s="16">
        <f>IF(OR(A1910="",D1910="",L1910&lt;&gt;"",E1910="Credit note"),"",IF(Settings!$B$5-D1910&gt;180,"Unpaid over 180 days: reverse proportionate ITC with interest",""))</f>
        <v/>
      </c>
      <c r="U1910" s="16">
        <f>IF(M1910="No","Supplier has not filed GSTR-3B: if still unfiled on 30 Sep after the year you claimed it, reverse by 30 Nov","")</f>
        <v/>
      </c>
      <c r="V1910" s="16">
        <f>IF(AND(Q1910="In books, not in GSTR-2B",D1910&lt;&gt;"",D1910&gt;=DATE(2025,4,1),D1910&lt;=DATE(2026,3,31)),"FY 2025-26 document not in GSTR-2B: last date for the ITC is 30 Nov 2026","")</f>
        <v/>
      </c>
    </row>
    <row r="1911">
      <c r="A1911" s="10" t="n"/>
      <c r="B1911" s="10" t="n"/>
      <c r="C1911" s="10" t="n"/>
      <c r="D1911" s="9" t="n"/>
      <c r="E1911" s="10" t="n"/>
      <c r="F1911" s="8" t="n"/>
      <c r="G1911" s="8" t="n"/>
      <c r="H1911" s="8" t="n"/>
      <c r="I1911" s="8" t="n"/>
      <c r="J1911" s="8" t="n"/>
      <c r="K1911" s="15">
        <f>IF(A1911="","",SUM(G1911:J1911))</f>
        <v/>
      </c>
      <c r="L1911" s="9" t="n"/>
      <c r="M1911" s="10" t="n"/>
      <c r="N1911" s="10" t="n"/>
      <c r="O1911" s="16">
        <f>IF(A1911="","",UPPER(TRIM(A1911))&amp;"|"&amp;UPPER(SUBSTITUTE(SUBSTITUTE(SUBSTITUTE(TRIM(C1911),"/",""),"-","")," ","")))</f>
        <v/>
      </c>
      <c r="P1911" s="16">
        <f>IF(A1911="","",UPPER(SUBSTITUTE(SUBSTITUTE(SUBSTITUTE(TRIM(C1911),"/",""),"-","")," ","")))</f>
        <v/>
      </c>
      <c r="Q1911" s="16">
        <f>IF(A1911="","",IF(COUNTIF('GSTR-2B'!$P$6:$P$2005,O1911)&gt;0,IF(ABS(S1911)&lt;=Settings!$B$4,"Matched","Amount differs"),IF(COUNTIF('GSTR-2B'!$Q$6:$Q$2005,P1911)&gt;0,"Invoice no matches, GSTIN differs","In books, not in GSTR-2B")))</f>
        <v/>
      </c>
      <c r="R1911" s="15">
        <f>IF(A1911="","",SUMIF('GSTR-2B'!$P$6:$P$2005,O1911,'GSTR-2B'!$N$6:$N$2005))</f>
        <v/>
      </c>
      <c r="S1911" s="15">
        <f>IF(A1911="","",K1911-R1911)</f>
        <v/>
      </c>
      <c r="T1911" s="16">
        <f>IF(OR(A1911="",D1911="",L1911&lt;&gt;"",E1911="Credit note"),"",IF(Settings!$B$5-D1911&gt;180,"Unpaid over 180 days: reverse proportionate ITC with interest",""))</f>
        <v/>
      </c>
      <c r="U1911" s="16">
        <f>IF(M1911="No","Supplier has not filed GSTR-3B: if still unfiled on 30 Sep after the year you claimed it, reverse by 30 Nov","")</f>
        <v/>
      </c>
      <c r="V1911" s="16">
        <f>IF(AND(Q1911="In books, not in GSTR-2B",D1911&lt;&gt;"",D1911&gt;=DATE(2025,4,1),D1911&lt;=DATE(2026,3,31)),"FY 2025-26 document not in GSTR-2B: last date for the ITC is 30 Nov 2026","")</f>
        <v/>
      </c>
    </row>
    <row r="1912">
      <c r="A1912" s="10" t="n"/>
      <c r="B1912" s="10" t="n"/>
      <c r="C1912" s="10" t="n"/>
      <c r="D1912" s="9" t="n"/>
      <c r="E1912" s="10" t="n"/>
      <c r="F1912" s="8" t="n"/>
      <c r="G1912" s="8" t="n"/>
      <c r="H1912" s="8" t="n"/>
      <c r="I1912" s="8" t="n"/>
      <c r="J1912" s="8" t="n"/>
      <c r="K1912" s="15">
        <f>IF(A1912="","",SUM(G1912:J1912))</f>
        <v/>
      </c>
      <c r="L1912" s="9" t="n"/>
      <c r="M1912" s="10" t="n"/>
      <c r="N1912" s="10" t="n"/>
      <c r="O1912" s="16">
        <f>IF(A1912="","",UPPER(TRIM(A1912))&amp;"|"&amp;UPPER(SUBSTITUTE(SUBSTITUTE(SUBSTITUTE(TRIM(C1912),"/",""),"-","")," ","")))</f>
        <v/>
      </c>
      <c r="P1912" s="16">
        <f>IF(A1912="","",UPPER(SUBSTITUTE(SUBSTITUTE(SUBSTITUTE(TRIM(C1912),"/",""),"-","")," ","")))</f>
        <v/>
      </c>
      <c r="Q1912" s="16">
        <f>IF(A1912="","",IF(COUNTIF('GSTR-2B'!$P$6:$P$2005,O1912)&gt;0,IF(ABS(S1912)&lt;=Settings!$B$4,"Matched","Amount differs"),IF(COUNTIF('GSTR-2B'!$Q$6:$Q$2005,P1912)&gt;0,"Invoice no matches, GSTIN differs","In books, not in GSTR-2B")))</f>
        <v/>
      </c>
      <c r="R1912" s="15">
        <f>IF(A1912="","",SUMIF('GSTR-2B'!$P$6:$P$2005,O1912,'GSTR-2B'!$N$6:$N$2005))</f>
        <v/>
      </c>
      <c r="S1912" s="15">
        <f>IF(A1912="","",K1912-R1912)</f>
        <v/>
      </c>
      <c r="T1912" s="16">
        <f>IF(OR(A1912="",D1912="",L1912&lt;&gt;"",E1912="Credit note"),"",IF(Settings!$B$5-D1912&gt;180,"Unpaid over 180 days: reverse proportionate ITC with interest",""))</f>
        <v/>
      </c>
      <c r="U1912" s="16">
        <f>IF(M1912="No","Supplier has not filed GSTR-3B: if still unfiled on 30 Sep after the year you claimed it, reverse by 30 Nov","")</f>
        <v/>
      </c>
      <c r="V1912" s="16">
        <f>IF(AND(Q1912="In books, not in GSTR-2B",D1912&lt;&gt;"",D1912&gt;=DATE(2025,4,1),D1912&lt;=DATE(2026,3,31)),"FY 2025-26 document not in GSTR-2B: last date for the ITC is 30 Nov 2026","")</f>
        <v/>
      </c>
    </row>
    <row r="1913">
      <c r="A1913" s="10" t="n"/>
      <c r="B1913" s="10" t="n"/>
      <c r="C1913" s="10" t="n"/>
      <c r="D1913" s="9" t="n"/>
      <c r="E1913" s="10" t="n"/>
      <c r="F1913" s="8" t="n"/>
      <c r="G1913" s="8" t="n"/>
      <c r="H1913" s="8" t="n"/>
      <c r="I1913" s="8" t="n"/>
      <c r="J1913" s="8" t="n"/>
      <c r="K1913" s="15">
        <f>IF(A1913="","",SUM(G1913:J1913))</f>
        <v/>
      </c>
      <c r="L1913" s="9" t="n"/>
      <c r="M1913" s="10" t="n"/>
      <c r="N1913" s="10" t="n"/>
      <c r="O1913" s="16">
        <f>IF(A1913="","",UPPER(TRIM(A1913))&amp;"|"&amp;UPPER(SUBSTITUTE(SUBSTITUTE(SUBSTITUTE(TRIM(C1913),"/",""),"-","")," ","")))</f>
        <v/>
      </c>
      <c r="P1913" s="16">
        <f>IF(A1913="","",UPPER(SUBSTITUTE(SUBSTITUTE(SUBSTITUTE(TRIM(C1913),"/",""),"-","")," ","")))</f>
        <v/>
      </c>
      <c r="Q1913" s="16">
        <f>IF(A1913="","",IF(COUNTIF('GSTR-2B'!$P$6:$P$2005,O1913)&gt;0,IF(ABS(S1913)&lt;=Settings!$B$4,"Matched","Amount differs"),IF(COUNTIF('GSTR-2B'!$Q$6:$Q$2005,P1913)&gt;0,"Invoice no matches, GSTIN differs","In books, not in GSTR-2B")))</f>
        <v/>
      </c>
      <c r="R1913" s="15">
        <f>IF(A1913="","",SUMIF('GSTR-2B'!$P$6:$P$2005,O1913,'GSTR-2B'!$N$6:$N$2005))</f>
        <v/>
      </c>
      <c r="S1913" s="15">
        <f>IF(A1913="","",K1913-R1913)</f>
        <v/>
      </c>
      <c r="T1913" s="16">
        <f>IF(OR(A1913="",D1913="",L1913&lt;&gt;"",E1913="Credit note"),"",IF(Settings!$B$5-D1913&gt;180,"Unpaid over 180 days: reverse proportionate ITC with interest",""))</f>
        <v/>
      </c>
      <c r="U1913" s="16">
        <f>IF(M1913="No","Supplier has not filed GSTR-3B: if still unfiled on 30 Sep after the year you claimed it, reverse by 30 Nov","")</f>
        <v/>
      </c>
      <c r="V1913" s="16">
        <f>IF(AND(Q1913="In books, not in GSTR-2B",D1913&lt;&gt;"",D1913&gt;=DATE(2025,4,1),D1913&lt;=DATE(2026,3,31)),"FY 2025-26 document not in GSTR-2B: last date for the ITC is 30 Nov 2026","")</f>
        <v/>
      </c>
    </row>
    <row r="1914">
      <c r="A1914" s="10" t="n"/>
      <c r="B1914" s="10" t="n"/>
      <c r="C1914" s="10" t="n"/>
      <c r="D1914" s="9" t="n"/>
      <c r="E1914" s="10" t="n"/>
      <c r="F1914" s="8" t="n"/>
      <c r="G1914" s="8" t="n"/>
      <c r="H1914" s="8" t="n"/>
      <c r="I1914" s="8" t="n"/>
      <c r="J1914" s="8" t="n"/>
      <c r="K1914" s="15">
        <f>IF(A1914="","",SUM(G1914:J1914))</f>
        <v/>
      </c>
      <c r="L1914" s="9" t="n"/>
      <c r="M1914" s="10" t="n"/>
      <c r="N1914" s="10" t="n"/>
      <c r="O1914" s="16">
        <f>IF(A1914="","",UPPER(TRIM(A1914))&amp;"|"&amp;UPPER(SUBSTITUTE(SUBSTITUTE(SUBSTITUTE(TRIM(C1914),"/",""),"-","")," ","")))</f>
        <v/>
      </c>
      <c r="P1914" s="16">
        <f>IF(A1914="","",UPPER(SUBSTITUTE(SUBSTITUTE(SUBSTITUTE(TRIM(C1914),"/",""),"-","")," ","")))</f>
        <v/>
      </c>
      <c r="Q1914" s="16">
        <f>IF(A1914="","",IF(COUNTIF('GSTR-2B'!$P$6:$P$2005,O1914)&gt;0,IF(ABS(S1914)&lt;=Settings!$B$4,"Matched","Amount differs"),IF(COUNTIF('GSTR-2B'!$Q$6:$Q$2005,P1914)&gt;0,"Invoice no matches, GSTIN differs","In books, not in GSTR-2B")))</f>
        <v/>
      </c>
      <c r="R1914" s="15">
        <f>IF(A1914="","",SUMIF('GSTR-2B'!$P$6:$P$2005,O1914,'GSTR-2B'!$N$6:$N$2005))</f>
        <v/>
      </c>
      <c r="S1914" s="15">
        <f>IF(A1914="","",K1914-R1914)</f>
        <v/>
      </c>
      <c r="T1914" s="16">
        <f>IF(OR(A1914="",D1914="",L1914&lt;&gt;"",E1914="Credit note"),"",IF(Settings!$B$5-D1914&gt;180,"Unpaid over 180 days: reverse proportionate ITC with interest",""))</f>
        <v/>
      </c>
      <c r="U1914" s="16">
        <f>IF(M1914="No","Supplier has not filed GSTR-3B: if still unfiled on 30 Sep after the year you claimed it, reverse by 30 Nov","")</f>
        <v/>
      </c>
      <c r="V1914" s="16">
        <f>IF(AND(Q1914="In books, not in GSTR-2B",D1914&lt;&gt;"",D1914&gt;=DATE(2025,4,1),D1914&lt;=DATE(2026,3,31)),"FY 2025-26 document not in GSTR-2B: last date for the ITC is 30 Nov 2026","")</f>
        <v/>
      </c>
    </row>
    <row r="1915">
      <c r="A1915" s="10" t="n"/>
      <c r="B1915" s="10" t="n"/>
      <c r="C1915" s="10" t="n"/>
      <c r="D1915" s="9" t="n"/>
      <c r="E1915" s="10" t="n"/>
      <c r="F1915" s="8" t="n"/>
      <c r="G1915" s="8" t="n"/>
      <c r="H1915" s="8" t="n"/>
      <c r="I1915" s="8" t="n"/>
      <c r="J1915" s="8" t="n"/>
      <c r="K1915" s="15">
        <f>IF(A1915="","",SUM(G1915:J1915))</f>
        <v/>
      </c>
      <c r="L1915" s="9" t="n"/>
      <c r="M1915" s="10" t="n"/>
      <c r="N1915" s="10" t="n"/>
      <c r="O1915" s="16">
        <f>IF(A1915="","",UPPER(TRIM(A1915))&amp;"|"&amp;UPPER(SUBSTITUTE(SUBSTITUTE(SUBSTITUTE(TRIM(C1915),"/",""),"-","")," ","")))</f>
        <v/>
      </c>
      <c r="P1915" s="16">
        <f>IF(A1915="","",UPPER(SUBSTITUTE(SUBSTITUTE(SUBSTITUTE(TRIM(C1915),"/",""),"-","")," ","")))</f>
        <v/>
      </c>
      <c r="Q1915" s="16">
        <f>IF(A1915="","",IF(COUNTIF('GSTR-2B'!$P$6:$P$2005,O1915)&gt;0,IF(ABS(S1915)&lt;=Settings!$B$4,"Matched","Amount differs"),IF(COUNTIF('GSTR-2B'!$Q$6:$Q$2005,P1915)&gt;0,"Invoice no matches, GSTIN differs","In books, not in GSTR-2B")))</f>
        <v/>
      </c>
      <c r="R1915" s="15">
        <f>IF(A1915="","",SUMIF('GSTR-2B'!$P$6:$P$2005,O1915,'GSTR-2B'!$N$6:$N$2005))</f>
        <v/>
      </c>
      <c r="S1915" s="15">
        <f>IF(A1915="","",K1915-R1915)</f>
        <v/>
      </c>
      <c r="T1915" s="16">
        <f>IF(OR(A1915="",D1915="",L1915&lt;&gt;"",E1915="Credit note"),"",IF(Settings!$B$5-D1915&gt;180,"Unpaid over 180 days: reverse proportionate ITC with interest",""))</f>
        <v/>
      </c>
      <c r="U1915" s="16">
        <f>IF(M1915="No","Supplier has not filed GSTR-3B: if still unfiled on 30 Sep after the year you claimed it, reverse by 30 Nov","")</f>
        <v/>
      </c>
      <c r="V1915" s="16">
        <f>IF(AND(Q1915="In books, not in GSTR-2B",D1915&lt;&gt;"",D1915&gt;=DATE(2025,4,1),D1915&lt;=DATE(2026,3,31)),"FY 2025-26 document not in GSTR-2B: last date for the ITC is 30 Nov 2026","")</f>
        <v/>
      </c>
    </row>
    <row r="1916">
      <c r="A1916" s="10" t="n"/>
      <c r="B1916" s="10" t="n"/>
      <c r="C1916" s="10" t="n"/>
      <c r="D1916" s="9" t="n"/>
      <c r="E1916" s="10" t="n"/>
      <c r="F1916" s="8" t="n"/>
      <c r="G1916" s="8" t="n"/>
      <c r="H1916" s="8" t="n"/>
      <c r="I1916" s="8" t="n"/>
      <c r="J1916" s="8" t="n"/>
      <c r="K1916" s="15">
        <f>IF(A1916="","",SUM(G1916:J1916))</f>
        <v/>
      </c>
      <c r="L1916" s="9" t="n"/>
      <c r="M1916" s="10" t="n"/>
      <c r="N1916" s="10" t="n"/>
      <c r="O1916" s="16">
        <f>IF(A1916="","",UPPER(TRIM(A1916))&amp;"|"&amp;UPPER(SUBSTITUTE(SUBSTITUTE(SUBSTITUTE(TRIM(C1916),"/",""),"-","")," ","")))</f>
        <v/>
      </c>
      <c r="P1916" s="16">
        <f>IF(A1916="","",UPPER(SUBSTITUTE(SUBSTITUTE(SUBSTITUTE(TRIM(C1916),"/",""),"-","")," ","")))</f>
        <v/>
      </c>
      <c r="Q1916" s="16">
        <f>IF(A1916="","",IF(COUNTIF('GSTR-2B'!$P$6:$P$2005,O1916)&gt;0,IF(ABS(S1916)&lt;=Settings!$B$4,"Matched","Amount differs"),IF(COUNTIF('GSTR-2B'!$Q$6:$Q$2005,P1916)&gt;0,"Invoice no matches, GSTIN differs","In books, not in GSTR-2B")))</f>
        <v/>
      </c>
      <c r="R1916" s="15">
        <f>IF(A1916="","",SUMIF('GSTR-2B'!$P$6:$P$2005,O1916,'GSTR-2B'!$N$6:$N$2005))</f>
        <v/>
      </c>
      <c r="S1916" s="15">
        <f>IF(A1916="","",K1916-R1916)</f>
        <v/>
      </c>
      <c r="T1916" s="16">
        <f>IF(OR(A1916="",D1916="",L1916&lt;&gt;"",E1916="Credit note"),"",IF(Settings!$B$5-D1916&gt;180,"Unpaid over 180 days: reverse proportionate ITC with interest",""))</f>
        <v/>
      </c>
      <c r="U1916" s="16">
        <f>IF(M1916="No","Supplier has not filed GSTR-3B: if still unfiled on 30 Sep after the year you claimed it, reverse by 30 Nov","")</f>
        <v/>
      </c>
      <c r="V1916" s="16">
        <f>IF(AND(Q1916="In books, not in GSTR-2B",D1916&lt;&gt;"",D1916&gt;=DATE(2025,4,1),D1916&lt;=DATE(2026,3,31)),"FY 2025-26 document not in GSTR-2B: last date for the ITC is 30 Nov 2026","")</f>
        <v/>
      </c>
    </row>
    <row r="1917">
      <c r="A1917" s="10" t="n"/>
      <c r="B1917" s="10" t="n"/>
      <c r="C1917" s="10" t="n"/>
      <c r="D1917" s="9" t="n"/>
      <c r="E1917" s="10" t="n"/>
      <c r="F1917" s="8" t="n"/>
      <c r="G1917" s="8" t="n"/>
      <c r="H1917" s="8" t="n"/>
      <c r="I1917" s="8" t="n"/>
      <c r="J1917" s="8" t="n"/>
      <c r="K1917" s="15">
        <f>IF(A1917="","",SUM(G1917:J1917))</f>
        <v/>
      </c>
      <c r="L1917" s="9" t="n"/>
      <c r="M1917" s="10" t="n"/>
      <c r="N1917" s="10" t="n"/>
      <c r="O1917" s="16">
        <f>IF(A1917="","",UPPER(TRIM(A1917))&amp;"|"&amp;UPPER(SUBSTITUTE(SUBSTITUTE(SUBSTITUTE(TRIM(C1917),"/",""),"-","")," ","")))</f>
        <v/>
      </c>
      <c r="P1917" s="16">
        <f>IF(A1917="","",UPPER(SUBSTITUTE(SUBSTITUTE(SUBSTITUTE(TRIM(C1917),"/",""),"-","")," ","")))</f>
        <v/>
      </c>
      <c r="Q1917" s="16">
        <f>IF(A1917="","",IF(COUNTIF('GSTR-2B'!$P$6:$P$2005,O1917)&gt;0,IF(ABS(S1917)&lt;=Settings!$B$4,"Matched","Amount differs"),IF(COUNTIF('GSTR-2B'!$Q$6:$Q$2005,P1917)&gt;0,"Invoice no matches, GSTIN differs","In books, not in GSTR-2B")))</f>
        <v/>
      </c>
      <c r="R1917" s="15">
        <f>IF(A1917="","",SUMIF('GSTR-2B'!$P$6:$P$2005,O1917,'GSTR-2B'!$N$6:$N$2005))</f>
        <v/>
      </c>
      <c r="S1917" s="15">
        <f>IF(A1917="","",K1917-R1917)</f>
        <v/>
      </c>
      <c r="T1917" s="16">
        <f>IF(OR(A1917="",D1917="",L1917&lt;&gt;"",E1917="Credit note"),"",IF(Settings!$B$5-D1917&gt;180,"Unpaid over 180 days: reverse proportionate ITC with interest",""))</f>
        <v/>
      </c>
      <c r="U1917" s="16">
        <f>IF(M1917="No","Supplier has not filed GSTR-3B: if still unfiled on 30 Sep after the year you claimed it, reverse by 30 Nov","")</f>
        <v/>
      </c>
      <c r="V1917" s="16">
        <f>IF(AND(Q1917="In books, not in GSTR-2B",D1917&lt;&gt;"",D1917&gt;=DATE(2025,4,1),D1917&lt;=DATE(2026,3,31)),"FY 2025-26 document not in GSTR-2B: last date for the ITC is 30 Nov 2026","")</f>
        <v/>
      </c>
    </row>
    <row r="1918">
      <c r="A1918" s="10" t="n"/>
      <c r="B1918" s="10" t="n"/>
      <c r="C1918" s="10" t="n"/>
      <c r="D1918" s="9" t="n"/>
      <c r="E1918" s="10" t="n"/>
      <c r="F1918" s="8" t="n"/>
      <c r="G1918" s="8" t="n"/>
      <c r="H1918" s="8" t="n"/>
      <c r="I1918" s="8" t="n"/>
      <c r="J1918" s="8" t="n"/>
      <c r="K1918" s="15">
        <f>IF(A1918="","",SUM(G1918:J1918))</f>
        <v/>
      </c>
      <c r="L1918" s="9" t="n"/>
      <c r="M1918" s="10" t="n"/>
      <c r="N1918" s="10" t="n"/>
      <c r="O1918" s="16">
        <f>IF(A1918="","",UPPER(TRIM(A1918))&amp;"|"&amp;UPPER(SUBSTITUTE(SUBSTITUTE(SUBSTITUTE(TRIM(C1918),"/",""),"-","")," ","")))</f>
        <v/>
      </c>
      <c r="P1918" s="16">
        <f>IF(A1918="","",UPPER(SUBSTITUTE(SUBSTITUTE(SUBSTITUTE(TRIM(C1918),"/",""),"-","")," ","")))</f>
        <v/>
      </c>
      <c r="Q1918" s="16">
        <f>IF(A1918="","",IF(COUNTIF('GSTR-2B'!$P$6:$P$2005,O1918)&gt;0,IF(ABS(S1918)&lt;=Settings!$B$4,"Matched","Amount differs"),IF(COUNTIF('GSTR-2B'!$Q$6:$Q$2005,P1918)&gt;0,"Invoice no matches, GSTIN differs","In books, not in GSTR-2B")))</f>
        <v/>
      </c>
      <c r="R1918" s="15">
        <f>IF(A1918="","",SUMIF('GSTR-2B'!$P$6:$P$2005,O1918,'GSTR-2B'!$N$6:$N$2005))</f>
        <v/>
      </c>
      <c r="S1918" s="15">
        <f>IF(A1918="","",K1918-R1918)</f>
        <v/>
      </c>
      <c r="T1918" s="16">
        <f>IF(OR(A1918="",D1918="",L1918&lt;&gt;"",E1918="Credit note"),"",IF(Settings!$B$5-D1918&gt;180,"Unpaid over 180 days: reverse proportionate ITC with interest",""))</f>
        <v/>
      </c>
      <c r="U1918" s="16">
        <f>IF(M1918="No","Supplier has not filed GSTR-3B: if still unfiled on 30 Sep after the year you claimed it, reverse by 30 Nov","")</f>
        <v/>
      </c>
      <c r="V1918" s="16">
        <f>IF(AND(Q1918="In books, not in GSTR-2B",D1918&lt;&gt;"",D1918&gt;=DATE(2025,4,1),D1918&lt;=DATE(2026,3,31)),"FY 2025-26 document not in GSTR-2B: last date for the ITC is 30 Nov 2026","")</f>
        <v/>
      </c>
    </row>
    <row r="1919">
      <c r="A1919" s="10" t="n"/>
      <c r="B1919" s="10" t="n"/>
      <c r="C1919" s="10" t="n"/>
      <c r="D1919" s="9" t="n"/>
      <c r="E1919" s="10" t="n"/>
      <c r="F1919" s="8" t="n"/>
      <c r="G1919" s="8" t="n"/>
      <c r="H1919" s="8" t="n"/>
      <c r="I1919" s="8" t="n"/>
      <c r="J1919" s="8" t="n"/>
      <c r="K1919" s="15">
        <f>IF(A1919="","",SUM(G1919:J1919))</f>
        <v/>
      </c>
      <c r="L1919" s="9" t="n"/>
      <c r="M1919" s="10" t="n"/>
      <c r="N1919" s="10" t="n"/>
      <c r="O1919" s="16">
        <f>IF(A1919="","",UPPER(TRIM(A1919))&amp;"|"&amp;UPPER(SUBSTITUTE(SUBSTITUTE(SUBSTITUTE(TRIM(C1919),"/",""),"-","")," ","")))</f>
        <v/>
      </c>
      <c r="P1919" s="16">
        <f>IF(A1919="","",UPPER(SUBSTITUTE(SUBSTITUTE(SUBSTITUTE(TRIM(C1919),"/",""),"-","")," ","")))</f>
        <v/>
      </c>
      <c r="Q1919" s="16">
        <f>IF(A1919="","",IF(COUNTIF('GSTR-2B'!$P$6:$P$2005,O1919)&gt;0,IF(ABS(S1919)&lt;=Settings!$B$4,"Matched","Amount differs"),IF(COUNTIF('GSTR-2B'!$Q$6:$Q$2005,P1919)&gt;0,"Invoice no matches, GSTIN differs","In books, not in GSTR-2B")))</f>
        <v/>
      </c>
      <c r="R1919" s="15">
        <f>IF(A1919="","",SUMIF('GSTR-2B'!$P$6:$P$2005,O1919,'GSTR-2B'!$N$6:$N$2005))</f>
        <v/>
      </c>
      <c r="S1919" s="15">
        <f>IF(A1919="","",K1919-R1919)</f>
        <v/>
      </c>
      <c r="T1919" s="16">
        <f>IF(OR(A1919="",D1919="",L1919&lt;&gt;"",E1919="Credit note"),"",IF(Settings!$B$5-D1919&gt;180,"Unpaid over 180 days: reverse proportionate ITC with interest",""))</f>
        <v/>
      </c>
      <c r="U1919" s="16">
        <f>IF(M1919="No","Supplier has not filed GSTR-3B: if still unfiled on 30 Sep after the year you claimed it, reverse by 30 Nov","")</f>
        <v/>
      </c>
      <c r="V1919" s="16">
        <f>IF(AND(Q1919="In books, not in GSTR-2B",D1919&lt;&gt;"",D1919&gt;=DATE(2025,4,1),D1919&lt;=DATE(2026,3,31)),"FY 2025-26 document not in GSTR-2B: last date for the ITC is 30 Nov 2026","")</f>
        <v/>
      </c>
    </row>
    <row r="1920">
      <c r="A1920" s="10" t="n"/>
      <c r="B1920" s="10" t="n"/>
      <c r="C1920" s="10" t="n"/>
      <c r="D1920" s="9" t="n"/>
      <c r="E1920" s="10" t="n"/>
      <c r="F1920" s="8" t="n"/>
      <c r="G1920" s="8" t="n"/>
      <c r="H1920" s="8" t="n"/>
      <c r="I1920" s="8" t="n"/>
      <c r="J1920" s="8" t="n"/>
      <c r="K1920" s="15">
        <f>IF(A1920="","",SUM(G1920:J1920))</f>
        <v/>
      </c>
      <c r="L1920" s="9" t="n"/>
      <c r="M1920" s="10" t="n"/>
      <c r="N1920" s="10" t="n"/>
      <c r="O1920" s="16">
        <f>IF(A1920="","",UPPER(TRIM(A1920))&amp;"|"&amp;UPPER(SUBSTITUTE(SUBSTITUTE(SUBSTITUTE(TRIM(C1920),"/",""),"-","")," ","")))</f>
        <v/>
      </c>
      <c r="P1920" s="16">
        <f>IF(A1920="","",UPPER(SUBSTITUTE(SUBSTITUTE(SUBSTITUTE(TRIM(C1920),"/",""),"-","")," ","")))</f>
        <v/>
      </c>
      <c r="Q1920" s="16">
        <f>IF(A1920="","",IF(COUNTIF('GSTR-2B'!$P$6:$P$2005,O1920)&gt;0,IF(ABS(S1920)&lt;=Settings!$B$4,"Matched","Amount differs"),IF(COUNTIF('GSTR-2B'!$Q$6:$Q$2005,P1920)&gt;0,"Invoice no matches, GSTIN differs","In books, not in GSTR-2B")))</f>
        <v/>
      </c>
      <c r="R1920" s="15">
        <f>IF(A1920="","",SUMIF('GSTR-2B'!$P$6:$P$2005,O1920,'GSTR-2B'!$N$6:$N$2005))</f>
        <v/>
      </c>
      <c r="S1920" s="15">
        <f>IF(A1920="","",K1920-R1920)</f>
        <v/>
      </c>
      <c r="T1920" s="16">
        <f>IF(OR(A1920="",D1920="",L1920&lt;&gt;"",E1920="Credit note"),"",IF(Settings!$B$5-D1920&gt;180,"Unpaid over 180 days: reverse proportionate ITC with interest",""))</f>
        <v/>
      </c>
      <c r="U1920" s="16">
        <f>IF(M1920="No","Supplier has not filed GSTR-3B: if still unfiled on 30 Sep after the year you claimed it, reverse by 30 Nov","")</f>
        <v/>
      </c>
      <c r="V1920" s="16">
        <f>IF(AND(Q1920="In books, not in GSTR-2B",D1920&lt;&gt;"",D1920&gt;=DATE(2025,4,1),D1920&lt;=DATE(2026,3,31)),"FY 2025-26 document not in GSTR-2B: last date for the ITC is 30 Nov 2026","")</f>
        <v/>
      </c>
    </row>
    <row r="1921">
      <c r="A1921" s="10" t="n"/>
      <c r="B1921" s="10" t="n"/>
      <c r="C1921" s="10" t="n"/>
      <c r="D1921" s="9" t="n"/>
      <c r="E1921" s="10" t="n"/>
      <c r="F1921" s="8" t="n"/>
      <c r="G1921" s="8" t="n"/>
      <c r="H1921" s="8" t="n"/>
      <c r="I1921" s="8" t="n"/>
      <c r="J1921" s="8" t="n"/>
      <c r="K1921" s="15">
        <f>IF(A1921="","",SUM(G1921:J1921))</f>
        <v/>
      </c>
      <c r="L1921" s="9" t="n"/>
      <c r="M1921" s="10" t="n"/>
      <c r="N1921" s="10" t="n"/>
      <c r="O1921" s="16">
        <f>IF(A1921="","",UPPER(TRIM(A1921))&amp;"|"&amp;UPPER(SUBSTITUTE(SUBSTITUTE(SUBSTITUTE(TRIM(C1921),"/",""),"-","")," ","")))</f>
        <v/>
      </c>
      <c r="P1921" s="16">
        <f>IF(A1921="","",UPPER(SUBSTITUTE(SUBSTITUTE(SUBSTITUTE(TRIM(C1921),"/",""),"-","")," ","")))</f>
        <v/>
      </c>
      <c r="Q1921" s="16">
        <f>IF(A1921="","",IF(COUNTIF('GSTR-2B'!$P$6:$P$2005,O1921)&gt;0,IF(ABS(S1921)&lt;=Settings!$B$4,"Matched","Amount differs"),IF(COUNTIF('GSTR-2B'!$Q$6:$Q$2005,P1921)&gt;0,"Invoice no matches, GSTIN differs","In books, not in GSTR-2B")))</f>
        <v/>
      </c>
      <c r="R1921" s="15">
        <f>IF(A1921="","",SUMIF('GSTR-2B'!$P$6:$P$2005,O1921,'GSTR-2B'!$N$6:$N$2005))</f>
        <v/>
      </c>
      <c r="S1921" s="15">
        <f>IF(A1921="","",K1921-R1921)</f>
        <v/>
      </c>
      <c r="T1921" s="16">
        <f>IF(OR(A1921="",D1921="",L1921&lt;&gt;"",E1921="Credit note"),"",IF(Settings!$B$5-D1921&gt;180,"Unpaid over 180 days: reverse proportionate ITC with interest",""))</f>
        <v/>
      </c>
      <c r="U1921" s="16">
        <f>IF(M1921="No","Supplier has not filed GSTR-3B: if still unfiled on 30 Sep after the year you claimed it, reverse by 30 Nov","")</f>
        <v/>
      </c>
      <c r="V1921" s="16">
        <f>IF(AND(Q1921="In books, not in GSTR-2B",D1921&lt;&gt;"",D1921&gt;=DATE(2025,4,1),D1921&lt;=DATE(2026,3,31)),"FY 2025-26 document not in GSTR-2B: last date for the ITC is 30 Nov 2026","")</f>
        <v/>
      </c>
    </row>
    <row r="1922">
      <c r="A1922" s="10" t="n"/>
      <c r="B1922" s="10" t="n"/>
      <c r="C1922" s="10" t="n"/>
      <c r="D1922" s="9" t="n"/>
      <c r="E1922" s="10" t="n"/>
      <c r="F1922" s="8" t="n"/>
      <c r="G1922" s="8" t="n"/>
      <c r="H1922" s="8" t="n"/>
      <c r="I1922" s="8" t="n"/>
      <c r="J1922" s="8" t="n"/>
      <c r="K1922" s="15">
        <f>IF(A1922="","",SUM(G1922:J1922))</f>
        <v/>
      </c>
      <c r="L1922" s="9" t="n"/>
      <c r="M1922" s="10" t="n"/>
      <c r="N1922" s="10" t="n"/>
      <c r="O1922" s="16">
        <f>IF(A1922="","",UPPER(TRIM(A1922))&amp;"|"&amp;UPPER(SUBSTITUTE(SUBSTITUTE(SUBSTITUTE(TRIM(C1922),"/",""),"-","")," ","")))</f>
        <v/>
      </c>
      <c r="P1922" s="16">
        <f>IF(A1922="","",UPPER(SUBSTITUTE(SUBSTITUTE(SUBSTITUTE(TRIM(C1922),"/",""),"-","")," ","")))</f>
        <v/>
      </c>
      <c r="Q1922" s="16">
        <f>IF(A1922="","",IF(COUNTIF('GSTR-2B'!$P$6:$P$2005,O1922)&gt;0,IF(ABS(S1922)&lt;=Settings!$B$4,"Matched","Amount differs"),IF(COUNTIF('GSTR-2B'!$Q$6:$Q$2005,P1922)&gt;0,"Invoice no matches, GSTIN differs","In books, not in GSTR-2B")))</f>
        <v/>
      </c>
      <c r="R1922" s="15">
        <f>IF(A1922="","",SUMIF('GSTR-2B'!$P$6:$P$2005,O1922,'GSTR-2B'!$N$6:$N$2005))</f>
        <v/>
      </c>
      <c r="S1922" s="15">
        <f>IF(A1922="","",K1922-R1922)</f>
        <v/>
      </c>
      <c r="T1922" s="16">
        <f>IF(OR(A1922="",D1922="",L1922&lt;&gt;"",E1922="Credit note"),"",IF(Settings!$B$5-D1922&gt;180,"Unpaid over 180 days: reverse proportionate ITC with interest",""))</f>
        <v/>
      </c>
      <c r="U1922" s="16">
        <f>IF(M1922="No","Supplier has not filed GSTR-3B: if still unfiled on 30 Sep after the year you claimed it, reverse by 30 Nov","")</f>
        <v/>
      </c>
      <c r="V1922" s="16">
        <f>IF(AND(Q1922="In books, not in GSTR-2B",D1922&lt;&gt;"",D1922&gt;=DATE(2025,4,1),D1922&lt;=DATE(2026,3,31)),"FY 2025-26 document not in GSTR-2B: last date for the ITC is 30 Nov 2026","")</f>
        <v/>
      </c>
    </row>
    <row r="1923">
      <c r="A1923" s="10" t="n"/>
      <c r="B1923" s="10" t="n"/>
      <c r="C1923" s="10" t="n"/>
      <c r="D1923" s="9" t="n"/>
      <c r="E1923" s="10" t="n"/>
      <c r="F1923" s="8" t="n"/>
      <c r="G1923" s="8" t="n"/>
      <c r="H1923" s="8" t="n"/>
      <c r="I1923" s="8" t="n"/>
      <c r="J1923" s="8" t="n"/>
      <c r="K1923" s="15">
        <f>IF(A1923="","",SUM(G1923:J1923))</f>
        <v/>
      </c>
      <c r="L1923" s="9" t="n"/>
      <c r="M1923" s="10" t="n"/>
      <c r="N1923" s="10" t="n"/>
      <c r="O1923" s="16">
        <f>IF(A1923="","",UPPER(TRIM(A1923))&amp;"|"&amp;UPPER(SUBSTITUTE(SUBSTITUTE(SUBSTITUTE(TRIM(C1923),"/",""),"-","")," ","")))</f>
        <v/>
      </c>
      <c r="P1923" s="16">
        <f>IF(A1923="","",UPPER(SUBSTITUTE(SUBSTITUTE(SUBSTITUTE(TRIM(C1923),"/",""),"-","")," ","")))</f>
        <v/>
      </c>
      <c r="Q1923" s="16">
        <f>IF(A1923="","",IF(COUNTIF('GSTR-2B'!$P$6:$P$2005,O1923)&gt;0,IF(ABS(S1923)&lt;=Settings!$B$4,"Matched","Amount differs"),IF(COUNTIF('GSTR-2B'!$Q$6:$Q$2005,P1923)&gt;0,"Invoice no matches, GSTIN differs","In books, not in GSTR-2B")))</f>
        <v/>
      </c>
      <c r="R1923" s="15">
        <f>IF(A1923="","",SUMIF('GSTR-2B'!$P$6:$P$2005,O1923,'GSTR-2B'!$N$6:$N$2005))</f>
        <v/>
      </c>
      <c r="S1923" s="15">
        <f>IF(A1923="","",K1923-R1923)</f>
        <v/>
      </c>
      <c r="T1923" s="16">
        <f>IF(OR(A1923="",D1923="",L1923&lt;&gt;"",E1923="Credit note"),"",IF(Settings!$B$5-D1923&gt;180,"Unpaid over 180 days: reverse proportionate ITC with interest",""))</f>
        <v/>
      </c>
      <c r="U1923" s="16">
        <f>IF(M1923="No","Supplier has not filed GSTR-3B: if still unfiled on 30 Sep after the year you claimed it, reverse by 30 Nov","")</f>
        <v/>
      </c>
      <c r="V1923" s="16">
        <f>IF(AND(Q1923="In books, not in GSTR-2B",D1923&lt;&gt;"",D1923&gt;=DATE(2025,4,1),D1923&lt;=DATE(2026,3,31)),"FY 2025-26 document not in GSTR-2B: last date for the ITC is 30 Nov 2026","")</f>
        <v/>
      </c>
    </row>
    <row r="1924">
      <c r="A1924" s="10" t="n"/>
      <c r="B1924" s="10" t="n"/>
      <c r="C1924" s="10" t="n"/>
      <c r="D1924" s="9" t="n"/>
      <c r="E1924" s="10" t="n"/>
      <c r="F1924" s="8" t="n"/>
      <c r="G1924" s="8" t="n"/>
      <c r="H1924" s="8" t="n"/>
      <c r="I1924" s="8" t="n"/>
      <c r="J1924" s="8" t="n"/>
      <c r="K1924" s="15">
        <f>IF(A1924="","",SUM(G1924:J1924))</f>
        <v/>
      </c>
      <c r="L1924" s="9" t="n"/>
      <c r="M1924" s="10" t="n"/>
      <c r="N1924" s="10" t="n"/>
      <c r="O1924" s="16">
        <f>IF(A1924="","",UPPER(TRIM(A1924))&amp;"|"&amp;UPPER(SUBSTITUTE(SUBSTITUTE(SUBSTITUTE(TRIM(C1924),"/",""),"-","")," ","")))</f>
        <v/>
      </c>
      <c r="P1924" s="16">
        <f>IF(A1924="","",UPPER(SUBSTITUTE(SUBSTITUTE(SUBSTITUTE(TRIM(C1924),"/",""),"-","")," ","")))</f>
        <v/>
      </c>
      <c r="Q1924" s="16">
        <f>IF(A1924="","",IF(COUNTIF('GSTR-2B'!$P$6:$P$2005,O1924)&gt;0,IF(ABS(S1924)&lt;=Settings!$B$4,"Matched","Amount differs"),IF(COUNTIF('GSTR-2B'!$Q$6:$Q$2005,P1924)&gt;0,"Invoice no matches, GSTIN differs","In books, not in GSTR-2B")))</f>
        <v/>
      </c>
      <c r="R1924" s="15">
        <f>IF(A1924="","",SUMIF('GSTR-2B'!$P$6:$P$2005,O1924,'GSTR-2B'!$N$6:$N$2005))</f>
        <v/>
      </c>
      <c r="S1924" s="15">
        <f>IF(A1924="","",K1924-R1924)</f>
        <v/>
      </c>
      <c r="T1924" s="16">
        <f>IF(OR(A1924="",D1924="",L1924&lt;&gt;"",E1924="Credit note"),"",IF(Settings!$B$5-D1924&gt;180,"Unpaid over 180 days: reverse proportionate ITC with interest",""))</f>
        <v/>
      </c>
      <c r="U1924" s="16">
        <f>IF(M1924="No","Supplier has not filed GSTR-3B: if still unfiled on 30 Sep after the year you claimed it, reverse by 30 Nov","")</f>
        <v/>
      </c>
      <c r="V1924" s="16">
        <f>IF(AND(Q1924="In books, not in GSTR-2B",D1924&lt;&gt;"",D1924&gt;=DATE(2025,4,1),D1924&lt;=DATE(2026,3,31)),"FY 2025-26 document not in GSTR-2B: last date for the ITC is 30 Nov 2026","")</f>
        <v/>
      </c>
    </row>
    <row r="1925">
      <c r="A1925" s="10" t="n"/>
      <c r="B1925" s="10" t="n"/>
      <c r="C1925" s="10" t="n"/>
      <c r="D1925" s="9" t="n"/>
      <c r="E1925" s="10" t="n"/>
      <c r="F1925" s="8" t="n"/>
      <c r="G1925" s="8" t="n"/>
      <c r="H1925" s="8" t="n"/>
      <c r="I1925" s="8" t="n"/>
      <c r="J1925" s="8" t="n"/>
      <c r="K1925" s="15">
        <f>IF(A1925="","",SUM(G1925:J1925))</f>
        <v/>
      </c>
      <c r="L1925" s="9" t="n"/>
      <c r="M1925" s="10" t="n"/>
      <c r="N1925" s="10" t="n"/>
      <c r="O1925" s="16">
        <f>IF(A1925="","",UPPER(TRIM(A1925))&amp;"|"&amp;UPPER(SUBSTITUTE(SUBSTITUTE(SUBSTITUTE(TRIM(C1925),"/",""),"-","")," ","")))</f>
        <v/>
      </c>
      <c r="P1925" s="16">
        <f>IF(A1925="","",UPPER(SUBSTITUTE(SUBSTITUTE(SUBSTITUTE(TRIM(C1925),"/",""),"-","")," ","")))</f>
        <v/>
      </c>
      <c r="Q1925" s="16">
        <f>IF(A1925="","",IF(COUNTIF('GSTR-2B'!$P$6:$P$2005,O1925)&gt;0,IF(ABS(S1925)&lt;=Settings!$B$4,"Matched","Amount differs"),IF(COUNTIF('GSTR-2B'!$Q$6:$Q$2005,P1925)&gt;0,"Invoice no matches, GSTIN differs","In books, not in GSTR-2B")))</f>
        <v/>
      </c>
      <c r="R1925" s="15">
        <f>IF(A1925="","",SUMIF('GSTR-2B'!$P$6:$P$2005,O1925,'GSTR-2B'!$N$6:$N$2005))</f>
        <v/>
      </c>
      <c r="S1925" s="15">
        <f>IF(A1925="","",K1925-R1925)</f>
        <v/>
      </c>
      <c r="T1925" s="16">
        <f>IF(OR(A1925="",D1925="",L1925&lt;&gt;"",E1925="Credit note"),"",IF(Settings!$B$5-D1925&gt;180,"Unpaid over 180 days: reverse proportionate ITC with interest",""))</f>
        <v/>
      </c>
      <c r="U1925" s="16">
        <f>IF(M1925="No","Supplier has not filed GSTR-3B: if still unfiled on 30 Sep after the year you claimed it, reverse by 30 Nov","")</f>
        <v/>
      </c>
      <c r="V1925" s="16">
        <f>IF(AND(Q1925="In books, not in GSTR-2B",D1925&lt;&gt;"",D1925&gt;=DATE(2025,4,1),D1925&lt;=DATE(2026,3,31)),"FY 2025-26 document not in GSTR-2B: last date for the ITC is 30 Nov 2026","")</f>
        <v/>
      </c>
    </row>
    <row r="1926">
      <c r="A1926" s="10" t="n"/>
      <c r="B1926" s="10" t="n"/>
      <c r="C1926" s="10" t="n"/>
      <c r="D1926" s="9" t="n"/>
      <c r="E1926" s="10" t="n"/>
      <c r="F1926" s="8" t="n"/>
      <c r="G1926" s="8" t="n"/>
      <c r="H1926" s="8" t="n"/>
      <c r="I1926" s="8" t="n"/>
      <c r="J1926" s="8" t="n"/>
      <c r="K1926" s="15">
        <f>IF(A1926="","",SUM(G1926:J1926))</f>
        <v/>
      </c>
      <c r="L1926" s="9" t="n"/>
      <c r="M1926" s="10" t="n"/>
      <c r="N1926" s="10" t="n"/>
      <c r="O1926" s="16">
        <f>IF(A1926="","",UPPER(TRIM(A1926))&amp;"|"&amp;UPPER(SUBSTITUTE(SUBSTITUTE(SUBSTITUTE(TRIM(C1926),"/",""),"-","")," ","")))</f>
        <v/>
      </c>
      <c r="P1926" s="16">
        <f>IF(A1926="","",UPPER(SUBSTITUTE(SUBSTITUTE(SUBSTITUTE(TRIM(C1926),"/",""),"-","")," ","")))</f>
        <v/>
      </c>
      <c r="Q1926" s="16">
        <f>IF(A1926="","",IF(COUNTIF('GSTR-2B'!$P$6:$P$2005,O1926)&gt;0,IF(ABS(S1926)&lt;=Settings!$B$4,"Matched","Amount differs"),IF(COUNTIF('GSTR-2B'!$Q$6:$Q$2005,P1926)&gt;0,"Invoice no matches, GSTIN differs","In books, not in GSTR-2B")))</f>
        <v/>
      </c>
      <c r="R1926" s="15">
        <f>IF(A1926="","",SUMIF('GSTR-2B'!$P$6:$P$2005,O1926,'GSTR-2B'!$N$6:$N$2005))</f>
        <v/>
      </c>
      <c r="S1926" s="15">
        <f>IF(A1926="","",K1926-R1926)</f>
        <v/>
      </c>
      <c r="T1926" s="16">
        <f>IF(OR(A1926="",D1926="",L1926&lt;&gt;"",E1926="Credit note"),"",IF(Settings!$B$5-D1926&gt;180,"Unpaid over 180 days: reverse proportionate ITC with interest",""))</f>
        <v/>
      </c>
      <c r="U1926" s="16">
        <f>IF(M1926="No","Supplier has not filed GSTR-3B: if still unfiled on 30 Sep after the year you claimed it, reverse by 30 Nov","")</f>
        <v/>
      </c>
      <c r="V1926" s="16">
        <f>IF(AND(Q1926="In books, not in GSTR-2B",D1926&lt;&gt;"",D1926&gt;=DATE(2025,4,1),D1926&lt;=DATE(2026,3,31)),"FY 2025-26 document not in GSTR-2B: last date for the ITC is 30 Nov 2026","")</f>
        <v/>
      </c>
    </row>
    <row r="1927">
      <c r="A1927" s="10" t="n"/>
      <c r="B1927" s="10" t="n"/>
      <c r="C1927" s="10" t="n"/>
      <c r="D1927" s="9" t="n"/>
      <c r="E1927" s="10" t="n"/>
      <c r="F1927" s="8" t="n"/>
      <c r="G1927" s="8" t="n"/>
      <c r="H1927" s="8" t="n"/>
      <c r="I1927" s="8" t="n"/>
      <c r="J1927" s="8" t="n"/>
      <c r="K1927" s="15">
        <f>IF(A1927="","",SUM(G1927:J1927))</f>
        <v/>
      </c>
      <c r="L1927" s="9" t="n"/>
      <c r="M1927" s="10" t="n"/>
      <c r="N1927" s="10" t="n"/>
      <c r="O1927" s="16">
        <f>IF(A1927="","",UPPER(TRIM(A1927))&amp;"|"&amp;UPPER(SUBSTITUTE(SUBSTITUTE(SUBSTITUTE(TRIM(C1927),"/",""),"-","")," ","")))</f>
        <v/>
      </c>
      <c r="P1927" s="16">
        <f>IF(A1927="","",UPPER(SUBSTITUTE(SUBSTITUTE(SUBSTITUTE(TRIM(C1927),"/",""),"-","")," ","")))</f>
        <v/>
      </c>
      <c r="Q1927" s="16">
        <f>IF(A1927="","",IF(COUNTIF('GSTR-2B'!$P$6:$P$2005,O1927)&gt;0,IF(ABS(S1927)&lt;=Settings!$B$4,"Matched","Amount differs"),IF(COUNTIF('GSTR-2B'!$Q$6:$Q$2005,P1927)&gt;0,"Invoice no matches, GSTIN differs","In books, not in GSTR-2B")))</f>
        <v/>
      </c>
      <c r="R1927" s="15">
        <f>IF(A1927="","",SUMIF('GSTR-2B'!$P$6:$P$2005,O1927,'GSTR-2B'!$N$6:$N$2005))</f>
        <v/>
      </c>
      <c r="S1927" s="15">
        <f>IF(A1927="","",K1927-R1927)</f>
        <v/>
      </c>
      <c r="T1927" s="16">
        <f>IF(OR(A1927="",D1927="",L1927&lt;&gt;"",E1927="Credit note"),"",IF(Settings!$B$5-D1927&gt;180,"Unpaid over 180 days: reverse proportionate ITC with interest",""))</f>
        <v/>
      </c>
      <c r="U1927" s="16">
        <f>IF(M1927="No","Supplier has not filed GSTR-3B: if still unfiled on 30 Sep after the year you claimed it, reverse by 30 Nov","")</f>
        <v/>
      </c>
      <c r="V1927" s="16">
        <f>IF(AND(Q1927="In books, not in GSTR-2B",D1927&lt;&gt;"",D1927&gt;=DATE(2025,4,1),D1927&lt;=DATE(2026,3,31)),"FY 2025-26 document not in GSTR-2B: last date for the ITC is 30 Nov 2026","")</f>
        <v/>
      </c>
    </row>
    <row r="1928">
      <c r="A1928" s="10" t="n"/>
      <c r="B1928" s="10" t="n"/>
      <c r="C1928" s="10" t="n"/>
      <c r="D1928" s="9" t="n"/>
      <c r="E1928" s="10" t="n"/>
      <c r="F1928" s="8" t="n"/>
      <c r="G1928" s="8" t="n"/>
      <c r="H1928" s="8" t="n"/>
      <c r="I1928" s="8" t="n"/>
      <c r="J1928" s="8" t="n"/>
      <c r="K1928" s="15">
        <f>IF(A1928="","",SUM(G1928:J1928))</f>
        <v/>
      </c>
      <c r="L1928" s="9" t="n"/>
      <c r="M1928" s="10" t="n"/>
      <c r="N1928" s="10" t="n"/>
      <c r="O1928" s="16">
        <f>IF(A1928="","",UPPER(TRIM(A1928))&amp;"|"&amp;UPPER(SUBSTITUTE(SUBSTITUTE(SUBSTITUTE(TRIM(C1928),"/",""),"-","")," ","")))</f>
        <v/>
      </c>
      <c r="P1928" s="16">
        <f>IF(A1928="","",UPPER(SUBSTITUTE(SUBSTITUTE(SUBSTITUTE(TRIM(C1928),"/",""),"-","")," ","")))</f>
        <v/>
      </c>
      <c r="Q1928" s="16">
        <f>IF(A1928="","",IF(COUNTIF('GSTR-2B'!$P$6:$P$2005,O1928)&gt;0,IF(ABS(S1928)&lt;=Settings!$B$4,"Matched","Amount differs"),IF(COUNTIF('GSTR-2B'!$Q$6:$Q$2005,P1928)&gt;0,"Invoice no matches, GSTIN differs","In books, not in GSTR-2B")))</f>
        <v/>
      </c>
      <c r="R1928" s="15">
        <f>IF(A1928="","",SUMIF('GSTR-2B'!$P$6:$P$2005,O1928,'GSTR-2B'!$N$6:$N$2005))</f>
        <v/>
      </c>
      <c r="S1928" s="15">
        <f>IF(A1928="","",K1928-R1928)</f>
        <v/>
      </c>
      <c r="T1928" s="16">
        <f>IF(OR(A1928="",D1928="",L1928&lt;&gt;"",E1928="Credit note"),"",IF(Settings!$B$5-D1928&gt;180,"Unpaid over 180 days: reverse proportionate ITC with interest",""))</f>
        <v/>
      </c>
      <c r="U1928" s="16">
        <f>IF(M1928="No","Supplier has not filed GSTR-3B: if still unfiled on 30 Sep after the year you claimed it, reverse by 30 Nov","")</f>
        <v/>
      </c>
      <c r="V1928" s="16">
        <f>IF(AND(Q1928="In books, not in GSTR-2B",D1928&lt;&gt;"",D1928&gt;=DATE(2025,4,1),D1928&lt;=DATE(2026,3,31)),"FY 2025-26 document not in GSTR-2B: last date for the ITC is 30 Nov 2026","")</f>
        <v/>
      </c>
    </row>
    <row r="1929">
      <c r="A1929" s="10" t="n"/>
      <c r="B1929" s="10" t="n"/>
      <c r="C1929" s="10" t="n"/>
      <c r="D1929" s="9" t="n"/>
      <c r="E1929" s="10" t="n"/>
      <c r="F1929" s="8" t="n"/>
      <c r="G1929" s="8" t="n"/>
      <c r="H1929" s="8" t="n"/>
      <c r="I1929" s="8" t="n"/>
      <c r="J1929" s="8" t="n"/>
      <c r="K1929" s="15">
        <f>IF(A1929="","",SUM(G1929:J1929))</f>
        <v/>
      </c>
      <c r="L1929" s="9" t="n"/>
      <c r="M1929" s="10" t="n"/>
      <c r="N1929" s="10" t="n"/>
      <c r="O1929" s="16">
        <f>IF(A1929="","",UPPER(TRIM(A1929))&amp;"|"&amp;UPPER(SUBSTITUTE(SUBSTITUTE(SUBSTITUTE(TRIM(C1929),"/",""),"-","")," ","")))</f>
        <v/>
      </c>
      <c r="P1929" s="16">
        <f>IF(A1929="","",UPPER(SUBSTITUTE(SUBSTITUTE(SUBSTITUTE(TRIM(C1929),"/",""),"-","")," ","")))</f>
        <v/>
      </c>
      <c r="Q1929" s="16">
        <f>IF(A1929="","",IF(COUNTIF('GSTR-2B'!$P$6:$P$2005,O1929)&gt;0,IF(ABS(S1929)&lt;=Settings!$B$4,"Matched","Amount differs"),IF(COUNTIF('GSTR-2B'!$Q$6:$Q$2005,P1929)&gt;0,"Invoice no matches, GSTIN differs","In books, not in GSTR-2B")))</f>
        <v/>
      </c>
      <c r="R1929" s="15">
        <f>IF(A1929="","",SUMIF('GSTR-2B'!$P$6:$P$2005,O1929,'GSTR-2B'!$N$6:$N$2005))</f>
        <v/>
      </c>
      <c r="S1929" s="15">
        <f>IF(A1929="","",K1929-R1929)</f>
        <v/>
      </c>
      <c r="T1929" s="16">
        <f>IF(OR(A1929="",D1929="",L1929&lt;&gt;"",E1929="Credit note"),"",IF(Settings!$B$5-D1929&gt;180,"Unpaid over 180 days: reverse proportionate ITC with interest",""))</f>
        <v/>
      </c>
      <c r="U1929" s="16">
        <f>IF(M1929="No","Supplier has not filed GSTR-3B: if still unfiled on 30 Sep after the year you claimed it, reverse by 30 Nov","")</f>
        <v/>
      </c>
      <c r="V1929" s="16">
        <f>IF(AND(Q1929="In books, not in GSTR-2B",D1929&lt;&gt;"",D1929&gt;=DATE(2025,4,1),D1929&lt;=DATE(2026,3,31)),"FY 2025-26 document not in GSTR-2B: last date for the ITC is 30 Nov 2026","")</f>
        <v/>
      </c>
    </row>
    <row r="1930">
      <c r="A1930" s="10" t="n"/>
      <c r="B1930" s="10" t="n"/>
      <c r="C1930" s="10" t="n"/>
      <c r="D1930" s="9" t="n"/>
      <c r="E1930" s="10" t="n"/>
      <c r="F1930" s="8" t="n"/>
      <c r="G1930" s="8" t="n"/>
      <c r="H1930" s="8" t="n"/>
      <c r="I1930" s="8" t="n"/>
      <c r="J1930" s="8" t="n"/>
      <c r="K1930" s="15">
        <f>IF(A1930="","",SUM(G1930:J1930))</f>
        <v/>
      </c>
      <c r="L1930" s="9" t="n"/>
      <c r="M1930" s="10" t="n"/>
      <c r="N1930" s="10" t="n"/>
      <c r="O1930" s="16">
        <f>IF(A1930="","",UPPER(TRIM(A1930))&amp;"|"&amp;UPPER(SUBSTITUTE(SUBSTITUTE(SUBSTITUTE(TRIM(C1930),"/",""),"-","")," ","")))</f>
        <v/>
      </c>
      <c r="P1930" s="16">
        <f>IF(A1930="","",UPPER(SUBSTITUTE(SUBSTITUTE(SUBSTITUTE(TRIM(C1930),"/",""),"-","")," ","")))</f>
        <v/>
      </c>
      <c r="Q1930" s="16">
        <f>IF(A1930="","",IF(COUNTIF('GSTR-2B'!$P$6:$P$2005,O1930)&gt;0,IF(ABS(S1930)&lt;=Settings!$B$4,"Matched","Amount differs"),IF(COUNTIF('GSTR-2B'!$Q$6:$Q$2005,P1930)&gt;0,"Invoice no matches, GSTIN differs","In books, not in GSTR-2B")))</f>
        <v/>
      </c>
      <c r="R1930" s="15">
        <f>IF(A1930="","",SUMIF('GSTR-2B'!$P$6:$P$2005,O1930,'GSTR-2B'!$N$6:$N$2005))</f>
        <v/>
      </c>
      <c r="S1930" s="15">
        <f>IF(A1930="","",K1930-R1930)</f>
        <v/>
      </c>
      <c r="T1930" s="16">
        <f>IF(OR(A1930="",D1930="",L1930&lt;&gt;"",E1930="Credit note"),"",IF(Settings!$B$5-D1930&gt;180,"Unpaid over 180 days: reverse proportionate ITC with interest",""))</f>
        <v/>
      </c>
      <c r="U1930" s="16">
        <f>IF(M1930="No","Supplier has not filed GSTR-3B: if still unfiled on 30 Sep after the year you claimed it, reverse by 30 Nov","")</f>
        <v/>
      </c>
      <c r="V1930" s="16">
        <f>IF(AND(Q1930="In books, not in GSTR-2B",D1930&lt;&gt;"",D1930&gt;=DATE(2025,4,1),D1930&lt;=DATE(2026,3,31)),"FY 2025-26 document not in GSTR-2B: last date for the ITC is 30 Nov 2026","")</f>
        <v/>
      </c>
    </row>
    <row r="1931">
      <c r="A1931" s="10" t="n"/>
      <c r="B1931" s="10" t="n"/>
      <c r="C1931" s="10" t="n"/>
      <c r="D1931" s="9" t="n"/>
      <c r="E1931" s="10" t="n"/>
      <c r="F1931" s="8" t="n"/>
      <c r="G1931" s="8" t="n"/>
      <c r="H1931" s="8" t="n"/>
      <c r="I1931" s="8" t="n"/>
      <c r="J1931" s="8" t="n"/>
      <c r="K1931" s="15">
        <f>IF(A1931="","",SUM(G1931:J1931))</f>
        <v/>
      </c>
      <c r="L1931" s="9" t="n"/>
      <c r="M1931" s="10" t="n"/>
      <c r="N1931" s="10" t="n"/>
      <c r="O1931" s="16">
        <f>IF(A1931="","",UPPER(TRIM(A1931))&amp;"|"&amp;UPPER(SUBSTITUTE(SUBSTITUTE(SUBSTITUTE(TRIM(C1931),"/",""),"-","")," ","")))</f>
        <v/>
      </c>
      <c r="P1931" s="16">
        <f>IF(A1931="","",UPPER(SUBSTITUTE(SUBSTITUTE(SUBSTITUTE(TRIM(C1931),"/",""),"-","")," ","")))</f>
        <v/>
      </c>
      <c r="Q1931" s="16">
        <f>IF(A1931="","",IF(COUNTIF('GSTR-2B'!$P$6:$P$2005,O1931)&gt;0,IF(ABS(S1931)&lt;=Settings!$B$4,"Matched","Amount differs"),IF(COUNTIF('GSTR-2B'!$Q$6:$Q$2005,P1931)&gt;0,"Invoice no matches, GSTIN differs","In books, not in GSTR-2B")))</f>
        <v/>
      </c>
      <c r="R1931" s="15">
        <f>IF(A1931="","",SUMIF('GSTR-2B'!$P$6:$P$2005,O1931,'GSTR-2B'!$N$6:$N$2005))</f>
        <v/>
      </c>
      <c r="S1931" s="15">
        <f>IF(A1931="","",K1931-R1931)</f>
        <v/>
      </c>
      <c r="T1931" s="16">
        <f>IF(OR(A1931="",D1931="",L1931&lt;&gt;"",E1931="Credit note"),"",IF(Settings!$B$5-D1931&gt;180,"Unpaid over 180 days: reverse proportionate ITC with interest",""))</f>
        <v/>
      </c>
      <c r="U1931" s="16">
        <f>IF(M1931="No","Supplier has not filed GSTR-3B: if still unfiled on 30 Sep after the year you claimed it, reverse by 30 Nov","")</f>
        <v/>
      </c>
      <c r="V1931" s="16">
        <f>IF(AND(Q1931="In books, not in GSTR-2B",D1931&lt;&gt;"",D1931&gt;=DATE(2025,4,1),D1931&lt;=DATE(2026,3,31)),"FY 2025-26 document not in GSTR-2B: last date for the ITC is 30 Nov 2026","")</f>
        <v/>
      </c>
    </row>
    <row r="1932">
      <c r="A1932" s="10" t="n"/>
      <c r="B1932" s="10" t="n"/>
      <c r="C1932" s="10" t="n"/>
      <c r="D1932" s="9" t="n"/>
      <c r="E1932" s="10" t="n"/>
      <c r="F1932" s="8" t="n"/>
      <c r="G1932" s="8" t="n"/>
      <c r="H1932" s="8" t="n"/>
      <c r="I1932" s="8" t="n"/>
      <c r="J1932" s="8" t="n"/>
      <c r="K1932" s="15">
        <f>IF(A1932="","",SUM(G1932:J1932))</f>
        <v/>
      </c>
      <c r="L1932" s="9" t="n"/>
      <c r="M1932" s="10" t="n"/>
      <c r="N1932" s="10" t="n"/>
      <c r="O1932" s="16">
        <f>IF(A1932="","",UPPER(TRIM(A1932))&amp;"|"&amp;UPPER(SUBSTITUTE(SUBSTITUTE(SUBSTITUTE(TRIM(C1932),"/",""),"-","")," ","")))</f>
        <v/>
      </c>
      <c r="P1932" s="16">
        <f>IF(A1932="","",UPPER(SUBSTITUTE(SUBSTITUTE(SUBSTITUTE(TRIM(C1932),"/",""),"-","")," ","")))</f>
        <v/>
      </c>
      <c r="Q1932" s="16">
        <f>IF(A1932="","",IF(COUNTIF('GSTR-2B'!$P$6:$P$2005,O1932)&gt;0,IF(ABS(S1932)&lt;=Settings!$B$4,"Matched","Amount differs"),IF(COUNTIF('GSTR-2B'!$Q$6:$Q$2005,P1932)&gt;0,"Invoice no matches, GSTIN differs","In books, not in GSTR-2B")))</f>
        <v/>
      </c>
      <c r="R1932" s="15">
        <f>IF(A1932="","",SUMIF('GSTR-2B'!$P$6:$P$2005,O1932,'GSTR-2B'!$N$6:$N$2005))</f>
        <v/>
      </c>
      <c r="S1932" s="15">
        <f>IF(A1932="","",K1932-R1932)</f>
        <v/>
      </c>
      <c r="T1932" s="16">
        <f>IF(OR(A1932="",D1932="",L1932&lt;&gt;"",E1932="Credit note"),"",IF(Settings!$B$5-D1932&gt;180,"Unpaid over 180 days: reverse proportionate ITC with interest",""))</f>
        <v/>
      </c>
      <c r="U1932" s="16">
        <f>IF(M1932="No","Supplier has not filed GSTR-3B: if still unfiled on 30 Sep after the year you claimed it, reverse by 30 Nov","")</f>
        <v/>
      </c>
      <c r="V1932" s="16">
        <f>IF(AND(Q1932="In books, not in GSTR-2B",D1932&lt;&gt;"",D1932&gt;=DATE(2025,4,1),D1932&lt;=DATE(2026,3,31)),"FY 2025-26 document not in GSTR-2B: last date for the ITC is 30 Nov 2026","")</f>
        <v/>
      </c>
    </row>
    <row r="1933">
      <c r="A1933" s="10" t="n"/>
      <c r="B1933" s="10" t="n"/>
      <c r="C1933" s="10" t="n"/>
      <c r="D1933" s="9" t="n"/>
      <c r="E1933" s="10" t="n"/>
      <c r="F1933" s="8" t="n"/>
      <c r="G1933" s="8" t="n"/>
      <c r="H1933" s="8" t="n"/>
      <c r="I1933" s="8" t="n"/>
      <c r="J1933" s="8" t="n"/>
      <c r="K1933" s="15">
        <f>IF(A1933="","",SUM(G1933:J1933))</f>
        <v/>
      </c>
      <c r="L1933" s="9" t="n"/>
      <c r="M1933" s="10" t="n"/>
      <c r="N1933" s="10" t="n"/>
      <c r="O1933" s="16">
        <f>IF(A1933="","",UPPER(TRIM(A1933))&amp;"|"&amp;UPPER(SUBSTITUTE(SUBSTITUTE(SUBSTITUTE(TRIM(C1933),"/",""),"-","")," ","")))</f>
        <v/>
      </c>
      <c r="P1933" s="16">
        <f>IF(A1933="","",UPPER(SUBSTITUTE(SUBSTITUTE(SUBSTITUTE(TRIM(C1933),"/",""),"-","")," ","")))</f>
        <v/>
      </c>
      <c r="Q1933" s="16">
        <f>IF(A1933="","",IF(COUNTIF('GSTR-2B'!$P$6:$P$2005,O1933)&gt;0,IF(ABS(S1933)&lt;=Settings!$B$4,"Matched","Amount differs"),IF(COUNTIF('GSTR-2B'!$Q$6:$Q$2005,P1933)&gt;0,"Invoice no matches, GSTIN differs","In books, not in GSTR-2B")))</f>
        <v/>
      </c>
      <c r="R1933" s="15">
        <f>IF(A1933="","",SUMIF('GSTR-2B'!$P$6:$P$2005,O1933,'GSTR-2B'!$N$6:$N$2005))</f>
        <v/>
      </c>
      <c r="S1933" s="15">
        <f>IF(A1933="","",K1933-R1933)</f>
        <v/>
      </c>
      <c r="T1933" s="16">
        <f>IF(OR(A1933="",D1933="",L1933&lt;&gt;"",E1933="Credit note"),"",IF(Settings!$B$5-D1933&gt;180,"Unpaid over 180 days: reverse proportionate ITC with interest",""))</f>
        <v/>
      </c>
      <c r="U1933" s="16">
        <f>IF(M1933="No","Supplier has not filed GSTR-3B: if still unfiled on 30 Sep after the year you claimed it, reverse by 30 Nov","")</f>
        <v/>
      </c>
      <c r="V1933" s="16">
        <f>IF(AND(Q1933="In books, not in GSTR-2B",D1933&lt;&gt;"",D1933&gt;=DATE(2025,4,1),D1933&lt;=DATE(2026,3,31)),"FY 2025-26 document not in GSTR-2B: last date for the ITC is 30 Nov 2026","")</f>
        <v/>
      </c>
    </row>
    <row r="1934">
      <c r="A1934" s="10" t="n"/>
      <c r="B1934" s="10" t="n"/>
      <c r="C1934" s="10" t="n"/>
      <c r="D1934" s="9" t="n"/>
      <c r="E1934" s="10" t="n"/>
      <c r="F1934" s="8" t="n"/>
      <c r="G1934" s="8" t="n"/>
      <c r="H1934" s="8" t="n"/>
      <c r="I1934" s="8" t="n"/>
      <c r="J1934" s="8" t="n"/>
      <c r="K1934" s="15">
        <f>IF(A1934="","",SUM(G1934:J1934))</f>
        <v/>
      </c>
      <c r="L1934" s="9" t="n"/>
      <c r="M1934" s="10" t="n"/>
      <c r="N1934" s="10" t="n"/>
      <c r="O1934" s="16">
        <f>IF(A1934="","",UPPER(TRIM(A1934))&amp;"|"&amp;UPPER(SUBSTITUTE(SUBSTITUTE(SUBSTITUTE(TRIM(C1934),"/",""),"-","")," ","")))</f>
        <v/>
      </c>
      <c r="P1934" s="16">
        <f>IF(A1934="","",UPPER(SUBSTITUTE(SUBSTITUTE(SUBSTITUTE(TRIM(C1934),"/",""),"-","")," ","")))</f>
        <v/>
      </c>
      <c r="Q1934" s="16">
        <f>IF(A1934="","",IF(COUNTIF('GSTR-2B'!$P$6:$P$2005,O1934)&gt;0,IF(ABS(S1934)&lt;=Settings!$B$4,"Matched","Amount differs"),IF(COUNTIF('GSTR-2B'!$Q$6:$Q$2005,P1934)&gt;0,"Invoice no matches, GSTIN differs","In books, not in GSTR-2B")))</f>
        <v/>
      </c>
      <c r="R1934" s="15">
        <f>IF(A1934="","",SUMIF('GSTR-2B'!$P$6:$P$2005,O1934,'GSTR-2B'!$N$6:$N$2005))</f>
        <v/>
      </c>
      <c r="S1934" s="15">
        <f>IF(A1934="","",K1934-R1934)</f>
        <v/>
      </c>
      <c r="T1934" s="16">
        <f>IF(OR(A1934="",D1934="",L1934&lt;&gt;"",E1934="Credit note"),"",IF(Settings!$B$5-D1934&gt;180,"Unpaid over 180 days: reverse proportionate ITC with interest",""))</f>
        <v/>
      </c>
      <c r="U1934" s="16">
        <f>IF(M1934="No","Supplier has not filed GSTR-3B: if still unfiled on 30 Sep after the year you claimed it, reverse by 30 Nov","")</f>
        <v/>
      </c>
      <c r="V1934" s="16">
        <f>IF(AND(Q1934="In books, not in GSTR-2B",D1934&lt;&gt;"",D1934&gt;=DATE(2025,4,1),D1934&lt;=DATE(2026,3,31)),"FY 2025-26 document not in GSTR-2B: last date for the ITC is 30 Nov 2026","")</f>
        <v/>
      </c>
    </row>
    <row r="1935">
      <c r="A1935" s="10" t="n"/>
      <c r="B1935" s="10" t="n"/>
      <c r="C1935" s="10" t="n"/>
      <c r="D1935" s="9" t="n"/>
      <c r="E1935" s="10" t="n"/>
      <c r="F1935" s="8" t="n"/>
      <c r="G1935" s="8" t="n"/>
      <c r="H1935" s="8" t="n"/>
      <c r="I1935" s="8" t="n"/>
      <c r="J1935" s="8" t="n"/>
      <c r="K1935" s="15">
        <f>IF(A1935="","",SUM(G1935:J1935))</f>
        <v/>
      </c>
      <c r="L1935" s="9" t="n"/>
      <c r="M1935" s="10" t="n"/>
      <c r="N1935" s="10" t="n"/>
      <c r="O1935" s="16">
        <f>IF(A1935="","",UPPER(TRIM(A1935))&amp;"|"&amp;UPPER(SUBSTITUTE(SUBSTITUTE(SUBSTITUTE(TRIM(C1935),"/",""),"-","")," ","")))</f>
        <v/>
      </c>
      <c r="P1935" s="16">
        <f>IF(A1935="","",UPPER(SUBSTITUTE(SUBSTITUTE(SUBSTITUTE(TRIM(C1935),"/",""),"-","")," ","")))</f>
        <v/>
      </c>
      <c r="Q1935" s="16">
        <f>IF(A1935="","",IF(COUNTIF('GSTR-2B'!$P$6:$P$2005,O1935)&gt;0,IF(ABS(S1935)&lt;=Settings!$B$4,"Matched","Amount differs"),IF(COUNTIF('GSTR-2B'!$Q$6:$Q$2005,P1935)&gt;0,"Invoice no matches, GSTIN differs","In books, not in GSTR-2B")))</f>
        <v/>
      </c>
      <c r="R1935" s="15">
        <f>IF(A1935="","",SUMIF('GSTR-2B'!$P$6:$P$2005,O1935,'GSTR-2B'!$N$6:$N$2005))</f>
        <v/>
      </c>
      <c r="S1935" s="15">
        <f>IF(A1935="","",K1935-R1935)</f>
        <v/>
      </c>
      <c r="T1935" s="16">
        <f>IF(OR(A1935="",D1935="",L1935&lt;&gt;"",E1935="Credit note"),"",IF(Settings!$B$5-D1935&gt;180,"Unpaid over 180 days: reverse proportionate ITC with interest",""))</f>
        <v/>
      </c>
      <c r="U1935" s="16">
        <f>IF(M1935="No","Supplier has not filed GSTR-3B: if still unfiled on 30 Sep after the year you claimed it, reverse by 30 Nov","")</f>
        <v/>
      </c>
      <c r="V1935" s="16">
        <f>IF(AND(Q1935="In books, not in GSTR-2B",D1935&lt;&gt;"",D1935&gt;=DATE(2025,4,1),D1935&lt;=DATE(2026,3,31)),"FY 2025-26 document not in GSTR-2B: last date for the ITC is 30 Nov 2026","")</f>
        <v/>
      </c>
    </row>
    <row r="1936">
      <c r="A1936" s="10" t="n"/>
      <c r="B1936" s="10" t="n"/>
      <c r="C1936" s="10" t="n"/>
      <c r="D1936" s="9" t="n"/>
      <c r="E1936" s="10" t="n"/>
      <c r="F1936" s="8" t="n"/>
      <c r="G1936" s="8" t="n"/>
      <c r="H1936" s="8" t="n"/>
      <c r="I1936" s="8" t="n"/>
      <c r="J1936" s="8" t="n"/>
      <c r="K1936" s="15">
        <f>IF(A1936="","",SUM(G1936:J1936))</f>
        <v/>
      </c>
      <c r="L1936" s="9" t="n"/>
      <c r="M1936" s="10" t="n"/>
      <c r="N1936" s="10" t="n"/>
      <c r="O1936" s="16">
        <f>IF(A1936="","",UPPER(TRIM(A1936))&amp;"|"&amp;UPPER(SUBSTITUTE(SUBSTITUTE(SUBSTITUTE(TRIM(C1936),"/",""),"-","")," ","")))</f>
        <v/>
      </c>
      <c r="P1936" s="16">
        <f>IF(A1936="","",UPPER(SUBSTITUTE(SUBSTITUTE(SUBSTITUTE(TRIM(C1936),"/",""),"-","")," ","")))</f>
        <v/>
      </c>
      <c r="Q1936" s="16">
        <f>IF(A1936="","",IF(COUNTIF('GSTR-2B'!$P$6:$P$2005,O1936)&gt;0,IF(ABS(S1936)&lt;=Settings!$B$4,"Matched","Amount differs"),IF(COUNTIF('GSTR-2B'!$Q$6:$Q$2005,P1936)&gt;0,"Invoice no matches, GSTIN differs","In books, not in GSTR-2B")))</f>
        <v/>
      </c>
      <c r="R1936" s="15">
        <f>IF(A1936="","",SUMIF('GSTR-2B'!$P$6:$P$2005,O1936,'GSTR-2B'!$N$6:$N$2005))</f>
        <v/>
      </c>
      <c r="S1936" s="15">
        <f>IF(A1936="","",K1936-R1936)</f>
        <v/>
      </c>
      <c r="T1936" s="16">
        <f>IF(OR(A1936="",D1936="",L1936&lt;&gt;"",E1936="Credit note"),"",IF(Settings!$B$5-D1936&gt;180,"Unpaid over 180 days: reverse proportionate ITC with interest",""))</f>
        <v/>
      </c>
      <c r="U1936" s="16">
        <f>IF(M1936="No","Supplier has not filed GSTR-3B: if still unfiled on 30 Sep after the year you claimed it, reverse by 30 Nov","")</f>
        <v/>
      </c>
      <c r="V1936" s="16">
        <f>IF(AND(Q1936="In books, not in GSTR-2B",D1936&lt;&gt;"",D1936&gt;=DATE(2025,4,1),D1936&lt;=DATE(2026,3,31)),"FY 2025-26 document not in GSTR-2B: last date for the ITC is 30 Nov 2026","")</f>
        <v/>
      </c>
    </row>
    <row r="1937">
      <c r="A1937" s="10" t="n"/>
      <c r="B1937" s="10" t="n"/>
      <c r="C1937" s="10" t="n"/>
      <c r="D1937" s="9" t="n"/>
      <c r="E1937" s="10" t="n"/>
      <c r="F1937" s="8" t="n"/>
      <c r="G1937" s="8" t="n"/>
      <c r="H1937" s="8" t="n"/>
      <c r="I1937" s="8" t="n"/>
      <c r="J1937" s="8" t="n"/>
      <c r="K1937" s="15">
        <f>IF(A1937="","",SUM(G1937:J1937))</f>
        <v/>
      </c>
      <c r="L1937" s="9" t="n"/>
      <c r="M1937" s="10" t="n"/>
      <c r="N1937" s="10" t="n"/>
      <c r="O1937" s="16">
        <f>IF(A1937="","",UPPER(TRIM(A1937))&amp;"|"&amp;UPPER(SUBSTITUTE(SUBSTITUTE(SUBSTITUTE(TRIM(C1937),"/",""),"-","")," ","")))</f>
        <v/>
      </c>
      <c r="P1937" s="16">
        <f>IF(A1937="","",UPPER(SUBSTITUTE(SUBSTITUTE(SUBSTITUTE(TRIM(C1937),"/",""),"-","")," ","")))</f>
        <v/>
      </c>
      <c r="Q1937" s="16">
        <f>IF(A1937="","",IF(COUNTIF('GSTR-2B'!$P$6:$P$2005,O1937)&gt;0,IF(ABS(S1937)&lt;=Settings!$B$4,"Matched","Amount differs"),IF(COUNTIF('GSTR-2B'!$Q$6:$Q$2005,P1937)&gt;0,"Invoice no matches, GSTIN differs","In books, not in GSTR-2B")))</f>
        <v/>
      </c>
      <c r="R1937" s="15">
        <f>IF(A1937="","",SUMIF('GSTR-2B'!$P$6:$P$2005,O1937,'GSTR-2B'!$N$6:$N$2005))</f>
        <v/>
      </c>
      <c r="S1937" s="15">
        <f>IF(A1937="","",K1937-R1937)</f>
        <v/>
      </c>
      <c r="T1937" s="16">
        <f>IF(OR(A1937="",D1937="",L1937&lt;&gt;"",E1937="Credit note"),"",IF(Settings!$B$5-D1937&gt;180,"Unpaid over 180 days: reverse proportionate ITC with interest",""))</f>
        <v/>
      </c>
      <c r="U1937" s="16">
        <f>IF(M1937="No","Supplier has not filed GSTR-3B: if still unfiled on 30 Sep after the year you claimed it, reverse by 30 Nov","")</f>
        <v/>
      </c>
      <c r="V1937" s="16">
        <f>IF(AND(Q1937="In books, not in GSTR-2B",D1937&lt;&gt;"",D1937&gt;=DATE(2025,4,1),D1937&lt;=DATE(2026,3,31)),"FY 2025-26 document not in GSTR-2B: last date for the ITC is 30 Nov 2026","")</f>
        <v/>
      </c>
    </row>
    <row r="1938">
      <c r="A1938" s="10" t="n"/>
      <c r="B1938" s="10" t="n"/>
      <c r="C1938" s="10" t="n"/>
      <c r="D1938" s="9" t="n"/>
      <c r="E1938" s="10" t="n"/>
      <c r="F1938" s="8" t="n"/>
      <c r="G1938" s="8" t="n"/>
      <c r="H1938" s="8" t="n"/>
      <c r="I1938" s="8" t="n"/>
      <c r="J1938" s="8" t="n"/>
      <c r="K1938" s="15">
        <f>IF(A1938="","",SUM(G1938:J1938))</f>
        <v/>
      </c>
      <c r="L1938" s="9" t="n"/>
      <c r="M1938" s="10" t="n"/>
      <c r="N1938" s="10" t="n"/>
      <c r="O1938" s="16">
        <f>IF(A1938="","",UPPER(TRIM(A1938))&amp;"|"&amp;UPPER(SUBSTITUTE(SUBSTITUTE(SUBSTITUTE(TRIM(C1938),"/",""),"-","")," ","")))</f>
        <v/>
      </c>
      <c r="P1938" s="16">
        <f>IF(A1938="","",UPPER(SUBSTITUTE(SUBSTITUTE(SUBSTITUTE(TRIM(C1938),"/",""),"-","")," ","")))</f>
        <v/>
      </c>
      <c r="Q1938" s="16">
        <f>IF(A1938="","",IF(COUNTIF('GSTR-2B'!$P$6:$P$2005,O1938)&gt;0,IF(ABS(S1938)&lt;=Settings!$B$4,"Matched","Amount differs"),IF(COUNTIF('GSTR-2B'!$Q$6:$Q$2005,P1938)&gt;0,"Invoice no matches, GSTIN differs","In books, not in GSTR-2B")))</f>
        <v/>
      </c>
      <c r="R1938" s="15">
        <f>IF(A1938="","",SUMIF('GSTR-2B'!$P$6:$P$2005,O1938,'GSTR-2B'!$N$6:$N$2005))</f>
        <v/>
      </c>
      <c r="S1938" s="15">
        <f>IF(A1938="","",K1938-R1938)</f>
        <v/>
      </c>
      <c r="T1938" s="16">
        <f>IF(OR(A1938="",D1938="",L1938&lt;&gt;"",E1938="Credit note"),"",IF(Settings!$B$5-D1938&gt;180,"Unpaid over 180 days: reverse proportionate ITC with interest",""))</f>
        <v/>
      </c>
      <c r="U1938" s="16">
        <f>IF(M1938="No","Supplier has not filed GSTR-3B: if still unfiled on 30 Sep after the year you claimed it, reverse by 30 Nov","")</f>
        <v/>
      </c>
      <c r="V1938" s="16">
        <f>IF(AND(Q1938="In books, not in GSTR-2B",D1938&lt;&gt;"",D1938&gt;=DATE(2025,4,1),D1938&lt;=DATE(2026,3,31)),"FY 2025-26 document not in GSTR-2B: last date for the ITC is 30 Nov 2026","")</f>
        <v/>
      </c>
    </row>
    <row r="1939">
      <c r="A1939" s="10" t="n"/>
      <c r="B1939" s="10" t="n"/>
      <c r="C1939" s="10" t="n"/>
      <c r="D1939" s="9" t="n"/>
      <c r="E1939" s="10" t="n"/>
      <c r="F1939" s="8" t="n"/>
      <c r="G1939" s="8" t="n"/>
      <c r="H1939" s="8" t="n"/>
      <c r="I1939" s="8" t="n"/>
      <c r="J1939" s="8" t="n"/>
      <c r="K1939" s="15">
        <f>IF(A1939="","",SUM(G1939:J1939))</f>
        <v/>
      </c>
      <c r="L1939" s="9" t="n"/>
      <c r="M1939" s="10" t="n"/>
      <c r="N1939" s="10" t="n"/>
      <c r="O1939" s="16">
        <f>IF(A1939="","",UPPER(TRIM(A1939))&amp;"|"&amp;UPPER(SUBSTITUTE(SUBSTITUTE(SUBSTITUTE(TRIM(C1939),"/",""),"-","")," ","")))</f>
        <v/>
      </c>
      <c r="P1939" s="16">
        <f>IF(A1939="","",UPPER(SUBSTITUTE(SUBSTITUTE(SUBSTITUTE(TRIM(C1939),"/",""),"-","")," ","")))</f>
        <v/>
      </c>
      <c r="Q1939" s="16">
        <f>IF(A1939="","",IF(COUNTIF('GSTR-2B'!$P$6:$P$2005,O1939)&gt;0,IF(ABS(S1939)&lt;=Settings!$B$4,"Matched","Amount differs"),IF(COUNTIF('GSTR-2B'!$Q$6:$Q$2005,P1939)&gt;0,"Invoice no matches, GSTIN differs","In books, not in GSTR-2B")))</f>
        <v/>
      </c>
      <c r="R1939" s="15">
        <f>IF(A1939="","",SUMIF('GSTR-2B'!$P$6:$P$2005,O1939,'GSTR-2B'!$N$6:$N$2005))</f>
        <v/>
      </c>
      <c r="S1939" s="15">
        <f>IF(A1939="","",K1939-R1939)</f>
        <v/>
      </c>
      <c r="T1939" s="16">
        <f>IF(OR(A1939="",D1939="",L1939&lt;&gt;"",E1939="Credit note"),"",IF(Settings!$B$5-D1939&gt;180,"Unpaid over 180 days: reverse proportionate ITC with interest",""))</f>
        <v/>
      </c>
      <c r="U1939" s="16">
        <f>IF(M1939="No","Supplier has not filed GSTR-3B: if still unfiled on 30 Sep after the year you claimed it, reverse by 30 Nov","")</f>
        <v/>
      </c>
      <c r="V1939" s="16">
        <f>IF(AND(Q1939="In books, not in GSTR-2B",D1939&lt;&gt;"",D1939&gt;=DATE(2025,4,1),D1939&lt;=DATE(2026,3,31)),"FY 2025-26 document not in GSTR-2B: last date for the ITC is 30 Nov 2026","")</f>
        <v/>
      </c>
    </row>
    <row r="1940">
      <c r="A1940" s="10" t="n"/>
      <c r="B1940" s="10" t="n"/>
      <c r="C1940" s="10" t="n"/>
      <c r="D1940" s="9" t="n"/>
      <c r="E1940" s="10" t="n"/>
      <c r="F1940" s="8" t="n"/>
      <c r="G1940" s="8" t="n"/>
      <c r="H1940" s="8" t="n"/>
      <c r="I1940" s="8" t="n"/>
      <c r="J1940" s="8" t="n"/>
      <c r="K1940" s="15">
        <f>IF(A1940="","",SUM(G1940:J1940))</f>
        <v/>
      </c>
      <c r="L1940" s="9" t="n"/>
      <c r="M1940" s="10" t="n"/>
      <c r="N1940" s="10" t="n"/>
      <c r="O1940" s="16">
        <f>IF(A1940="","",UPPER(TRIM(A1940))&amp;"|"&amp;UPPER(SUBSTITUTE(SUBSTITUTE(SUBSTITUTE(TRIM(C1940),"/",""),"-","")," ","")))</f>
        <v/>
      </c>
      <c r="P1940" s="16">
        <f>IF(A1940="","",UPPER(SUBSTITUTE(SUBSTITUTE(SUBSTITUTE(TRIM(C1940),"/",""),"-","")," ","")))</f>
        <v/>
      </c>
      <c r="Q1940" s="16">
        <f>IF(A1940="","",IF(COUNTIF('GSTR-2B'!$P$6:$P$2005,O1940)&gt;0,IF(ABS(S1940)&lt;=Settings!$B$4,"Matched","Amount differs"),IF(COUNTIF('GSTR-2B'!$Q$6:$Q$2005,P1940)&gt;0,"Invoice no matches, GSTIN differs","In books, not in GSTR-2B")))</f>
        <v/>
      </c>
      <c r="R1940" s="15">
        <f>IF(A1940="","",SUMIF('GSTR-2B'!$P$6:$P$2005,O1940,'GSTR-2B'!$N$6:$N$2005))</f>
        <v/>
      </c>
      <c r="S1940" s="15">
        <f>IF(A1940="","",K1940-R1940)</f>
        <v/>
      </c>
      <c r="T1940" s="16">
        <f>IF(OR(A1940="",D1940="",L1940&lt;&gt;"",E1940="Credit note"),"",IF(Settings!$B$5-D1940&gt;180,"Unpaid over 180 days: reverse proportionate ITC with interest",""))</f>
        <v/>
      </c>
      <c r="U1940" s="16">
        <f>IF(M1940="No","Supplier has not filed GSTR-3B: if still unfiled on 30 Sep after the year you claimed it, reverse by 30 Nov","")</f>
        <v/>
      </c>
      <c r="V1940" s="16">
        <f>IF(AND(Q1940="In books, not in GSTR-2B",D1940&lt;&gt;"",D1940&gt;=DATE(2025,4,1),D1940&lt;=DATE(2026,3,31)),"FY 2025-26 document not in GSTR-2B: last date for the ITC is 30 Nov 2026","")</f>
        <v/>
      </c>
    </row>
    <row r="1941">
      <c r="A1941" s="10" t="n"/>
      <c r="B1941" s="10" t="n"/>
      <c r="C1941" s="10" t="n"/>
      <c r="D1941" s="9" t="n"/>
      <c r="E1941" s="10" t="n"/>
      <c r="F1941" s="8" t="n"/>
      <c r="G1941" s="8" t="n"/>
      <c r="H1941" s="8" t="n"/>
      <c r="I1941" s="8" t="n"/>
      <c r="J1941" s="8" t="n"/>
      <c r="K1941" s="15">
        <f>IF(A1941="","",SUM(G1941:J1941))</f>
        <v/>
      </c>
      <c r="L1941" s="9" t="n"/>
      <c r="M1941" s="10" t="n"/>
      <c r="N1941" s="10" t="n"/>
      <c r="O1941" s="16">
        <f>IF(A1941="","",UPPER(TRIM(A1941))&amp;"|"&amp;UPPER(SUBSTITUTE(SUBSTITUTE(SUBSTITUTE(TRIM(C1941),"/",""),"-","")," ","")))</f>
        <v/>
      </c>
      <c r="P1941" s="16">
        <f>IF(A1941="","",UPPER(SUBSTITUTE(SUBSTITUTE(SUBSTITUTE(TRIM(C1941),"/",""),"-","")," ","")))</f>
        <v/>
      </c>
      <c r="Q1941" s="16">
        <f>IF(A1941="","",IF(COUNTIF('GSTR-2B'!$P$6:$P$2005,O1941)&gt;0,IF(ABS(S1941)&lt;=Settings!$B$4,"Matched","Amount differs"),IF(COUNTIF('GSTR-2B'!$Q$6:$Q$2005,P1941)&gt;0,"Invoice no matches, GSTIN differs","In books, not in GSTR-2B")))</f>
        <v/>
      </c>
      <c r="R1941" s="15">
        <f>IF(A1941="","",SUMIF('GSTR-2B'!$P$6:$P$2005,O1941,'GSTR-2B'!$N$6:$N$2005))</f>
        <v/>
      </c>
      <c r="S1941" s="15">
        <f>IF(A1941="","",K1941-R1941)</f>
        <v/>
      </c>
      <c r="T1941" s="16">
        <f>IF(OR(A1941="",D1941="",L1941&lt;&gt;"",E1941="Credit note"),"",IF(Settings!$B$5-D1941&gt;180,"Unpaid over 180 days: reverse proportionate ITC with interest",""))</f>
        <v/>
      </c>
      <c r="U1941" s="16">
        <f>IF(M1941="No","Supplier has not filed GSTR-3B: if still unfiled on 30 Sep after the year you claimed it, reverse by 30 Nov","")</f>
        <v/>
      </c>
      <c r="V1941" s="16">
        <f>IF(AND(Q1941="In books, not in GSTR-2B",D1941&lt;&gt;"",D1941&gt;=DATE(2025,4,1),D1941&lt;=DATE(2026,3,31)),"FY 2025-26 document not in GSTR-2B: last date for the ITC is 30 Nov 2026","")</f>
        <v/>
      </c>
    </row>
    <row r="1942">
      <c r="A1942" s="10" t="n"/>
      <c r="B1942" s="10" t="n"/>
      <c r="C1942" s="10" t="n"/>
      <c r="D1942" s="9" t="n"/>
      <c r="E1942" s="10" t="n"/>
      <c r="F1942" s="8" t="n"/>
      <c r="G1942" s="8" t="n"/>
      <c r="H1942" s="8" t="n"/>
      <c r="I1942" s="8" t="n"/>
      <c r="J1942" s="8" t="n"/>
      <c r="K1942" s="15">
        <f>IF(A1942="","",SUM(G1942:J1942))</f>
        <v/>
      </c>
      <c r="L1942" s="9" t="n"/>
      <c r="M1942" s="10" t="n"/>
      <c r="N1942" s="10" t="n"/>
      <c r="O1942" s="16">
        <f>IF(A1942="","",UPPER(TRIM(A1942))&amp;"|"&amp;UPPER(SUBSTITUTE(SUBSTITUTE(SUBSTITUTE(TRIM(C1942),"/",""),"-","")," ","")))</f>
        <v/>
      </c>
      <c r="P1942" s="16">
        <f>IF(A1942="","",UPPER(SUBSTITUTE(SUBSTITUTE(SUBSTITUTE(TRIM(C1942),"/",""),"-","")," ","")))</f>
        <v/>
      </c>
      <c r="Q1942" s="16">
        <f>IF(A1942="","",IF(COUNTIF('GSTR-2B'!$P$6:$P$2005,O1942)&gt;0,IF(ABS(S1942)&lt;=Settings!$B$4,"Matched","Amount differs"),IF(COUNTIF('GSTR-2B'!$Q$6:$Q$2005,P1942)&gt;0,"Invoice no matches, GSTIN differs","In books, not in GSTR-2B")))</f>
        <v/>
      </c>
      <c r="R1942" s="15">
        <f>IF(A1942="","",SUMIF('GSTR-2B'!$P$6:$P$2005,O1942,'GSTR-2B'!$N$6:$N$2005))</f>
        <v/>
      </c>
      <c r="S1942" s="15">
        <f>IF(A1942="","",K1942-R1942)</f>
        <v/>
      </c>
      <c r="T1942" s="16">
        <f>IF(OR(A1942="",D1942="",L1942&lt;&gt;"",E1942="Credit note"),"",IF(Settings!$B$5-D1942&gt;180,"Unpaid over 180 days: reverse proportionate ITC with interest",""))</f>
        <v/>
      </c>
      <c r="U1942" s="16">
        <f>IF(M1942="No","Supplier has not filed GSTR-3B: if still unfiled on 30 Sep after the year you claimed it, reverse by 30 Nov","")</f>
        <v/>
      </c>
      <c r="V1942" s="16">
        <f>IF(AND(Q1942="In books, not in GSTR-2B",D1942&lt;&gt;"",D1942&gt;=DATE(2025,4,1),D1942&lt;=DATE(2026,3,31)),"FY 2025-26 document not in GSTR-2B: last date for the ITC is 30 Nov 2026","")</f>
        <v/>
      </c>
    </row>
    <row r="1943">
      <c r="A1943" s="10" t="n"/>
      <c r="B1943" s="10" t="n"/>
      <c r="C1943" s="10" t="n"/>
      <c r="D1943" s="9" t="n"/>
      <c r="E1943" s="10" t="n"/>
      <c r="F1943" s="8" t="n"/>
      <c r="G1943" s="8" t="n"/>
      <c r="H1943" s="8" t="n"/>
      <c r="I1943" s="8" t="n"/>
      <c r="J1943" s="8" t="n"/>
      <c r="K1943" s="15">
        <f>IF(A1943="","",SUM(G1943:J1943))</f>
        <v/>
      </c>
      <c r="L1943" s="9" t="n"/>
      <c r="M1943" s="10" t="n"/>
      <c r="N1943" s="10" t="n"/>
      <c r="O1943" s="16">
        <f>IF(A1943="","",UPPER(TRIM(A1943))&amp;"|"&amp;UPPER(SUBSTITUTE(SUBSTITUTE(SUBSTITUTE(TRIM(C1943),"/",""),"-","")," ","")))</f>
        <v/>
      </c>
      <c r="P1943" s="16">
        <f>IF(A1943="","",UPPER(SUBSTITUTE(SUBSTITUTE(SUBSTITUTE(TRIM(C1943),"/",""),"-","")," ","")))</f>
        <v/>
      </c>
      <c r="Q1943" s="16">
        <f>IF(A1943="","",IF(COUNTIF('GSTR-2B'!$P$6:$P$2005,O1943)&gt;0,IF(ABS(S1943)&lt;=Settings!$B$4,"Matched","Amount differs"),IF(COUNTIF('GSTR-2B'!$Q$6:$Q$2005,P1943)&gt;0,"Invoice no matches, GSTIN differs","In books, not in GSTR-2B")))</f>
        <v/>
      </c>
      <c r="R1943" s="15">
        <f>IF(A1943="","",SUMIF('GSTR-2B'!$P$6:$P$2005,O1943,'GSTR-2B'!$N$6:$N$2005))</f>
        <v/>
      </c>
      <c r="S1943" s="15">
        <f>IF(A1943="","",K1943-R1943)</f>
        <v/>
      </c>
      <c r="T1943" s="16">
        <f>IF(OR(A1943="",D1943="",L1943&lt;&gt;"",E1943="Credit note"),"",IF(Settings!$B$5-D1943&gt;180,"Unpaid over 180 days: reverse proportionate ITC with interest",""))</f>
        <v/>
      </c>
      <c r="U1943" s="16">
        <f>IF(M1943="No","Supplier has not filed GSTR-3B: if still unfiled on 30 Sep after the year you claimed it, reverse by 30 Nov","")</f>
        <v/>
      </c>
      <c r="V1943" s="16">
        <f>IF(AND(Q1943="In books, not in GSTR-2B",D1943&lt;&gt;"",D1943&gt;=DATE(2025,4,1),D1943&lt;=DATE(2026,3,31)),"FY 2025-26 document not in GSTR-2B: last date for the ITC is 30 Nov 2026","")</f>
        <v/>
      </c>
    </row>
    <row r="1944">
      <c r="A1944" s="10" t="n"/>
      <c r="B1944" s="10" t="n"/>
      <c r="C1944" s="10" t="n"/>
      <c r="D1944" s="9" t="n"/>
      <c r="E1944" s="10" t="n"/>
      <c r="F1944" s="8" t="n"/>
      <c r="G1944" s="8" t="n"/>
      <c r="H1944" s="8" t="n"/>
      <c r="I1944" s="8" t="n"/>
      <c r="J1944" s="8" t="n"/>
      <c r="K1944" s="15">
        <f>IF(A1944="","",SUM(G1944:J1944))</f>
        <v/>
      </c>
      <c r="L1944" s="9" t="n"/>
      <c r="M1944" s="10" t="n"/>
      <c r="N1944" s="10" t="n"/>
      <c r="O1944" s="16">
        <f>IF(A1944="","",UPPER(TRIM(A1944))&amp;"|"&amp;UPPER(SUBSTITUTE(SUBSTITUTE(SUBSTITUTE(TRIM(C1944),"/",""),"-","")," ","")))</f>
        <v/>
      </c>
      <c r="P1944" s="16">
        <f>IF(A1944="","",UPPER(SUBSTITUTE(SUBSTITUTE(SUBSTITUTE(TRIM(C1944),"/",""),"-","")," ","")))</f>
        <v/>
      </c>
      <c r="Q1944" s="16">
        <f>IF(A1944="","",IF(COUNTIF('GSTR-2B'!$P$6:$P$2005,O1944)&gt;0,IF(ABS(S1944)&lt;=Settings!$B$4,"Matched","Amount differs"),IF(COUNTIF('GSTR-2B'!$Q$6:$Q$2005,P1944)&gt;0,"Invoice no matches, GSTIN differs","In books, not in GSTR-2B")))</f>
        <v/>
      </c>
      <c r="R1944" s="15">
        <f>IF(A1944="","",SUMIF('GSTR-2B'!$P$6:$P$2005,O1944,'GSTR-2B'!$N$6:$N$2005))</f>
        <v/>
      </c>
      <c r="S1944" s="15">
        <f>IF(A1944="","",K1944-R1944)</f>
        <v/>
      </c>
      <c r="T1944" s="16">
        <f>IF(OR(A1944="",D1944="",L1944&lt;&gt;"",E1944="Credit note"),"",IF(Settings!$B$5-D1944&gt;180,"Unpaid over 180 days: reverse proportionate ITC with interest",""))</f>
        <v/>
      </c>
      <c r="U1944" s="16">
        <f>IF(M1944="No","Supplier has not filed GSTR-3B: if still unfiled on 30 Sep after the year you claimed it, reverse by 30 Nov","")</f>
        <v/>
      </c>
      <c r="V1944" s="16">
        <f>IF(AND(Q1944="In books, not in GSTR-2B",D1944&lt;&gt;"",D1944&gt;=DATE(2025,4,1),D1944&lt;=DATE(2026,3,31)),"FY 2025-26 document not in GSTR-2B: last date for the ITC is 30 Nov 2026","")</f>
        <v/>
      </c>
    </row>
    <row r="1945">
      <c r="A1945" s="10" t="n"/>
      <c r="B1945" s="10" t="n"/>
      <c r="C1945" s="10" t="n"/>
      <c r="D1945" s="9" t="n"/>
      <c r="E1945" s="10" t="n"/>
      <c r="F1945" s="8" t="n"/>
      <c r="G1945" s="8" t="n"/>
      <c r="H1945" s="8" t="n"/>
      <c r="I1945" s="8" t="n"/>
      <c r="J1945" s="8" t="n"/>
      <c r="K1945" s="15">
        <f>IF(A1945="","",SUM(G1945:J1945))</f>
        <v/>
      </c>
      <c r="L1945" s="9" t="n"/>
      <c r="M1945" s="10" t="n"/>
      <c r="N1945" s="10" t="n"/>
      <c r="O1945" s="16">
        <f>IF(A1945="","",UPPER(TRIM(A1945))&amp;"|"&amp;UPPER(SUBSTITUTE(SUBSTITUTE(SUBSTITUTE(TRIM(C1945),"/",""),"-","")," ","")))</f>
        <v/>
      </c>
      <c r="P1945" s="16">
        <f>IF(A1945="","",UPPER(SUBSTITUTE(SUBSTITUTE(SUBSTITUTE(TRIM(C1945),"/",""),"-","")," ","")))</f>
        <v/>
      </c>
      <c r="Q1945" s="16">
        <f>IF(A1945="","",IF(COUNTIF('GSTR-2B'!$P$6:$P$2005,O1945)&gt;0,IF(ABS(S1945)&lt;=Settings!$B$4,"Matched","Amount differs"),IF(COUNTIF('GSTR-2B'!$Q$6:$Q$2005,P1945)&gt;0,"Invoice no matches, GSTIN differs","In books, not in GSTR-2B")))</f>
        <v/>
      </c>
      <c r="R1945" s="15">
        <f>IF(A1945="","",SUMIF('GSTR-2B'!$P$6:$P$2005,O1945,'GSTR-2B'!$N$6:$N$2005))</f>
        <v/>
      </c>
      <c r="S1945" s="15">
        <f>IF(A1945="","",K1945-R1945)</f>
        <v/>
      </c>
      <c r="T1945" s="16">
        <f>IF(OR(A1945="",D1945="",L1945&lt;&gt;"",E1945="Credit note"),"",IF(Settings!$B$5-D1945&gt;180,"Unpaid over 180 days: reverse proportionate ITC with interest",""))</f>
        <v/>
      </c>
      <c r="U1945" s="16">
        <f>IF(M1945="No","Supplier has not filed GSTR-3B: if still unfiled on 30 Sep after the year you claimed it, reverse by 30 Nov","")</f>
        <v/>
      </c>
      <c r="V1945" s="16">
        <f>IF(AND(Q1945="In books, not in GSTR-2B",D1945&lt;&gt;"",D1945&gt;=DATE(2025,4,1),D1945&lt;=DATE(2026,3,31)),"FY 2025-26 document not in GSTR-2B: last date for the ITC is 30 Nov 2026","")</f>
        <v/>
      </c>
    </row>
    <row r="1946">
      <c r="A1946" s="10" t="n"/>
      <c r="B1946" s="10" t="n"/>
      <c r="C1946" s="10" t="n"/>
      <c r="D1946" s="9" t="n"/>
      <c r="E1946" s="10" t="n"/>
      <c r="F1946" s="8" t="n"/>
      <c r="G1946" s="8" t="n"/>
      <c r="H1946" s="8" t="n"/>
      <c r="I1946" s="8" t="n"/>
      <c r="J1946" s="8" t="n"/>
      <c r="K1946" s="15">
        <f>IF(A1946="","",SUM(G1946:J1946))</f>
        <v/>
      </c>
      <c r="L1946" s="9" t="n"/>
      <c r="M1946" s="10" t="n"/>
      <c r="N1946" s="10" t="n"/>
      <c r="O1946" s="16">
        <f>IF(A1946="","",UPPER(TRIM(A1946))&amp;"|"&amp;UPPER(SUBSTITUTE(SUBSTITUTE(SUBSTITUTE(TRIM(C1946),"/",""),"-","")," ","")))</f>
        <v/>
      </c>
      <c r="P1946" s="16">
        <f>IF(A1946="","",UPPER(SUBSTITUTE(SUBSTITUTE(SUBSTITUTE(TRIM(C1946),"/",""),"-","")," ","")))</f>
        <v/>
      </c>
      <c r="Q1946" s="16">
        <f>IF(A1946="","",IF(COUNTIF('GSTR-2B'!$P$6:$P$2005,O1946)&gt;0,IF(ABS(S1946)&lt;=Settings!$B$4,"Matched","Amount differs"),IF(COUNTIF('GSTR-2B'!$Q$6:$Q$2005,P1946)&gt;0,"Invoice no matches, GSTIN differs","In books, not in GSTR-2B")))</f>
        <v/>
      </c>
      <c r="R1946" s="15">
        <f>IF(A1946="","",SUMIF('GSTR-2B'!$P$6:$P$2005,O1946,'GSTR-2B'!$N$6:$N$2005))</f>
        <v/>
      </c>
      <c r="S1946" s="15">
        <f>IF(A1946="","",K1946-R1946)</f>
        <v/>
      </c>
      <c r="T1946" s="16">
        <f>IF(OR(A1946="",D1946="",L1946&lt;&gt;"",E1946="Credit note"),"",IF(Settings!$B$5-D1946&gt;180,"Unpaid over 180 days: reverse proportionate ITC with interest",""))</f>
        <v/>
      </c>
      <c r="U1946" s="16">
        <f>IF(M1946="No","Supplier has not filed GSTR-3B: if still unfiled on 30 Sep after the year you claimed it, reverse by 30 Nov","")</f>
        <v/>
      </c>
      <c r="V1946" s="16">
        <f>IF(AND(Q1946="In books, not in GSTR-2B",D1946&lt;&gt;"",D1946&gt;=DATE(2025,4,1),D1946&lt;=DATE(2026,3,31)),"FY 2025-26 document not in GSTR-2B: last date for the ITC is 30 Nov 2026","")</f>
        <v/>
      </c>
    </row>
    <row r="1947">
      <c r="A1947" s="10" t="n"/>
      <c r="B1947" s="10" t="n"/>
      <c r="C1947" s="10" t="n"/>
      <c r="D1947" s="9" t="n"/>
      <c r="E1947" s="10" t="n"/>
      <c r="F1947" s="8" t="n"/>
      <c r="G1947" s="8" t="n"/>
      <c r="H1947" s="8" t="n"/>
      <c r="I1947" s="8" t="n"/>
      <c r="J1947" s="8" t="n"/>
      <c r="K1947" s="15">
        <f>IF(A1947="","",SUM(G1947:J1947))</f>
        <v/>
      </c>
      <c r="L1947" s="9" t="n"/>
      <c r="M1947" s="10" t="n"/>
      <c r="N1947" s="10" t="n"/>
      <c r="O1947" s="16">
        <f>IF(A1947="","",UPPER(TRIM(A1947))&amp;"|"&amp;UPPER(SUBSTITUTE(SUBSTITUTE(SUBSTITUTE(TRIM(C1947),"/",""),"-","")," ","")))</f>
        <v/>
      </c>
      <c r="P1947" s="16">
        <f>IF(A1947="","",UPPER(SUBSTITUTE(SUBSTITUTE(SUBSTITUTE(TRIM(C1947),"/",""),"-","")," ","")))</f>
        <v/>
      </c>
      <c r="Q1947" s="16">
        <f>IF(A1947="","",IF(COUNTIF('GSTR-2B'!$P$6:$P$2005,O1947)&gt;0,IF(ABS(S1947)&lt;=Settings!$B$4,"Matched","Amount differs"),IF(COUNTIF('GSTR-2B'!$Q$6:$Q$2005,P1947)&gt;0,"Invoice no matches, GSTIN differs","In books, not in GSTR-2B")))</f>
        <v/>
      </c>
      <c r="R1947" s="15">
        <f>IF(A1947="","",SUMIF('GSTR-2B'!$P$6:$P$2005,O1947,'GSTR-2B'!$N$6:$N$2005))</f>
        <v/>
      </c>
      <c r="S1947" s="15">
        <f>IF(A1947="","",K1947-R1947)</f>
        <v/>
      </c>
      <c r="T1947" s="16">
        <f>IF(OR(A1947="",D1947="",L1947&lt;&gt;"",E1947="Credit note"),"",IF(Settings!$B$5-D1947&gt;180,"Unpaid over 180 days: reverse proportionate ITC with interest",""))</f>
        <v/>
      </c>
      <c r="U1947" s="16">
        <f>IF(M1947="No","Supplier has not filed GSTR-3B: if still unfiled on 30 Sep after the year you claimed it, reverse by 30 Nov","")</f>
        <v/>
      </c>
      <c r="V1947" s="16">
        <f>IF(AND(Q1947="In books, not in GSTR-2B",D1947&lt;&gt;"",D1947&gt;=DATE(2025,4,1),D1947&lt;=DATE(2026,3,31)),"FY 2025-26 document not in GSTR-2B: last date for the ITC is 30 Nov 2026","")</f>
        <v/>
      </c>
    </row>
    <row r="1948">
      <c r="A1948" s="10" t="n"/>
      <c r="B1948" s="10" t="n"/>
      <c r="C1948" s="10" t="n"/>
      <c r="D1948" s="9" t="n"/>
      <c r="E1948" s="10" t="n"/>
      <c r="F1948" s="8" t="n"/>
      <c r="G1948" s="8" t="n"/>
      <c r="H1948" s="8" t="n"/>
      <c r="I1948" s="8" t="n"/>
      <c r="J1948" s="8" t="n"/>
      <c r="K1948" s="15">
        <f>IF(A1948="","",SUM(G1948:J1948))</f>
        <v/>
      </c>
      <c r="L1948" s="9" t="n"/>
      <c r="M1948" s="10" t="n"/>
      <c r="N1948" s="10" t="n"/>
      <c r="O1948" s="16">
        <f>IF(A1948="","",UPPER(TRIM(A1948))&amp;"|"&amp;UPPER(SUBSTITUTE(SUBSTITUTE(SUBSTITUTE(TRIM(C1948),"/",""),"-","")," ","")))</f>
        <v/>
      </c>
      <c r="P1948" s="16">
        <f>IF(A1948="","",UPPER(SUBSTITUTE(SUBSTITUTE(SUBSTITUTE(TRIM(C1948),"/",""),"-","")," ","")))</f>
        <v/>
      </c>
      <c r="Q1948" s="16">
        <f>IF(A1948="","",IF(COUNTIF('GSTR-2B'!$P$6:$P$2005,O1948)&gt;0,IF(ABS(S1948)&lt;=Settings!$B$4,"Matched","Amount differs"),IF(COUNTIF('GSTR-2B'!$Q$6:$Q$2005,P1948)&gt;0,"Invoice no matches, GSTIN differs","In books, not in GSTR-2B")))</f>
        <v/>
      </c>
      <c r="R1948" s="15">
        <f>IF(A1948="","",SUMIF('GSTR-2B'!$P$6:$P$2005,O1948,'GSTR-2B'!$N$6:$N$2005))</f>
        <v/>
      </c>
      <c r="S1948" s="15">
        <f>IF(A1948="","",K1948-R1948)</f>
        <v/>
      </c>
      <c r="T1948" s="16">
        <f>IF(OR(A1948="",D1948="",L1948&lt;&gt;"",E1948="Credit note"),"",IF(Settings!$B$5-D1948&gt;180,"Unpaid over 180 days: reverse proportionate ITC with interest",""))</f>
        <v/>
      </c>
      <c r="U1948" s="16">
        <f>IF(M1948="No","Supplier has not filed GSTR-3B: if still unfiled on 30 Sep after the year you claimed it, reverse by 30 Nov","")</f>
        <v/>
      </c>
      <c r="V1948" s="16">
        <f>IF(AND(Q1948="In books, not in GSTR-2B",D1948&lt;&gt;"",D1948&gt;=DATE(2025,4,1),D1948&lt;=DATE(2026,3,31)),"FY 2025-26 document not in GSTR-2B: last date for the ITC is 30 Nov 2026","")</f>
        <v/>
      </c>
    </row>
    <row r="1949">
      <c r="A1949" s="10" t="n"/>
      <c r="B1949" s="10" t="n"/>
      <c r="C1949" s="10" t="n"/>
      <c r="D1949" s="9" t="n"/>
      <c r="E1949" s="10" t="n"/>
      <c r="F1949" s="8" t="n"/>
      <c r="G1949" s="8" t="n"/>
      <c r="H1949" s="8" t="n"/>
      <c r="I1949" s="8" t="n"/>
      <c r="J1949" s="8" t="n"/>
      <c r="K1949" s="15">
        <f>IF(A1949="","",SUM(G1949:J1949))</f>
        <v/>
      </c>
      <c r="L1949" s="9" t="n"/>
      <c r="M1949" s="10" t="n"/>
      <c r="N1949" s="10" t="n"/>
      <c r="O1949" s="16">
        <f>IF(A1949="","",UPPER(TRIM(A1949))&amp;"|"&amp;UPPER(SUBSTITUTE(SUBSTITUTE(SUBSTITUTE(TRIM(C1949),"/",""),"-","")," ","")))</f>
        <v/>
      </c>
      <c r="P1949" s="16">
        <f>IF(A1949="","",UPPER(SUBSTITUTE(SUBSTITUTE(SUBSTITUTE(TRIM(C1949),"/",""),"-","")," ","")))</f>
        <v/>
      </c>
      <c r="Q1949" s="16">
        <f>IF(A1949="","",IF(COUNTIF('GSTR-2B'!$P$6:$P$2005,O1949)&gt;0,IF(ABS(S1949)&lt;=Settings!$B$4,"Matched","Amount differs"),IF(COUNTIF('GSTR-2B'!$Q$6:$Q$2005,P1949)&gt;0,"Invoice no matches, GSTIN differs","In books, not in GSTR-2B")))</f>
        <v/>
      </c>
      <c r="R1949" s="15">
        <f>IF(A1949="","",SUMIF('GSTR-2B'!$P$6:$P$2005,O1949,'GSTR-2B'!$N$6:$N$2005))</f>
        <v/>
      </c>
      <c r="S1949" s="15">
        <f>IF(A1949="","",K1949-R1949)</f>
        <v/>
      </c>
      <c r="T1949" s="16">
        <f>IF(OR(A1949="",D1949="",L1949&lt;&gt;"",E1949="Credit note"),"",IF(Settings!$B$5-D1949&gt;180,"Unpaid over 180 days: reverse proportionate ITC with interest",""))</f>
        <v/>
      </c>
      <c r="U1949" s="16">
        <f>IF(M1949="No","Supplier has not filed GSTR-3B: if still unfiled on 30 Sep after the year you claimed it, reverse by 30 Nov","")</f>
        <v/>
      </c>
      <c r="V1949" s="16">
        <f>IF(AND(Q1949="In books, not in GSTR-2B",D1949&lt;&gt;"",D1949&gt;=DATE(2025,4,1),D1949&lt;=DATE(2026,3,31)),"FY 2025-26 document not in GSTR-2B: last date for the ITC is 30 Nov 2026","")</f>
        <v/>
      </c>
    </row>
    <row r="1950">
      <c r="A1950" s="10" t="n"/>
      <c r="B1950" s="10" t="n"/>
      <c r="C1950" s="10" t="n"/>
      <c r="D1950" s="9" t="n"/>
      <c r="E1950" s="10" t="n"/>
      <c r="F1950" s="8" t="n"/>
      <c r="G1950" s="8" t="n"/>
      <c r="H1950" s="8" t="n"/>
      <c r="I1950" s="8" t="n"/>
      <c r="J1950" s="8" t="n"/>
      <c r="K1950" s="15">
        <f>IF(A1950="","",SUM(G1950:J1950))</f>
        <v/>
      </c>
      <c r="L1950" s="9" t="n"/>
      <c r="M1950" s="10" t="n"/>
      <c r="N1950" s="10" t="n"/>
      <c r="O1950" s="16">
        <f>IF(A1950="","",UPPER(TRIM(A1950))&amp;"|"&amp;UPPER(SUBSTITUTE(SUBSTITUTE(SUBSTITUTE(TRIM(C1950),"/",""),"-","")," ","")))</f>
        <v/>
      </c>
      <c r="P1950" s="16">
        <f>IF(A1950="","",UPPER(SUBSTITUTE(SUBSTITUTE(SUBSTITUTE(TRIM(C1950),"/",""),"-","")," ","")))</f>
        <v/>
      </c>
      <c r="Q1950" s="16">
        <f>IF(A1950="","",IF(COUNTIF('GSTR-2B'!$P$6:$P$2005,O1950)&gt;0,IF(ABS(S1950)&lt;=Settings!$B$4,"Matched","Amount differs"),IF(COUNTIF('GSTR-2B'!$Q$6:$Q$2005,P1950)&gt;0,"Invoice no matches, GSTIN differs","In books, not in GSTR-2B")))</f>
        <v/>
      </c>
      <c r="R1950" s="15">
        <f>IF(A1950="","",SUMIF('GSTR-2B'!$P$6:$P$2005,O1950,'GSTR-2B'!$N$6:$N$2005))</f>
        <v/>
      </c>
      <c r="S1950" s="15">
        <f>IF(A1950="","",K1950-R1950)</f>
        <v/>
      </c>
      <c r="T1950" s="16">
        <f>IF(OR(A1950="",D1950="",L1950&lt;&gt;"",E1950="Credit note"),"",IF(Settings!$B$5-D1950&gt;180,"Unpaid over 180 days: reverse proportionate ITC with interest",""))</f>
        <v/>
      </c>
      <c r="U1950" s="16">
        <f>IF(M1950="No","Supplier has not filed GSTR-3B: if still unfiled on 30 Sep after the year you claimed it, reverse by 30 Nov","")</f>
        <v/>
      </c>
      <c r="V1950" s="16">
        <f>IF(AND(Q1950="In books, not in GSTR-2B",D1950&lt;&gt;"",D1950&gt;=DATE(2025,4,1),D1950&lt;=DATE(2026,3,31)),"FY 2025-26 document not in GSTR-2B: last date for the ITC is 30 Nov 2026","")</f>
        <v/>
      </c>
    </row>
    <row r="1951">
      <c r="A1951" s="10" t="n"/>
      <c r="B1951" s="10" t="n"/>
      <c r="C1951" s="10" t="n"/>
      <c r="D1951" s="9" t="n"/>
      <c r="E1951" s="10" t="n"/>
      <c r="F1951" s="8" t="n"/>
      <c r="G1951" s="8" t="n"/>
      <c r="H1951" s="8" t="n"/>
      <c r="I1951" s="8" t="n"/>
      <c r="J1951" s="8" t="n"/>
      <c r="K1951" s="15">
        <f>IF(A1951="","",SUM(G1951:J1951))</f>
        <v/>
      </c>
      <c r="L1951" s="9" t="n"/>
      <c r="M1951" s="10" t="n"/>
      <c r="N1951" s="10" t="n"/>
      <c r="O1951" s="16">
        <f>IF(A1951="","",UPPER(TRIM(A1951))&amp;"|"&amp;UPPER(SUBSTITUTE(SUBSTITUTE(SUBSTITUTE(TRIM(C1951),"/",""),"-","")," ","")))</f>
        <v/>
      </c>
      <c r="P1951" s="16">
        <f>IF(A1951="","",UPPER(SUBSTITUTE(SUBSTITUTE(SUBSTITUTE(TRIM(C1951),"/",""),"-","")," ","")))</f>
        <v/>
      </c>
      <c r="Q1951" s="16">
        <f>IF(A1951="","",IF(COUNTIF('GSTR-2B'!$P$6:$P$2005,O1951)&gt;0,IF(ABS(S1951)&lt;=Settings!$B$4,"Matched","Amount differs"),IF(COUNTIF('GSTR-2B'!$Q$6:$Q$2005,P1951)&gt;0,"Invoice no matches, GSTIN differs","In books, not in GSTR-2B")))</f>
        <v/>
      </c>
      <c r="R1951" s="15">
        <f>IF(A1951="","",SUMIF('GSTR-2B'!$P$6:$P$2005,O1951,'GSTR-2B'!$N$6:$N$2005))</f>
        <v/>
      </c>
      <c r="S1951" s="15">
        <f>IF(A1951="","",K1951-R1951)</f>
        <v/>
      </c>
      <c r="T1951" s="16">
        <f>IF(OR(A1951="",D1951="",L1951&lt;&gt;"",E1951="Credit note"),"",IF(Settings!$B$5-D1951&gt;180,"Unpaid over 180 days: reverse proportionate ITC with interest",""))</f>
        <v/>
      </c>
      <c r="U1951" s="16">
        <f>IF(M1951="No","Supplier has not filed GSTR-3B: if still unfiled on 30 Sep after the year you claimed it, reverse by 30 Nov","")</f>
        <v/>
      </c>
      <c r="V1951" s="16">
        <f>IF(AND(Q1951="In books, not in GSTR-2B",D1951&lt;&gt;"",D1951&gt;=DATE(2025,4,1),D1951&lt;=DATE(2026,3,31)),"FY 2025-26 document not in GSTR-2B: last date for the ITC is 30 Nov 2026","")</f>
        <v/>
      </c>
    </row>
    <row r="1952">
      <c r="A1952" s="10" t="n"/>
      <c r="B1952" s="10" t="n"/>
      <c r="C1952" s="10" t="n"/>
      <c r="D1952" s="9" t="n"/>
      <c r="E1952" s="10" t="n"/>
      <c r="F1952" s="8" t="n"/>
      <c r="G1952" s="8" t="n"/>
      <c r="H1952" s="8" t="n"/>
      <c r="I1952" s="8" t="n"/>
      <c r="J1952" s="8" t="n"/>
      <c r="K1952" s="15">
        <f>IF(A1952="","",SUM(G1952:J1952))</f>
        <v/>
      </c>
      <c r="L1952" s="9" t="n"/>
      <c r="M1952" s="10" t="n"/>
      <c r="N1952" s="10" t="n"/>
      <c r="O1952" s="16">
        <f>IF(A1952="","",UPPER(TRIM(A1952))&amp;"|"&amp;UPPER(SUBSTITUTE(SUBSTITUTE(SUBSTITUTE(TRIM(C1952),"/",""),"-","")," ","")))</f>
        <v/>
      </c>
      <c r="P1952" s="16">
        <f>IF(A1952="","",UPPER(SUBSTITUTE(SUBSTITUTE(SUBSTITUTE(TRIM(C1952),"/",""),"-","")," ","")))</f>
        <v/>
      </c>
      <c r="Q1952" s="16">
        <f>IF(A1952="","",IF(COUNTIF('GSTR-2B'!$P$6:$P$2005,O1952)&gt;0,IF(ABS(S1952)&lt;=Settings!$B$4,"Matched","Amount differs"),IF(COUNTIF('GSTR-2B'!$Q$6:$Q$2005,P1952)&gt;0,"Invoice no matches, GSTIN differs","In books, not in GSTR-2B")))</f>
        <v/>
      </c>
      <c r="R1952" s="15">
        <f>IF(A1952="","",SUMIF('GSTR-2B'!$P$6:$P$2005,O1952,'GSTR-2B'!$N$6:$N$2005))</f>
        <v/>
      </c>
      <c r="S1952" s="15">
        <f>IF(A1952="","",K1952-R1952)</f>
        <v/>
      </c>
      <c r="T1952" s="16">
        <f>IF(OR(A1952="",D1952="",L1952&lt;&gt;"",E1952="Credit note"),"",IF(Settings!$B$5-D1952&gt;180,"Unpaid over 180 days: reverse proportionate ITC with interest",""))</f>
        <v/>
      </c>
      <c r="U1952" s="16">
        <f>IF(M1952="No","Supplier has not filed GSTR-3B: if still unfiled on 30 Sep after the year you claimed it, reverse by 30 Nov","")</f>
        <v/>
      </c>
      <c r="V1952" s="16">
        <f>IF(AND(Q1952="In books, not in GSTR-2B",D1952&lt;&gt;"",D1952&gt;=DATE(2025,4,1),D1952&lt;=DATE(2026,3,31)),"FY 2025-26 document not in GSTR-2B: last date for the ITC is 30 Nov 2026","")</f>
        <v/>
      </c>
    </row>
    <row r="1953">
      <c r="A1953" s="10" t="n"/>
      <c r="B1953" s="10" t="n"/>
      <c r="C1953" s="10" t="n"/>
      <c r="D1953" s="9" t="n"/>
      <c r="E1953" s="10" t="n"/>
      <c r="F1953" s="8" t="n"/>
      <c r="G1953" s="8" t="n"/>
      <c r="H1953" s="8" t="n"/>
      <c r="I1953" s="8" t="n"/>
      <c r="J1953" s="8" t="n"/>
      <c r="K1953" s="15">
        <f>IF(A1953="","",SUM(G1953:J1953))</f>
        <v/>
      </c>
      <c r="L1953" s="9" t="n"/>
      <c r="M1953" s="10" t="n"/>
      <c r="N1953" s="10" t="n"/>
      <c r="O1953" s="16">
        <f>IF(A1953="","",UPPER(TRIM(A1953))&amp;"|"&amp;UPPER(SUBSTITUTE(SUBSTITUTE(SUBSTITUTE(TRIM(C1953),"/",""),"-","")," ","")))</f>
        <v/>
      </c>
      <c r="P1953" s="16">
        <f>IF(A1953="","",UPPER(SUBSTITUTE(SUBSTITUTE(SUBSTITUTE(TRIM(C1953),"/",""),"-","")," ","")))</f>
        <v/>
      </c>
      <c r="Q1953" s="16">
        <f>IF(A1953="","",IF(COUNTIF('GSTR-2B'!$P$6:$P$2005,O1953)&gt;0,IF(ABS(S1953)&lt;=Settings!$B$4,"Matched","Amount differs"),IF(COUNTIF('GSTR-2B'!$Q$6:$Q$2005,P1953)&gt;0,"Invoice no matches, GSTIN differs","In books, not in GSTR-2B")))</f>
        <v/>
      </c>
      <c r="R1953" s="15">
        <f>IF(A1953="","",SUMIF('GSTR-2B'!$P$6:$P$2005,O1953,'GSTR-2B'!$N$6:$N$2005))</f>
        <v/>
      </c>
      <c r="S1953" s="15">
        <f>IF(A1953="","",K1953-R1953)</f>
        <v/>
      </c>
      <c r="T1953" s="16">
        <f>IF(OR(A1953="",D1953="",L1953&lt;&gt;"",E1953="Credit note"),"",IF(Settings!$B$5-D1953&gt;180,"Unpaid over 180 days: reverse proportionate ITC with interest",""))</f>
        <v/>
      </c>
      <c r="U1953" s="16">
        <f>IF(M1953="No","Supplier has not filed GSTR-3B: if still unfiled on 30 Sep after the year you claimed it, reverse by 30 Nov","")</f>
        <v/>
      </c>
      <c r="V1953" s="16">
        <f>IF(AND(Q1953="In books, not in GSTR-2B",D1953&lt;&gt;"",D1953&gt;=DATE(2025,4,1),D1953&lt;=DATE(2026,3,31)),"FY 2025-26 document not in GSTR-2B: last date for the ITC is 30 Nov 2026","")</f>
        <v/>
      </c>
    </row>
    <row r="1954">
      <c r="A1954" s="10" t="n"/>
      <c r="B1954" s="10" t="n"/>
      <c r="C1954" s="10" t="n"/>
      <c r="D1954" s="9" t="n"/>
      <c r="E1954" s="10" t="n"/>
      <c r="F1954" s="8" t="n"/>
      <c r="G1954" s="8" t="n"/>
      <c r="H1954" s="8" t="n"/>
      <c r="I1954" s="8" t="n"/>
      <c r="J1954" s="8" t="n"/>
      <c r="K1954" s="15">
        <f>IF(A1954="","",SUM(G1954:J1954))</f>
        <v/>
      </c>
      <c r="L1954" s="9" t="n"/>
      <c r="M1954" s="10" t="n"/>
      <c r="N1954" s="10" t="n"/>
      <c r="O1954" s="16">
        <f>IF(A1954="","",UPPER(TRIM(A1954))&amp;"|"&amp;UPPER(SUBSTITUTE(SUBSTITUTE(SUBSTITUTE(TRIM(C1954),"/",""),"-","")," ","")))</f>
        <v/>
      </c>
      <c r="P1954" s="16">
        <f>IF(A1954="","",UPPER(SUBSTITUTE(SUBSTITUTE(SUBSTITUTE(TRIM(C1954),"/",""),"-","")," ","")))</f>
        <v/>
      </c>
      <c r="Q1954" s="16">
        <f>IF(A1954="","",IF(COUNTIF('GSTR-2B'!$P$6:$P$2005,O1954)&gt;0,IF(ABS(S1954)&lt;=Settings!$B$4,"Matched","Amount differs"),IF(COUNTIF('GSTR-2B'!$Q$6:$Q$2005,P1954)&gt;0,"Invoice no matches, GSTIN differs","In books, not in GSTR-2B")))</f>
        <v/>
      </c>
      <c r="R1954" s="15">
        <f>IF(A1954="","",SUMIF('GSTR-2B'!$P$6:$P$2005,O1954,'GSTR-2B'!$N$6:$N$2005))</f>
        <v/>
      </c>
      <c r="S1954" s="15">
        <f>IF(A1954="","",K1954-R1954)</f>
        <v/>
      </c>
      <c r="T1954" s="16">
        <f>IF(OR(A1954="",D1954="",L1954&lt;&gt;"",E1954="Credit note"),"",IF(Settings!$B$5-D1954&gt;180,"Unpaid over 180 days: reverse proportionate ITC with interest",""))</f>
        <v/>
      </c>
      <c r="U1954" s="16">
        <f>IF(M1954="No","Supplier has not filed GSTR-3B: if still unfiled on 30 Sep after the year you claimed it, reverse by 30 Nov","")</f>
        <v/>
      </c>
      <c r="V1954" s="16">
        <f>IF(AND(Q1954="In books, not in GSTR-2B",D1954&lt;&gt;"",D1954&gt;=DATE(2025,4,1),D1954&lt;=DATE(2026,3,31)),"FY 2025-26 document not in GSTR-2B: last date for the ITC is 30 Nov 2026","")</f>
        <v/>
      </c>
    </row>
    <row r="1955">
      <c r="A1955" s="10" t="n"/>
      <c r="B1955" s="10" t="n"/>
      <c r="C1955" s="10" t="n"/>
      <c r="D1955" s="9" t="n"/>
      <c r="E1955" s="10" t="n"/>
      <c r="F1955" s="8" t="n"/>
      <c r="G1955" s="8" t="n"/>
      <c r="H1955" s="8" t="n"/>
      <c r="I1955" s="8" t="n"/>
      <c r="J1955" s="8" t="n"/>
      <c r="K1955" s="15">
        <f>IF(A1955="","",SUM(G1955:J1955))</f>
        <v/>
      </c>
      <c r="L1955" s="9" t="n"/>
      <c r="M1955" s="10" t="n"/>
      <c r="N1955" s="10" t="n"/>
      <c r="O1955" s="16">
        <f>IF(A1955="","",UPPER(TRIM(A1955))&amp;"|"&amp;UPPER(SUBSTITUTE(SUBSTITUTE(SUBSTITUTE(TRIM(C1955),"/",""),"-","")," ","")))</f>
        <v/>
      </c>
      <c r="P1955" s="16">
        <f>IF(A1955="","",UPPER(SUBSTITUTE(SUBSTITUTE(SUBSTITUTE(TRIM(C1955),"/",""),"-","")," ","")))</f>
        <v/>
      </c>
      <c r="Q1955" s="16">
        <f>IF(A1955="","",IF(COUNTIF('GSTR-2B'!$P$6:$P$2005,O1955)&gt;0,IF(ABS(S1955)&lt;=Settings!$B$4,"Matched","Amount differs"),IF(COUNTIF('GSTR-2B'!$Q$6:$Q$2005,P1955)&gt;0,"Invoice no matches, GSTIN differs","In books, not in GSTR-2B")))</f>
        <v/>
      </c>
      <c r="R1955" s="15">
        <f>IF(A1955="","",SUMIF('GSTR-2B'!$P$6:$P$2005,O1955,'GSTR-2B'!$N$6:$N$2005))</f>
        <v/>
      </c>
      <c r="S1955" s="15">
        <f>IF(A1955="","",K1955-R1955)</f>
        <v/>
      </c>
      <c r="T1955" s="16">
        <f>IF(OR(A1955="",D1955="",L1955&lt;&gt;"",E1955="Credit note"),"",IF(Settings!$B$5-D1955&gt;180,"Unpaid over 180 days: reverse proportionate ITC with interest",""))</f>
        <v/>
      </c>
      <c r="U1955" s="16">
        <f>IF(M1955="No","Supplier has not filed GSTR-3B: if still unfiled on 30 Sep after the year you claimed it, reverse by 30 Nov","")</f>
        <v/>
      </c>
      <c r="V1955" s="16">
        <f>IF(AND(Q1955="In books, not in GSTR-2B",D1955&lt;&gt;"",D1955&gt;=DATE(2025,4,1),D1955&lt;=DATE(2026,3,31)),"FY 2025-26 document not in GSTR-2B: last date for the ITC is 30 Nov 2026","")</f>
        <v/>
      </c>
    </row>
    <row r="1956">
      <c r="A1956" s="10" t="n"/>
      <c r="B1956" s="10" t="n"/>
      <c r="C1956" s="10" t="n"/>
      <c r="D1956" s="9" t="n"/>
      <c r="E1956" s="10" t="n"/>
      <c r="F1956" s="8" t="n"/>
      <c r="G1956" s="8" t="n"/>
      <c r="H1956" s="8" t="n"/>
      <c r="I1956" s="8" t="n"/>
      <c r="J1956" s="8" t="n"/>
      <c r="K1956" s="15">
        <f>IF(A1956="","",SUM(G1956:J1956))</f>
        <v/>
      </c>
      <c r="L1956" s="9" t="n"/>
      <c r="M1956" s="10" t="n"/>
      <c r="N1956" s="10" t="n"/>
      <c r="O1956" s="16">
        <f>IF(A1956="","",UPPER(TRIM(A1956))&amp;"|"&amp;UPPER(SUBSTITUTE(SUBSTITUTE(SUBSTITUTE(TRIM(C1956),"/",""),"-","")," ","")))</f>
        <v/>
      </c>
      <c r="P1956" s="16">
        <f>IF(A1956="","",UPPER(SUBSTITUTE(SUBSTITUTE(SUBSTITUTE(TRIM(C1956),"/",""),"-","")," ","")))</f>
        <v/>
      </c>
      <c r="Q1956" s="16">
        <f>IF(A1956="","",IF(COUNTIF('GSTR-2B'!$P$6:$P$2005,O1956)&gt;0,IF(ABS(S1956)&lt;=Settings!$B$4,"Matched","Amount differs"),IF(COUNTIF('GSTR-2B'!$Q$6:$Q$2005,P1956)&gt;0,"Invoice no matches, GSTIN differs","In books, not in GSTR-2B")))</f>
        <v/>
      </c>
      <c r="R1956" s="15">
        <f>IF(A1956="","",SUMIF('GSTR-2B'!$P$6:$P$2005,O1956,'GSTR-2B'!$N$6:$N$2005))</f>
        <v/>
      </c>
      <c r="S1956" s="15">
        <f>IF(A1956="","",K1956-R1956)</f>
        <v/>
      </c>
      <c r="T1956" s="16">
        <f>IF(OR(A1956="",D1956="",L1956&lt;&gt;"",E1956="Credit note"),"",IF(Settings!$B$5-D1956&gt;180,"Unpaid over 180 days: reverse proportionate ITC with interest",""))</f>
        <v/>
      </c>
      <c r="U1956" s="16">
        <f>IF(M1956="No","Supplier has not filed GSTR-3B: if still unfiled on 30 Sep after the year you claimed it, reverse by 30 Nov","")</f>
        <v/>
      </c>
      <c r="V1956" s="16">
        <f>IF(AND(Q1956="In books, not in GSTR-2B",D1956&lt;&gt;"",D1956&gt;=DATE(2025,4,1),D1956&lt;=DATE(2026,3,31)),"FY 2025-26 document not in GSTR-2B: last date for the ITC is 30 Nov 2026","")</f>
        <v/>
      </c>
    </row>
    <row r="1957">
      <c r="A1957" s="10" t="n"/>
      <c r="B1957" s="10" t="n"/>
      <c r="C1957" s="10" t="n"/>
      <c r="D1957" s="9" t="n"/>
      <c r="E1957" s="10" t="n"/>
      <c r="F1957" s="8" t="n"/>
      <c r="G1957" s="8" t="n"/>
      <c r="H1957" s="8" t="n"/>
      <c r="I1957" s="8" t="n"/>
      <c r="J1957" s="8" t="n"/>
      <c r="K1957" s="15">
        <f>IF(A1957="","",SUM(G1957:J1957))</f>
        <v/>
      </c>
      <c r="L1957" s="9" t="n"/>
      <c r="M1957" s="10" t="n"/>
      <c r="N1957" s="10" t="n"/>
      <c r="O1957" s="16">
        <f>IF(A1957="","",UPPER(TRIM(A1957))&amp;"|"&amp;UPPER(SUBSTITUTE(SUBSTITUTE(SUBSTITUTE(TRIM(C1957),"/",""),"-","")," ","")))</f>
        <v/>
      </c>
      <c r="P1957" s="16">
        <f>IF(A1957="","",UPPER(SUBSTITUTE(SUBSTITUTE(SUBSTITUTE(TRIM(C1957),"/",""),"-","")," ","")))</f>
        <v/>
      </c>
      <c r="Q1957" s="16">
        <f>IF(A1957="","",IF(COUNTIF('GSTR-2B'!$P$6:$P$2005,O1957)&gt;0,IF(ABS(S1957)&lt;=Settings!$B$4,"Matched","Amount differs"),IF(COUNTIF('GSTR-2B'!$Q$6:$Q$2005,P1957)&gt;0,"Invoice no matches, GSTIN differs","In books, not in GSTR-2B")))</f>
        <v/>
      </c>
      <c r="R1957" s="15">
        <f>IF(A1957="","",SUMIF('GSTR-2B'!$P$6:$P$2005,O1957,'GSTR-2B'!$N$6:$N$2005))</f>
        <v/>
      </c>
      <c r="S1957" s="15">
        <f>IF(A1957="","",K1957-R1957)</f>
        <v/>
      </c>
      <c r="T1957" s="16">
        <f>IF(OR(A1957="",D1957="",L1957&lt;&gt;"",E1957="Credit note"),"",IF(Settings!$B$5-D1957&gt;180,"Unpaid over 180 days: reverse proportionate ITC with interest",""))</f>
        <v/>
      </c>
      <c r="U1957" s="16">
        <f>IF(M1957="No","Supplier has not filed GSTR-3B: if still unfiled on 30 Sep after the year you claimed it, reverse by 30 Nov","")</f>
        <v/>
      </c>
      <c r="V1957" s="16">
        <f>IF(AND(Q1957="In books, not in GSTR-2B",D1957&lt;&gt;"",D1957&gt;=DATE(2025,4,1),D1957&lt;=DATE(2026,3,31)),"FY 2025-26 document not in GSTR-2B: last date for the ITC is 30 Nov 2026","")</f>
        <v/>
      </c>
    </row>
    <row r="1958">
      <c r="A1958" s="10" t="n"/>
      <c r="B1958" s="10" t="n"/>
      <c r="C1958" s="10" t="n"/>
      <c r="D1958" s="9" t="n"/>
      <c r="E1958" s="10" t="n"/>
      <c r="F1958" s="8" t="n"/>
      <c r="G1958" s="8" t="n"/>
      <c r="H1958" s="8" t="n"/>
      <c r="I1958" s="8" t="n"/>
      <c r="J1958" s="8" t="n"/>
      <c r="K1958" s="15">
        <f>IF(A1958="","",SUM(G1958:J1958))</f>
        <v/>
      </c>
      <c r="L1958" s="9" t="n"/>
      <c r="M1958" s="10" t="n"/>
      <c r="N1958" s="10" t="n"/>
      <c r="O1958" s="16">
        <f>IF(A1958="","",UPPER(TRIM(A1958))&amp;"|"&amp;UPPER(SUBSTITUTE(SUBSTITUTE(SUBSTITUTE(TRIM(C1958),"/",""),"-","")," ","")))</f>
        <v/>
      </c>
      <c r="P1958" s="16">
        <f>IF(A1958="","",UPPER(SUBSTITUTE(SUBSTITUTE(SUBSTITUTE(TRIM(C1958),"/",""),"-","")," ","")))</f>
        <v/>
      </c>
      <c r="Q1958" s="16">
        <f>IF(A1958="","",IF(COUNTIF('GSTR-2B'!$P$6:$P$2005,O1958)&gt;0,IF(ABS(S1958)&lt;=Settings!$B$4,"Matched","Amount differs"),IF(COUNTIF('GSTR-2B'!$Q$6:$Q$2005,P1958)&gt;0,"Invoice no matches, GSTIN differs","In books, not in GSTR-2B")))</f>
        <v/>
      </c>
      <c r="R1958" s="15">
        <f>IF(A1958="","",SUMIF('GSTR-2B'!$P$6:$P$2005,O1958,'GSTR-2B'!$N$6:$N$2005))</f>
        <v/>
      </c>
      <c r="S1958" s="15">
        <f>IF(A1958="","",K1958-R1958)</f>
        <v/>
      </c>
      <c r="T1958" s="16">
        <f>IF(OR(A1958="",D1958="",L1958&lt;&gt;"",E1958="Credit note"),"",IF(Settings!$B$5-D1958&gt;180,"Unpaid over 180 days: reverse proportionate ITC with interest",""))</f>
        <v/>
      </c>
      <c r="U1958" s="16">
        <f>IF(M1958="No","Supplier has not filed GSTR-3B: if still unfiled on 30 Sep after the year you claimed it, reverse by 30 Nov","")</f>
        <v/>
      </c>
      <c r="V1958" s="16">
        <f>IF(AND(Q1958="In books, not in GSTR-2B",D1958&lt;&gt;"",D1958&gt;=DATE(2025,4,1),D1958&lt;=DATE(2026,3,31)),"FY 2025-26 document not in GSTR-2B: last date for the ITC is 30 Nov 2026","")</f>
        <v/>
      </c>
    </row>
    <row r="1959">
      <c r="A1959" s="10" t="n"/>
      <c r="B1959" s="10" t="n"/>
      <c r="C1959" s="10" t="n"/>
      <c r="D1959" s="9" t="n"/>
      <c r="E1959" s="10" t="n"/>
      <c r="F1959" s="8" t="n"/>
      <c r="G1959" s="8" t="n"/>
      <c r="H1959" s="8" t="n"/>
      <c r="I1959" s="8" t="n"/>
      <c r="J1959" s="8" t="n"/>
      <c r="K1959" s="15">
        <f>IF(A1959="","",SUM(G1959:J1959))</f>
        <v/>
      </c>
      <c r="L1959" s="9" t="n"/>
      <c r="M1959" s="10" t="n"/>
      <c r="N1959" s="10" t="n"/>
      <c r="O1959" s="16">
        <f>IF(A1959="","",UPPER(TRIM(A1959))&amp;"|"&amp;UPPER(SUBSTITUTE(SUBSTITUTE(SUBSTITUTE(TRIM(C1959),"/",""),"-","")," ","")))</f>
        <v/>
      </c>
      <c r="P1959" s="16">
        <f>IF(A1959="","",UPPER(SUBSTITUTE(SUBSTITUTE(SUBSTITUTE(TRIM(C1959),"/",""),"-","")," ","")))</f>
        <v/>
      </c>
      <c r="Q1959" s="16">
        <f>IF(A1959="","",IF(COUNTIF('GSTR-2B'!$P$6:$P$2005,O1959)&gt;0,IF(ABS(S1959)&lt;=Settings!$B$4,"Matched","Amount differs"),IF(COUNTIF('GSTR-2B'!$Q$6:$Q$2005,P1959)&gt;0,"Invoice no matches, GSTIN differs","In books, not in GSTR-2B")))</f>
        <v/>
      </c>
      <c r="R1959" s="15">
        <f>IF(A1959="","",SUMIF('GSTR-2B'!$P$6:$P$2005,O1959,'GSTR-2B'!$N$6:$N$2005))</f>
        <v/>
      </c>
      <c r="S1959" s="15">
        <f>IF(A1959="","",K1959-R1959)</f>
        <v/>
      </c>
      <c r="T1959" s="16">
        <f>IF(OR(A1959="",D1959="",L1959&lt;&gt;"",E1959="Credit note"),"",IF(Settings!$B$5-D1959&gt;180,"Unpaid over 180 days: reverse proportionate ITC with interest",""))</f>
        <v/>
      </c>
      <c r="U1959" s="16">
        <f>IF(M1959="No","Supplier has not filed GSTR-3B: if still unfiled on 30 Sep after the year you claimed it, reverse by 30 Nov","")</f>
        <v/>
      </c>
      <c r="V1959" s="16">
        <f>IF(AND(Q1959="In books, not in GSTR-2B",D1959&lt;&gt;"",D1959&gt;=DATE(2025,4,1),D1959&lt;=DATE(2026,3,31)),"FY 2025-26 document not in GSTR-2B: last date for the ITC is 30 Nov 2026","")</f>
        <v/>
      </c>
    </row>
    <row r="1960">
      <c r="A1960" s="10" t="n"/>
      <c r="B1960" s="10" t="n"/>
      <c r="C1960" s="10" t="n"/>
      <c r="D1960" s="9" t="n"/>
      <c r="E1960" s="10" t="n"/>
      <c r="F1960" s="8" t="n"/>
      <c r="G1960" s="8" t="n"/>
      <c r="H1960" s="8" t="n"/>
      <c r="I1960" s="8" t="n"/>
      <c r="J1960" s="8" t="n"/>
      <c r="K1960" s="15">
        <f>IF(A1960="","",SUM(G1960:J1960))</f>
        <v/>
      </c>
      <c r="L1960" s="9" t="n"/>
      <c r="M1960" s="10" t="n"/>
      <c r="N1960" s="10" t="n"/>
      <c r="O1960" s="16">
        <f>IF(A1960="","",UPPER(TRIM(A1960))&amp;"|"&amp;UPPER(SUBSTITUTE(SUBSTITUTE(SUBSTITUTE(TRIM(C1960),"/",""),"-","")," ","")))</f>
        <v/>
      </c>
      <c r="P1960" s="16">
        <f>IF(A1960="","",UPPER(SUBSTITUTE(SUBSTITUTE(SUBSTITUTE(TRIM(C1960),"/",""),"-","")," ","")))</f>
        <v/>
      </c>
      <c r="Q1960" s="16">
        <f>IF(A1960="","",IF(COUNTIF('GSTR-2B'!$P$6:$P$2005,O1960)&gt;0,IF(ABS(S1960)&lt;=Settings!$B$4,"Matched","Amount differs"),IF(COUNTIF('GSTR-2B'!$Q$6:$Q$2005,P1960)&gt;0,"Invoice no matches, GSTIN differs","In books, not in GSTR-2B")))</f>
        <v/>
      </c>
      <c r="R1960" s="15">
        <f>IF(A1960="","",SUMIF('GSTR-2B'!$P$6:$P$2005,O1960,'GSTR-2B'!$N$6:$N$2005))</f>
        <v/>
      </c>
      <c r="S1960" s="15">
        <f>IF(A1960="","",K1960-R1960)</f>
        <v/>
      </c>
      <c r="T1960" s="16">
        <f>IF(OR(A1960="",D1960="",L1960&lt;&gt;"",E1960="Credit note"),"",IF(Settings!$B$5-D1960&gt;180,"Unpaid over 180 days: reverse proportionate ITC with interest",""))</f>
        <v/>
      </c>
      <c r="U1960" s="16">
        <f>IF(M1960="No","Supplier has not filed GSTR-3B: if still unfiled on 30 Sep after the year you claimed it, reverse by 30 Nov","")</f>
        <v/>
      </c>
      <c r="V1960" s="16">
        <f>IF(AND(Q1960="In books, not in GSTR-2B",D1960&lt;&gt;"",D1960&gt;=DATE(2025,4,1),D1960&lt;=DATE(2026,3,31)),"FY 2025-26 document not in GSTR-2B: last date for the ITC is 30 Nov 2026","")</f>
        <v/>
      </c>
    </row>
    <row r="1961">
      <c r="A1961" s="10" t="n"/>
      <c r="B1961" s="10" t="n"/>
      <c r="C1961" s="10" t="n"/>
      <c r="D1961" s="9" t="n"/>
      <c r="E1961" s="10" t="n"/>
      <c r="F1961" s="8" t="n"/>
      <c r="G1961" s="8" t="n"/>
      <c r="H1961" s="8" t="n"/>
      <c r="I1961" s="8" t="n"/>
      <c r="J1961" s="8" t="n"/>
      <c r="K1961" s="15">
        <f>IF(A1961="","",SUM(G1961:J1961))</f>
        <v/>
      </c>
      <c r="L1961" s="9" t="n"/>
      <c r="M1961" s="10" t="n"/>
      <c r="N1961" s="10" t="n"/>
      <c r="O1961" s="16">
        <f>IF(A1961="","",UPPER(TRIM(A1961))&amp;"|"&amp;UPPER(SUBSTITUTE(SUBSTITUTE(SUBSTITUTE(TRIM(C1961),"/",""),"-","")," ","")))</f>
        <v/>
      </c>
      <c r="P1961" s="16">
        <f>IF(A1961="","",UPPER(SUBSTITUTE(SUBSTITUTE(SUBSTITUTE(TRIM(C1961),"/",""),"-","")," ","")))</f>
        <v/>
      </c>
      <c r="Q1961" s="16">
        <f>IF(A1961="","",IF(COUNTIF('GSTR-2B'!$P$6:$P$2005,O1961)&gt;0,IF(ABS(S1961)&lt;=Settings!$B$4,"Matched","Amount differs"),IF(COUNTIF('GSTR-2B'!$Q$6:$Q$2005,P1961)&gt;0,"Invoice no matches, GSTIN differs","In books, not in GSTR-2B")))</f>
        <v/>
      </c>
      <c r="R1961" s="15">
        <f>IF(A1961="","",SUMIF('GSTR-2B'!$P$6:$P$2005,O1961,'GSTR-2B'!$N$6:$N$2005))</f>
        <v/>
      </c>
      <c r="S1961" s="15">
        <f>IF(A1961="","",K1961-R1961)</f>
        <v/>
      </c>
      <c r="T1961" s="16">
        <f>IF(OR(A1961="",D1961="",L1961&lt;&gt;"",E1961="Credit note"),"",IF(Settings!$B$5-D1961&gt;180,"Unpaid over 180 days: reverse proportionate ITC with interest",""))</f>
        <v/>
      </c>
      <c r="U1961" s="16">
        <f>IF(M1961="No","Supplier has not filed GSTR-3B: if still unfiled on 30 Sep after the year you claimed it, reverse by 30 Nov","")</f>
        <v/>
      </c>
      <c r="V1961" s="16">
        <f>IF(AND(Q1961="In books, not in GSTR-2B",D1961&lt;&gt;"",D1961&gt;=DATE(2025,4,1),D1961&lt;=DATE(2026,3,31)),"FY 2025-26 document not in GSTR-2B: last date for the ITC is 30 Nov 2026","")</f>
        <v/>
      </c>
    </row>
    <row r="1962">
      <c r="A1962" s="10" t="n"/>
      <c r="B1962" s="10" t="n"/>
      <c r="C1962" s="10" t="n"/>
      <c r="D1962" s="9" t="n"/>
      <c r="E1962" s="10" t="n"/>
      <c r="F1962" s="8" t="n"/>
      <c r="G1962" s="8" t="n"/>
      <c r="H1962" s="8" t="n"/>
      <c r="I1962" s="8" t="n"/>
      <c r="J1962" s="8" t="n"/>
      <c r="K1962" s="15">
        <f>IF(A1962="","",SUM(G1962:J1962))</f>
        <v/>
      </c>
      <c r="L1962" s="9" t="n"/>
      <c r="M1962" s="10" t="n"/>
      <c r="N1962" s="10" t="n"/>
      <c r="O1962" s="16">
        <f>IF(A1962="","",UPPER(TRIM(A1962))&amp;"|"&amp;UPPER(SUBSTITUTE(SUBSTITUTE(SUBSTITUTE(TRIM(C1962),"/",""),"-","")," ","")))</f>
        <v/>
      </c>
      <c r="P1962" s="16">
        <f>IF(A1962="","",UPPER(SUBSTITUTE(SUBSTITUTE(SUBSTITUTE(TRIM(C1962),"/",""),"-","")," ","")))</f>
        <v/>
      </c>
      <c r="Q1962" s="16">
        <f>IF(A1962="","",IF(COUNTIF('GSTR-2B'!$P$6:$P$2005,O1962)&gt;0,IF(ABS(S1962)&lt;=Settings!$B$4,"Matched","Amount differs"),IF(COUNTIF('GSTR-2B'!$Q$6:$Q$2005,P1962)&gt;0,"Invoice no matches, GSTIN differs","In books, not in GSTR-2B")))</f>
        <v/>
      </c>
      <c r="R1962" s="15">
        <f>IF(A1962="","",SUMIF('GSTR-2B'!$P$6:$P$2005,O1962,'GSTR-2B'!$N$6:$N$2005))</f>
        <v/>
      </c>
      <c r="S1962" s="15">
        <f>IF(A1962="","",K1962-R1962)</f>
        <v/>
      </c>
      <c r="T1962" s="16">
        <f>IF(OR(A1962="",D1962="",L1962&lt;&gt;"",E1962="Credit note"),"",IF(Settings!$B$5-D1962&gt;180,"Unpaid over 180 days: reverse proportionate ITC with interest",""))</f>
        <v/>
      </c>
      <c r="U1962" s="16">
        <f>IF(M1962="No","Supplier has not filed GSTR-3B: if still unfiled on 30 Sep after the year you claimed it, reverse by 30 Nov","")</f>
        <v/>
      </c>
      <c r="V1962" s="16">
        <f>IF(AND(Q1962="In books, not in GSTR-2B",D1962&lt;&gt;"",D1962&gt;=DATE(2025,4,1),D1962&lt;=DATE(2026,3,31)),"FY 2025-26 document not in GSTR-2B: last date for the ITC is 30 Nov 2026","")</f>
        <v/>
      </c>
    </row>
    <row r="1963">
      <c r="A1963" s="10" t="n"/>
      <c r="B1963" s="10" t="n"/>
      <c r="C1963" s="10" t="n"/>
      <c r="D1963" s="9" t="n"/>
      <c r="E1963" s="10" t="n"/>
      <c r="F1963" s="8" t="n"/>
      <c r="G1963" s="8" t="n"/>
      <c r="H1963" s="8" t="n"/>
      <c r="I1963" s="8" t="n"/>
      <c r="J1963" s="8" t="n"/>
      <c r="K1963" s="15">
        <f>IF(A1963="","",SUM(G1963:J1963))</f>
        <v/>
      </c>
      <c r="L1963" s="9" t="n"/>
      <c r="M1963" s="10" t="n"/>
      <c r="N1963" s="10" t="n"/>
      <c r="O1963" s="16">
        <f>IF(A1963="","",UPPER(TRIM(A1963))&amp;"|"&amp;UPPER(SUBSTITUTE(SUBSTITUTE(SUBSTITUTE(TRIM(C1963),"/",""),"-","")," ","")))</f>
        <v/>
      </c>
      <c r="P1963" s="16">
        <f>IF(A1963="","",UPPER(SUBSTITUTE(SUBSTITUTE(SUBSTITUTE(TRIM(C1963),"/",""),"-","")," ","")))</f>
        <v/>
      </c>
      <c r="Q1963" s="16">
        <f>IF(A1963="","",IF(COUNTIF('GSTR-2B'!$P$6:$P$2005,O1963)&gt;0,IF(ABS(S1963)&lt;=Settings!$B$4,"Matched","Amount differs"),IF(COUNTIF('GSTR-2B'!$Q$6:$Q$2005,P1963)&gt;0,"Invoice no matches, GSTIN differs","In books, not in GSTR-2B")))</f>
        <v/>
      </c>
      <c r="R1963" s="15">
        <f>IF(A1963="","",SUMIF('GSTR-2B'!$P$6:$P$2005,O1963,'GSTR-2B'!$N$6:$N$2005))</f>
        <v/>
      </c>
      <c r="S1963" s="15">
        <f>IF(A1963="","",K1963-R1963)</f>
        <v/>
      </c>
      <c r="T1963" s="16">
        <f>IF(OR(A1963="",D1963="",L1963&lt;&gt;"",E1963="Credit note"),"",IF(Settings!$B$5-D1963&gt;180,"Unpaid over 180 days: reverse proportionate ITC with interest",""))</f>
        <v/>
      </c>
      <c r="U1963" s="16">
        <f>IF(M1963="No","Supplier has not filed GSTR-3B: if still unfiled on 30 Sep after the year you claimed it, reverse by 30 Nov","")</f>
        <v/>
      </c>
      <c r="V1963" s="16">
        <f>IF(AND(Q1963="In books, not in GSTR-2B",D1963&lt;&gt;"",D1963&gt;=DATE(2025,4,1),D1963&lt;=DATE(2026,3,31)),"FY 2025-26 document not in GSTR-2B: last date for the ITC is 30 Nov 2026","")</f>
        <v/>
      </c>
    </row>
    <row r="1964">
      <c r="A1964" s="10" t="n"/>
      <c r="B1964" s="10" t="n"/>
      <c r="C1964" s="10" t="n"/>
      <c r="D1964" s="9" t="n"/>
      <c r="E1964" s="10" t="n"/>
      <c r="F1964" s="8" t="n"/>
      <c r="G1964" s="8" t="n"/>
      <c r="H1964" s="8" t="n"/>
      <c r="I1964" s="8" t="n"/>
      <c r="J1964" s="8" t="n"/>
      <c r="K1964" s="15">
        <f>IF(A1964="","",SUM(G1964:J1964))</f>
        <v/>
      </c>
      <c r="L1964" s="9" t="n"/>
      <c r="M1964" s="10" t="n"/>
      <c r="N1964" s="10" t="n"/>
      <c r="O1964" s="16">
        <f>IF(A1964="","",UPPER(TRIM(A1964))&amp;"|"&amp;UPPER(SUBSTITUTE(SUBSTITUTE(SUBSTITUTE(TRIM(C1964),"/",""),"-","")," ","")))</f>
        <v/>
      </c>
      <c r="P1964" s="16">
        <f>IF(A1964="","",UPPER(SUBSTITUTE(SUBSTITUTE(SUBSTITUTE(TRIM(C1964),"/",""),"-","")," ","")))</f>
        <v/>
      </c>
      <c r="Q1964" s="16">
        <f>IF(A1964="","",IF(COUNTIF('GSTR-2B'!$P$6:$P$2005,O1964)&gt;0,IF(ABS(S1964)&lt;=Settings!$B$4,"Matched","Amount differs"),IF(COUNTIF('GSTR-2B'!$Q$6:$Q$2005,P1964)&gt;0,"Invoice no matches, GSTIN differs","In books, not in GSTR-2B")))</f>
        <v/>
      </c>
      <c r="R1964" s="15">
        <f>IF(A1964="","",SUMIF('GSTR-2B'!$P$6:$P$2005,O1964,'GSTR-2B'!$N$6:$N$2005))</f>
        <v/>
      </c>
      <c r="S1964" s="15">
        <f>IF(A1964="","",K1964-R1964)</f>
        <v/>
      </c>
      <c r="T1964" s="16">
        <f>IF(OR(A1964="",D1964="",L1964&lt;&gt;"",E1964="Credit note"),"",IF(Settings!$B$5-D1964&gt;180,"Unpaid over 180 days: reverse proportionate ITC with interest",""))</f>
        <v/>
      </c>
      <c r="U1964" s="16">
        <f>IF(M1964="No","Supplier has not filed GSTR-3B: if still unfiled on 30 Sep after the year you claimed it, reverse by 30 Nov","")</f>
        <v/>
      </c>
      <c r="V1964" s="16">
        <f>IF(AND(Q1964="In books, not in GSTR-2B",D1964&lt;&gt;"",D1964&gt;=DATE(2025,4,1),D1964&lt;=DATE(2026,3,31)),"FY 2025-26 document not in GSTR-2B: last date for the ITC is 30 Nov 2026","")</f>
        <v/>
      </c>
    </row>
    <row r="1965">
      <c r="A1965" s="10" t="n"/>
      <c r="B1965" s="10" t="n"/>
      <c r="C1965" s="10" t="n"/>
      <c r="D1965" s="9" t="n"/>
      <c r="E1965" s="10" t="n"/>
      <c r="F1965" s="8" t="n"/>
      <c r="G1965" s="8" t="n"/>
      <c r="H1965" s="8" t="n"/>
      <c r="I1965" s="8" t="n"/>
      <c r="J1965" s="8" t="n"/>
      <c r="K1965" s="15">
        <f>IF(A1965="","",SUM(G1965:J1965))</f>
        <v/>
      </c>
      <c r="L1965" s="9" t="n"/>
      <c r="M1965" s="10" t="n"/>
      <c r="N1965" s="10" t="n"/>
      <c r="O1965" s="16">
        <f>IF(A1965="","",UPPER(TRIM(A1965))&amp;"|"&amp;UPPER(SUBSTITUTE(SUBSTITUTE(SUBSTITUTE(TRIM(C1965),"/",""),"-","")," ","")))</f>
        <v/>
      </c>
      <c r="P1965" s="16">
        <f>IF(A1965="","",UPPER(SUBSTITUTE(SUBSTITUTE(SUBSTITUTE(TRIM(C1965),"/",""),"-","")," ","")))</f>
        <v/>
      </c>
      <c r="Q1965" s="16">
        <f>IF(A1965="","",IF(COUNTIF('GSTR-2B'!$P$6:$P$2005,O1965)&gt;0,IF(ABS(S1965)&lt;=Settings!$B$4,"Matched","Amount differs"),IF(COUNTIF('GSTR-2B'!$Q$6:$Q$2005,P1965)&gt;0,"Invoice no matches, GSTIN differs","In books, not in GSTR-2B")))</f>
        <v/>
      </c>
      <c r="R1965" s="15">
        <f>IF(A1965="","",SUMIF('GSTR-2B'!$P$6:$P$2005,O1965,'GSTR-2B'!$N$6:$N$2005))</f>
        <v/>
      </c>
      <c r="S1965" s="15">
        <f>IF(A1965="","",K1965-R1965)</f>
        <v/>
      </c>
      <c r="T1965" s="16">
        <f>IF(OR(A1965="",D1965="",L1965&lt;&gt;"",E1965="Credit note"),"",IF(Settings!$B$5-D1965&gt;180,"Unpaid over 180 days: reverse proportionate ITC with interest",""))</f>
        <v/>
      </c>
      <c r="U1965" s="16">
        <f>IF(M1965="No","Supplier has not filed GSTR-3B: if still unfiled on 30 Sep after the year you claimed it, reverse by 30 Nov","")</f>
        <v/>
      </c>
      <c r="V1965" s="16">
        <f>IF(AND(Q1965="In books, not in GSTR-2B",D1965&lt;&gt;"",D1965&gt;=DATE(2025,4,1),D1965&lt;=DATE(2026,3,31)),"FY 2025-26 document not in GSTR-2B: last date for the ITC is 30 Nov 2026","")</f>
        <v/>
      </c>
    </row>
    <row r="1966">
      <c r="A1966" s="10" t="n"/>
      <c r="B1966" s="10" t="n"/>
      <c r="C1966" s="10" t="n"/>
      <c r="D1966" s="9" t="n"/>
      <c r="E1966" s="10" t="n"/>
      <c r="F1966" s="8" t="n"/>
      <c r="G1966" s="8" t="n"/>
      <c r="H1966" s="8" t="n"/>
      <c r="I1966" s="8" t="n"/>
      <c r="J1966" s="8" t="n"/>
      <c r="K1966" s="15">
        <f>IF(A1966="","",SUM(G1966:J1966))</f>
        <v/>
      </c>
      <c r="L1966" s="9" t="n"/>
      <c r="M1966" s="10" t="n"/>
      <c r="N1966" s="10" t="n"/>
      <c r="O1966" s="16">
        <f>IF(A1966="","",UPPER(TRIM(A1966))&amp;"|"&amp;UPPER(SUBSTITUTE(SUBSTITUTE(SUBSTITUTE(TRIM(C1966),"/",""),"-","")," ","")))</f>
        <v/>
      </c>
      <c r="P1966" s="16">
        <f>IF(A1966="","",UPPER(SUBSTITUTE(SUBSTITUTE(SUBSTITUTE(TRIM(C1966),"/",""),"-","")," ","")))</f>
        <v/>
      </c>
      <c r="Q1966" s="16">
        <f>IF(A1966="","",IF(COUNTIF('GSTR-2B'!$P$6:$P$2005,O1966)&gt;0,IF(ABS(S1966)&lt;=Settings!$B$4,"Matched","Amount differs"),IF(COUNTIF('GSTR-2B'!$Q$6:$Q$2005,P1966)&gt;0,"Invoice no matches, GSTIN differs","In books, not in GSTR-2B")))</f>
        <v/>
      </c>
      <c r="R1966" s="15">
        <f>IF(A1966="","",SUMIF('GSTR-2B'!$P$6:$P$2005,O1966,'GSTR-2B'!$N$6:$N$2005))</f>
        <v/>
      </c>
      <c r="S1966" s="15">
        <f>IF(A1966="","",K1966-R1966)</f>
        <v/>
      </c>
      <c r="T1966" s="16">
        <f>IF(OR(A1966="",D1966="",L1966&lt;&gt;"",E1966="Credit note"),"",IF(Settings!$B$5-D1966&gt;180,"Unpaid over 180 days: reverse proportionate ITC with interest",""))</f>
        <v/>
      </c>
      <c r="U1966" s="16">
        <f>IF(M1966="No","Supplier has not filed GSTR-3B: if still unfiled on 30 Sep after the year you claimed it, reverse by 30 Nov","")</f>
        <v/>
      </c>
      <c r="V1966" s="16">
        <f>IF(AND(Q1966="In books, not in GSTR-2B",D1966&lt;&gt;"",D1966&gt;=DATE(2025,4,1),D1966&lt;=DATE(2026,3,31)),"FY 2025-26 document not in GSTR-2B: last date for the ITC is 30 Nov 2026","")</f>
        <v/>
      </c>
    </row>
    <row r="1967">
      <c r="A1967" s="10" t="n"/>
      <c r="B1967" s="10" t="n"/>
      <c r="C1967" s="10" t="n"/>
      <c r="D1967" s="9" t="n"/>
      <c r="E1967" s="10" t="n"/>
      <c r="F1967" s="8" t="n"/>
      <c r="G1967" s="8" t="n"/>
      <c r="H1967" s="8" t="n"/>
      <c r="I1967" s="8" t="n"/>
      <c r="J1967" s="8" t="n"/>
      <c r="K1967" s="15">
        <f>IF(A1967="","",SUM(G1967:J1967))</f>
        <v/>
      </c>
      <c r="L1967" s="9" t="n"/>
      <c r="M1967" s="10" t="n"/>
      <c r="N1967" s="10" t="n"/>
      <c r="O1967" s="16">
        <f>IF(A1967="","",UPPER(TRIM(A1967))&amp;"|"&amp;UPPER(SUBSTITUTE(SUBSTITUTE(SUBSTITUTE(TRIM(C1967),"/",""),"-","")," ","")))</f>
        <v/>
      </c>
      <c r="P1967" s="16">
        <f>IF(A1967="","",UPPER(SUBSTITUTE(SUBSTITUTE(SUBSTITUTE(TRIM(C1967),"/",""),"-","")," ","")))</f>
        <v/>
      </c>
      <c r="Q1967" s="16">
        <f>IF(A1967="","",IF(COUNTIF('GSTR-2B'!$P$6:$P$2005,O1967)&gt;0,IF(ABS(S1967)&lt;=Settings!$B$4,"Matched","Amount differs"),IF(COUNTIF('GSTR-2B'!$Q$6:$Q$2005,P1967)&gt;0,"Invoice no matches, GSTIN differs","In books, not in GSTR-2B")))</f>
        <v/>
      </c>
      <c r="R1967" s="15">
        <f>IF(A1967="","",SUMIF('GSTR-2B'!$P$6:$P$2005,O1967,'GSTR-2B'!$N$6:$N$2005))</f>
        <v/>
      </c>
      <c r="S1967" s="15">
        <f>IF(A1967="","",K1967-R1967)</f>
        <v/>
      </c>
      <c r="T1967" s="16">
        <f>IF(OR(A1967="",D1967="",L1967&lt;&gt;"",E1967="Credit note"),"",IF(Settings!$B$5-D1967&gt;180,"Unpaid over 180 days: reverse proportionate ITC with interest",""))</f>
        <v/>
      </c>
      <c r="U1967" s="16">
        <f>IF(M1967="No","Supplier has not filed GSTR-3B: if still unfiled on 30 Sep after the year you claimed it, reverse by 30 Nov","")</f>
        <v/>
      </c>
      <c r="V1967" s="16">
        <f>IF(AND(Q1967="In books, not in GSTR-2B",D1967&lt;&gt;"",D1967&gt;=DATE(2025,4,1),D1967&lt;=DATE(2026,3,31)),"FY 2025-26 document not in GSTR-2B: last date for the ITC is 30 Nov 2026","")</f>
        <v/>
      </c>
    </row>
    <row r="1968">
      <c r="A1968" s="10" t="n"/>
      <c r="B1968" s="10" t="n"/>
      <c r="C1968" s="10" t="n"/>
      <c r="D1968" s="9" t="n"/>
      <c r="E1968" s="10" t="n"/>
      <c r="F1968" s="8" t="n"/>
      <c r="G1968" s="8" t="n"/>
      <c r="H1968" s="8" t="n"/>
      <c r="I1968" s="8" t="n"/>
      <c r="J1968" s="8" t="n"/>
      <c r="K1968" s="15">
        <f>IF(A1968="","",SUM(G1968:J1968))</f>
        <v/>
      </c>
      <c r="L1968" s="9" t="n"/>
      <c r="M1968" s="10" t="n"/>
      <c r="N1968" s="10" t="n"/>
      <c r="O1968" s="16">
        <f>IF(A1968="","",UPPER(TRIM(A1968))&amp;"|"&amp;UPPER(SUBSTITUTE(SUBSTITUTE(SUBSTITUTE(TRIM(C1968),"/",""),"-","")," ","")))</f>
        <v/>
      </c>
      <c r="P1968" s="16">
        <f>IF(A1968="","",UPPER(SUBSTITUTE(SUBSTITUTE(SUBSTITUTE(TRIM(C1968),"/",""),"-","")," ","")))</f>
        <v/>
      </c>
      <c r="Q1968" s="16">
        <f>IF(A1968="","",IF(COUNTIF('GSTR-2B'!$P$6:$P$2005,O1968)&gt;0,IF(ABS(S1968)&lt;=Settings!$B$4,"Matched","Amount differs"),IF(COUNTIF('GSTR-2B'!$Q$6:$Q$2005,P1968)&gt;0,"Invoice no matches, GSTIN differs","In books, not in GSTR-2B")))</f>
        <v/>
      </c>
      <c r="R1968" s="15">
        <f>IF(A1968="","",SUMIF('GSTR-2B'!$P$6:$P$2005,O1968,'GSTR-2B'!$N$6:$N$2005))</f>
        <v/>
      </c>
      <c r="S1968" s="15">
        <f>IF(A1968="","",K1968-R1968)</f>
        <v/>
      </c>
      <c r="T1968" s="16">
        <f>IF(OR(A1968="",D1968="",L1968&lt;&gt;"",E1968="Credit note"),"",IF(Settings!$B$5-D1968&gt;180,"Unpaid over 180 days: reverse proportionate ITC with interest",""))</f>
        <v/>
      </c>
      <c r="U1968" s="16">
        <f>IF(M1968="No","Supplier has not filed GSTR-3B: if still unfiled on 30 Sep after the year you claimed it, reverse by 30 Nov","")</f>
        <v/>
      </c>
      <c r="V1968" s="16">
        <f>IF(AND(Q1968="In books, not in GSTR-2B",D1968&lt;&gt;"",D1968&gt;=DATE(2025,4,1),D1968&lt;=DATE(2026,3,31)),"FY 2025-26 document not in GSTR-2B: last date for the ITC is 30 Nov 2026","")</f>
        <v/>
      </c>
    </row>
    <row r="1969">
      <c r="A1969" s="10" t="n"/>
      <c r="B1969" s="10" t="n"/>
      <c r="C1969" s="10" t="n"/>
      <c r="D1969" s="9" t="n"/>
      <c r="E1969" s="10" t="n"/>
      <c r="F1969" s="8" t="n"/>
      <c r="G1969" s="8" t="n"/>
      <c r="H1969" s="8" t="n"/>
      <c r="I1969" s="8" t="n"/>
      <c r="J1969" s="8" t="n"/>
      <c r="K1969" s="15">
        <f>IF(A1969="","",SUM(G1969:J1969))</f>
        <v/>
      </c>
      <c r="L1969" s="9" t="n"/>
      <c r="M1969" s="10" t="n"/>
      <c r="N1969" s="10" t="n"/>
      <c r="O1969" s="16">
        <f>IF(A1969="","",UPPER(TRIM(A1969))&amp;"|"&amp;UPPER(SUBSTITUTE(SUBSTITUTE(SUBSTITUTE(TRIM(C1969),"/",""),"-","")," ","")))</f>
        <v/>
      </c>
      <c r="P1969" s="16">
        <f>IF(A1969="","",UPPER(SUBSTITUTE(SUBSTITUTE(SUBSTITUTE(TRIM(C1969),"/",""),"-","")," ","")))</f>
        <v/>
      </c>
      <c r="Q1969" s="16">
        <f>IF(A1969="","",IF(COUNTIF('GSTR-2B'!$P$6:$P$2005,O1969)&gt;0,IF(ABS(S1969)&lt;=Settings!$B$4,"Matched","Amount differs"),IF(COUNTIF('GSTR-2B'!$Q$6:$Q$2005,P1969)&gt;0,"Invoice no matches, GSTIN differs","In books, not in GSTR-2B")))</f>
        <v/>
      </c>
      <c r="R1969" s="15">
        <f>IF(A1969="","",SUMIF('GSTR-2B'!$P$6:$P$2005,O1969,'GSTR-2B'!$N$6:$N$2005))</f>
        <v/>
      </c>
      <c r="S1969" s="15">
        <f>IF(A1969="","",K1969-R1969)</f>
        <v/>
      </c>
      <c r="T1969" s="16">
        <f>IF(OR(A1969="",D1969="",L1969&lt;&gt;"",E1969="Credit note"),"",IF(Settings!$B$5-D1969&gt;180,"Unpaid over 180 days: reverse proportionate ITC with interest",""))</f>
        <v/>
      </c>
      <c r="U1969" s="16">
        <f>IF(M1969="No","Supplier has not filed GSTR-3B: if still unfiled on 30 Sep after the year you claimed it, reverse by 30 Nov","")</f>
        <v/>
      </c>
      <c r="V1969" s="16">
        <f>IF(AND(Q1969="In books, not in GSTR-2B",D1969&lt;&gt;"",D1969&gt;=DATE(2025,4,1),D1969&lt;=DATE(2026,3,31)),"FY 2025-26 document not in GSTR-2B: last date for the ITC is 30 Nov 2026","")</f>
        <v/>
      </c>
    </row>
    <row r="1970">
      <c r="A1970" s="10" t="n"/>
      <c r="B1970" s="10" t="n"/>
      <c r="C1970" s="10" t="n"/>
      <c r="D1970" s="9" t="n"/>
      <c r="E1970" s="10" t="n"/>
      <c r="F1970" s="8" t="n"/>
      <c r="G1970" s="8" t="n"/>
      <c r="H1970" s="8" t="n"/>
      <c r="I1970" s="8" t="n"/>
      <c r="J1970" s="8" t="n"/>
      <c r="K1970" s="15">
        <f>IF(A1970="","",SUM(G1970:J1970))</f>
        <v/>
      </c>
      <c r="L1970" s="9" t="n"/>
      <c r="M1970" s="10" t="n"/>
      <c r="N1970" s="10" t="n"/>
      <c r="O1970" s="16">
        <f>IF(A1970="","",UPPER(TRIM(A1970))&amp;"|"&amp;UPPER(SUBSTITUTE(SUBSTITUTE(SUBSTITUTE(TRIM(C1970),"/",""),"-","")," ","")))</f>
        <v/>
      </c>
      <c r="P1970" s="16">
        <f>IF(A1970="","",UPPER(SUBSTITUTE(SUBSTITUTE(SUBSTITUTE(TRIM(C1970),"/",""),"-","")," ","")))</f>
        <v/>
      </c>
      <c r="Q1970" s="16">
        <f>IF(A1970="","",IF(COUNTIF('GSTR-2B'!$P$6:$P$2005,O1970)&gt;0,IF(ABS(S1970)&lt;=Settings!$B$4,"Matched","Amount differs"),IF(COUNTIF('GSTR-2B'!$Q$6:$Q$2005,P1970)&gt;0,"Invoice no matches, GSTIN differs","In books, not in GSTR-2B")))</f>
        <v/>
      </c>
      <c r="R1970" s="15">
        <f>IF(A1970="","",SUMIF('GSTR-2B'!$P$6:$P$2005,O1970,'GSTR-2B'!$N$6:$N$2005))</f>
        <v/>
      </c>
      <c r="S1970" s="15">
        <f>IF(A1970="","",K1970-R1970)</f>
        <v/>
      </c>
      <c r="T1970" s="16">
        <f>IF(OR(A1970="",D1970="",L1970&lt;&gt;"",E1970="Credit note"),"",IF(Settings!$B$5-D1970&gt;180,"Unpaid over 180 days: reverse proportionate ITC with interest",""))</f>
        <v/>
      </c>
      <c r="U1970" s="16">
        <f>IF(M1970="No","Supplier has not filed GSTR-3B: if still unfiled on 30 Sep after the year you claimed it, reverse by 30 Nov","")</f>
        <v/>
      </c>
      <c r="V1970" s="16">
        <f>IF(AND(Q1970="In books, not in GSTR-2B",D1970&lt;&gt;"",D1970&gt;=DATE(2025,4,1),D1970&lt;=DATE(2026,3,31)),"FY 2025-26 document not in GSTR-2B: last date for the ITC is 30 Nov 2026","")</f>
        <v/>
      </c>
    </row>
    <row r="1971">
      <c r="A1971" s="10" t="n"/>
      <c r="B1971" s="10" t="n"/>
      <c r="C1971" s="10" t="n"/>
      <c r="D1971" s="9" t="n"/>
      <c r="E1971" s="10" t="n"/>
      <c r="F1971" s="8" t="n"/>
      <c r="G1971" s="8" t="n"/>
      <c r="H1971" s="8" t="n"/>
      <c r="I1971" s="8" t="n"/>
      <c r="J1971" s="8" t="n"/>
      <c r="K1971" s="15">
        <f>IF(A1971="","",SUM(G1971:J1971))</f>
        <v/>
      </c>
      <c r="L1971" s="9" t="n"/>
      <c r="M1971" s="10" t="n"/>
      <c r="N1971" s="10" t="n"/>
      <c r="O1971" s="16">
        <f>IF(A1971="","",UPPER(TRIM(A1971))&amp;"|"&amp;UPPER(SUBSTITUTE(SUBSTITUTE(SUBSTITUTE(TRIM(C1971),"/",""),"-","")," ","")))</f>
        <v/>
      </c>
      <c r="P1971" s="16">
        <f>IF(A1971="","",UPPER(SUBSTITUTE(SUBSTITUTE(SUBSTITUTE(TRIM(C1971),"/",""),"-","")," ","")))</f>
        <v/>
      </c>
      <c r="Q1971" s="16">
        <f>IF(A1971="","",IF(COUNTIF('GSTR-2B'!$P$6:$P$2005,O1971)&gt;0,IF(ABS(S1971)&lt;=Settings!$B$4,"Matched","Amount differs"),IF(COUNTIF('GSTR-2B'!$Q$6:$Q$2005,P1971)&gt;0,"Invoice no matches, GSTIN differs","In books, not in GSTR-2B")))</f>
        <v/>
      </c>
      <c r="R1971" s="15">
        <f>IF(A1971="","",SUMIF('GSTR-2B'!$P$6:$P$2005,O1971,'GSTR-2B'!$N$6:$N$2005))</f>
        <v/>
      </c>
      <c r="S1971" s="15">
        <f>IF(A1971="","",K1971-R1971)</f>
        <v/>
      </c>
      <c r="T1971" s="16">
        <f>IF(OR(A1971="",D1971="",L1971&lt;&gt;"",E1971="Credit note"),"",IF(Settings!$B$5-D1971&gt;180,"Unpaid over 180 days: reverse proportionate ITC with interest",""))</f>
        <v/>
      </c>
      <c r="U1971" s="16">
        <f>IF(M1971="No","Supplier has not filed GSTR-3B: if still unfiled on 30 Sep after the year you claimed it, reverse by 30 Nov","")</f>
        <v/>
      </c>
      <c r="V1971" s="16">
        <f>IF(AND(Q1971="In books, not in GSTR-2B",D1971&lt;&gt;"",D1971&gt;=DATE(2025,4,1),D1971&lt;=DATE(2026,3,31)),"FY 2025-26 document not in GSTR-2B: last date for the ITC is 30 Nov 2026","")</f>
        <v/>
      </c>
    </row>
    <row r="1972">
      <c r="A1972" s="10" t="n"/>
      <c r="B1972" s="10" t="n"/>
      <c r="C1972" s="10" t="n"/>
      <c r="D1972" s="9" t="n"/>
      <c r="E1972" s="10" t="n"/>
      <c r="F1972" s="8" t="n"/>
      <c r="G1972" s="8" t="n"/>
      <c r="H1972" s="8" t="n"/>
      <c r="I1972" s="8" t="n"/>
      <c r="J1972" s="8" t="n"/>
      <c r="K1972" s="15">
        <f>IF(A1972="","",SUM(G1972:J1972))</f>
        <v/>
      </c>
      <c r="L1972" s="9" t="n"/>
      <c r="M1972" s="10" t="n"/>
      <c r="N1972" s="10" t="n"/>
      <c r="O1972" s="16">
        <f>IF(A1972="","",UPPER(TRIM(A1972))&amp;"|"&amp;UPPER(SUBSTITUTE(SUBSTITUTE(SUBSTITUTE(TRIM(C1972),"/",""),"-","")," ","")))</f>
        <v/>
      </c>
      <c r="P1972" s="16">
        <f>IF(A1972="","",UPPER(SUBSTITUTE(SUBSTITUTE(SUBSTITUTE(TRIM(C1972),"/",""),"-","")," ","")))</f>
        <v/>
      </c>
      <c r="Q1972" s="16">
        <f>IF(A1972="","",IF(COUNTIF('GSTR-2B'!$P$6:$P$2005,O1972)&gt;0,IF(ABS(S1972)&lt;=Settings!$B$4,"Matched","Amount differs"),IF(COUNTIF('GSTR-2B'!$Q$6:$Q$2005,P1972)&gt;0,"Invoice no matches, GSTIN differs","In books, not in GSTR-2B")))</f>
        <v/>
      </c>
      <c r="R1972" s="15">
        <f>IF(A1972="","",SUMIF('GSTR-2B'!$P$6:$P$2005,O1972,'GSTR-2B'!$N$6:$N$2005))</f>
        <v/>
      </c>
      <c r="S1972" s="15">
        <f>IF(A1972="","",K1972-R1972)</f>
        <v/>
      </c>
      <c r="T1972" s="16">
        <f>IF(OR(A1972="",D1972="",L1972&lt;&gt;"",E1972="Credit note"),"",IF(Settings!$B$5-D1972&gt;180,"Unpaid over 180 days: reverse proportionate ITC with interest",""))</f>
        <v/>
      </c>
      <c r="U1972" s="16">
        <f>IF(M1972="No","Supplier has not filed GSTR-3B: if still unfiled on 30 Sep after the year you claimed it, reverse by 30 Nov","")</f>
        <v/>
      </c>
      <c r="V1972" s="16">
        <f>IF(AND(Q1972="In books, not in GSTR-2B",D1972&lt;&gt;"",D1972&gt;=DATE(2025,4,1),D1972&lt;=DATE(2026,3,31)),"FY 2025-26 document not in GSTR-2B: last date for the ITC is 30 Nov 2026","")</f>
        <v/>
      </c>
    </row>
    <row r="1973">
      <c r="A1973" s="10" t="n"/>
      <c r="B1973" s="10" t="n"/>
      <c r="C1973" s="10" t="n"/>
      <c r="D1973" s="9" t="n"/>
      <c r="E1973" s="10" t="n"/>
      <c r="F1973" s="8" t="n"/>
      <c r="G1973" s="8" t="n"/>
      <c r="H1973" s="8" t="n"/>
      <c r="I1973" s="8" t="n"/>
      <c r="J1973" s="8" t="n"/>
      <c r="K1973" s="15">
        <f>IF(A1973="","",SUM(G1973:J1973))</f>
        <v/>
      </c>
      <c r="L1973" s="9" t="n"/>
      <c r="M1973" s="10" t="n"/>
      <c r="N1973" s="10" t="n"/>
      <c r="O1973" s="16">
        <f>IF(A1973="","",UPPER(TRIM(A1973))&amp;"|"&amp;UPPER(SUBSTITUTE(SUBSTITUTE(SUBSTITUTE(TRIM(C1973),"/",""),"-","")," ","")))</f>
        <v/>
      </c>
      <c r="P1973" s="16">
        <f>IF(A1973="","",UPPER(SUBSTITUTE(SUBSTITUTE(SUBSTITUTE(TRIM(C1973),"/",""),"-","")," ","")))</f>
        <v/>
      </c>
      <c r="Q1973" s="16">
        <f>IF(A1973="","",IF(COUNTIF('GSTR-2B'!$P$6:$P$2005,O1973)&gt;0,IF(ABS(S1973)&lt;=Settings!$B$4,"Matched","Amount differs"),IF(COUNTIF('GSTR-2B'!$Q$6:$Q$2005,P1973)&gt;0,"Invoice no matches, GSTIN differs","In books, not in GSTR-2B")))</f>
        <v/>
      </c>
      <c r="R1973" s="15">
        <f>IF(A1973="","",SUMIF('GSTR-2B'!$P$6:$P$2005,O1973,'GSTR-2B'!$N$6:$N$2005))</f>
        <v/>
      </c>
      <c r="S1973" s="15">
        <f>IF(A1973="","",K1973-R1973)</f>
        <v/>
      </c>
      <c r="T1973" s="16">
        <f>IF(OR(A1973="",D1973="",L1973&lt;&gt;"",E1973="Credit note"),"",IF(Settings!$B$5-D1973&gt;180,"Unpaid over 180 days: reverse proportionate ITC with interest",""))</f>
        <v/>
      </c>
      <c r="U1973" s="16">
        <f>IF(M1973="No","Supplier has not filed GSTR-3B: if still unfiled on 30 Sep after the year you claimed it, reverse by 30 Nov","")</f>
        <v/>
      </c>
      <c r="V1973" s="16">
        <f>IF(AND(Q1973="In books, not in GSTR-2B",D1973&lt;&gt;"",D1973&gt;=DATE(2025,4,1),D1973&lt;=DATE(2026,3,31)),"FY 2025-26 document not in GSTR-2B: last date for the ITC is 30 Nov 2026","")</f>
        <v/>
      </c>
    </row>
    <row r="1974">
      <c r="A1974" s="10" t="n"/>
      <c r="B1974" s="10" t="n"/>
      <c r="C1974" s="10" t="n"/>
      <c r="D1974" s="9" t="n"/>
      <c r="E1974" s="10" t="n"/>
      <c r="F1974" s="8" t="n"/>
      <c r="G1974" s="8" t="n"/>
      <c r="H1974" s="8" t="n"/>
      <c r="I1974" s="8" t="n"/>
      <c r="J1974" s="8" t="n"/>
      <c r="K1974" s="15">
        <f>IF(A1974="","",SUM(G1974:J1974))</f>
        <v/>
      </c>
      <c r="L1974" s="9" t="n"/>
      <c r="M1974" s="10" t="n"/>
      <c r="N1974" s="10" t="n"/>
      <c r="O1974" s="16">
        <f>IF(A1974="","",UPPER(TRIM(A1974))&amp;"|"&amp;UPPER(SUBSTITUTE(SUBSTITUTE(SUBSTITUTE(TRIM(C1974),"/",""),"-","")," ","")))</f>
        <v/>
      </c>
      <c r="P1974" s="16">
        <f>IF(A1974="","",UPPER(SUBSTITUTE(SUBSTITUTE(SUBSTITUTE(TRIM(C1974),"/",""),"-","")," ","")))</f>
        <v/>
      </c>
      <c r="Q1974" s="16">
        <f>IF(A1974="","",IF(COUNTIF('GSTR-2B'!$P$6:$P$2005,O1974)&gt;0,IF(ABS(S1974)&lt;=Settings!$B$4,"Matched","Amount differs"),IF(COUNTIF('GSTR-2B'!$Q$6:$Q$2005,P1974)&gt;0,"Invoice no matches, GSTIN differs","In books, not in GSTR-2B")))</f>
        <v/>
      </c>
      <c r="R1974" s="15">
        <f>IF(A1974="","",SUMIF('GSTR-2B'!$P$6:$P$2005,O1974,'GSTR-2B'!$N$6:$N$2005))</f>
        <v/>
      </c>
      <c r="S1974" s="15">
        <f>IF(A1974="","",K1974-R1974)</f>
        <v/>
      </c>
      <c r="T1974" s="16">
        <f>IF(OR(A1974="",D1974="",L1974&lt;&gt;"",E1974="Credit note"),"",IF(Settings!$B$5-D1974&gt;180,"Unpaid over 180 days: reverse proportionate ITC with interest",""))</f>
        <v/>
      </c>
      <c r="U1974" s="16">
        <f>IF(M1974="No","Supplier has not filed GSTR-3B: if still unfiled on 30 Sep after the year you claimed it, reverse by 30 Nov","")</f>
        <v/>
      </c>
      <c r="V1974" s="16">
        <f>IF(AND(Q1974="In books, not in GSTR-2B",D1974&lt;&gt;"",D1974&gt;=DATE(2025,4,1),D1974&lt;=DATE(2026,3,31)),"FY 2025-26 document not in GSTR-2B: last date for the ITC is 30 Nov 2026","")</f>
        <v/>
      </c>
    </row>
    <row r="1975">
      <c r="A1975" s="10" t="n"/>
      <c r="B1975" s="10" t="n"/>
      <c r="C1975" s="10" t="n"/>
      <c r="D1975" s="9" t="n"/>
      <c r="E1975" s="10" t="n"/>
      <c r="F1975" s="8" t="n"/>
      <c r="G1975" s="8" t="n"/>
      <c r="H1975" s="8" t="n"/>
      <c r="I1975" s="8" t="n"/>
      <c r="J1975" s="8" t="n"/>
      <c r="K1975" s="15">
        <f>IF(A1975="","",SUM(G1975:J1975))</f>
        <v/>
      </c>
      <c r="L1975" s="9" t="n"/>
      <c r="M1975" s="10" t="n"/>
      <c r="N1975" s="10" t="n"/>
      <c r="O1975" s="16">
        <f>IF(A1975="","",UPPER(TRIM(A1975))&amp;"|"&amp;UPPER(SUBSTITUTE(SUBSTITUTE(SUBSTITUTE(TRIM(C1975),"/",""),"-","")," ","")))</f>
        <v/>
      </c>
      <c r="P1975" s="16">
        <f>IF(A1975="","",UPPER(SUBSTITUTE(SUBSTITUTE(SUBSTITUTE(TRIM(C1975),"/",""),"-","")," ","")))</f>
        <v/>
      </c>
      <c r="Q1975" s="16">
        <f>IF(A1975="","",IF(COUNTIF('GSTR-2B'!$P$6:$P$2005,O1975)&gt;0,IF(ABS(S1975)&lt;=Settings!$B$4,"Matched","Amount differs"),IF(COUNTIF('GSTR-2B'!$Q$6:$Q$2005,P1975)&gt;0,"Invoice no matches, GSTIN differs","In books, not in GSTR-2B")))</f>
        <v/>
      </c>
      <c r="R1975" s="15">
        <f>IF(A1975="","",SUMIF('GSTR-2B'!$P$6:$P$2005,O1975,'GSTR-2B'!$N$6:$N$2005))</f>
        <v/>
      </c>
      <c r="S1975" s="15">
        <f>IF(A1975="","",K1975-R1975)</f>
        <v/>
      </c>
      <c r="T1975" s="16">
        <f>IF(OR(A1975="",D1975="",L1975&lt;&gt;"",E1975="Credit note"),"",IF(Settings!$B$5-D1975&gt;180,"Unpaid over 180 days: reverse proportionate ITC with interest",""))</f>
        <v/>
      </c>
      <c r="U1975" s="16">
        <f>IF(M1975="No","Supplier has not filed GSTR-3B: if still unfiled on 30 Sep after the year you claimed it, reverse by 30 Nov","")</f>
        <v/>
      </c>
      <c r="V1975" s="16">
        <f>IF(AND(Q1975="In books, not in GSTR-2B",D1975&lt;&gt;"",D1975&gt;=DATE(2025,4,1),D1975&lt;=DATE(2026,3,31)),"FY 2025-26 document not in GSTR-2B: last date for the ITC is 30 Nov 2026","")</f>
        <v/>
      </c>
    </row>
    <row r="1976">
      <c r="A1976" s="10" t="n"/>
      <c r="B1976" s="10" t="n"/>
      <c r="C1976" s="10" t="n"/>
      <c r="D1976" s="9" t="n"/>
      <c r="E1976" s="10" t="n"/>
      <c r="F1976" s="8" t="n"/>
      <c r="G1976" s="8" t="n"/>
      <c r="H1976" s="8" t="n"/>
      <c r="I1976" s="8" t="n"/>
      <c r="J1976" s="8" t="n"/>
      <c r="K1976" s="15">
        <f>IF(A1976="","",SUM(G1976:J1976))</f>
        <v/>
      </c>
      <c r="L1976" s="9" t="n"/>
      <c r="M1976" s="10" t="n"/>
      <c r="N1976" s="10" t="n"/>
      <c r="O1976" s="16">
        <f>IF(A1976="","",UPPER(TRIM(A1976))&amp;"|"&amp;UPPER(SUBSTITUTE(SUBSTITUTE(SUBSTITUTE(TRIM(C1976),"/",""),"-","")," ","")))</f>
        <v/>
      </c>
      <c r="P1976" s="16">
        <f>IF(A1976="","",UPPER(SUBSTITUTE(SUBSTITUTE(SUBSTITUTE(TRIM(C1976),"/",""),"-","")," ","")))</f>
        <v/>
      </c>
      <c r="Q1976" s="16">
        <f>IF(A1976="","",IF(COUNTIF('GSTR-2B'!$P$6:$P$2005,O1976)&gt;0,IF(ABS(S1976)&lt;=Settings!$B$4,"Matched","Amount differs"),IF(COUNTIF('GSTR-2B'!$Q$6:$Q$2005,P1976)&gt;0,"Invoice no matches, GSTIN differs","In books, not in GSTR-2B")))</f>
        <v/>
      </c>
      <c r="R1976" s="15">
        <f>IF(A1976="","",SUMIF('GSTR-2B'!$P$6:$P$2005,O1976,'GSTR-2B'!$N$6:$N$2005))</f>
        <v/>
      </c>
      <c r="S1976" s="15">
        <f>IF(A1976="","",K1976-R1976)</f>
        <v/>
      </c>
      <c r="T1976" s="16">
        <f>IF(OR(A1976="",D1976="",L1976&lt;&gt;"",E1976="Credit note"),"",IF(Settings!$B$5-D1976&gt;180,"Unpaid over 180 days: reverse proportionate ITC with interest",""))</f>
        <v/>
      </c>
      <c r="U1976" s="16">
        <f>IF(M1976="No","Supplier has not filed GSTR-3B: if still unfiled on 30 Sep after the year you claimed it, reverse by 30 Nov","")</f>
        <v/>
      </c>
      <c r="V1976" s="16">
        <f>IF(AND(Q1976="In books, not in GSTR-2B",D1976&lt;&gt;"",D1976&gt;=DATE(2025,4,1),D1976&lt;=DATE(2026,3,31)),"FY 2025-26 document not in GSTR-2B: last date for the ITC is 30 Nov 2026","")</f>
        <v/>
      </c>
    </row>
    <row r="1977">
      <c r="A1977" s="10" t="n"/>
      <c r="B1977" s="10" t="n"/>
      <c r="C1977" s="10" t="n"/>
      <c r="D1977" s="9" t="n"/>
      <c r="E1977" s="10" t="n"/>
      <c r="F1977" s="8" t="n"/>
      <c r="G1977" s="8" t="n"/>
      <c r="H1977" s="8" t="n"/>
      <c r="I1977" s="8" t="n"/>
      <c r="J1977" s="8" t="n"/>
      <c r="K1977" s="15">
        <f>IF(A1977="","",SUM(G1977:J1977))</f>
        <v/>
      </c>
      <c r="L1977" s="9" t="n"/>
      <c r="M1977" s="10" t="n"/>
      <c r="N1977" s="10" t="n"/>
      <c r="O1977" s="16">
        <f>IF(A1977="","",UPPER(TRIM(A1977))&amp;"|"&amp;UPPER(SUBSTITUTE(SUBSTITUTE(SUBSTITUTE(TRIM(C1977),"/",""),"-","")," ","")))</f>
        <v/>
      </c>
      <c r="P1977" s="16">
        <f>IF(A1977="","",UPPER(SUBSTITUTE(SUBSTITUTE(SUBSTITUTE(TRIM(C1977),"/",""),"-","")," ","")))</f>
        <v/>
      </c>
      <c r="Q1977" s="16">
        <f>IF(A1977="","",IF(COUNTIF('GSTR-2B'!$P$6:$P$2005,O1977)&gt;0,IF(ABS(S1977)&lt;=Settings!$B$4,"Matched","Amount differs"),IF(COUNTIF('GSTR-2B'!$Q$6:$Q$2005,P1977)&gt;0,"Invoice no matches, GSTIN differs","In books, not in GSTR-2B")))</f>
        <v/>
      </c>
      <c r="R1977" s="15">
        <f>IF(A1977="","",SUMIF('GSTR-2B'!$P$6:$P$2005,O1977,'GSTR-2B'!$N$6:$N$2005))</f>
        <v/>
      </c>
      <c r="S1977" s="15">
        <f>IF(A1977="","",K1977-R1977)</f>
        <v/>
      </c>
      <c r="T1977" s="16">
        <f>IF(OR(A1977="",D1977="",L1977&lt;&gt;"",E1977="Credit note"),"",IF(Settings!$B$5-D1977&gt;180,"Unpaid over 180 days: reverse proportionate ITC with interest",""))</f>
        <v/>
      </c>
      <c r="U1977" s="16">
        <f>IF(M1977="No","Supplier has not filed GSTR-3B: if still unfiled on 30 Sep after the year you claimed it, reverse by 30 Nov","")</f>
        <v/>
      </c>
      <c r="V1977" s="16">
        <f>IF(AND(Q1977="In books, not in GSTR-2B",D1977&lt;&gt;"",D1977&gt;=DATE(2025,4,1),D1977&lt;=DATE(2026,3,31)),"FY 2025-26 document not in GSTR-2B: last date for the ITC is 30 Nov 2026","")</f>
        <v/>
      </c>
    </row>
    <row r="1978">
      <c r="A1978" s="10" t="n"/>
      <c r="B1978" s="10" t="n"/>
      <c r="C1978" s="10" t="n"/>
      <c r="D1978" s="9" t="n"/>
      <c r="E1978" s="10" t="n"/>
      <c r="F1978" s="8" t="n"/>
      <c r="G1978" s="8" t="n"/>
      <c r="H1978" s="8" t="n"/>
      <c r="I1978" s="8" t="n"/>
      <c r="J1978" s="8" t="n"/>
      <c r="K1978" s="15">
        <f>IF(A1978="","",SUM(G1978:J1978))</f>
        <v/>
      </c>
      <c r="L1978" s="9" t="n"/>
      <c r="M1978" s="10" t="n"/>
      <c r="N1978" s="10" t="n"/>
      <c r="O1978" s="16">
        <f>IF(A1978="","",UPPER(TRIM(A1978))&amp;"|"&amp;UPPER(SUBSTITUTE(SUBSTITUTE(SUBSTITUTE(TRIM(C1978),"/",""),"-","")," ","")))</f>
        <v/>
      </c>
      <c r="P1978" s="16">
        <f>IF(A1978="","",UPPER(SUBSTITUTE(SUBSTITUTE(SUBSTITUTE(TRIM(C1978),"/",""),"-","")," ","")))</f>
        <v/>
      </c>
      <c r="Q1978" s="16">
        <f>IF(A1978="","",IF(COUNTIF('GSTR-2B'!$P$6:$P$2005,O1978)&gt;0,IF(ABS(S1978)&lt;=Settings!$B$4,"Matched","Amount differs"),IF(COUNTIF('GSTR-2B'!$Q$6:$Q$2005,P1978)&gt;0,"Invoice no matches, GSTIN differs","In books, not in GSTR-2B")))</f>
        <v/>
      </c>
      <c r="R1978" s="15">
        <f>IF(A1978="","",SUMIF('GSTR-2B'!$P$6:$P$2005,O1978,'GSTR-2B'!$N$6:$N$2005))</f>
        <v/>
      </c>
      <c r="S1978" s="15">
        <f>IF(A1978="","",K1978-R1978)</f>
        <v/>
      </c>
      <c r="T1978" s="16">
        <f>IF(OR(A1978="",D1978="",L1978&lt;&gt;"",E1978="Credit note"),"",IF(Settings!$B$5-D1978&gt;180,"Unpaid over 180 days: reverse proportionate ITC with interest",""))</f>
        <v/>
      </c>
      <c r="U1978" s="16">
        <f>IF(M1978="No","Supplier has not filed GSTR-3B: if still unfiled on 30 Sep after the year you claimed it, reverse by 30 Nov","")</f>
        <v/>
      </c>
      <c r="V1978" s="16">
        <f>IF(AND(Q1978="In books, not in GSTR-2B",D1978&lt;&gt;"",D1978&gt;=DATE(2025,4,1),D1978&lt;=DATE(2026,3,31)),"FY 2025-26 document not in GSTR-2B: last date for the ITC is 30 Nov 2026","")</f>
        <v/>
      </c>
    </row>
    <row r="1979">
      <c r="A1979" s="10" t="n"/>
      <c r="B1979" s="10" t="n"/>
      <c r="C1979" s="10" t="n"/>
      <c r="D1979" s="9" t="n"/>
      <c r="E1979" s="10" t="n"/>
      <c r="F1979" s="8" t="n"/>
      <c r="G1979" s="8" t="n"/>
      <c r="H1979" s="8" t="n"/>
      <c r="I1979" s="8" t="n"/>
      <c r="J1979" s="8" t="n"/>
      <c r="K1979" s="15">
        <f>IF(A1979="","",SUM(G1979:J1979))</f>
        <v/>
      </c>
      <c r="L1979" s="9" t="n"/>
      <c r="M1979" s="10" t="n"/>
      <c r="N1979" s="10" t="n"/>
      <c r="O1979" s="16">
        <f>IF(A1979="","",UPPER(TRIM(A1979))&amp;"|"&amp;UPPER(SUBSTITUTE(SUBSTITUTE(SUBSTITUTE(TRIM(C1979),"/",""),"-","")," ","")))</f>
        <v/>
      </c>
      <c r="P1979" s="16">
        <f>IF(A1979="","",UPPER(SUBSTITUTE(SUBSTITUTE(SUBSTITUTE(TRIM(C1979),"/",""),"-","")," ","")))</f>
        <v/>
      </c>
      <c r="Q1979" s="16">
        <f>IF(A1979="","",IF(COUNTIF('GSTR-2B'!$P$6:$P$2005,O1979)&gt;0,IF(ABS(S1979)&lt;=Settings!$B$4,"Matched","Amount differs"),IF(COUNTIF('GSTR-2B'!$Q$6:$Q$2005,P1979)&gt;0,"Invoice no matches, GSTIN differs","In books, not in GSTR-2B")))</f>
        <v/>
      </c>
      <c r="R1979" s="15">
        <f>IF(A1979="","",SUMIF('GSTR-2B'!$P$6:$P$2005,O1979,'GSTR-2B'!$N$6:$N$2005))</f>
        <v/>
      </c>
      <c r="S1979" s="15">
        <f>IF(A1979="","",K1979-R1979)</f>
        <v/>
      </c>
      <c r="T1979" s="16">
        <f>IF(OR(A1979="",D1979="",L1979&lt;&gt;"",E1979="Credit note"),"",IF(Settings!$B$5-D1979&gt;180,"Unpaid over 180 days: reverse proportionate ITC with interest",""))</f>
        <v/>
      </c>
      <c r="U1979" s="16">
        <f>IF(M1979="No","Supplier has not filed GSTR-3B: if still unfiled on 30 Sep after the year you claimed it, reverse by 30 Nov","")</f>
        <v/>
      </c>
      <c r="V1979" s="16">
        <f>IF(AND(Q1979="In books, not in GSTR-2B",D1979&lt;&gt;"",D1979&gt;=DATE(2025,4,1),D1979&lt;=DATE(2026,3,31)),"FY 2025-26 document not in GSTR-2B: last date for the ITC is 30 Nov 2026","")</f>
        <v/>
      </c>
    </row>
    <row r="1980">
      <c r="A1980" s="10" t="n"/>
      <c r="B1980" s="10" t="n"/>
      <c r="C1980" s="10" t="n"/>
      <c r="D1980" s="9" t="n"/>
      <c r="E1980" s="10" t="n"/>
      <c r="F1980" s="8" t="n"/>
      <c r="G1980" s="8" t="n"/>
      <c r="H1980" s="8" t="n"/>
      <c r="I1980" s="8" t="n"/>
      <c r="J1980" s="8" t="n"/>
      <c r="K1980" s="15">
        <f>IF(A1980="","",SUM(G1980:J1980))</f>
        <v/>
      </c>
      <c r="L1980" s="9" t="n"/>
      <c r="M1980" s="10" t="n"/>
      <c r="N1980" s="10" t="n"/>
      <c r="O1980" s="16">
        <f>IF(A1980="","",UPPER(TRIM(A1980))&amp;"|"&amp;UPPER(SUBSTITUTE(SUBSTITUTE(SUBSTITUTE(TRIM(C1980),"/",""),"-","")," ","")))</f>
        <v/>
      </c>
      <c r="P1980" s="16">
        <f>IF(A1980="","",UPPER(SUBSTITUTE(SUBSTITUTE(SUBSTITUTE(TRIM(C1980),"/",""),"-","")," ","")))</f>
        <v/>
      </c>
      <c r="Q1980" s="16">
        <f>IF(A1980="","",IF(COUNTIF('GSTR-2B'!$P$6:$P$2005,O1980)&gt;0,IF(ABS(S1980)&lt;=Settings!$B$4,"Matched","Amount differs"),IF(COUNTIF('GSTR-2B'!$Q$6:$Q$2005,P1980)&gt;0,"Invoice no matches, GSTIN differs","In books, not in GSTR-2B")))</f>
        <v/>
      </c>
      <c r="R1980" s="15">
        <f>IF(A1980="","",SUMIF('GSTR-2B'!$P$6:$P$2005,O1980,'GSTR-2B'!$N$6:$N$2005))</f>
        <v/>
      </c>
      <c r="S1980" s="15">
        <f>IF(A1980="","",K1980-R1980)</f>
        <v/>
      </c>
      <c r="T1980" s="16">
        <f>IF(OR(A1980="",D1980="",L1980&lt;&gt;"",E1980="Credit note"),"",IF(Settings!$B$5-D1980&gt;180,"Unpaid over 180 days: reverse proportionate ITC with interest",""))</f>
        <v/>
      </c>
      <c r="U1980" s="16">
        <f>IF(M1980="No","Supplier has not filed GSTR-3B: if still unfiled on 30 Sep after the year you claimed it, reverse by 30 Nov","")</f>
        <v/>
      </c>
      <c r="V1980" s="16">
        <f>IF(AND(Q1980="In books, not in GSTR-2B",D1980&lt;&gt;"",D1980&gt;=DATE(2025,4,1),D1980&lt;=DATE(2026,3,31)),"FY 2025-26 document not in GSTR-2B: last date for the ITC is 30 Nov 2026","")</f>
        <v/>
      </c>
    </row>
    <row r="1981">
      <c r="A1981" s="10" t="n"/>
      <c r="B1981" s="10" t="n"/>
      <c r="C1981" s="10" t="n"/>
      <c r="D1981" s="9" t="n"/>
      <c r="E1981" s="10" t="n"/>
      <c r="F1981" s="8" t="n"/>
      <c r="G1981" s="8" t="n"/>
      <c r="H1981" s="8" t="n"/>
      <c r="I1981" s="8" t="n"/>
      <c r="J1981" s="8" t="n"/>
      <c r="K1981" s="15">
        <f>IF(A1981="","",SUM(G1981:J1981))</f>
        <v/>
      </c>
      <c r="L1981" s="9" t="n"/>
      <c r="M1981" s="10" t="n"/>
      <c r="N1981" s="10" t="n"/>
      <c r="O1981" s="16">
        <f>IF(A1981="","",UPPER(TRIM(A1981))&amp;"|"&amp;UPPER(SUBSTITUTE(SUBSTITUTE(SUBSTITUTE(TRIM(C1981),"/",""),"-","")," ","")))</f>
        <v/>
      </c>
      <c r="P1981" s="16">
        <f>IF(A1981="","",UPPER(SUBSTITUTE(SUBSTITUTE(SUBSTITUTE(TRIM(C1981),"/",""),"-","")," ","")))</f>
        <v/>
      </c>
      <c r="Q1981" s="16">
        <f>IF(A1981="","",IF(COUNTIF('GSTR-2B'!$P$6:$P$2005,O1981)&gt;0,IF(ABS(S1981)&lt;=Settings!$B$4,"Matched","Amount differs"),IF(COUNTIF('GSTR-2B'!$Q$6:$Q$2005,P1981)&gt;0,"Invoice no matches, GSTIN differs","In books, not in GSTR-2B")))</f>
        <v/>
      </c>
      <c r="R1981" s="15">
        <f>IF(A1981="","",SUMIF('GSTR-2B'!$P$6:$P$2005,O1981,'GSTR-2B'!$N$6:$N$2005))</f>
        <v/>
      </c>
      <c r="S1981" s="15">
        <f>IF(A1981="","",K1981-R1981)</f>
        <v/>
      </c>
      <c r="T1981" s="16">
        <f>IF(OR(A1981="",D1981="",L1981&lt;&gt;"",E1981="Credit note"),"",IF(Settings!$B$5-D1981&gt;180,"Unpaid over 180 days: reverse proportionate ITC with interest",""))</f>
        <v/>
      </c>
      <c r="U1981" s="16">
        <f>IF(M1981="No","Supplier has not filed GSTR-3B: if still unfiled on 30 Sep after the year you claimed it, reverse by 30 Nov","")</f>
        <v/>
      </c>
      <c r="V1981" s="16">
        <f>IF(AND(Q1981="In books, not in GSTR-2B",D1981&lt;&gt;"",D1981&gt;=DATE(2025,4,1),D1981&lt;=DATE(2026,3,31)),"FY 2025-26 document not in GSTR-2B: last date for the ITC is 30 Nov 2026","")</f>
        <v/>
      </c>
    </row>
    <row r="1982">
      <c r="A1982" s="10" t="n"/>
      <c r="B1982" s="10" t="n"/>
      <c r="C1982" s="10" t="n"/>
      <c r="D1982" s="9" t="n"/>
      <c r="E1982" s="10" t="n"/>
      <c r="F1982" s="8" t="n"/>
      <c r="G1982" s="8" t="n"/>
      <c r="H1982" s="8" t="n"/>
      <c r="I1982" s="8" t="n"/>
      <c r="J1982" s="8" t="n"/>
      <c r="K1982" s="15">
        <f>IF(A1982="","",SUM(G1982:J1982))</f>
        <v/>
      </c>
      <c r="L1982" s="9" t="n"/>
      <c r="M1982" s="10" t="n"/>
      <c r="N1982" s="10" t="n"/>
      <c r="O1982" s="16">
        <f>IF(A1982="","",UPPER(TRIM(A1982))&amp;"|"&amp;UPPER(SUBSTITUTE(SUBSTITUTE(SUBSTITUTE(TRIM(C1982),"/",""),"-","")," ","")))</f>
        <v/>
      </c>
      <c r="P1982" s="16">
        <f>IF(A1982="","",UPPER(SUBSTITUTE(SUBSTITUTE(SUBSTITUTE(TRIM(C1982),"/",""),"-","")," ","")))</f>
        <v/>
      </c>
      <c r="Q1982" s="16">
        <f>IF(A1982="","",IF(COUNTIF('GSTR-2B'!$P$6:$P$2005,O1982)&gt;0,IF(ABS(S1982)&lt;=Settings!$B$4,"Matched","Amount differs"),IF(COUNTIF('GSTR-2B'!$Q$6:$Q$2005,P1982)&gt;0,"Invoice no matches, GSTIN differs","In books, not in GSTR-2B")))</f>
        <v/>
      </c>
      <c r="R1982" s="15">
        <f>IF(A1982="","",SUMIF('GSTR-2B'!$P$6:$P$2005,O1982,'GSTR-2B'!$N$6:$N$2005))</f>
        <v/>
      </c>
      <c r="S1982" s="15">
        <f>IF(A1982="","",K1982-R1982)</f>
        <v/>
      </c>
      <c r="T1982" s="16">
        <f>IF(OR(A1982="",D1982="",L1982&lt;&gt;"",E1982="Credit note"),"",IF(Settings!$B$5-D1982&gt;180,"Unpaid over 180 days: reverse proportionate ITC with interest",""))</f>
        <v/>
      </c>
      <c r="U1982" s="16">
        <f>IF(M1982="No","Supplier has not filed GSTR-3B: if still unfiled on 30 Sep after the year you claimed it, reverse by 30 Nov","")</f>
        <v/>
      </c>
      <c r="V1982" s="16">
        <f>IF(AND(Q1982="In books, not in GSTR-2B",D1982&lt;&gt;"",D1982&gt;=DATE(2025,4,1),D1982&lt;=DATE(2026,3,31)),"FY 2025-26 document not in GSTR-2B: last date for the ITC is 30 Nov 2026","")</f>
        <v/>
      </c>
    </row>
    <row r="1983">
      <c r="A1983" s="10" t="n"/>
      <c r="B1983" s="10" t="n"/>
      <c r="C1983" s="10" t="n"/>
      <c r="D1983" s="9" t="n"/>
      <c r="E1983" s="10" t="n"/>
      <c r="F1983" s="8" t="n"/>
      <c r="G1983" s="8" t="n"/>
      <c r="H1983" s="8" t="n"/>
      <c r="I1983" s="8" t="n"/>
      <c r="J1983" s="8" t="n"/>
      <c r="K1983" s="15">
        <f>IF(A1983="","",SUM(G1983:J1983))</f>
        <v/>
      </c>
      <c r="L1983" s="9" t="n"/>
      <c r="M1983" s="10" t="n"/>
      <c r="N1983" s="10" t="n"/>
      <c r="O1983" s="16">
        <f>IF(A1983="","",UPPER(TRIM(A1983))&amp;"|"&amp;UPPER(SUBSTITUTE(SUBSTITUTE(SUBSTITUTE(TRIM(C1983),"/",""),"-","")," ","")))</f>
        <v/>
      </c>
      <c r="P1983" s="16">
        <f>IF(A1983="","",UPPER(SUBSTITUTE(SUBSTITUTE(SUBSTITUTE(TRIM(C1983),"/",""),"-","")," ","")))</f>
        <v/>
      </c>
      <c r="Q1983" s="16">
        <f>IF(A1983="","",IF(COUNTIF('GSTR-2B'!$P$6:$P$2005,O1983)&gt;0,IF(ABS(S1983)&lt;=Settings!$B$4,"Matched","Amount differs"),IF(COUNTIF('GSTR-2B'!$Q$6:$Q$2005,P1983)&gt;0,"Invoice no matches, GSTIN differs","In books, not in GSTR-2B")))</f>
        <v/>
      </c>
      <c r="R1983" s="15">
        <f>IF(A1983="","",SUMIF('GSTR-2B'!$P$6:$P$2005,O1983,'GSTR-2B'!$N$6:$N$2005))</f>
        <v/>
      </c>
      <c r="S1983" s="15">
        <f>IF(A1983="","",K1983-R1983)</f>
        <v/>
      </c>
      <c r="T1983" s="16">
        <f>IF(OR(A1983="",D1983="",L1983&lt;&gt;"",E1983="Credit note"),"",IF(Settings!$B$5-D1983&gt;180,"Unpaid over 180 days: reverse proportionate ITC with interest",""))</f>
        <v/>
      </c>
      <c r="U1983" s="16">
        <f>IF(M1983="No","Supplier has not filed GSTR-3B: if still unfiled on 30 Sep after the year you claimed it, reverse by 30 Nov","")</f>
        <v/>
      </c>
      <c r="V1983" s="16">
        <f>IF(AND(Q1983="In books, not in GSTR-2B",D1983&lt;&gt;"",D1983&gt;=DATE(2025,4,1),D1983&lt;=DATE(2026,3,31)),"FY 2025-26 document not in GSTR-2B: last date for the ITC is 30 Nov 2026","")</f>
        <v/>
      </c>
    </row>
    <row r="1984">
      <c r="A1984" s="10" t="n"/>
      <c r="B1984" s="10" t="n"/>
      <c r="C1984" s="10" t="n"/>
      <c r="D1984" s="9" t="n"/>
      <c r="E1984" s="10" t="n"/>
      <c r="F1984" s="8" t="n"/>
      <c r="G1984" s="8" t="n"/>
      <c r="H1984" s="8" t="n"/>
      <c r="I1984" s="8" t="n"/>
      <c r="J1984" s="8" t="n"/>
      <c r="K1984" s="15">
        <f>IF(A1984="","",SUM(G1984:J1984))</f>
        <v/>
      </c>
      <c r="L1984" s="9" t="n"/>
      <c r="M1984" s="10" t="n"/>
      <c r="N1984" s="10" t="n"/>
      <c r="O1984" s="16">
        <f>IF(A1984="","",UPPER(TRIM(A1984))&amp;"|"&amp;UPPER(SUBSTITUTE(SUBSTITUTE(SUBSTITUTE(TRIM(C1984),"/",""),"-","")," ","")))</f>
        <v/>
      </c>
      <c r="P1984" s="16">
        <f>IF(A1984="","",UPPER(SUBSTITUTE(SUBSTITUTE(SUBSTITUTE(TRIM(C1984),"/",""),"-","")," ","")))</f>
        <v/>
      </c>
      <c r="Q1984" s="16">
        <f>IF(A1984="","",IF(COUNTIF('GSTR-2B'!$P$6:$P$2005,O1984)&gt;0,IF(ABS(S1984)&lt;=Settings!$B$4,"Matched","Amount differs"),IF(COUNTIF('GSTR-2B'!$Q$6:$Q$2005,P1984)&gt;0,"Invoice no matches, GSTIN differs","In books, not in GSTR-2B")))</f>
        <v/>
      </c>
      <c r="R1984" s="15">
        <f>IF(A1984="","",SUMIF('GSTR-2B'!$P$6:$P$2005,O1984,'GSTR-2B'!$N$6:$N$2005))</f>
        <v/>
      </c>
      <c r="S1984" s="15">
        <f>IF(A1984="","",K1984-R1984)</f>
        <v/>
      </c>
      <c r="T1984" s="16">
        <f>IF(OR(A1984="",D1984="",L1984&lt;&gt;"",E1984="Credit note"),"",IF(Settings!$B$5-D1984&gt;180,"Unpaid over 180 days: reverse proportionate ITC with interest",""))</f>
        <v/>
      </c>
      <c r="U1984" s="16">
        <f>IF(M1984="No","Supplier has not filed GSTR-3B: if still unfiled on 30 Sep after the year you claimed it, reverse by 30 Nov","")</f>
        <v/>
      </c>
      <c r="V1984" s="16">
        <f>IF(AND(Q1984="In books, not in GSTR-2B",D1984&lt;&gt;"",D1984&gt;=DATE(2025,4,1),D1984&lt;=DATE(2026,3,31)),"FY 2025-26 document not in GSTR-2B: last date for the ITC is 30 Nov 2026","")</f>
        <v/>
      </c>
    </row>
    <row r="1985">
      <c r="A1985" s="10" t="n"/>
      <c r="B1985" s="10" t="n"/>
      <c r="C1985" s="10" t="n"/>
      <c r="D1985" s="9" t="n"/>
      <c r="E1985" s="10" t="n"/>
      <c r="F1985" s="8" t="n"/>
      <c r="G1985" s="8" t="n"/>
      <c r="H1985" s="8" t="n"/>
      <c r="I1985" s="8" t="n"/>
      <c r="J1985" s="8" t="n"/>
      <c r="K1985" s="15">
        <f>IF(A1985="","",SUM(G1985:J1985))</f>
        <v/>
      </c>
      <c r="L1985" s="9" t="n"/>
      <c r="M1985" s="10" t="n"/>
      <c r="N1985" s="10" t="n"/>
      <c r="O1985" s="16">
        <f>IF(A1985="","",UPPER(TRIM(A1985))&amp;"|"&amp;UPPER(SUBSTITUTE(SUBSTITUTE(SUBSTITUTE(TRIM(C1985),"/",""),"-","")," ","")))</f>
        <v/>
      </c>
      <c r="P1985" s="16">
        <f>IF(A1985="","",UPPER(SUBSTITUTE(SUBSTITUTE(SUBSTITUTE(TRIM(C1985),"/",""),"-","")," ","")))</f>
        <v/>
      </c>
      <c r="Q1985" s="16">
        <f>IF(A1985="","",IF(COUNTIF('GSTR-2B'!$P$6:$P$2005,O1985)&gt;0,IF(ABS(S1985)&lt;=Settings!$B$4,"Matched","Amount differs"),IF(COUNTIF('GSTR-2B'!$Q$6:$Q$2005,P1985)&gt;0,"Invoice no matches, GSTIN differs","In books, not in GSTR-2B")))</f>
        <v/>
      </c>
      <c r="R1985" s="15">
        <f>IF(A1985="","",SUMIF('GSTR-2B'!$P$6:$P$2005,O1985,'GSTR-2B'!$N$6:$N$2005))</f>
        <v/>
      </c>
      <c r="S1985" s="15">
        <f>IF(A1985="","",K1985-R1985)</f>
        <v/>
      </c>
      <c r="T1985" s="16">
        <f>IF(OR(A1985="",D1985="",L1985&lt;&gt;"",E1985="Credit note"),"",IF(Settings!$B$5-D1985&gt;180,"Unpaid over 180 days: reverse proportionate ITC with interest",""))</f>
        <v/>
      </c>
      <c r="U1985" s="16">
        <f>IF(M1985="No","Supplier has not filed GSTR-3B: if still unfiled on 30 Sep after the year you claimed it, reverse by 30 Nov","")</f>
        <v/>
      </c>
      <c r="V1985" s="16">
        <f>IF(AND(Q1985="In books, not in GSTR-2B",D1985&lt;&gt;"",D1985&gt;=DATE(2025,4,1),D1985&lt;=DATE(2026,3,31)),"FY 2025-26 document not in GSTR-2B: last date for the ITC is 30 Nov 2026","")</f>
        <v/>
      </c>
    </row>
    <row r="1986">
      <c r="A1986" s="10" t="n"/>
      <c r="B1986" s="10" t="n"/>
      <c r="C1986" s="10" t="n"/>
      <c r="D1986" s="9" t="n"/>
      <c r="E1986" s="10" t="n"/>
      <c r="F1986" s="8" t="n"/>
      <c r="G1986" s="8" t="n"/>
      <c r="H1986" s="8" t="n"/>
      <c r="I1986" s="8" t="n"/>
      <c r="J1986" s="8" t="n"/>
      <c r="K1986" s="15">
        <f>IF(A1986="","",SUM(G1986:J1986))</f>
        <v/>
      </c>
      <c r="L1986" s="9" t="n"/>
      <c r="M1986" s="10" t="n"/>
      <c r="N1986" s="10" t="n"/>
      <c r="O1986" s="16">
        <f>IF(A1986="","",UPPER(TRIM(A1986))&amp;"|"&amp;UPPER(SUBSTITUTE(SUBSTITUTE(SUBSTITUTE(TRIM(C1986),"/",""),"-","")," ","")))</f>
        <v/>
      </c>
      <c r="P1986" s="16">
        <f>IF(A1986="","",UPPER(SUBSTITUTE(SUBSTITUTE(SUBSTITUTE(TRIM(C1986),"/",""),"-","")," ","")))</f>
        <v/>
      </c>
      <c r="Q1986" s="16">
        <f>IF(A1986="","",IF(COUNTIF('GSTR-2B'!$P$6:$P$2005,O1986)&gt;0,IF(ABS(S1986)&lt;=Settings!$B$4,"Matched","Amount differs"),IF(COUNTIF('GSTR-2B'!$Q$6:$Q$2005,P1986)&gt;0,"Invoice no matches, GSTIN differs","In books, not in GSTR-2B")))</f>
        <v/>
      </c>
      <c r="R1986" s="15">
        <f>IF(A1986="","",SUMIF('GSTR-2B'!$P$6:$P$2005,O1986,'GSTR-2B'!$N$6:$N$2005))</f>
        <v/>
      </c>
      <c r="S1986" s="15">
        <f>IF(A1986="","",K1986-R1986)</f>
        <v/>
      </c>
      <c r="T1986" s="16">
        <f>IF(OR(A1986="",D1986="",L1986&lt;&gt;"",E1986="Credit note"),"",IF(Settings!$B$5-D1986&gt;180,"Unpaid over 180 days: reverse proportionate ITC with interest",""))</f>
        <v/>
      </c>
      <c r="U1986" s="16">
        <f>IF(M1986="No","Supplier has not filed GSTR-3B: if still unfiled on 30 Sep after the year you claimed it, reverse by 30 Nov","")</f>
        <v/>
      </c>
      <c r="V1986" s="16">
        <f>IF(AND(Q1986="In books, not in GSTR-2B",D1986&lt;&gt;"",D1986&gt;=DATE(2025,4,1),D1986&lt;=DATE(2026,3,31)),"FY 2025-26 document not in GSTR-2B: last date for the ITC is 30 Nov 2026","")</f>
        <v/>
      </c>
    </row>
    <row r="1987">
      <c r="A1987" s="10" t="n"/>
      <c r="B1987" s="10" t="n"/>
      <c r="C1987" s="10" t="n"/>
      <c r="D1987" s="9" t="n"/>
      <c r="E1987" s="10" t="n"/>
      <c r="F1987" s="8" t="n"/>
      <c r="G1987" s="8" t="n"/>
      <c r="H1987" s="8" t="n"/>
      <c r="I1987" s="8" t="n"/>
      <c r="J1987" s="8" t="n"/>
      <c r="K1987" s="15">
        <f>IF(A1987="","",SUM(G1987:J1987))</f>
        <v/>
      </c>
      <c r="L1987" s="9" t="n"/>
      <c r="M1987" s="10" t="n"/>
      <c r="N1987" s="10" t="n"/>
      <c r="O1987" s="16">
        <f>IF(A1987="","",UPPER(TRIM(A1987))&amp;"|"&amp;UPPER(SUBSTITUTE(SUBSTITUTE(SUBSTITUTE(TRIM(C1987),"/",""),"-","")," ","")))</f>
        <v/>
      </c>
      <c r="P1987" s="16">
        <f>IF(A1987="","",UPPER(SUBSTITUTE(SUBSTITUTE(SUBSTITUTE(TRIM(C1987),"/",""),"-","")," ","")))</f>
        <v/>
      </c>
      <c r="Q1987" s="16">
        <f>IF(A1987="","",IF(COUNTIF('GSTR-2B'!$P$6:$P$2005,O1987)&gt;0,IF(ABS(S1987)&lt;=Settings!$B$4,"Matched","Amount differs"),IF(COUNTIF('GSTR-2B'!$Q$6:$Q$2005,P1987)&gt;0,"Invoice no matches, GSTIN differs","In books, not in GSTR-2B")))</f>
        <v/>
      </c>
      <c r="R1987" s="15">
        <f>IF(A1987="","",SUMIF('GSTR-2B'!$P$6:$P$2005,O1987,'GSTR-2B'!$N$6:$N$2005))</f>
        <v/>
      </c>
      <c r="S1987" s="15">
        <f>IF(A1987="","",K1987-R1987)</f>
        <v/>
      </c>
      <c r="T1987" s="16">
        <f>IF(OR(A1987="",D1987="",L1987&lt;&gt;"",E1987="Credit note"),"",IF(Settings!$B$5-D1987&gt;180,"Unpaid over 180 days: reverse proportionate ITC with interest",""))</f>
        <v/>
      </c>
      <c r="U1987" s="16">
        <f>IF(M1987="No","Supplier has not filed GSTR-3B: if still unfiled on 30 Sep after the year you claimed it, reverse by 30 Nov","")</f>
        <v/>
      </c>
      <c r="V1987" s="16">
        <f>IF(AND(Q1987="In books, not in GSTR-2B",D1987&lt;&gt;"",D1987&gt;=DATE(2025,4,1),D1987&lt;=DATE(2026,3,31)),"FY 2025-26 document not in GSTR-2B: last date for the ITC is 30 Nov 2026","")</f>
        <v/>
      </c>
    </row>
    <row r="1988">
      <c r="A1988" s="10" t="n"/>
      <c r="B1988" s="10" t="n"/>
      <c r="C1988" s="10" t="n"/>
      <c r="D1988" s="9" t="n"/>
      <c r="E1988" s="10" t="n"/>
      <c r="F1988" s="8" t="n"/>
      <c r="G1988" s="8" t="n"/>
      <c r="H1988" s="8" t="n"/>
      <c r="I1988" s="8" t="n"/>
      <c r="J1988" s="8" t="n"/>
      <c r="K1988" s="15">
        <f>IF(A1988="","",SUM(G1988:J1988))</f>
        <v/>
      </c>
      <c r="L1988" s="9" t="n"/>
      <c r="M1988" s="10" t="n"/>
      <c r="N1988" s="10" t="n"/>
      <c r="O1988" s="16">
        <f>IF(A1988="","",UPPER(TRIM(A1988))&amp;"|"&amp;UPPER(SUBSTITUTE(SUBSTITUTE(SUBSTITUTE(TRIM(C1988),"/",""),"-","")," ","")))</f>
        <v/>
      </c>
      <c r="P1988" s="16">
        <f>IF(A1988="","",UPPER(SUBSTITUTE(SUBSTITUTE(SUBSTITUTE(TRIM(C1988),"/",""),"-","")," ","")))</f>
        <v/>
      </c>
      <c r="Q1988" s="16">
        <f>IF(A1988="","",IF(COUNTIF('GSTR-2B'!$P$6:$P$2005,O1988)&gt;0,IF(ABS(S1988)&lt;=Settings!$B$4,"Matched","Amount differs"),IF(COUNTIF('GSTR-2B'!$Q$6:$Q$2005,P1988)&gt;0,"Invoice no matches, GSTIN differs","In books, not in GSTR-2B")))</f>
        <v/>
      </c>
      <c r="R1988" s="15">
        <f>IF(A1988="","",SUMIF('GSTR-2B'!$P$6:$P$2005,O1988,'GSTR-2B'!$N$6:$N$2005))</f>
        <v/>
      </c>
      <c r="S1988" s="15">
        <f>IF(A1988="","",K1988-R1988)</f>
        <v/>
      </c>
      <c r="T1988" s="16">
        <f>IF(OR(A1988="",D1988="",L1988&lt;&gt;"",E1988="Credit note"),"",IF(Settings!$B$5-D1988&gt;180,"Unpaid over 180 days: reverse proportionate ITC with interest",""))</f>
        <v/>
      </c>
      <c r="U1988" s="16">
        <f>IF(M1988="No","Supplier has not filed GSTR-3B: if still unfiled on 30 Sep after the year you claimed it, reverse by 30 Nov","")</f>
        <v/>
      </c>
      <c r="V1988" s="16">
        <f>IF(AND(Q1988="In books, not in GSTR-2B",D1988&lt;&gt;"",D1988&gt;=DATE(2025,4,1),D1988&lt;=DATE(2026,3,31)),"FY 2025-26 document not in GSTR-2B: last date for the ITC is 30 Nov 2026","")</f>
        <v/>
      </c>
    </row>
    <row r="1989">
      <c r="A1989" s="10" t="n"/>
      <c r="B1989" s="10" t="n"/>
      <c r="C1989" s="10" t="n"/>
      <c r="D1989" s="9" t="n"/>
      <c r="E1989" s="10" t="n"/>
      <c r="F1989" s="8" t="n"/>
      <c r="G1989" s="8" t="n"/>
      <c r="H1989" s="8" t="n"/>
      <c r="I1989" s="8" t="n"/>
      <c r="J1989" s="8" t="n"/>
      <c r="K1989" s="15">
        <f>IF(A1989="","",SUM(G1989:J1989))</f>
        <v/>
      </c>
      <c r="L1989" s="9" t="n"/>
      <c r="M1989" s="10" t="n"/>
      <c r="N1989" s="10" t="n"/>
      <c r="O1989" s="16">
        <f>IF(A1989="","",UPPER(TRIM(A1989))&amp;"|"&amp;UPPER(SUBSTITUTE(SUBSTITUTE(SUBSTITUTE(TRIM(C1989),"/",""),"-","")," ","")))</f>
        <v/>
      </c>
      <c r="P1989" s="16">
        <f>IF(A1989="","",UPPER(SUBSTITUTE(SUBSTITUTE(SUBSTITUTE(TRIM(C1989),"/",""),"-","")," ","")))</f>
        <v/>
      </c>
      <c r="Q1989" s="16">
        <f>IF(A1989="","",IF(COUNTIF('GSTR-2B'!$P$6:$P$2005,O1989)&gt;0,IF(ABS(S1989)&lt;=Settings!$B$4,"Matched","Amount differs"),IF(COUNTIF('GSTR-2B'!$Q$6:$Q$2005,P1989)&gt;0,"Invoice no matches, GSTIN differs","In books, not in GSTR-2B")))</f>
        <v/>
      </c>
      <c r="R1989" s="15">
        <f>IF(A1989="","",SUMIF('GSTR-2B'!$P$6:$P$2005,O1989,'GSTR-2B'!$N$6:$N$2005))</f>
        <v/>
      </c>
      <c r="S1989" s="15">
        <f>IF(A1989="","",K1989-R1989)</f>
        <v/>
      </c>
      <c r="T1989" s="16">
        <f>IF(OR(A1989="",D1989="",L1989&lt;&gt;"",E1989="Credit note"),"",IF(Settings!$B$5-D1989&gt;180,"Unpaid over 180 days: reverse proportionate ITC with interest",""))</f>
        <v/>
      </c>
      <c r="U1989" s="16">
        <f>IF(M1989="No","Supplier has not filed GSTR-3B: if still unfiled on 30 Sep after the year you claimed it, reverse by 30 Nov","")</f>
        <v/>
      </c>
      <c r="V1989" s="16">
        <f>IF(AND(Q1989="In books, not in GSTR-2B",D1989&lt;&gt;"",D1989&gt;=DATE(2025,4,1),D1989&lt;=DATE(2026,3,31)),"FY 2025-26 document not in GSTR-2B: last date for the ITC is 30 Nov 2026","")</f>
        <v/>
      </c>
    </row>
    <row r="1990">
      <c r="A1990" s="10" t="n"/>
      <c r="B1990" s="10" t="n"/>
      <c r="C1990" s="10" t="n"/>
      <c r="D1990" s="9" t="n"/>
      <c r="E1990" s="10" t="n"/>
      <c r="F1990" s="8" t="n"/>
      <c r="G1990" s="8" t="n"/>
      <c r="H1990" s="8" t="n"/>
      <c r="I1990" s="8" t="n"/>
      <c r="J1990" s="8" t="n"/>
      <c r="K1990" s="15">
        <f>IF(A1990="","",SUM(G1990:J1990))</f>
        <v/>
      </c>
      <c r="L1990" s="9" t="n"/>
      <c r="M1990" s="10" t="n"/>
      <c r="N1990" s="10" t="n"/>
      <c r="O1990" s="16">
        <f>IF(A1990="","",UPPER(TRIM(A1990))&amp;"|"&amp;UPPER(SUBSTITUTE(SUBSTITUTE(SUBSTITUTE(TRIM(C1990),"/",""),"-","")," ","")))</f>
        <v/>
      </c>
      <c r="P1990" s="16">
        <f>IF(A1990="","",UPPER(SUBSTITUTE(SUBSTITUTE(SUBSTITUTE(TRIM(C1990),"/",""),"-","")," ","")))</f>
        <v/>
      </c>
      <c r="Q1990" s="16">
        <f>IF(A1990="","",IF(COUNTIF('GSTR-2B'!$P$6:$P$2005,O1990)&gt;0,IF(ABS(S1990)&lt;=Settings!$B$4,"Matched","Amount differs"),IF(COUNTIF('GSTR-2B'!$Q$6:$Q$2005,P1990)&gt;0,"Invoice no matches, GSTIN differs","In books, not in GSTR-2B")))</f>
        <v/>
      </c>
      <c r="R1990" s="15">
        <f>IF(A1990="","",SUMIF('GSTR-2B'!$P$6:$P$2005,O1990,'GSTR-2B'!$N$6:$N$2005))</f>
        <v/>
      </c>
      <c r="S1990" s="15">
        <f>IF(A1990="","",K1990-R1990)</f>
        <v/>
      </c>
      <c r="T1990" s="16">
        <f>IF(OR(A1990="",D1990="",L1990&lt;&gt;"",E1990="Credit note"),"",IF(Settings!$B$5-D1990&gt;180,"Unpaid over 180 days: reverse proportionate ITC with interest",""))</f>
        <v/>
      </c>
      <c r="U1990" s="16">
        <f>IF(M1990="No","Supplier has not filed GSTR-3B: if still unfiled on 30 Sep after the year you claimed it, reverse by 30 Nov","")</f>
        <v/>
      </c>
      <c r="V1990" s="16">
        <f>IF(AND(Q1990="In books, not in GSTR-2B",D1990&lt;&gt;"",D1990&gt;=DATE(2025,4,1),D1990&lt;=DATE(2026,3,31)),"FY 2025-26 document not in GSTR-2B: last date for the ITC is 30 Nov 2026","")</f>
        <v/>
      </c>
    </row>
    <row r="1991">
      <c r="A1991" s="10" t="n"/>
      <c r="B1991" s="10" t="n"/>
      <c r="C1991" s="10" t="n"/>
      <c r="D1991" s="9" t="n"/>
      <c r="E1991" s="10" t="n"/>
      <c r="F1991" s="8" t="n"/>
      <c r="G1991" s="8" t="n"/>
      <c r="H1991" s="8" t="n"/>
      <c r="I1991" s="8" t="n"/>
      <c r="J1991" s="8" t="n"/>
      <c r="K1991" s="15">
        <f>IF(A1991="","",SUM(G1991:J1991))</f>
        <v/>
      </c>
      <c r="L1991" s="9" t="n"/>
      <c r="M1991" s="10" t="n"/>
      <c r="N1991" s="10" t="n"/>
      <c r="O1991" s="16">
        <f>IF(A1991="","",UPPER(TRIM(A1991))&amp;"|"&amp;UPPER(SUBSTITUTE(SUBSTITUTE(SUBSTITUTE(TRIM(C1991),"/",""),"-","")," ","")))</f>
        <v/>
      </c>
      <c r="P1991" s="16">
        <f>IF(A1991="","",UPPER(SUBSTITUTE(SUBSTITUTE(SUBSTITUTE(TRIM(C1991),"/",""),"-","")," ","")))</f>
        <v/>
      </c>
      <c r="Q1991" s="16">
        <f>IF(A1991="","",IF(COUNTIF('GSTR-2B'!$P$6:$P$2005,O1991)&gt;0,IF(ABS(S1991)&lt;=Settings!$B$4,"Matched","Amount differs"),IF(COUNTIF('GSTR-2B'!$Q$6:$Q$2005,P1991)&gt;0,"Invoice no matches, GSTIN differs","In books, not in GSTR-2B")))</f>
        <v/>
      </c>
      <c r="R1991" s="15">
        <f>IF(A1991="","",SUMIF('GSTR-2B'!$P$6:$P$2005,O1991,'GSTR-2B'!$N$6:$N$2005))</f>
        <v/>
      </c>
      <c r="S1991" s="15">
        <f>IF(A1991="","",K1991-R1991)</f>
        <v/>
      </c>
      <c r="T1991" s="16">
        <f>IF(OR(A1991="",D1991="",L1991&lt;&gt;"",E1991="Credit note"),"",IF(Settings!$B$5-D1991&gt;180,"Unpaid over 180 days: reverse proportionate ITC with interest",""))</f>
        <v/>
      </c>
      <c r="U1991" s="16">
        <f>IF(M1991="No","Supplier has not filed GSTR-3B: if still unfiled on 30 Sep after the year you claimed it, reverse by 30 Nov","")</f>
        <v/>
      </c>
      <c r="V1991" s="16">
        <f>IF(AND(Q1991="In books, not in GSTR-2B",D1991&lt;&gt;"",D1991&gt;=DATE(2025,4,1),D1991&lt;=DATE(2026,3,31)),"FY 2025-26 document not in GSTR-2B: last date for the ITC is 30 Nov 2026","")</f>
        <v/>
      </c>
    </row>
    <row r="1992">
      <c r="A1992" s="10" t="n"/>
      <c r="B1992" s="10" t="n"/>
      <c r="C1992" s="10" t="n"/>
      <c r="D1992" s="9" t="n"/>
      <c r="E1992" s="10" t="n"/>
      <c r="F1992" s="8" t="n"/>
      <c r="G1992" s="8" t="n"/>
      <c r="H1992" s="8" t="n"/>
      <c r="I1992" s="8" t="n"/>
      <c r="J1992" s="8" t="n"/>
      <c r="K1992" s="15">
        <f>IF(A1992="","",SUM(G1992:J1992))</f>
        <v/>
      </c>
      <c r="L1992" s="9" t="n"/>
      <c r="M1992" s="10" t="n"/>
      <c r="N1992" s="10" t="n"/>
      <c r="O1992" s="16">
        <f>IF(A1992="","",UPPER(TRIM(A1992))&amp;"|"&amp;UPPER(SUBSTITUTE(SUBSTITUTE(SUBSTITUTE(TRIM(C1992),"/",""),"-","")," ","")))</f>
        <v/>
      </c>
      <c r="P1992" s="16">
        <f>IF(A1992="","",UPPER(SUBSTITUTE(SUBSTITUTE(SUBSTITUTE(TRIM(C1992),"/",""),"-","")," ","")))</f>
        <v/>
      </c>
      <c r="Q1992" s="16">
        <f>IF(A1992="","",IF(COUNTIF('GSTR-2B'!$P$6:$P$2005,O1992)&gt;0,IF(ABS(S1992)&lt;=Settings!$B$4,"Matched","Amount differs"),IF(COUNTIF('GSTR-2B'!$Q$6:$Q$2005,P1992)&gt;0,"Invoice no matches, GSTIN differs","In books, not in GSTR-2B")))</f>
        <v/>
      </c>
      <c r="R1992" s="15">
        <f>IF(A1992="","",SUMIF('GSTR-2B'!$P$6:$P$2005,O1992,'GSTR-2B'!$N$6:$N$2005))</f>
        <v/>
      </c>
      <c r="S1992" s="15">
        <f>IF(A1992="","",K1992-R1992)</f>
        <v/>
      </c>
      <c r="T1992" s="16">
        <f>IF(OR(A1992="",D1992="",L1992&lt;&gt;"",E1992="Credit note"),"",IF(Settings!$B$5-D1992&gt;180,"Unpaid over 180 days: reverse proportionate ITC with interest",""))</f>
        <v/>
      </c>
      <c r="U1992" s="16">
        <f>IF(M1992="No","Supplier has not filed GSTR-3B: if still unfiled on 30 Sep after the year you claimed it, reverse by 30 Nov","")</f>
        <v/>
      </c>
      <c r="V1992" s="16">
        <f>IF(AND(Q1992="In books, not in GSTR-2B",D1992&lt;&gt;"",D1992&gt;=DATE(2025,4,1),D1992&lt;=DATE(2026,3,31)),"FY 2025-26 document not in GSTR-2B: last date for the ITC is 30 Nov 2026","")</f>
        <v/>
      </c>
    </row>
    <row r="1993">
      <c r="A1993" s="10" t="n"/>
      <c r="B1993" s="10" t="n"/>
      <c r="C1993" s="10" t="n"/>
      <c r="D1993" s="9" t="n"/>
      <c r="E1993" s="10" t="n"/>
      <c r="F1993" s="8" t="n"/>
      <c r="G1993" s="8" t="n"/>
      <c r="H1993" s="8" t="n"/>
      <c r="I1993" s="8" t="n"/>
      <c r="J1993" s="8" t="n"/>
      <c r="K1993" s="15">
        <f>IF(A1993="","",SUM(G1993:J1993))</f>
        <v/>
      </c>
      <c r="L1993" s="9" t="n"/>
      <c r="M1993" s="10" t="n"/>
      <c r="N1993" s="10" t="n"/>
      <c r="O1993" s="16">
        <f>IF(A1993="","",UPPER(TRIM(A1993))&amp;"|"&amp;UPPER(SUBSTITUTE(SUBSTITUTE(SUBSTITUTE(TRIM(C1993),"/",""),"-","")," ","")))</f>
        <v/>
      </c>
      <c r="P1993" s="16">
        <f>IF(A1993="","",UPPER(SUBSTITUTE(SUBSTITUTE(SUBSTITUTE(TRIM(C1993),"/",""),"-","")," ","")))</f>
        <v/>
      </c>
      <c r="Q1993" s="16">
        <f>IF(A1993="","",IF(COUNTIF('GSTR-2B'!$P$6:$P$2005,O1993)&gt;0,IF(ABS(S1993)&lt;=Settings!$B$4,"Matched","Amount differs"),IF(COUNTIF('GSTR-2B'!$Q$6:$Q$2005,P1993)&gt;0,"Invoice no matches, GSTIN differs","In books, not in GSTR-2B")))</f>
        <v/>
      </c>
      <c r="R1993" s="15">
        <f>IF(A1993="","",SUMIF('GSTR-2B'!$P$6:$P$2005,O1993,'GSTR-2B'!$N$6:$N$2005))</f>
        <v/>
      </c>
      <c r="S1993" s="15">
        <f>IF(A1993="","",K1993-R1993)</f>
        <v/>
      </c>
      <c r="T1993" s="16">
        <f>IF(OR(A1993="",D1993="",L1993&lt;&gt;"",E1993="Credit note"),"",IF(Settings!$B$5-D1993&gt;180,"Unpaid over 180 days: reverse proportionate ITC with interest",""))</f>
        <v/>
      </c>
      <c r="U1993" s="16">
        <f>IF(M1993="No","Supplier has not filed GSTR-3B: if still unfiled on 30 Sep after the year you claimed it, reverse by 30 Nov","")</f>
        <v/>
      </c>
      <c r="V1993" s="16">
        <f>IF(AND(Q1993="In books, not in GSTR-2B",D1993&lt;&gt;"",D1993&gt;=DATE(2025,4,1),D1993&lt;=DATE(2026,3,31)),"FY 2025-26 document not in GSTR-2B: last date for the ITC is 30 Nov 2026","")</f>
        <v/>
      </c>
    </row>
    <row r="1994">
      <c r="A1994" s="10" t="n"/>
      <c r="B1994" s="10" t="n"/>
      <c r="C1994" s="10" t="n"/>
      <c r="D1994" s="9" t="n"/>
      <c r="E1994" s="10" t="n"/>
      <c r="F1994" s="8" t="n"/>
      <c r="G1994" s="8" t="n"/>
      <c r="H1994" s="8" t="n"/>
      <c r="I1994" s="8" t="n"/>
      <c r="J1994" s="8" t="n"/>
      <c r="K1994" s="15">
        <f>IF(A1994="","",SUM(G1994:J1994))</f>
        <v/>
      </c>
      <c r="L1994" s="9" t="n"/>
      <c r="M1994" s="10" t="n"/>
      <c r="N1994" s="10" t="n"/>
      <c r="O1994" s="16">
        <f>IF(A1994="","",UPPER(TRIM(A1994))&amp;"|"&amp;UPPER(SUBSTITUTE(SUBSTITUTE(SUBSTITUTE(TRIM(C1994),"/",""),"-","")," ","")))</f>
        <v/>
      </c>
      <c r="P1994" s="16">
        <f>IF(A1994="","",UPPER(SUBSTITUTE(SUBSTITUTE(SUBSTITUTE(TRIM(C1994),"/",""),"-","")," ","")))</f>
        <v/>
      </c>
      <c r="Q1994" s="16">
        <f>IF(A1994="","",IF(COUNTIF('GSTR-2B'!$P$6:$P$2005,O1994)&gt;0,IF(ABS(S1994)&lt;=Settings!$B$4,"Matched","Amount differs"),IF(COUNTIF('GSTR-2B'!$Q$6:$Q$2005,P1994)&gt;0,"Invoice no matches, GSTIN differs","In books, not in GSTR-2B")))</f>
        <v/>
      </c>
      <c r="R1994" s="15">
        <f>IF(A1994="","",SUMIF('GSTR-2B'!$P$6:$P$2005,O1994,'GSTR-2B'!$N$6:$N$2005))</f>
        <v/>
      </c>
      <c r="S1994" s="15">
        <f>IF(A1994="","",K1994-R1994)</f>
        <v/>
      </c>
      <c r="T1994" s="16">
        <f>IF(OR(A1994="",D1994="",L1994&lt;&gt;"",E1994="Credit note"),"",IF(Settings!$B$5-D1994&gt;180,"Unpaid over 180 days: reverse proportionate ITC with interest",""))</f>
        <v/>
      </c>
      <c r="U1994" s="16">
        <f>IF(M1994="No","Supplier has not filed GSTR-3B: if still unfiled on 30 Sep after the year you claimed it, reverse by 30 Nov","")</f>
        <v/>
      </c>
      <c r="V1994" s="16">
        <f>IF(AND(Q1994="In books, not in GSTR-2B",D1994&lt;&gt;"",D1994&gt;=DATE(2025,4,1),D1994&lt;=DATE(2026,3,31)),"FY 2025-26 document not in GSTR-2B: last date for the ITC is 30 Nov 2026","")</f>
        <v/>
      </c>
    </row>
    <row r="1995">
      <c r="A1995" s="10" t="n"/>
      <c r="B1995" s="10" t="n"/>
      <c r="C1995" s="10" t="n"/>
      <c r="D1995" s="9" t="n"/>
      <c r="E1995" s="10" t="n"/>
      <c r="F1995" s="8" t="n"/>
      <c r="G1995" s="8" t="n"/>
      <c r="H1995" s="8" t="n"/>
      <c r="I1995" s="8" t="n"/>
      <c r="J1995" s="8" t="n"/>
      <c r="K1995" s="15">
        <f>IF(A1995="","",SUM(G1995:J1995))</f>
        <v/>
      </c>
      <c r="L1995" s="9" t="n"/>
      <c r="M1995" s="10" t="n"/>
      <c r="N1995" s="10" t="n"/>
      <c r="O1995" s="16">
        <f>IF(A1995="","",UPPER(TRIM(A1995))&amp;"|"&amp;UPPER(SUBSTITUTE(SUBSTITUTE(SUBSTITUTE(TRIM(C1995),"/",""),"-","")," ","")))</f>
        <v/>
      </c>
      <c r="P1995" s="16">
        <f>IF(A1995="","",UPPER(SUBSTITUTE(SUBSTITUTE(SUBSTITUTE(TRIM(C1995),"/",""),"-","")," ","")))</f>
        <v/>
      </c>
      <c r="Q1995" s="16">
        <f>IF(A1995="","",IF(COUNTIF('GSTR-2B'!$P$6:$P$2005,O1995)&gt;0,IF(ABS(S1995)&lt;=Settings!$B$4,"Matched","Amount differs"),IF(COUNTIF('GSTR-2B'!$Q$6:$Q$2005,P1995)&gt;0,"Invoice no matches, GSTIN differs","In books, not in GSTR-2B")))</f>
        <v/>
      </c>
      <c r="R1995" s="15">
        <f>IF(A1995="","",SUMIF('GSTR-2B'!$P$6:$P$2005,O1995,'GSTR-2B'!$N$6:$N$2005))</f>
        <v/>
      </c>
      <c r="S1995" s="15">
        <f>IF(A1995="","",K1995-R1995)</f>
        <v/>
      </c>
      <c r="T1995" s="16">
        <f>IF(OR(A1995="",D1995="",L1995&lt;&gt;"",E1995="Credit note"),"",IF(Settings!$B$5-D1995&gt;180,"Unpaid over 180 days: reverse proportionate ITC with interest",""))</f>
        <v/>
      </c>
      <c r="U1995" s="16">
        <f>IF(M1995="No","Supplier has not filed GSTR-3B: if still unfiled on 30 Sep after the year you claimed it, reverse by 30 Nov","")</f>
        <v/>
      </c>
      <c r="V1995" s="16">
        <f>IF(AND(Q1995="In books, not in GSTR-2B",D1995&lt;&gt;"",D1995&gt;=DATE(2025,4,1),D1995&lt;=DATE(2026,3,31)),"FY 2025-26 document not in GSTR-2B: last date for the ITC is 30 Nov 2026","")</f>
        <v/>
      </c>
    </row>
    <row r="1996">
      <c r="A1996" s="10" t="n"/>
      <c r="B1996" s="10" t="n"/>
      <c r="C1996" s="10" t="n"/>
      <c r="D1996" s="9" t="n"/>
      <c r="E1996" s="10" t="n"/>
      <c r="F1996" s="8" t="n"/>
      <c r="G1996" s="8" t="n"/>
      <c r="H1996" s="8" t="n"/>
      <c r="I1996" s="8" t="n"/>
      <c r="J1996" s="8" t="n"/>
      <c r="K1996" s="15">
        <f>IF(A1996="","",SUM(G1996:J1996))</f>
        <v/>
      </c>
      <c r="L1996" s="9" t="n"/>
      <c r="M1996" s="10" t="n"/>
      <c r="N1996" s="10" t="n"/>
      <c r="O1996" s="16">
        <f>IF(A1996="","",UPPER(TRIM(A1996))&amp;"|"&amp;UPPER(SUBSTITUTE(SUBSTITUTE(SUBSTITUTE(TRIM(C1996),"/",""),"-","")," ","")))</f>
        <v/>
      </c>
      <c r="P1996" s="16">
        <f>IF(A1996="","",UPPER(SUBSTITUTE(SUBSTITUTE(SUBSTITUTE(TRIM(C1996),"/",""),"-","")," ","")))</f>
        <v/>
      </c>
      <c r="Q1996" s="16">
        <f>IF(A1996="","",IF(COUNTIF('GSTR-2B'!$P$6:$P$2005,O1996)&gt;0,IF(ABS(S1996)&lt;=Settings!$B$4,"Matched","Amount differs"),IF(COUNTIF('GSTR-2B'!$Q$6:$Q$2005,P1996)&gt;0,"Invoice no matches, GSTIN differs","In books, not in GSTR-2B")))</f>
        <v/>
      </c>
      <c r="R1996" s="15">
        <f>IF(A1996="","",SUMIF('GSTR-2B'!$P$6:$P$2005,O1996,'GSTR-2B'!$N$6:$N$2005))</f>
        <v/>
      </c>
      <c r="S1996" s="15">
        <f>IF(A1996="","",K1996-R1996)</f>
        <v/>
      </c>
      <c r="T1996" s="16">
        <f>IF(OR(A1996="",D1996="",L1996&lt;&gt;"",E1996="Credit note"),"",IF(Settings!$B$5-D1996&gt;180,"Unpaid over 180 days: reverse proportionate ITC with interest",""))</f>
        <v/>
      </c>
      <c r="U1996" s="16">
        <f>IF(M1996="No","Supplier has not filed GSTR-3B: if still unfiled on 30 Sep after the year you claimed it, reverse by 30 Nov","")</f>
        <v/>
      </c>
      <c r="V1996" s="16">
        <f>IF(AND(Q1996="In books, not in GSTR-2B",D1996&lt;&gt;"",D1996&gt;=DATE(2025,4,1),D1996&lt;=DATE(2026,3,31)),"FY 2025-26 document not in GSTR-2B: last date for the ITC is 30 Nov 2026","")</f>
        <v/>
      </c>
    </row>
    <row r="1997">
      <c r="A1997" s="10" t="n"/>
      <c r="B1997" s="10" t="n"/>
      <c r="C1997" s="10" t="n"/>
      <c r="D1997" s="9" t="n"/>
      <c r="E1997" s="10" t="n"/>
      <c r="F1997" s="8" t="n"/>
      <c r="G1997" s="8" t="n"/>
      <c r="H1997" s="8" t="n"/>
      <c r="I1997" s="8" t="n"/>
      <c r="J1997" s="8" t="n"/>
      <c r="K1997" s="15">
        <f>IF(A1997="","",SUM(G1997:J1997))</f>
        <v/>
      </c>
      <c r="L1997" s="9" t="n"/>
      <c r="M1997" s="10" t="n"/>
      <c r="N1997" s="10" t="n"/>
      <c r="O1997" s="16">
        <f>IF(A1997="","",UPPER(TRIM(A1997))&amp;"|"&amp;UPPER(SUBSTITUTE(SUBSTITUTE(SUBSTITUTE(TRIM(C1997),"/",""),"-","")," ","")))</f>
        <v/>
      </c>
      <c r="P1997" s="16">
        <f>IF(A1997="","",UPPER(SUBSTITUTE(SUBSTITUTE(SUBSTITUTE(TRIM(C1997),"/",""),"-","")," ","")))</f>
        <v/>
      </c>
      <c r="Q1997" s="16">
        <f>IF(A1997="","",IF(COUNTIF('GSTR-2B'!$P$6:$P$2005,O1997)&gt;0,IF(ABS(S1997)&lt;=Settings!$B$4,"Matched","Amount differs"),IF(COUNTIF('GSTR-2B'!$Q$6:$Q$2005,P1997)&gt;0,"Invoice no matches, GSTIN differs","In books, not in GSTR-2B")))</f>
        <v/>
      </c>
      <c r="R1997" s="15">
        <f>IF(A1997="","",SUMIF('GSTR-2B'!$P$6:$P$2005,O1997,'GSTR-2B'!$N$6:$N$2005))</f>
        <v/>
      </c>
      <c r="S1997" s="15">
        <f>IF(A1997="","",K1997-R1997)</f>
        <v/>
      </c>
      <c r="T1997" s="16">
        <f>IF(OR(A1997="",D1997="",L1997&lt;&gt;"",E1997="Credit note"),"",IF(Settings!$B$5-D1997&gt;180,"Unpaid over 180 days: reverse proportionate ITC with interest",""))</f>
        <v/>
      </c>
      <c r="U1997" s="16">
        <f>IF(M1997="No","Supplier has not filed GSTR-3B: if still unfiled on 30 Sep after the year you claimed it, reverse by 30 Nov","")</f>
        <v/>
      </c>
      <c r="V1997" s="16">
        <f>IF(AND(Q1997="In books, not in GSTR-2B",D1997&lt;&gt;"",D1997&gt;=DATE(2025,4,1),D1997&lt;=DATE(2026,3,31)),"FY 2025-26 document not in GSTR-2B: last date for the ITC is 30 Nov 2026","")</f>
        <v/>
      </c>
    </row>
    <row r="1998">
      <c r="A1998" s="10" t="n"/>
      <c r="B1998" s="10" t="n"/>
      <c r="C1998" s="10" t="n"/>
      <c r="D1998" s="9" t="n"/>
      <c r="E1998" s="10" t="n"/>
      <c r="F1998" s="8" t="n"/>
      <c r="G1998" s="8" t="n"/>
      <c r="H1998" s="8" t="n"/>
      <c r="I1998" s="8" t="n"/>
      <c r="J1998" s="8" t="n"/>
      <c r="K1998" s="15">
        <f>IF(A1998="","",SUM(G1998:J1998))</f>
        <v/>
      </c>
      <c r="L1998" s="9" t="n"/>
      <c r="M1998" s="10" t="n"/>
      <c r="N1998" s="10" t="n"/>
      <c r="O1998" s="16">
        <f>IF(A1998="","",UPPER(TRIM(A1998))&amp;"|"&amp;UPPER(SUBSTITUTE(SUBSTITUTE(SUBSTITUTE(TRIM(C1998),"/",""),"-","")," ","")))</f>
        <v/>
      </c>
      <c r="P1998" s="16">
        <f>IF(A1998="","",UPPER(SUBSTITUTE(SUBSTITUTE(SUBSTITUTE(TRIM(C1998),"/",""),"-","")," ","")))</f>
        <v/>
      </c>
      <c r="Q1998" s="16">
        <f>IF(A1998="","",IF(COUNTIF('GSTR-2B'!$P$6:$P$2005,O1998)&gt;0,IF(ABS(S1998)&lt;=Settings!$B$4,"Matched","Amount differs"),IF(COUNTIF('GSTR-2B'!$Q$6:$Q$2005,P1998)&gt;0,"Invoice no matches, GSTIN differs","In books, not in GSTR-2B")))</f>
        <v/>
      </c>
      <c r="R1998" s="15">
        <f>IF(A1998="","",SUMIF('GSTR-2B'!$P$6:$P$2005,O1998,'GSTR-2B'!$N$6:$N$2005))</f>
        <v/>
      </c>
      <c r="S1998" s="15">
        <f>IF(A1998="","",K1998-R1998)</f>
        <v/>
      </c>
      <c r="T1998" s="16">
        <f>IF(OR(A1998="",D1998="",L1998&lt;&gt;"",E1998="Credit note"),"",IF(Settings!$B$5-D1998&gt;180,"Unpaid over 180 days: reverse proportionate ITC with interest",""))</f>
        <v/>
      </c>
      <c r="U1998" s="16">
        <f>IF(M1998="No","Supplier has not filed GSTR-3B: if still unfiled on 30 Sep after the year you claimed it, reverse by 30 Nov","")</f>
        <v/>
      </c>
      <c r="V1998" s="16">
        <f>IF(AND(Q1998="In books, not in GSTR-2B",D1998&lt;&gt;"",D1998&gt;=DATE(2025,4,1),D1998&lt;=DATE(2026,3,31)),"FY 2025-26 document not in GSTR-2B: last date for the ITC is 30 Nov 2026","")</f>
        <v/>
      </c>
    </row>
    <row r="1999">
      <c r="A1999" s="10" t="n"/>
      <c r="B1999" s="10" t="n"/>
      <c r="C1999" s="10" t="n"/>
      <c r="D1999" s="9" t="n"/>
      <c r="E1999" s="10" t="n"/>
      <c r="F1999" s="8" t="n"/>
      <c r="G1999" s="8" t="n"/>
      <c r="H1999" s="8" t="n"/>
      <c r="I1999" s="8" t="n"/>
      <c r="J1999" s="8" t="n"/>
      <c r="K1999" s="15">
        <f>IF(A1999="","",SUM(G1999:J1999))</f>
        <v/>
      </c>
      <c r="L1999" s="9" t="n"/>
      <c r="M1999" s="10" t="n"/>
      <c r="N1999" s="10" t="n"/>
      <c r="O1999" s="16">
        <f>IF(A1999="","",UPPER(TRIM(A1999))&amp;"|"&amp;UPPER(SUBSTITUTE(SUBSTITUTE(SUBSTITUTE(TRIM(C1999),"/",""),"-","")," ","")))</f>
        <v/>
      </c>
      <c r="P1999" s="16">
        <f>IF(A1999="","",UPPER(SUBSTITUTE(SUBSTITUTE(SUBSTITUTE(TRIM(C1999),"/",""),"-","")," ","")))</f>
        <v/>
      </c>
      <c r="Q1999" s="16">
        <f>IF(A1999="","",IF(COUNTIF('GSTR-2B'!$P$6:$P$2005,O1999)&gt;0,IF(ABS(S1999)&lt;=Settings!$B$4,"Matched","Amount differs"),IF(COUNTIF('GSTR-2B'!$Q$6:$Q$2005,P1999)&gt;0,"Invoice no matches, GSTIN differs","In books, not in GSTR-2B")))</f>
        <v/>
      </c>
      <c r="R1999" s="15">
        <f>IF(A1999="","",SUMIF('GSTR-2B'!$P$6:$P$2005,O1999,'GSTR-2B'!$N$6:$N$2005))</f>
        <v/>
      </c>
      <c r="S1999" s="15">
        <f>IF(A1999="","",K1999-R1999)</f>
        <v/>
      </c>
      <c r="T1999" s="16">
        <f>IF(OR(A1999="",D1999="",L1999&lt;&gt;"",E1999="Credit note"),"",IF(Settings!$B$5-D1999&gt;180,"Unpaid over 180 days: reverse proportionate ITC with interest",""))</f>
        <v/>
      </c>
      <c r="U1999" s="16">
        <f>IF(M1999="No","Supplier has not filed GSTR-3B: if still unfiled on 30 Sep after the year you claimed it, reverse by 30 Nov","")</f>
        <v/>
      </c>
      <c r="V1999" s="16">
        <f>IF(AND(Q1999="In books, not in GSTR-2B",D1999&lt;&gt;"",D1999&gt;=DATE(2025,4,1),D1999&lt;=DATE(2026,3,31)),"FY 2025-26 document not in GSTR-2B: last date for the ITC is 30 Nov 2026","")</f>
        <v/>
      </c>
    </row>
    <row r="2000">
      <c r="A2000" s="10" t="n"/>
      <c r="B2000" s="10" t="n"/>
      <c r="C2000" s="10" t="n"/>
      <c r="D2000" s="9" t="n"/>
      <c r="E2000" s="10" t="n"/>
      <c r="F2000" s="8" t="n"/>
      <c r="G2000" s="8" t="n"/>
      <c r="H2000" s="8" t="n"/>
      <c r="I2000" s="8" t="n"/>
      <c r="J2000" s="8" t="n"/>
      <c r="K2000" s="15">
        <f>IF(A2000="","",SUM(G2000:J2000))</f>
        <v/>
      </c>
      <c r="L2000" s="9" t="n"/>
      <c r="M2000" s="10" t="n"/>
      <c r="N2000" s="10" t="n"/>
      <c r="O2000" s="16">
        <f>IF(A2000="","",UPPER(TRIM(A2000))&amp;"|"&amp;UPPER(SUBSTITUTE(SUBSTITUTE(SUBSTITUTE(TRIM(C2000),"/",""),"-","")," ","")))</f>
        <v/>
      </c>
      <c r="P2000" s="16">
        <f>IF(A2000="","",UPPER(SUBSTITUTE(SUBSTITUTE(SUBSTITUTE(TRIM(C2000),"/",""),"-","")," ","")))</f>
        <v/>
      </c>
      <c r="Q2000" s="16">
        <f>IF(A2000="","",IF(COUNTIF('GSTR-2B'!$P$6:$P$2005,O2000)&gt;0,IF(ABS(S2000)&lt;=Settings!$B$4,"Matched","Amount differs"),IF(COUNTIF('GSTR-2B'!$Q$6:$Q$2005,P2000)&gt;0,"Invoice no matches, GSTIN differs","In books, not in GSTR-2B")))</f>
        <v/>
      </c>
      <c r="R2000" s="15">
        <f>IF(A2000="","",SUMIF('GSTR-2B'!$P$6:$P$2005,O2000,'GSTR-2B'!$N$6:$N$2005))</f>
        <v/>
      </c>
      <c r="S2000" s="15">
        <f>IF(A2000="","",K2000-R2000)</f>
        <v/>
      </c>
      <c r="T2000" s="16">
        <f>IF(OR(A2000="",D2000="",L2000&lt;&gt;"",E2000="Credit note"),"",IF(Settings!$B$5-D2000&gt;180,"Unpaid over 180 days: reverse proportionate ITC with interest",""))</f>
        <v/>
      </c>
      <c r="U2000" s="16">
        <f>IF(M2000="No","Supplier has not filed GSTR-3B: if still unfiled on 30 Sep after the year you claimed it, reverse by 30 Nov","")</f>
        <v/>
      </c>
      <c r="V2000" s="16">
        <f>IF(AND(Q2000="In books, not in GSTR-2B",D2000&lt;&gt;"",D2000&gt;=DATE(2025,4,1),D2000&lt;=DATE(2026,3,31)),"FY 2025-26 document not in GSTR-2B: last date for the ITC is 30 Nov 2026","")</f>
        <v/>
      </c>
    </row>
    <row r="2001">
      <c r="A2001" s="10" t="n"/>
      <c r="B2001" s="10" t="n"/>
      <c r="C2001" s="10" t="n"/>
      <c r="D2001" s="9" t="n"/>
      <c r="E2001" s="10" t="n"/>
      <c r="F2001" s="8" t="n"/>
      <c r="G2001" s="8" t="n"/>
      <c r="H2001" s="8" t="n"/>
      <c r="I2001" s="8" t="n"/>
      <c r="J2001" s="8" t="n"/>
      <c r="K2001" s="15">
        <f>IF(A2001="","",SUM(G2001:J2001))</f>
        <v/>
      </c>
      <c r="L2001" s="9" t="n"/>
      <c r="M2001" s="10" t="n"/>
      <c r="N2001" s="10" t="n"/>
      <c r="O2001" s="16">
        <f>IF(A2001="","",UPPER(TRIM(A2001))&amp;"|"&amp;UPPER(SUBSTITUTE(SUBSTITUTE(SUBSTITUTE(TRIM(C2001),"/",""),"-","")," ","")))</f>
        <v/>
      </c>
      <c r="P2001" s="16">
        <f>IF(A2001="","",UPPER(SUBSTITUTE(SUBSTITUTE(SUBSTITUTE(TRIM(C2001),"/",""),"-","")," ","")))</f>
        <v/>
      </c>
      <c r="Q2001" s="16">
        <f>IF(A2001="","",IF(COUNTIF('GSTR-2B'!$P$6:$P$2005,O2001)&gt;0,IF(ABS(S2001)&lt;=Settings!$B$4,"Matched","Amount differs"),IF(COUNTIF('GSTR-2B'!$Q$6:$Q$2005,P2001)&gt;0,"Invoice no matches, GSTIN differs","In books, not in GSTR-2B")))</f>
        <v/>
      </c>
      <c r="R2001" s="15">
        <f>IF(A2001="","",SUMIF('GSTR-2B'!$P$6:$P$2005,O2001,'GSTR-2B'!$N$6:$N$2005))</f>
        <v/>
      </c>
      <c r="S2001" s="15">
        <f>IF(A2001="","",K2001-R2001)</f>
        <v/>
      </c>
      <c r="T2001" s="16">
        <f>IF(OR(A2001="",D2001="",L2001&lt;&gt;"",E2001="Credit note"),"",IF(Settings!$B$5-D2001&gt;180,"Unpaid over 180 days: reverse proportionate ITC with interest",""))</f>
        <v/>
      </c>
      <c r="U2001" s="16">
        <f>IF(M2001="No","Supplier has not filed GSTR-3B: if still unfiled on 30 Sep after the year you claimed it, reverse by 30 Nov","")</f>
        <v/>
      </c>
      <c r="V2001" s="16">
        <f>IF(AND(Q2001="In books, not in GSTR-2B",D2001&lt;&gt;"",D2001&gt;=DATE(2025,4,1),D2001&lt;=DATE(2026,3,31)),"FY 2025-26 document not in GSTR-2B: last date for the ITC is 30 Nov 2026","")</f>
        <v/>
      </c>
    </row>
    <row r="2002">
      <c r="A2002" s="10" t="n"/>
      <c r="B2002" s="10" t="n"/>
      <c r="C2002" s="10" t="n"/>
      <c r="D2002" s="9" t="n"/>
      <c r="E2002" s="10" t="n"/>
      <c r="F2002" s="8" t="n"/>
      <c r="G2002" s="8" t="n"/>
      <c r="H2002" s="8" t="n"/>
      <c r="I2002" s="8" t="n"/>
      <c r="J2002" s="8" t="n"/>
      <c r="K2002" s="15">
        <f>IF(A2002="","",SUM(G2002:J2002))</f>
        <v/>
      </c>
      <c r="L2002" s="9" t="n"/>
      <c r="M2002" s="10" t="n"/>
      <c r="N2002" s="10" t="n"/>
      <c r="O2002" s="16">
        <f>IF(A2002="","",UPPER(TRIM(A2002))&amp;"|"&amp;UPPER(SUBSTITUTE(SUBSTITUTE(SUBSTITUTE(TRIM(C2002),"/",""),"-","")," ","")))</f>
        <v/>
      </c>
      <c r="P2002" s="16">
        <f>IF(A2002="","",UPPER(SUBSTITUTE(SUBSTITUTE(SUBSTITUTE(TRIM(C2002),"/",""),"-","")," ","")))</f>
        <v/>
      </c>
      <c r="Q2002" s="16">
        <f>IF(A2002="","",IF(COUNTIF('GSTR-2B'!$P$6:$P$2005,O2002)&gt;0,IF(ABS(S2002)&lt;=Settings!$B$4,"Matched","Amount differs"),IF(COUNTIF('GSTR-2B'!$Q$6:$Q$2005,P2002)&gt;0,"Invoice no matches, GSTIN differs","In books, not in GSTR-2B")))</f>
        <v/>
      </c>
      <c r="R2002" s="15">
        <f>IF(A2002="","",SUMIF('GSTR-2B'!$P$6:$P$2005,O2002,'GSTR-2B'!$N$6:$N$2005))</f>
        <v/>
      </c>
      <c r="S2002" s="15">
        <f>IF(A2002="","",K2002-R2002)</f>
        <v/>
      </c>
      <c r="T2002" s="16">
        <f>IF(OR(A2002="",D2002="",L2002&lt;&gt;"",E2002="Credit note"),"",IF(Settings!$B$5-D2002&gt;180,"Unpaid over 180 days: reverse proportionate ITC with interest",""))</f>
        <v/>
      </c>
      <c r="U2002" s="16">
        <f>IF(M2002="No","Supplier has not filed GSTR-3B: if still unfiled on 30 Sep after the year you claimed it, reverse by 30 Nov","")</f>
        <v/>
      </c>
      <c r="V2002" s="16">
        <f>IF(AND(Q2002="In books, not in GSTR-2B",D2002&lt;&gt;"",D2002&gt;=DATE(2025,4,1),D2002&lt;=DATE(2026,3,31)),"FY 2025-26 document not in GSTR-2B: last date for the ITC is 30 Nov 2026","")</f>
        <v/>
      </c>
    </row>
    <row r="2003">
      <c r="A2003" s="10" t="n"/>
      <c r="B2003" s="10" t="n"/>
      <c r="C2003" s="10" t="n"/>
      <c r="D2003" s="9" t="n"/>
      <c r="E2003" s="10" t="n"/>
      <c r="F2003" s="8" t="n"/>
      <c r="G2003" s="8" t="n"/>
      <c r="H2003" s="8" t="n"/>
      <c r="I2003" s="8" t="n"/>
      <c r="J2003" s="8" t="n"/>
      <c r="K2003" s="15">
        <f>IF(A2003="","",SUM(G2003:J2003))</f>
        <v/>
      </c>
      <c r="L2003" s="9" t="n"/>
      <c r="M2003" s="10" t="n"/>
      <c r="N2003" s="10" t="n"/>
      <c r="O2003" s="16">
        <f>IF(A2003="","",UPPER(TRIM(A2003))&amp;"|"&amp;UPPER(SUBSTITUTE(SUBSTITUTE(SUBSTITUTE(TRIM(C2003),"/",""),"-","")," ","")))</f>
        <v/>
      </c>
      <c r="P2003" s="16">
        <f>IF(A2003="","",UPPER(SUBSTITUTE(SUBSTITUTE(SUBSTITUTE(TRIM(C2003),"/",""),"-","")," ","")))</f>
        <v/>
      </c>
      <c r="Q2003" s="16">
        <f>IF(A2003="","",IF(COUNTIF('GSTR-2B'!$P$6:$P$2005,O2003)&gt;0,IF(ABS(S2003)&lt;=Settings!$B$4,"Matched","Amount differs"),IF(COUNTIF('GSTR-2B'!$Q$6:$Q$2005,P2003)&gt;0,"Invoice no matches, GSTIN differs","In books, not in GSTR-2B")))</f>
        <v/>
      </c>
      <c r="R2003" s="15">
        <f>IF(A2003="","",SUMIF('GSTR-2B'!$P$6:$P$2005,O2003,'GSTR-2B'!$N$6:$N$2005))</f>
        <v/>
      </c>
      <c r="S2003" s="15">
        <f>IF(A2003="","",K2003-R2003)</f>
        <v/>
      </c>
      <c r="T2003" s="16">
        <f>IF(OR(A2003="",D2003="",L2003&lt;&gt;"",E2003="Credit note"),"",IF(Settings!$B$5-D2003&gt;180,"Unpaid over 180 days: reverse proportionate ITC with interest",""))</f>
        <v/>
      </c>
      <c r="U2003" s="16">
        <f>IF(M2003="No","Supplier has not filed GSTR-3B: if still unfiled on 30 Sep after the year you claimed it, reverse by 30 Nov","")</f>
        <v/>
      </c>
      <c r="V2003" s="16">
        <f>IF(AND(Q2003="In books, not in GSTR-2B",D2003&lt;&gt;"",D2003&gt;=DATE(2025,4,1),D2003&lt;=DATE(2026,3,31)),"FY 2025-26 document not in GSTR-2B: last date for the ITC is 30 Nov 2026","")</f>
        <v/>
      </c>
    </row>
    <row r="2004">
      <c r="A2004" s="10" t="n"/>
      <c r="B2004" s="10" t="n"/>
      <c r="C2004" s="10" t="n"/>
      <c r="D2004" s="9" t="n"/>
      <c r="E2004" s="10" t="n"/>
      <c r="F2004" s="8" t="n"/>
      <c r="G2004" s="8" t="n"/>
      <c r="H2004" s="8" t="n"/>
      <c r="I2004" s="8" t="n"/>
      <c r="J2004" s="8" t="n"/>
      <c r="K2004" s="15">
        <f>IF(A2004="","",SUM(G2004:J2004))</f>
        <v/>
      </c>
      <c r="L2004" s="9" t="n"/>
      <c r="M2004" s="10" t="n"/>
      <c r="N2004" s="10" t="n"/>
      <c r="O2004" s="16">
        <f>IF(A2004="","",UPPER(TRIM(A2004))&amp;"|"&amp;UPPER(SUBSTITUTE(SUBSTITUTE(SUBSTITUTE(TRIM(C2004),"/",""),"-","")," ","")))</f>
        <v/>
      </c>
      <c r="P2004" s="16">
        <f>IF(A2004="","",UPPER(SUBSTITUTE(SUBSTITUTE(SUBSTITUTE(TRIM(C2004),"/",""),"-","")," ","")))</f>
        <v/>
      </c>
      <c r="Q2004" s="16">
        <f>IF(A2004="","",IF(COUNTIF('GSTR-2B'!$P$6:$P$2005,O2004)&gt;0,IF(ABS(S2004)&lt;=Settings!$B$4,"Matched","Amount differs"),IF(COUNTIF('GSTR-2B'!$Q$6:$Q$2005,P2004)&gt;0,"Invoice no matches, GSTIN differs","In books, not in GSTR-2B")))</f>
        <v/>
      </c>
      <c r="R2004" s="15">
        <f>IF(A2004="","",SUMIF('GSTR-2B'!$P$6:$P$2005,O2004,'GSTR-2B'!$N$6:$N$2005))</f>
        <v/>
      </c>
      <c r="S2004" s="15">
        <f>IF(A2004="","",K2004-R2004)</f>
        <v/>
      </c>
      <c r="T2004" s="16">
        <f>IF(OR(A2004="",D2004="",L2004&lt;&gt;"",E2004="Credit note"),"",IF(Settings!$B$5-D2004&gt;180,"Unpaid over 180 days: reverse proportionate ITC with interest",""))</f>
        <v/>
      </c>
      <c r="U2004" s="16">
        <f>IF(M2004="No","Supplier has not filed GSTR-3B: if still unfiled on 30 Sep after the year you claimed it, reverse by 30 Nov","")</f>
        <v/>
      </c>
      <c r="V2004" s="16">
        <f>IF(AND(Q2004="In books, not in GSTR-2B",D2004&lt;&gt;"",D2004&gt;=DATE(2025,4,1),D2004&lt;=DATE(2026,3,31)),"FY 2025-26 document not in GSTR-2B: last date for the ITC is 30 Nov 2026","")</f>
        <v/>
      </c>
    </row>
    <row r="2005">
      <c r="A2005" s="10" t="n"/>
      <c r="B2005" s="10" t="n"/>
      <c r="C2005" s="10" t="n"/>
      <c r="D2005" s="9" t="n"/>
      <c r="E2005" s="10" t="n"/>
      <c r="F2005" s="8" t="n"/>
      <c r="G2005" s="8" t="n"/>
      <c r="H2005" s="8" t="n"/>
      <c r="I2005" s="8" t="n"/>
      <c r="J2005" s="8" t="n"/>
      <c r="K2005" s="15">
        <f>IF(A2005="","",SUM(G2005:J2005))</f>
        <v/>
      </c>
      <c r="L2005" s="9" t="n"/>
      <c r="M2005" s="10" t="n"/>
      <c r="N2005" s="10" t="n"/>
      <c r="O2005" s="16">
        <f>IF(A2005="","",UPPER(TRIM(A2005))&amp;"|"&amp;UPPER(SUBSTITUTE(SUBSTITUTE(SUBSTITUTE(TRIM(C2005),"/",""),"-","")," ","")))</f>
        <v/>
      </c>
      <c r="P2005" s="16">
        <f>IF(A2005="","",UPPER(SUBSTITUTE(SUBSTITUTE(SUBSTITUTE(TRIM(C2005),"/",""),"-","")," ","")))</f>
        <v/>
      </c>
      <c r="Q2005" s="16">
        <f>IF(A2005="","",IF(COUNTIF('GSTR-2B'!$P$6:$P$2005,O2005)&gt;0,IF(ABS(S2005)&lt;=Settings!$B$4,"Matched","Amount differs"),IF(COUNTIF('GSTR-2B'!$Q$6:$Q$2005,P2005)&gt;0,"Invoice no matches, GSTIN differs","In books, not in GSTR-2B")))</f>
        <v/>
      </c>
      <c r="R2005" s="15">
        <f>IF(A2005="","",SUMIF('GSTR-2B'!$P$6:$P$2005,O2005,'GSTR-2B'!$N$6:$N$2005))</f>
        <v/>
      </c>
      <c r="S2005" s="15">
        <f>IF(A2005="","",K2005-R2005)</f>
        <v/>
      </c>
      <c r="T2005" s="16">
        <f>IF(OR(A2005="",D2005="",L2005&lt;&gt;"",E2005="Credit note"),"",IF(Settings!$B$5-D2005&gt;180,"Unpaid over 180 days: reverse proportionate ITC with interest",""))</f>
        <v/>
      </c>
      <c r="U2005" s="16">
        <f>IF(M2005="No","Supplier has not filed GSTR-3B: if still unfiled on 30 Sep after the year you claimed it, reverse by 30 Nov","")</f>
        <v/>
      </c>
      <c r="V2005" s="16">
        <f>IF(AND(Q2005="In books, not in GSTR-2B",D2005&lt;&gt;"",D2005&gt;=DATE(2025,4,1),D2005&lt;=DATE(2026,3,31)),"FY 2025-26 document not in GSTR-2B: last date for the ITC is 30 Nov 2026","")</f>
        <v/>
      </c>
    </row>
  </sheetData>
  <autoFilter ref="A5:V2005"/>
  <conditionalFormatting sqref="Q6:Q2005">
    <cfRule type="expression" priority="1" dxfId="0">
      <formula>Q6="Matched"</formula>
    </cfRule>
    <cfRule type="expression" priority="2" dxfId="1">
      <formula>AND(Q6&lt;&gt;"",Q6&lt;&gt;"Matched")</formula>
    </cfRule>
  </conditionalFormatting>
  <dataValidations count="2">
    <dataValidation sqref="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E501 E502 E503 E504 E505 E506 E507 E508 E509 E510 E511 E512 E513 E514 E515 E516 E517 E518 E519 E520 E521 E522 E523 E524 E525 E526 E527 E528 E529 E530 E531 E532 E533 E534 E535 E536 E537 E538 E539 E540 E541 E542 E543 E544 E545 E546 E547 E548 E549 E550 E551 E552 E553 E554 E555 E556 E557 E558 E559 E560 E561 E562 E563 E564 E565 E566 E567 E568 E569 E570 E571 E572 E573 E574 E575 E576 E577 E578 E579 E580 E581 E582 E583 E584 E585 E586 E587 E588 E589 E590 E591 E592 E593 E594 E595 E596 E597 E598 E599 E600 E601 E602 E603 E604 E605 E606 E607 E608 E609 E610 E611 E612 E613 E614 E615 E616 E617 E618 E619 E620 E621 E622 E623 E624 E625 E626 E627 E628 E629 E630 E631 E632 E633 E634 E635 E636 E637 E638 E639 E640 E641 E642 E643 E644 E645 E646 E647 E648 E649 E650 E651 E652 E653 E654 E655 E656 E657 E658 E659 E660 E661 E662 E663 E664 E665 E666 E667 E668 E669 E670 E671 E672 E673 E674 E675 E676 E677 E678 E679 E680 E681 E682 E683 E684 E685 E686 E687 E688 E689 E690 E691 E692 E693 E694 E695 E696 E697 E698 E699 E700 E701 E702 E703 E704 E705 E706 E707 E708 E709 E710 E711 E712 E713 E714 E715 E716 E717 E718 E719 E720 E721 E722 E723 E724 E725 E726 E727 E728 E729 E730 E731 E732 E733 E734 E735 E736 E737 E738 E739 E740 E741 E742 E743 E744 E745 E746 E747 E748 E749 E750 E751 E752 E753 E754 E755 E756 E757 E758 E759 E760 E761 E762 E763 E764 E765 E766 E767 E768 E769 E770 E771 E772 E773 E774 E775 E776 E777 E778 E779 E780 E781 E782 E783 E784 E785 E786 E787 E788 E789 E790 E791 E792 E793 E794 E795 E796 E797 E798 E799 E800 E801 E802 E803 E804 E805 E806 E807 E808 E809 E810 E811 E812 E813 E814 E815 E816 E817 E818 E819 E820 E821 E822 E823 E824 E825 E826 E827 E828 E829 E830 E831 E832 E833 E834 E835 E836 E837 E838 E839 E840 E841 E842 E843 E844 E845 E846 E847 E848 E849 E850 E851 E852 E853 E854 E855 E856 E857 E858 E859 E860 E861 E862 E863 E864 E865 E866 E867 E868 E869 E870 E871 E872 E873 E874 E875 E876 E877 E878 E879 E880 E881 E882 E883 E884 E885 E886 E887 E888 E889 E890 E891 E892 E893 E894 E895 E896 E897 E898 E899 E900 E901 E902 E903 E904 E905 E906 E907 E908 E909 E910 E911 E912 E913 E914 E915 E916 E917 E918 E919 E920 E921 E922 E923 E924 E925 E926 E927 E928 E929 E930 E931 E932 E933 E934 E935 E936 E937 E938 E939 E940 E941 E942 E943 E944 E945 E946 E947 E948 E949 E950 E951 E952 E953 E954 E955 E956 E957 E958 E959 E960 E961 E962 E963 E964 E965 E966 E967 E968 E969 E970 E971 E972 E973 E974 E975 E976 E977 E978 E979 E980 E981 E982 E983 E984 E985 E986 E987 E988 E989 E990 E991 E992 E993 E994 E995 E996 E997 E998 E999 E1000 E1001 E1002 E1003 E1004 E1005 E1006 E1007 E1008 E1009 E1010 E1011 E1012 E1013 E1014 E1015 E1016 E1017 E1018 E1019 E1020 E1021 E1022 E1023 E1024 E1025 E1026 E1027 E1028 E1029 E1030 E1031 E1032 E1033 E1034 E1035 E1036 E1037 E1038 E1039 E1040 E1041 E1042 E1043 E1044 E1045 E1046 E1047 E1048 E1049 E1050 E1051 E1052 E1053 E1054 E1055 E1056 E1057 E1058 E1059 E1060 E1061 E1062 E1063 E1064 E1065 E1066 E1067 E1068 E1069 E1070 E1071 E1072 E1073 E1074 E1075 E1076 E1077 E1078 E1079 E1080 E1081 E1082 E1083 E1084 E1085 E1086 E1087 E1088 E1089 E1090 E1091 E1092 E1093 E1094 E1095 E1096 E1097 E1098 E1099 E1100 E1101 E1102 E1103 E1104 E1105 E1106 E1107 E1108 E1109 E1110 E1111 E1112 E1113 E1114 E1115 E1116 E1117 E1118 E1119 E1120 E1121 E1122 E1123 E1124 E1125 E1126 E1127 E1128 E1129 E1130 E1131 E1132 E1133 E1134 E1135 E1136 E1137 E1138 E1139 E1140 E1141 E1142 E1143 E1144 E1145 E1146 E1147 E1148 E1149 E1150 E1151 E1152 E1153 E1154 E1155 E1156 E1157 E1158 E1159 E1160 E1161 E1162 E1163 E1164 E1165 E1166 E1167 E1168 E1169 E1170 E1171 E1172 E1173 E1174 E1175 E1176 E1177 E1178 E1179 E1180 E1181 E1182 E1183 E1184 E1185 E1186 E1187 E1188 E1189 E1190 E1191 E1192 E1193 E1194 E1195 E1196 E1197 E1198 E1199 E1200 E1201 E1202 E1203 E1204 E1205 E1206 E1207 E1208 E1209 E1210 E1211 E1212 E1213 E1214 E1215 E1216 E1217 E1218 E1219 E1220 E1221 E1222 E1223 E1224 E1225 E1226 E1227 E1228 E1229 E1230 E1231 E1232 E1233 E1234 E1235 E1236 E1237 E1238 E1239 E1240 E1241 E1242 E1243 E1244 E1245 E1246 E1247 E1248 E1249 E1250 E1251 E1252 E1253 E1254 E1255 E1256 E1257 E1258 E1259 E1260 E1261 E1262 E1263 E1264 E1265 E1266 E1267 E1268 E1269 E1270 E1271 E1272 E1273 E1274 E1275 E1276 E1277 E1278 E1279 E1280 E1281 E1282 E1283 E1284 E1285 E1286 E1287 E1288 E1289 E1290 E1291 E1292 E1293 E1294 E1295 E1296 E1297 E1298 E1299 E1300 E1301 E1302 E1303 E1304 E1305 E1306 E1307 E1308 E1309 E1310 E1311 E1312 E1313 E1314 E1315 E1316 E1317 E1318 E1319 E1320 E1321 E1322 E1323 E1324 E1325 E1326 E1327 E1328 E1329 E1330 E1331 E1332 E1333 E1334 E1335 E1336 E1337 E1338 E1339 E1340 E1341 E1342 E1343 E1344 E1345 E1346 E1347 E1348 E1349 E1350 E1351 E1352 E1353 E1354 E1355 E1356 E1357 E1358 E1359 E1360 E1361 E1362 E1363 E1364 E1365 E1366 E1367 E1368 E1369 E1370 E1371 E1372 E1373 E1374 E1375 E1376 E1377 E1378 E1379 E1380 E1381 E1382 E1383 E1384 E1385 E1386 E1387 E1388 E1389 E1390 E1391 E1392 E1393 E1394 E1395 E1396 E1397 E1398 E1399 E1400 E1401 E1402 E1403 E1404 E1405 E1406 E1407 E1408 E1409 E1410 E1411 E1412 E1413 E1414 E1415 E1416 E1417 E1418 E1419 E1420 E1421 E1422 E1423 E1424 E1425 E1426 E1427 E1428 E1429 E1430 E1431 E1432 E1433 E1434 E1435 E1436 E1437 E1438 E1439 E1440 E1441 E1442 E1443 E1444 E1445 E1446 E1447 E1448 E1449 E1450 E1451 E1452 E1453 E1454 E1455 E1456 E1457 E1458 E1459 E1460 E1461 E1462 E1463 E1464 E1465 E1466 E1467 E1468 E1469 E1470 E1471 E1472 E1473 E1474 E1475 E1476 E1477 E1478 E1479 E1480 E1481 E1482 E1483 E1484 E1485 E1486 E1487 E1488 E1489 E1490 E1491 E1492 E1493 E1494 E1495 E1496 E1497 E1498 E1499 E1500 E1501 E1502 E1503 E1504 E1505 E1506 E1507 E1508 E1509 E1510 E1511 E1512 E1513 E1514 E1515 E1516 E1517 E1518 E1519 E1520 E1521 E1522 E1523 E1524 E1525 E1526 E1527 E1528 E1529 E1530 E1531 E1532 E1533 E1534 E1535 E1536 E1537 E1538 E1539 E1540 E1541 E1542 E1543 E1544 E1545 E1546 E1547 E1548 E1549 E1550 E1551 E1552 E1553 E1554 E1555 E1556 E1557 E1558 E1559 E1560 E1561 E1562 E1563 E1564 E1565 E1566 E1567 E1568 E1569 E1570 E1571 E1572 E1573 E1574 E1575 E1576 E1577 E1578 E1579 E1580 E1581 E1582 E1583 E1584 E1585 E1586 E1587 E1588 E1589 E1590 E1591 E1592 E1593 E1594 E1595 E1596 E1597 E1598 E1599 E1600 E1601 E1602 E1603 E1604 E1605 E1606 E1607 E1608 E1609 E1610 E1611 E1612 E1613 E1614 E1615 E1616 E1617 E1618 E1619 E1620 E1621 E1622 E1623 E1624 E1625 E1626 E1627 E1628 E1629 E1630 E1631 E1632 E1633 E1634 E1635 E1636 E1637 E1638 E1639 E1640 E1641 E1642 E1643 E1644 E1645 E1646 E1647 E1648 E1649 E1650 E1651 E1652 E1653 E1654 E1655 E1656 E1657 E1658 E1659 E1660 E1661 E1662 E1663 E1664 E1665 E1666 E1667 E1668 E1669 E1670 E1671 E1672 E1673 E1674 E1675 E1676 E1677 E1678 E1679 E1680 E1681 E1682 E1683 E1684 E1685 E1686 E1687 E1688 E1689 E1690 E1691 E1692 E1693 E1694 E1695 E1696 E1697 E1698 E1699 E1700 E1701 E1702 E1703 E1704 E1705 E1706 E1707 E1708 E1709 E1710 E1711 E1712 E1713 E1714 E1715 E1716 E1717 E1718 E1719 E1720 E1721 E1722 E1723 E1724 E1725 E1726 E1727 E1728 E1729 E1730 E1731 E1732 E1733 E1734 E1735 E1736 E1737 E1738 E1739 E1740 E1741 E1742 E1743 E1744 E1745 E1746 E1747 E1748 E1749 E1750 E1751 E1752 E1753 E1754 E1755 E1756 E1757 E1758 E1759 E1760 E1761 E1762 E1763 E1764 E1765 E1766 E1767 E1768 E1769 E1770 E1771 E1772 E1773 E1774 E1775 E1776 E1777 E1778 E1779 E1780 E1781 E1782 E1783 E1784 E1785 E1786 E1787 E1788 E1789 E1790 E1791 E1792 E1793 E1794 E1795 E1796 E1797 E1798 E1799 E1800 E1801 E1802 E1803 E1804 E1805 E1806 E1807 E1808 E1809 E1810 E1811 E1812 E1813 E1814 E1815 E1816 E1817 E1818 E1819 E1820 E1821 E1822 E1823 E1824 E1825 E1826 E1827 E1828 E1829 E1830 E1831 E1832 E1833 E1834 E1835 E1836 E1837 E1838 E1839 E1840 E1841 E1842 E1843 E1844 E1845 E1846 E1847 E1848 E1849 E1850 E1851 E1852 E1853 E1854 E1855 E1856 E1857 E1858 E1859 E1860 E1861 E1862 E1863 E1864 E1865 E1866 E1867 E1868 E1869 E1870 E1871 E1872 E1873 E1874 E1875 E1876 E1877 E1878 E1879 E1880 E1881 E1882 E1883 E1884 E1885 E1886 E1887 E1888 E1889 E1890 E1891 E1892 E1893 E1894 E1895 E1896 E1897 E1898 E1899 E1900 E1901 E1902 E1903 E1904 E1905 E1906 E1907 E1908 E1909 E1910 E1911 E1912 E1913 E1914 E1915 E1916 E1917 E1918 E1919 E1920 E1921 E1922 E1923 E1924 E1925 E1926 E1927 E1928 E1929 E1930 E1931 E1932 E1933 E1934 E1935 E1936 E1937 E1938 E1939 E1940 E1941 E1942 E1943 E1944 E1945 E1946 E1947 E1948 E1949 E1950 E1951 E1952 E1953 E1954 E1955 E1956 E1957 E1958 E1959 E1960 E1961 E1962 E1963 E1964 E1965 E1966 E1967 E1968 E1969 E1970 E1971 E1972 E1973 E1974 E1975 E1976 E1977 E1978 E1979 E1980 E1981 E1982 E1983 E1984 E1985 E1986 E1987 E1988 E1989 E1990 E1991 E1992 E1993 E1994 E1995 E1996 E1997 E1998 E1999 E2000 E2001 E2002 E2003 E2004 E2005" showDropDown="0" showInputMessage="0" showErrorMessage="0" allowBlank="1" type="list">
      <formula1>"Invoice,Debit note,Credit note"</formula1>
    </dataValidation>
    <dataValidation sqref="M6 M7 M8 M9 M10 M11 M12 M13 M14 M15 M16 M17 M18 M19 M20 M21 M22 M23 M24 M25 M26 M27 M28 M29 M30 M31 M32 M33 M34 M35 M36 M37 M38 M39 M40 M41 M42 M43 M44 M45 M46 M47 M48 M49 M50 M51 M52 M53 M54 M55 M56 M57 M58 M59 M60 M61 M62 M63 M64 M65 M66 M67 M68 M69 M70 M71 M72 M73 M74 M75 M76 M77 M78 M79 M80 M81 M82 M83 M84 M85 M86 M87 M88 M89 M90 M91 M92 M93 M94 M95 M96 M97 M98 M99 M100 M101 M102 M103 M104 M105 M106 M107 M108 M109 M110 M111 M112 M113 M114 M115 M116 M117 M118 M119 M120 M121 M122 M123 M124 M125 M126 M127 M128 M129 M130 M131 M132 M133 M134 M135 M136 M137 M138 M139 M140 M141 M142 M143 M144 M145 M146 M147 M148 M149 M150 M151 M152 M153 M154 M155 M156 M157 M158 M159 M160 M161 M162 M163 M164 M165 M166 M167 M168 M169 M170 M171 M172 M173 M174 M175 M176 M177 M178 M179 M180 M181 M182 M183 M184 M185 M186 M187 M188 M189 M190 M191 M192 M193 M194 M195 M196 M197 M198 M199 M200 M201 M202 M203 M204 M205 M206 M207 M208 M209 M210 M211 M212 M213 M214 M215 M216 M217 M218 M219 M220 M221 M222 M223 M224 M225 M226 M227 M228 M229 M230 M231 M232 M233 M234 M235 M236 M237 M238 M239 M240 M241 M242 M243 M244 M245 M246 M247 M248 M249 M250 M251 M252 M253 M254 M255 M256 M257 M258 M259 M260 M261 M262 M263 M264 M265 M266 M267 M268 M269 M270 M271 M272 M273 M274 M275 M276 M277 M278 M279 M280 M281 M282 M283 M284 M285 M286 M287 M288 M289 M290 M291 M292 M293 M294 M295 M296 M297 M298 M299 M300 M301 M302 M303 M304 M305 M306 M307 M308 M309 M310 M311 M312 M313 M314 M315 M316 M317 M318 M319 M320 M321 M322 M323 M324 M325 M326 M327 M328 M329 M330 M331 M332 M333 M334 M335 M336 M337 M338 M339 M340 M341 M342 M343 M344 M345 M346 M347 M348 M349 M350 M351 M352 M353 M354 M355 M356 M357 M358 M359 M360 M361 M362 M363 M364 M365 M366 M367 M368 M369 M370 M371 M372 M373 M374 M375 M376 M377 M378 M379 M380 M381 M382 M383 M384 M385 M386 M387 M388 M389 M390 M391 M392 M393 M394 M395 M396 M397 M398 M399 M400 M401 M402 M403 M404 M405 M406 M407 M408 M409 M410 M411 M412 M413 M414 M415 M416 M417 M418 M419 M420 M421 M422 M423 M424 M425 M426 M427 M428 M429 M430 M431 M432 M433 M434 M435 M436 M437 M438 M439 M440 M441 M442 M443 M444 M445 M446 M447 M448 M449 M450 M451 M452 M453 M454 M455 M456 M457 M458 M459 M460 M461 M462 M463 M464 M465 M466 M467 M468 M469 M470 M471 M472 M473 M474 M475 M476 M477 M478 M479 M480 M481 M482 M483 M484 M485 M486 M487 M488 M489 M490 M491 M492 M493 M494 M495 M496 M497 M498 M499 M500 M501 M502 M503 M504 M505 M506 M507 M508 M509 M510 M511 M512 M513 M514 M515 M516 M517 M518 M519 M520 M521 M522 M523 M524 M525 M526 M527 M528 M529 M530 M531 M532 M533 M534 M535 M536 M537 M538 M539 M540 M541 M542 M543 M544 M545 M546 M547 M548 M549 M550 M551 M552 M553 M554 M555 M556 M557 M558 M559 M560 M561 M562 M563 M564 M565 M566 M567 M568 M569 M570 M571 M572 M573 M574 M575 M576 M577 M578 M579 M580 M581 M582 M583 M584 M585 M586 M587 M588 M589 M590 M591 M592 M593 M594 M595 M596 M597 M598 M599 M600 M601 M602 M603 M604 M605 M606 M607 M608 M609 M610 M611 M612 M613 M614 M615 M616 M617 M618 M619 M620 M621 M622 M623 M624 M625 M626 M627 M628 M629 M630 M631 M632 M633 M634 M635 M636 M637 M638 M639 M640 M641 M642 M643 M644 M645 M646 M647 M648 M649 M650 M651 M652 M653 M654 M655 M656 M657 M658 M659 M660 M661 M662 M663 M664 M665 M666 M667 M668 M669 M670 M671 M672 M673 M674 M675 M676 M677 M678 M679 M680 M681 M682 M683 M684 M685 M686 M687 M688 M689 M690 M691 M692 M693 M694 M695 M696 M697 M698 M699 M700 M701 M702 M703 M704 M705 M706 M707 M708 M709 M710 M711 M712 M713 M714 M715 M716 M717 M718 M719 M720 M721 M722 M723 M724 M725 M726 M727 M728 M729 M730 M731 M732 M733 M734 M735 M736 M737 M738 M739 M740 M741 M742 M743 M744 M745 M746 M747 M748 M749 M750 M751 M752 M753 M754 M755 M756 M757 M758 M759 M760 M761 M762 M763 M764 M765 M766 M767 M768 M769 M770 M771 M772 M773 M774 M775 M776 M777 M778 M779 M780 M781 M782 M783 M784 M785 M786 M787 M788 M789 M790 M791 M792 M793 M794 M795 M796 M797 M798 M799 M800 M801 M802 M803 M804 M805 M806 M807 M808 M809 M810 M811 M812 M813 M814 M815 M816 M817 M818 M819 M820 M821 M822 M823 M824 M825 M826 M827 M828 M829 M830 M831 M832 M833 M834 M835 M836 M837 M838 M839 M840 M841 M842 M843 M844 M845 M846 M847 M848 M849 M850 M851 M852 M853 M854 M855 M856 M857 M858 M859 M860 M861 M862 M863 M864 M865 M866 M867 M868 M869 M870 M871 M872 M873 M874 M875 M876 M877 M878 M879 M880 M881 M882 M883 M884 M885 M886 M887 M888 M889 M890 M891 M892 M893 M894 M895 M896 M897 M898 M899 M900 M901 M902 M903 M904 M905 M906 M907 M908 M909 M910 M911 M912 M913 M914 M915 M916 M917 M918 M919 M920 M921 M922 M923 M924 M925 M926 M927 M928 M929 M930 M931 M932 M933 M934 M935 M936 M937 M938 M939 M940 M941 M942 M943 M944 M945 M946 M947 M948 M949 M950 M951 M952 M953 M954 M955 M956 M957 M958 M959 M960 M961 M962 M963 M964 M965 M966 M967 M968 M969 M970 M971 M972 M973 M974 M975 M976 M977 M978 M979 M980 M981 M982 M983 M984 M985 M986 M987 M988 M989 M990 M991 M992 M993 M994 M995 M996 M997 M998 M999 M1000 M1001 M1002 M1003 M1004 M1005 M1006 M1007 M1008 M1009 M1010 M1011 M1012 M1013 M1014 M1015 M1016 M1017 M1018 M1019 M1020 M1021 M1022 M1023 M1024 M1025 M1026 M1027 M1028 M1029 M1030 M1031 M1032 M1033 M1034 M1035 M1036 M1037 M1038 M1039 M1040 M1041 M1042 M1043 M1044 M1045 M1046 M1047 M1048 M1049 M1050 M1051 M1052 M1053 M1054 M1055 M1056 M1057 M1058 M1059 M1060 M1061 M1062 M1063 M1064 M1065 M1066 M1067 M1068 M1069 M1070 M1071 M1072 M1073 M1074 M1075 M1076 M1077 M1078 M1079 M1080 M1081 M1082 M1083 M1084 M1085 M1086 M1087 M1088 M1089 M1090 M1091 M1092 M1093 M1094 M1095 M1096 M1097 M1098 M1099 M1100 M1101 M1102 M1103 M1104 M1105 M1106 M1107 M1108 M1109 M1110 M1111 M1112 M1113 M1114 M1115 M1116 M1117 M1118 M1119 M1120 M1121 M1122 M1123 M1124 M1125 M1126 M1127 M1128 M1129 M1130 M1131 M1132 M1133 M1134 M1135 M1136 M1137 M1138 M1139 M1140 M1141 M1142 M1143 M1144 M1145 M1146 M1147 M1148 M1149 M1150 M1151 M1152 M1153 M1154 M1155 M1156 M1157 M1158 M1159 M1160 M1161 M1162 M1163 M1164 M1165 M1166 M1167 M1168 M1169 M1170 M1171 M1172 M1173 M1174 M1175 M1176 M1177 M1178 M1179 M1180 M1181 M1182 M1183 M1184 M1185 M1186 M1187 M1188 M1189 M1190 M1191 M1192 M1193 M1194 M1195 M1196 M1197 M1198 M1199 M1200 M1201 M1202 M1203 M1204 M1205 M1206 M1207 M1208 M1209 M1210 M1211 M1212 M1213 M1214 M1215 M1216 M1217 M1218 M1219 M1220 M1221 M1222 M1223 M1224 M1225 M1226 M1227 M1228 M1229 M1230 M1231 M1232 M1233 M1234 M1235 M1236 M1237 M1238 M1239 M1240 M1241 M1242 M1243 M1244 M1245 M1246 M1247 M1248 M1249 M1250 M1251 M1252 M1253 M1254 M1255 M1256 M1257 M1258 M1259 M1260 M1261 M1262 M1263 M1264 M1265 M1266 M1267 M1268 M1269 M1270 M1271 M1272 M1273 M1274 M1275 M1276 M1277 M1278 M1279 M1280 M1281 M1282 M1283 M1284 M1285 M1286 M1287 M1288 M1289 M1290 M1291 M1292 M1293 M1294 M1295 M1296 M1297 M1298 M1299 M1300 M1301 M1302 M1303 M1304 M1305 M1306 M1307 M1308 M1309 M1310 M1311 M1312 M1313 M1314 M1315 M1316 M1317 M1318 M1319 M1320 M1321 M1322 M1323 M1324 M1325 M1326 M1327 M1328 M1329 M1330 M1331 M1332 M1333 M1334 M1335 M1336 M1337 M1338 M1339 M1340 M1341 M1342 M1343 M1344 M1345 M1346 M1347 M1348 M1349 M1350 M1351 M1352 M1353 M1354 M1355 M1356 M1357 M1358 M1359 M1360 M1361 M1362 M1363 M1364 M1365 M1366 M1367 M1368 M1369 M1370 M1371 M1372 M1373 M1374 M1375 M1376 M1377 M1378 M1379 M1380 M1381 M1382 M1383 M1384 M1385 M1386 M1387 M1388 M1389 M1390 M1391 M1392 M1393 M1394 M1395 M1396 M1397 M1398 M1399 M1400 M1401 M1402 M1403 M1404 M1405 M1406 M1407 M1408 M1409 M1410 M1411 M1412 M1413 M1414 M1415 M1416 M1417 M1418 M1419 M1420 M1421 M1422 M1423 M1424 M1425 M1426 M1427 M1428 M1429 M1430 M1431 M1432 M1433 M1434 M1435 M1436 M1437 M1438 M1439 M1440 M1441 M1442 M1443 M1444 M1445 M1446 M1447 M1448 M1449 M1450 M1451 M1452 M1453 M1454 M1455 M1456 M1457 M1458 M1459 M1460 M1461 M1462 M1463 M1464 M1465 M1466 M1467 M1468 M1469 M1470 M1471 M1472 M1473 M1474 M1475 M1476 M1477 M1478 M1479 M1480 M1481 M1482 M1483 M1484 M1485 M1486 M1487 M1488 M1489 M1490 M1491 M1492 M1493 M1494 M1495 M1496 M1497 M1498 M1499 M1500 M1501 M1502 M1503 M1504 M1505 M1506 M1507 M1508 M1509 M1510 M1511 M1512 M1513 M1514 M1515 M1516 M1517 M1518 M1519 M1520 M1521 M1522 M1523 M1524 M1525 M1526 M1527 M1528 M1529 M1530 M1531 M1532 M1533 M1534 M1535 M1536 M1537 M1538 M1539 M1540 M1541 M1542 M1543 M1544 M1545 M1546 M1547 M1548 M1549 M1550 M1551 M1552 M1553 M1554 M1555 M1556 M1557 M1558 M1559 M1560 M1561 M1562 M1563 M1564 M1565 M1566 M1567 M1568 M1569 M1570 M1571 M1572 M1573 M1574 M1575 M1576 M1577 M1578 M1579 M1580 M1581 M1582 M1583 M1584 M1585 M1586 M1587 M1588 M1589 M1590 M1591 M1592 M1593 M1594 M1595 M1596 M1597 M1598 M1599 M1600 M1601 M1602 M1603 M1604 M1605 M1606 M1607 M1608 M1609 M1610 M1611 M1612 M1613 M1614 M1615 M1616 M1617 M1618 M1619 M1620 M1621 M1622 M1623 M1624 M1625 M1626 M1627 M1628 M1629 M1630 M1631 M1632 M1633 M1634 M1635 M1636 M1637 M1638 M1639 M1640 M1641 M1642 M1643 M1644 M1645 M1646 M1647 M1648 M1649 M1650 M1651 M1652 M1653 M1654 M1655 M1656 M1657 M1658 M1659 M1660 M1661 M1662 M1663 M1664 M1665 M1666 M1667 M1668 M1669 M1670 M1671 M1672 M1673 M1674 M1675 M1676 M1677 M1678 M1679 M1680 M1681 M1682 M1683 M1684 M1685 M1686 M1687 M1688 M1689 M1690 M1691 M1692 M1693 M1694 M1695 M1696 M1697 M1698 M1699 M1700 M1701 M1702 M1703 M1704 M1705 M1706 M1707 M1708 M1709 M1710 M1711 M1712 M1713 M1714 M1715 M1716 M1717 M1718 M1719 M1720 M1721 M1722 M1723 M1724 M1725 M1726 M1727 M1728 M1729 M1730 M1731 M1732 M1733 M1734 M1735 M1736 M1737 M1738 M1739 M1740 M1741 M1742 M1743 M1744 M1745 M1746 M1747 M1748 M1749 M1750 M1751 M1752 M1753 M1754 M1755 M1756 M1757 M1758 M1759 M1760 M1761 M1762 M1763 M1764 M1765 M1766 M1767 M1768 M1769 M1770 M1771 M1772 M1773 M1774 M1775 M1776 M1777 M1778 M1779 M1780 M1781 M1782 M1783 M1784 M1785 M1786 M1787 M1788 M1789 M1790 M1791 M1792 M1793 M1794 M1795 M1796 M1797 M1798 M1799 M1800 M1801 M1802 M1803 M1804 M1805 M1806 M1807 M1808 M1809 M1810 M1811 M1812 M1813 M1814 M1815 M1816 M1817 M1818 M1819 M1820 M1821 M1822 M1823 M1824 M1825 M1826 M1827 M1828 M1829 M1830 M1831 M1832 M1833 M1834 M1835 M1836 M1837 M1838 M1839 M1840 M1841 M1842 M1843 M1844 M1845 M1846 M1847 M1848 M1849 M1850 M1851 M1852 M1853 M1854 M1855 M1856 M1857 M1858 M1859 M1860 M1861 M1862 M1863 M1864 M1865 M1866 M1867 M1868 M1869 M1870 M1871 M1872 M1873 M1874 M1875 M1876 M1877 M1878 M1879 M1880 M1881 M1882 M1883 M1884 M1885 M1886 M1887 M1888 M1889 M1890 M1891 M1892 M1893 M1894 M1895 M1896 M1897 M1898 M1899 M1900 M1901 M1902 M1903 M1904 M1905 M1906 M1907 M1908 M1909 M1910 M1911 M1912 M1913 M1914 M1915 M1916 M1917 M1918 M1919 M1920 M1921 M1922 M1923 M1924 M1925 M1926 M1927 M1928 M1929 M1930 M1931 M1932 M1933 M1934 M1935 M1936 M1937 M1938 M1939 M1940 M1941 M1942 M1943 M1944 M1945 M1946 M1947 M1948 M1949 M1950 M1951 M1952 M1953 M1954 M1955 M1956 M1957 M1958 M1959 M1960 M1961 M1962 M1963 M1964 M1965 M1966 M1967 M1968 M1969 M1970 M1971 M1972 M1973 M1974 M1975 M1976 M1977 M1978 M1979 M1980 M1981 M1982 M1983 M1984 M1985 M1986 M1987 M1988 M1989 M1990 M1991 M1992 M1993 M1994 M1995 M1996 M1997 M1998 M1999 M2000 M2001 M2002 M2003 M2004 M2005 N6 N7 N8 N9 N10 N11 N12 N13 N14 N15 N16 N17 N18 N19 N20 N21 N22 N23 N24 N25 N26 N27 N28 N29 N30 N31 N32 N33 N34 N35 N36 N37 N38 N39 N40 N41 N42 N43 N44 N45 N46 N47 N48 N49 N50 N51 N52 N53 N54 N55 N56 N57 N58 N59 N60 N61 N62 N63 N64 N65 N66 N67 N68 N69 N70 N71 N72 N73 N74 N75 N76 N77 N78 N79 N80 N81 N82 N83 N84 N85 N86 N87 N88 N89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149 N150 N151 N152 N153 N154 N155 N156 N157 N158 N159 N160 N161 N162 N163 N164 N165 N166 N167 N168 N169 N170 N171 N172 N173 N174 N175 N176 N177 N178 N179 N180 N181 N182 N183 N184 N185 N186 N187 N188 N189 N190 N191 N192 N193 N194 N195 N196 N197 N198 N199 N200 N201 N202 N203 N204 N205 N206 N207 N208 N209 N210 N211 N212 N213 N214 N215 N216 N217 N218 N219 N220 N221 N222 N223 N224 N225 N226 N227 N228 N229 N230 N231 N232 N233 N234 N235 N236 N237 N238 N239 N240 N241 N242 N243 N244 N245 N246 N247 N248 N249 N250 N251 N252 N253 N254 N255 N256 N257 N258 N259 N260 N261 N262 N263 N264 N265 N266 N267 N268 N269 N270 N271 N272 N273 N274 N275 N276 N277 N278 N279 N280 N281 N282 N283 N284 N285 N286 N287 N288 N289 N290 N291 N292 N293 N294 N295 N296 N297 N298 N299 N300 N301 N302 N303 N304 N305 N306 N307 N308 N309 N310 N311 N312 N313 N314 N315 N316 N317 N318 N319 N320 N321 N322 N323 N324 N325 N326 N327 N328 N329 N330 N331 N332 N333 N334 N335 N336 N337 N338 N339 N340 N341 N342 N343 N344 N345 N346 N347 N348 N349 N350 N351 N352 N353 N354 N355 N356 N357 N358 N359 N360 N361 N362 N363 N364 N365 N366 N367 N368 N369 N370 N371 N372 N373 N374 N375 N376 N377 N378 N379 N380 N381 N382 N383 N384 N385 N386 N387 N388 N389 N390 N391 N392 N393 N394 N395 N396 N397 N398 N399 N400 N401 N402 N403 N404 N405 N406 N407 N408 N409 N410 N411 N412 N413 N414 N415 N416 N417 N418 N419 N420 N421 N422 N423 N424 N425 N426 N427 N428 N429 N430 N431 N432 N433 N434 N435 N436 N437 N438 N439 N440 N441 N442 N443 N444 N445 N446 N447 N448 N449 N450 N451 N452 N453 N454 N455 N456 N457 N458 N459 N460 N461 N462 N463 N464 N465 N466 N467 N468 N469 N470 N471 N472 N473 N474 N475 N476 N477 N478 N479 N480 N481 N482 N483 N484 N485 N486 N487 N488 N489 N490 N491 N492 N493 N494 N495 N496 N497 N498 N499 N500 N501 N502 N503 N504 N505 N506 N507 N508 N509 N510 N511 N512 N513 N514 N515 N516 N517 N518 N519 N520 N521 N522 N523 N524 N525 N526 N527 N528 N529 N530 N531 N532 N533 N534 N535 N536 N537 N538 N539 N540 N541 N542 N543 N544 N545 N546 N547 N548 N549 N550 N551 N552 N553 N554 N555 N556 N557 N558 N559 N560 N561 N562 N563 N564 N565 N566 N567 N568 N569 N570 N571 N572 N573 N574 N575 N576 N577 N578 N579 N580 N581 N582 N583 N584 N585 N586 N587 N588 N589 N590 N591 N592 N593 N594 N595 N596 N597 N598 N599 N600 N601 N602 N603 N604 N605 N606 N607 N608 N609 N610 N611 N612 N613 N614 N615 N616 N617 N618 N619 N620 N621 N622 N623 N624 N625 N626 N627 N628 N629 N630 N631 N632 N633 N634 N635 N636 N637 N638 N639 N640 N641 N642 N643 N644 N645 N646 N647 N648 N649 N650 N651 N652 N653 N654 N655 N656 N657 N658 N659 N660 N661 N662 N663 N664 N665 N666 N667 N668 N669 N670 N671 N672 N673 N674 N675 N676 N677 N678 N679 N680 N681 N682 N683 N684 N685 N686 N687 N688 N689 N690 N691 N692 N693 N694 N695 N696 N697 N698 N699 N700 N701 N702 N703 N704 N705 N706 N707 N708 N709 N710 N711 N712 N713 N714 N715 N716 N717 N718 N719 N720 N721 N722 N723 N724 N725 N726 N727 N728 N729 N730 N731 N732 N733 N734 N735 N736 N737 N738 N739 N740 N741 N742 N743 N744 N745 N746 N747 N748 N749 N750 N751 N752 N753 N754 N755 N756 N757 N758 N759 N760 N761 N762 N763 N764 N765 N766 N767 N768 N769 N770 N771 N772 N773 N774 N775 N776 N777 N778 N779 N780 N781 N782 N783 N784 N785 N786 N787 N788 N789 N790 N791 N792 N793 N794 N795 N796 N797 N798 N799 N800 N801 N802 N803 N804 N805 N806 N807 N808 N809 N810 N811 N812 N813 N814 N815 N816 N817 N818 N819 N820 N821 N822 N823 N824 N825 N826 N827 N828 N829 N830 N831 N832 N833 N834 N835 N836 N837 N838 N839 N840 N841 N842 N843 N844 N845 N846 N847 N848 N849 N850 N851 N852 N853 N854 N855 N856 N857 N858 N859 N860 N861 N862 N863 N864 N865 N866 N867 N868 N869 N870 N871 N872 N873 N874 N875 N876 N877 N878 N879 N880 N881 N882 N883 N884 N885 N886 N887 N888 N889 N890 N891 N892 N893 N894 N895 N896 N897 N898 N899 N900 N901 N902 N903 N904 N905 N906 N907 N908 N909 N910 N911 N912 N913 N914 N915 N916 N917 N918 N919 N920 N921 N922 N923 N924 N925 N926 N927 N928 N929 N930 N931 N932 N933 N934 N935 N936 N937 N938 N939 N940 N941 N942 N943 N944 N945 N946 N947 N948 N949 N950 N951 N952 N953 N954 N955 N956 N957 N958 N959 N960 N961 N962 N963 N964 N965 N966 N967 N968 N969 N970 N971 N972 N973 N974 N975 N976 N977 N978 N979 N980 N981 N982 N983 N984 N985 N986 N987 N988 N989 N990 N991 N992 N993 N994 N995 N996 N997 N998 N999 N1000 N1001 N1002 N1003 N1004 N1005 N1006 N1007 N1008 N1009 N1010 N1011 N1012 N1013 N1014 N1015 N1016 N1017 N1018 N1019 N1020 N1021 N1022 N1023 N1024 N1025 N1026 N1027 N1028 N1029 N1030 N1031 N1032 N1033 N1034 N1035 N1036 N1037 N1038 N1039 N1040 N1041 N1042 N1043 N1044 N1045 N1046 N1047 N1048 N1049 N1050 N1051 N1052 N1053 N1054 N1055 N1056 N1057 N1058 N1059 N1060 N1061 N1062 N1063 N1064 N1065 N1066 N1067 N1068 N1069 N1070 N1071 N1072 N1073 N1074 N1075 N1076 N1077 N1078 N1079 N1080 N1081 N1082 N1083 N1084 N1085 N1086 N1087 N1088 N1089 N1090 N1091 N1092 N1093 N1094 N1095 N1096 N1097 N1098 N1099 N1100 N1101 N1102 N1103 N1104 N1105 N1106 N1107 N1108 N1109 N1110 N1111 N1112 N1113 N1114 N1115 N1116 N1117 N1118 N1119 N1120 N1121 N1122 N1123 N1124 N1125 N1126 N1127 N1128 N1129 N1130 N1131 N1132 N1133 N1134 N1135 N1136 N1137 N1138 N1139 N1140 N1141 N1142 N1143 N1144 N1145 N1146 N1147 N1148 N1149 N1150 N1151 N1152 N1153 N1154 N1155 N1156 N1157 N1158 N1159 N1160 N1161 N1162 N1163 N1164 N1165 N1166 N1167 N1168 N1169 N1170 N1171 N1172 N1173 N1174 N1175 N1176 N1177 N1178 N1179 N1180 N1181 N1182 N1183 N1184 N1185 N1186 N1187 N1188 N1189 N1190 N1191 N1192 N1193 N1194 N1195 N1196 N1197 N1198 N1199 N1200 N1201 N1202 N1203 N1204 N1205 N1206 N1207 N1208 N1209 N1210 N1211 N1212 N1213 N1214 N1215 N1216 N1217 N1218 N1219 N1220 N1221 N1222 N1223 N1224 N1225 N1226 N1227 N1228 N1229 N1230 N1231 N1232 N1233 N1234 N1235 N1236 N1237 N1238 N1239 N1240 N1241 N1242 N1243 N1244 N1245 N1246 N1247 N1248 N1249 N1250 N1251 N1252 N1253 N1254 N1255 N1256 N1257 N1258 N1259 N1260 N1261 N1262 N1263 N1264 N1265 N1266 N1267 N1268 N1269 N1270 N1271 N1272 N1273 N1274 N1275 N1276 N1277 N1278 N1279 N1280 N1281 N1282 N1283 N1284 N1285 N1286 N1287 N1288 N1289 N1290 N1291 N1292 N1293 N1294 N1295 N1296 N1297 N1298 N1299 N1300 N1301 N1302 N1303 N1304 N1305 N1306 N1307 N1308 N1309 N1310 N1311 N1312 N1313 N1314 N1315 N1316 N1317 N1318 N1319 N1320 N1321 N1322 N1323 N1324 N1325 N1326 N1327 N1328 N1329 N1330 N1331 N1332 N1333 N1334 N1335 N1336 N1337 N1338 N1339 N1340 N1341 N1342 N1343 N1344 N1345 N1346 N1347 N1348 N1349 N1350 N1351 N1352 N1353 N1354 N1355 N1356 N1357 N1358 N1359 N1360 N1361 N1362 N1363 N1364 N1365 N1366 N1367 N1368 N1369 N1370 N1371 N1372 N1373 N1374 N1375 N1376 N1377 N1378 N1379 N1380 N1381 N1382 N1383 N1384 N1385 N1386 N1387 N1388 N1389 N1390 N1391 N1392 N1393 N1394 N1395 N1396 N1397 N1398 N1399 N1400 N1401 N1402 N1403 N1404 N1405 N1406 N1407 N1408 N1409 N1410 N1411 N1412 N1413 N1414 N1415 N1416 N1417 N1418 N1419 N1420 N1421 N1422 N1423 N1424 N1425 N1426 N1427 N1428 N1429 N1430 N1431 N1432 N1433 N1434 N1435 N1436 N1437 N1438 N1439 N1440 N1441 N1442 N1443 N1444 N1445 N1446 N1447 N1448 N1449 N1450 N1451 N1452 N1453 N1454 N1455 N1456 N1457 N1458 N1459 N1460 N1461 N1462 N1463 N1464 N1465 N1466 N1467 N1468 N1469 N1470 N1471 N1472 N1473 N1474 N1475 N1476 N1477 N1478 N1479 N1480 N1481 N1482 N1483 N1484 N1485 N1486 N1487 N1488 N1489 N1490 N1491 N1492 N1493 N1494 N1495 N1496 N1497 N1498 N1499 N1500 N1501 N1502 N1503 N1504 N1505 N1506 N1507 N1508 N1509 N1510 N1511 N1512 N1513 N1514 N1515 N1516 N1517 N1518 N1519 N1520 N1521 N1522 N1523 N1524 N1525 N1526 N1527 N1528 N1529 N1530 N1531 N1532 N1533 N1534 N1535 N1536 N1537 N1538 N1539 N1540 N1541 N1542 N1543 N1544 N1545 N1546 N1547 N1548 N1549 N1550 N1551 N1552 N1553 N1554 N1555 N1556 N1557 N1558 N1559 N1560 N1561 N1562 N1563 N1564 N1565 N1566 N1567 N1568 N1569 N1570 N1571 N1572 N1573 N1574 N1575 N1576 N1577 N1578 N1579 N1580 N1581 N1582 N1583 N1584 N1585 N1586 N1587 N1588 N1589 N1590 N1591 N1592 N1593 N1594 N1595 N1596 N1597 N1598 N1599 N1600 N1601 N1602 N1603 N1604 N1605 N1606 N1607 N1608 N1609 N1610 N1611 N1612 N1613 N1614 N1615 N1616 N1617 N1618 N1619 N1620 N1621 N1622 N1623 N1624 N1625 N1626 N1627 N1628 N1629 N1630 N1631 N1632 N1633 N1634 N1635 N1636 N1637 N1638 N1639 N1640 N1641 N1642 N1643 N1644 N1645 N1646 N1647 N1648 N1649 N1650 N1651 N1652 N1653 N1654 N1655 N1656 N1657 N1658 N1659 N1660 N1661 N1662 N1663 N1664 N1665 N1666 N1667 N1668 N1669 N1670 N1671 N1672 N1673 N1674 N1675 N1676 N1677 N1678 N1679 N1680 N1681 N1682 N1683 N1684 N1685 N1686 N1687 N1688 N1689 N1690 N1691 N1692 N1693 N1694 N1695 N1696 N1697 N1698 N1699 N1700 N1701 N1702 N1703 N1704 N1705 N1706 N1707 N1708 N1709 N1710 N1711 N1712 N1713 N1714 N1715 N1716 N1717 N1718 N1719 N1720 N1721 N1722 N1723 N1724 N1725 N1726 N1727 N1728 N1729 N1730 N1731 N1732 N1733 N1734 N1735 N1736 N1737 N1738 N1739 N1740 N1741 N1742 N1743 N1744 N1745 N1746 N1747 N1748 N1749 N1750 N1751 N1752 N1753 N1754 N1755 N1756 N1757 N1758 N1759 N1760 N1761 N1762 N1763 N1764 N1765 N1766 N1767 N1768 N1769 N1770 N1771 N1772 N1773 N1774 N1775 N1776 N1777 N1778 N1779 N1780 N1781 N1782 N1783 N1784 N1785 N1786 N1787 N1788 N1789 N1790 N1791 N1792 N1793 N1794 N1795 N1796 N1797 N1798 N1799 N1800 N1801 N1802 N1803 N1804 N1805 N1806 N1807 N1808 N1809 N1810 N1811 N1812 N1813 N1814 N1815 N1816 N1817 N1818 N1819 N1820 N1821 N1822 N1823 N1824 N1825 N1826 N1827 N1828 N1829 N1830 N1831 N1832 N1833 N1834 N1835 N1836 N1837 N1838 N1839 N1840 N1841 N1842 N1843 N1844 N1845 N1846 N1847 N1848 N1849 N1850 N1851 N1852 N1853 N1854 N1855 N1856 N1857 N1858 N1859 N1860 N1861 N1862 N1863 N1864 N1865 N1866 N1867 N1868 N1869 N1870 N1871 N1872 N1873 N1874 N1875 N1876 N1877 N1878 N1879 N1880 N1881 N1882 N1883 N1884 N1885 N1886 N1887 N1888 N1889 N1890 N1891 N1892 N1893 N1894 N1895 N1896 N1897 N1898 N1899 N1900 N1901 N1902 N1903 N1904 N1905 N1906 N1907 N1908 N1909 N1910 N1911 N1912 N1913 N1914 N1915 N1916 N1917 N1918 N1919 N1920 N1921 N1922 N1923 N1924 N1925 N1926 N1927 N1928 N1929 N1930 N1931 N1932 N1933 N1934 N1935 N1936 N1937 N1938 N1939 N1940 N1941 N1942 N1943 N1944 N1945 N1946 N1947 N1948 N1949 N1950 N1951 N1952 N1953 N1954 N1955 N1956 N1957 N1958 N1959 N1960 N1961 N1962 N1963 N1964 N1965 N1966 N1967 N1968 N1969 N1970 N1971 N1972 N1973 N1974 N1975 N1976 N1977 N1978 N1979 N1980 N1981 N1982 N1983 N1984 N1985 N1986 N1987 N1988 N1989 N1990 N1991 N1992 N1993 N1994 N1995 N1996 N1997 N1998 N1999 N2000 N2001 N2002 N2003 N2004 N2005"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tabColor rgb="001F2328"/>
    <outlinePr summaryBelow="1" summaryRight="1"/>
    <pageSetUpPr/>
  </sheetPr>
  <dimension ref="A1:V2005"/>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18" customWidth="1" min="1" max="1"/>
    <col width="26" customWidth="1" min="2" max="2"/>
    <col width="16" customWidth="1" min="3" max="3"/>
    <col width="11" customWidth="1" min="4" max="4"/>
    <col width="13" customWidth="1" min="5" max="5"/>
    <col width="14" customWidth="1" min="6" max="6"/>
    <col width="13" customWidth="1" min="7" max="7"/>
    <col width="10" customWidth="1" min="8" max="8"/>
    <col width="14" customWidth="1" min="9" max="9"/>
    <col width="11" customWidth="1" min="10" max="10"/>
    <col width="11" customWidth="1" min="11" max="11"/>
    <col width="11" customWidth="1" min="12" max="12"/>
    <col width="9" customWidth="1" min="13" max="13"/>
    <col width="12" customWidth="1" min="14" max="14"/>
    <col width="16" customWidth="1" min="15" max="15"/>
    <col hidden="1" width="26" customWidth="1" min="16" max="16"/>
    <col hidden="1" width="16" customWidth="1" min="17" max="17"/>
    <col width="28" customWidth="1" min="18" max="18"/>
    <col width="13" customWidth="1" min="19" max="19"/>
    <col width="13" customWidth="1" min="20" max="20"/>
    <col width="14" customWidth="1" min="21" max="21"/>
    <col width="46" customWidth="1" min="22" max="22"/>
  </cols>
  <sheetData>
    <row r="1">
      <c r="A1" s="1" t="inlineStr">
        <is>
          <t>GSTR-2B: B2B (and CDNR) rows from the portal Excel</t>
        </is>
      </c>
    </row>
    <row r="2">
      <c r="A2" s="2" t="inlineStr">
        <is>
          <t>Paste into columns A to M in this order. Mark credit notes in column O.</t>
        </is>
      </c>
    </row>
    <row r="3">
      <c r="A3" s="2" t="inlineStr">
        <is>
          <t>Example row (grey) shows the format; it is not counted. Column U is where you paste the ITC availability column from the portal file.</t>
        </is>
      </c>
    </row>
    <row r="4">
      <c r="A4" s="11" t="inlineStr">
        <is>
          <t>24AABCS1234F1Z5</t>
        </is>
      </c>
      <c r="B4" s="11" t="inlineStr">
        <is>
          <t>SHREE PACKAGING PVT LTD</t>
        </is>
      </c>
      <c r="C4" s="11" t="inlineStr">
        <is>
          <t>SP/2026/0412</t>
        </is>
      </c>
      <c r="D4" s="11" t="inlineStr">
        <is>
          <t>Regular</t>
        </is>
      </c>
      <c r="E4" s="11" t="inlineStr">
        <is>
          <t>05-Sep-2026</t>
        </is>
      </c>
      <c r="F4" s="12" t="n">
        <v>59000</v>
      </c>
      <c r="G4" s="11" t="inlineStr">
        <is>
          <t>Gujarat</t>
        </is>
      </c>
      <c r="H4" s="11" t="inlineStr">
        <is>
          <t>N</t>
        </is>
      </c>
      <c r="I4" s="12" t="n">
        <v>50000</v>
      </c>
      <c r="J4" s="12" t="n">
        <v>0</v>
      </c>
      <c r="K4" s="12" t="n">
        <v>4500</v>
      </c>
      <c r="L4" s="12" t="n">
        <v>4500</v>
      </c>
      <c r="M4" s="12" t="n">
        <v>0</v>
      </c>
      <c r="N4" s="12" t="n">
        <v>9000</v>
      </c>
      <c r="O4" s="11" t="inlineStr"/>
      <c r="P4" s="11" t="inlineStr"/>
      <c r="Q4" s="11" t="inlineStr"/>
      <c r="R4" s="11" t="inlineStr">
        <is>
          <t>Matched</t>
        </is>
      </c>
      <c r="S4" s="12" t="n">
        <v>9000</v>
      </c>
      <c r="T4" s="12" t="n">
        <v>0</v>
      </c>
      <c r="U4" s="11" t="inlineStr">
        <is>
          <t>Yes</t>
        </is>
      </c>
      <c r="V4" s="11" t="inlineStr">
        <is>
          <t>Accept in IMS, or take no action</t>
        </is>
      </c>
    </row>
    <row r="5" ht="44" customHeight="1">
      <c r="A5" s="13" t="inlineStr">
        <is>
          <t>Supplier GSTIN</t>
        </is>
      </c>
      <c r="B5" s="13" t="inlineStr">
        <is>
          <t>Trade / legal name</t>
        </is>
      </c>
      <c r="C5" s="13" t="inlineStr">
        <is>
          <t>Invoice no.</t>
        </is>
      </c>
      <c r="D5" s="13" t="inlineStr">
        <is>
          <t>Invoice type</t>
        </is>
      </c>
      <c r="E5" s="13" t="inlineStr">
        <is>
          <t>Invoice date</t>
        </is>
      </c>
      <c r="F5" s="13" t="inlineStr">
        <is>
          <t>Invoice value</t>
        </is>
      </c>
      <c r="G5" s="13" t="inlineStr">
        <is>
          <t>Place of supply</t>
        </is>
      </c>
      <c r="H5" s="13" t="inlineStr">
        <is>
          <t>Reverse charge</t>
        </is>
      </c>
      <c r="I5" s="13" t="inlineStr">
        <is>
          <t>Taxable value</t>
        </is>
      </c>
      <c r="J5" s="13" t="inlineStr">
        <is>
          <t>IGST</t>
        </is>
      </c>
      <c r="K5" s="13" t="inlineStr">
        <is>
          <t>CGST</t>
        </is>
      </c>
      <c r="L5" s="13" t="inlineStr">
        <is>
          <t>SGST / UTGST</t>
        </is>
      </c>
      <c r="M5" s="13" t="inlineStr">
        <is>
          <t>Cess</t>
        </is>
      </c>
      <c r="N5" s="14" t="inlineStr">
        <is>
          <t>Total tax</t>
        </is>
      </c>
      <c r="O5" s="13" t="inlineStr">
        <is>
          <t>Document (blank = invoice; or Credit note)</t>
        </is>
      </c>
      <c r="P5" s="14" t="inlineStr">
        <is>
          <t>Match key</t>
        </is>
      </c>
      <c r="Q5" s="14" t="inlineStr">
        <is>
          <t>Invoice key</t>
        </is>
      </c>
      <c r="R5" s="14" t="inlineStr">
        <is>
          <t>Status</t>
        </is>
      </c>
      <c r="S5" s="14" t="inlineStr">
        <is>
          <t>Tax in books</t>
        </is>
      </c>
      <c r="T5" s="14" t="inlineStr">
        <is>
          <t>Difference (2B - books)</t>
        </is>
      </c>
      <c r="U5" s="13" t="inlineStr">
        <is>
          <t>ITC availability (Yes / No)</t>
        </is>
      </c>
      <c r="V5" s="14" t="inlineStr">
        <is>
          <t>Suggested IMS action</t>
        </is>
      </c>
    </row>
    <row r="6">
      <c r="A6" s="10" t="n"/>
      <c r="B6" s="10" t="n"/>
      <c r="C6" s="10" t="n"/>
      <c r="D6" s="10" t="n"/>
      <c r="E6" s="9" t="n"/>
      <c r="F6" s="8" t="n"/>
      <c r="G6" s="10" t="n"/>
      <c r="H6" s="10" t="n"/>
      <c r="I6" s="8" t="n"/>
      <c r="J6" s="8" t="n"/>
      <c r="K6" s="8" t="n"/>
      <c r="L6" s="8" t="n"/>
      <c r="M6" s="8" t="n"/>
      <c r="N6" s="15">
        <f>IF(A6="","",SUM(J6:M6))</f>
        <v/>
      </c>
      <c r="O6" s="10" t="n"/>
      <c r="P6" s="16">
        <f>IF(A6="","",UPPER(TRIM(A6))&amp;"|"&amp;UPPER(SUBSTITUTE(SUBSTITUTE(SUBSTITUTE(TRIM(C6),"/",""),"-","")," ","")))</f>
        <v/>
      </c>
      <c r="Q6" s="16">
        <f>IF(A6="","",UPPER(SUBSTITUTE(SUBSTITUTE(SUBSTITUTE(TRIM(C6),"/",""),"-","")," ","")))</f>
        <v/>
      </c>
      <c r="R6" s="16">
        <f>IF(A6="","",IF(U6="No","ITC not available in GSTR-2B",IF(COUNTIF(Books!$O$6:$O$2005,P6)&gt;0,IF(ABS(T6)&lt;=Settings!$B$4,"Matched","Amount differs"),IF(COUNTIF(Books!$P$6:$P$2005,Q6)&gt;0,"Invoice no matches, GSTIN differs","In GSTR-2B, not in books"))))</f>
        <v/>
      </c>
      <c r="S6" s="15">
        <f>IF(A6="","",SUMIF(Books!$O$6:$O$2005,P6,Books!$K$6:$K$2005))</f>
        <v/>
      </c>
      <c r="T6" s="15">
        <f>IF(A6="","",N6-S6)</f>
        <v/>
      </c>
      <c r="U6" s="10" t="n"/>
      <c r="V6" s="16">
        <f>IF(A6="","",IF(AND(O6="Credit note",R6&lt;&gt;"ITC not available in GSTR-2B"),"Credit note: accept and declare the ITC reversal, keep pending for one period, or reject if you disagree",IF(R6="Matched","Accept in IMS, or take no action",IF(R6="Amount differs","Reject or keep pending; ask the supplier to amend",IF(R6="In GSTR-2B, not in books","Check receipt; reject if not yours",IF(R6="Invoice no matches, GSTIN differs","Confirm the GSTIN with the supplier","Not available: do not claim"))))))</f>
        <v/>
      </c>
    </row>
    <row r="7">
      <c r="A7" s="10" t="n"/>
      <c r="B7" s="10" t="n"/>
      <c r="C7" s="10" t="n"/>
      <c r="D7" s="10" t="n"/>
      <c r="E7" s="9" t="n"/>
      <c r="F7" s="8" t="n"/>
      <c r="G7" s="10" t="n"/>
      <c r="H7" s="10" t="n"/>
      <c r="I7" s="8" t="n"/>
      <c r="J7" s="8" t="n"/>
      <c r="K7" s="8" t="n"/>
      <c r="L7" s="8" t="n"/>
      <c r="M7" s="8" t="n"/>
      <c r="N7" s="15">
        <f>IF(A7="","",SUM(J7:M7))</f>
        <v/>
      </c>
      <c r="O7" s="10" t="n"/>
      <c r="P7" s="16">
        <f>IF(A7="","",UPPER(TRIM(A7))&amp;"|"&amp;UPPER(SUBSTITUTE(SUBSTITUTE(SUBSTITUTE(TRIM(C7),"/",""),"-","")," ","")))</f>
        <v/>
      </c>
      <c r="Q7" s="16">
        <f>IF(A7="","",UPPER(SUBSTITUTE(SUBSTITUTE(SUBSTITUTE(TRIM(C7),"/",""),"-","")," ","")))</f>
        <v/>
      </c>
      <c r="R7" s="16">
        <f>IF(A7="","",IF(U7="No","ITC not available in GSTR-2B",IF(COUNTIF(Books!$O$6:$O$2005,P7)&gt;0,IF(ABS(T7)&lt;=Settings!$B$4,"Matched","Amount differs"),IF(COUNTIF(Books!$P$6:$P$2005,Q7)&gt;0,"Invoice no matches, GSTIN differs","In GSTR-2B, not in books"))))</f>
        <v/>
      </c>
      <c r="S7" s="15">
        <f>IF(A7="","",SUMIF(Books!$O$6:$O$2005,P7,Books!$K$6:$K$2005))</f>
        <v/>
      </c>
      <c r="T7" s="15">
        <f>IF(A7="","",N7-S7)</f>
        <v/>
      </c>
      <c r="U7" s="10" t="n"/>
      <c r="V7" s="16">
        <f>IF(A7="","",IF(AND(O7="Credit note",R7&lt;&gt;"ITC not available in GSTR-2B"),"Credit note: accept and declare the ITC reversal, keep pending for one period, or reject if you disagree",IF(R7="Matched","Accept in IMS, or take no action",IF(R7="Amount differs","Reject or keep pending; ask the supplier to amend",IF(R7="In GSTR-2B, not in books","Check receipt; reject if not yours",IF(R7="Invoice no matches, GSTIN differs","Confirm the GSTIN with the supplier","Not available: do not claim"))))))</f>
        <v/>
      </c>
    </row>
    <row r="8">
      <c r="A8" s="10" t="n"/>
      <c r="B8" s="10" t="n"/>
      <c r="C8" s="10" t="n"/>
      <c r="D8" s="10" t="n"/>
      <c r="E8" s="9" t="n"/>
      <c r="F8" s="8" t="n"/>
      <c r="G8" s="10" t="n"/>
      <c r="H8" s="10" t="n"/>
      <c r="I8" s="8" t="n"/>
      <c r="J8" s="8" t="n"/>
      <c r="K8" s="8" t="n"/>
      <c r="L8" s="8" t="n"/>
      <c r="M8" s="8" t="n"/>
      <c r="N8" s="15">
        <f>IF(A8="","",SUM(J8:M8))</f>
        <v/>
      </c>
      <c r="O8" s="10" t="n"/>
      <c r="P8" s="16">
        <f>IF(A8="","",UPPER(TRIM(A8))&amp;"|"&amp;UPPER(SUBSTITUTE(SUBSTITUTE(SUBSTITUTE(TRIM(C8),"/",""),"-","")," ","")))</f>
        <v/>
      </c>
      <c r="Q8" s="16">
        <f>IF(A8="","",UPPER(SUBSTITUTE(SUBSTITUTE(SUBSTITUTE(TRIM(C8),"/",""),"-","")," ","")))</f>
        <v/>
      </c>
      <c r="R8" s="16">
        <f>IF(A8="","",IF(U8="No","ITC not available in GSTR-2B",IF(COUNTIF(Books!$O$6:$O$2005,P8)&gt;0,IF(ABS(T8)&lt;=Settings!$B$4,"Matched","Amount differs"),IF(COUNTIF(Books!$P$6:$P$2005,Q8)&gt;0,"Invoice no matches, GSTIN differs","In GSTR-2B, not in books"))))</f>
        <v/>
      </c>
      <c r="S8" s="15">
        <f>IF(A8="","",SUMIF(Books!$O$6:$O$2005,P8,Books!$K$6:$K$2005))</f>
        <v/>
      </c>
      <c r="T8" s="15">
        <f>IF(A8="","",N8-S8)</f>
        <v/>
      </c>
      <c r="U8" s="10" t="n"/>
      <c r="V8" s="16">
        <f>IF(A8="","",IF(AND(O8="Credit note",R8&lt;&gt;"ITC not available in GSTR-2B"),"Credit note: accept and declare the ITC reversal, keep pending for one period, or reject if you disagree",IF(R8="Matched","Accept in IMS, or take no action",IF(R8="Amount differs","Reject or keep pending; ask the supplier to amend",IF(R8="In GSTR-2B, not in books","Check receipt; reject if not yours",IF(R8="Invoice no matches, GSTIN differs","Confirm the GSTIN with the supplier","Not available: do not claim"))))))</f>
        <v/>
      </c>
    </row>
    <row r="9">
      <c r="A9" s="10" t="n"/>
      <c r="B9" s="10" t="n"/>
      <c r="C9" s="10" t="n"/>
      <c r="D9" s="10" t="n"/>
      <c r="E9" s="9" t="n"/>
      <c r="F9" s="8" t="n"/>
      <c r="G9" s="10" t="n"/>
      <c r="H9" s="10" t="n"/>
      <c r="I9" s="8" t="n"/>
      <c r="J9" s="8" t="n"/>
      <c r="K9" s="8" t="n"/>
      <c r="L9" s="8" t="n"/>
      <c r="M9" s="8" t="n"/>
      <c r="N9" s="15">
        <f>IF(A9="","",SUM(J9:M9))</f>
        <v/>
      </c>
      <c r="O9" s="10" t="n"/>
      <c r="P9" s="16">
        <f>IF(A9="","",UPPER(TRIM(A9))&amp;"|"&amp;UPPER(SUBSTITUTE(SUBSTITUTE(SUBSTITUTE(TRIM(C9),"/",""),"-","")," ","")))</f>
        <v/>
      </c>
      <c r="Q9" s="16">
        <f>IF(A9="","",UPPER(SUBSTITUTE(SUBSTITUTE(SUBSTITUTE(TRIM(C9),"/",""),"-","")," ","")))</f>
        <v/>
      </c>
      <c r="R9" s="16">
        <f>IF(A9="","",IF(U9="No","ITC not available in GSTR-2B",IF(COUNTIF(Books!$O$6:$O$2005,P9)&gt;0,IF(ABS(T9)&lt;=Settings!$B$4,"Matched","Amount differs"),IF(COUNTIF(Books!$P$6:$P$2005,Q9)&gt;0,"Invoice no matches, GSTIN differs","In GSTR-2B, not in books"))))</f>
        <v/>
      </c>
      <c r="S9" s="15">
        <f>IF(A9="","",SUMIF(Books!$O$6:$O$2005,P9,Books!$K$6:$K$2005))</f>
        <v/>
      </c>
      <c r="T9" s="15">
        <f>IF(A9="","",N9-S9)</f>
        <v/>
      </c>
      <c r="U9" s="10" t="n"/>
      <c r="V9" s="16">
        <f>IF(A9="","",IF(AND(O9="Credit note",R9&lt;&gt;"ITC not available in GSTR-2B"),"Credit note: accept and declare the ITC reversal, keep pending for one period, or reject if you disagree",IF(R9="Matched","Accept in IMS, or take no action",IF(R9="Amount differs","Reject or keep pending; ask the supplier to amend",IF(R9="In GSTR-2B, not in books","Check receipt; reject if not yours",IF(R9="Invoice no matches, GSTIN differs","Confirm the GSTIN with the supplier","Not available: do not claim"))))))</f>
        <v/>
      </c>
    </row>
    <row r="10">
      <c r="A10" s="10" t="n"/>
      <c r="B10" s="10" t="n"/>
      <c r="C10" s="10" t="n"/>
      <c r="D10" s="10" t="n"/>
      <c r="E10" s="9" t="n"/>
      <c r="F10" s="8" t="n"/>
      <c r="G10" s="10" t="n"/>
      <c r="H10" s="10" t="n"/>
      <c r="I10" s="8" t="n"/>
      <c r="J10" s="8" t="n"/>
      <c r="K10" s="8" t="n"/>
      <c r="L10" s="8" t="n"/>
      <c r="M10" s="8" t="n"/>
      <c r="N10" s="15">
        <f>IF(A10="","",SUM(J10:M10))</f>
        <v/>
      </c>
      <c r="O10" s="10" t="n"/>
      <c r="P10" s="16">
        <f>IF(A10="","",UPPER(TRIM(A10))&amp;"|"&amp;UPPER(SUBSTITUTE(SUBSTITUTE(SUBSTITUTE(TRIM(C10),"/",""),"-","")," ","")))</f>
        <v/>
      </c>
      <c r="Q10" s="16">
        <f>IF(A10="","",UPPER(SUBSTITUTE(SUBSTITUTE(SUBSTITUTE(TRIM(C10),"/",""),"-","")," ","")))</f>
        <v/>
      </c>
      <c r="R10" s="16">
        <f>IF(A10="","",IF(U10="No","ITC not available in GSTR-2B",IF(COUNTIF(Books!$O$6:$O$2005,P10)&gt;0,IF(ABS(T10)&lt;=Settings!$B$4,"Matched","Amount differs"),IF(COUNTIF(Books!$P$6:$P$2005,Q10)&gt;0,"Invoice no matches, GSTIN differs","In GSTR-2B, not in books"))))</f>
        <v/>
      </c>
      <c r="S10" s="15">
        <f>IF(A10="","",SUMIF(Books!$O$6:$O$2005,P10,Books!$K$6:$K$2005))</f>
        <v/>
      </c>
      <c r="T10" s="15">
        <f>IF(A10="","",N10-S10)</f>
        <v/>
      </c>
      <c r="U10" s="10" t="n"/>
      <c r="V10" s="16">
        <f>IF(A10="","",IF(AND(O10="Credit note",R10&lt;&gt;"ITC not available in GSTR-2B"),"Credit note: accept and declare the ITC reversal, keep pending for one period, or reject if you disagree",IF(R10="Matched","Accept in IMS, or take no action",IF(R10="Amount differs","Reject or keep pending; ask the supplier to amend",IF(R10="In GSTR-2B, not in books","Check receipt; reject if not yours",IF(R10="Invoice no matches, GSTIN differs","Confirm the GSTIN with the supplier","Not available: do not claim"))))))</f>
        <v/>
      </c>
    </row>
    <row r="11">
      <c r="A11" s="10" t="n"/>
      <c r="B11" s="10" t="n"/>
      <c r="C11" s="10" t="n"/>
      <c r="D11" s="10" t="n"/>
      <c r="E11" s="9" t="n"/>
      <c r="F11" s="8" t="n"/>
      <c r="G11" s="10" t="n"/>
      <c r="H11" s="10" t="n"/>
      <c r="I11" s="8" t="n"/>
      <c r="J11" s="8" t="n"/>
      <c r="K11" s="8" t="n"/>
      <c r="L11" s="8" t="n"/>
      <c r="M11" s="8" t="n"/>
      <c r="N11" s="15">
        <f>IF(A11="","",SUM(J11:M11))</f>
        <v/>
      </c>
      <c r="O11" s="10" t="n"/>
      <c r="P11" s="16">
        <f>IF(A11="","",UPPER(TRIM(A11))&amp;"|"&amp;UPPER(SUBSTITUTE(SUBSTITUTE(SUBSTITUTE(TRIM(C11),"/",""),"-","")," ","")))</f>
        <v/>
      </c>
      <c r="Q11" s="16">
        <f>IF(A11="","",UPPER(SUBSTITUTE(SUBSTITUTE(SUBSTITUTE(TRIM(C11),"/",""),"-","")," ","")))</f>
        <v/>
      </c>
      <c r="R11" s="16">
        <f>IF(A11="","",IF(U11="No","ITC not available in GSTR-2B",IF(COUNTIF(Books!$O$6:$O$2005,P11)&gt;0,IF(ABS(T11)&lt;=Settings!$B$4,"Matched","Amount differs"),IF(COUNTIF(Books!$P$6:$P$2005,Q11)&gt;0,"Invoice no matches, GSTIN differs","In GSTR-2B, not in books"))))</f>
        <v/>
      </c>
      <c r="S11" s="15">
        <f>IF(A11="","",SUMIF(Books!$O$6:$O$2005,P11,Books!$K$6:$K$2005))</f>
        <v/>
      </c>
      <c r="T11" s="15">
        <f>IF(A11="","",N11-S11)</f>
        <v/>
      </c>
      <c r="U11" s="10" t="n"/>
      <c r="V11" s="16">
        <f>IF(A11="","",IF(AND(O11="Credit note",R11&lt;&gt;"ITC not available in GSTR-2B"),"Credit note: accept and declare the ITC reversal, keep pending for one period, or reject if you disagree",IF(R11="Matched","Accept in IMS, or take no action",IF(R11="Amount differs","Reject or keep pending; ask the supplier to amend",IF(R11="In GSTR-2B, not in books","Check receipt; reject if not yours",IF(R11="Invoice no matches, GSTIN differs","Confirm the GSTIN with the supplier","Not available: do not claim"))))))</f>
        <v/>
      </c>
    </row>
    <row r="12">
      <c r="A12" s="10" t="n"/>
      <c r="B12" s="10" t="n"/>
      <c r="C12" s="10" t="n"/>
      <c r="D12" s="10" t="n"/>
      <c r="E12" s="9" t="n"/>
      <c r="F12" s="8" t="n"/>
      <c r="G12" s="10" t="n"/>
      <c r="H12" s="10" t="n"/>
      <c r="I12" s="8" t="n"/>
      <c r="J12" s="8" t="n"/>
      <c r="K12" s="8" t="n"/>
      <c r="L12" s="8" t="n"/>
      <c r="M12" s="8" t="n"/>
      <c r="N12" s="15">
        <f>IF(A12="","",SUM(J12:M12))</f>
        <v/>
      </c>
      <c r="O12" s="10" t="n"/>
      <c r="P12" s="16">
        <f>IF(A12="","",UPPER(TRIM(A12))&amp;"|"&amp;UPPER(SUBSTITUTE(SUBSTITUTE(SUBSTITUTE(TRIM(C12),"/",""),"-","")," ","")))</f>
        <v/>
      </c>
      <c r="Q12" s="16">
        <f>IF(A12="","",UPPER(SUBSTITUTE(SUBSTITUTE(SUBSTITUTE(TRIM(C12),"/",""),"-","")," ","")))</f>
        <v/>
      </c>
      <c r="R12" s="16">
        <f>IF(A12="","",IF(U12="No","ITC not available in GSTR-2B",IF(COUNTIF(Books!$O$6:$O$2005,P12)&gt;0,IF(ABS(T12)&lt;=Settings!$B$4,"Matched","Amount differs"),IF(COUNTIF(Books!$P$6:$P$2005,Q12)&gt;0,"Invoice no matches, GSTIN differs","In GSTR-2B, not in books"))))</f>
        <v/>
      </c>
      <c r="S12" s="15">
        <f>IF(A12="","",SUMIF(Books!$O$6:$O$2005,P12,Books!$K$6:$K$2005))</f>
        <v/>
      </c>
      <c r="T12" s="15">
        <f>IF(A12="","",N12-S12)</f>
        <v/>
      </c>
      <c r="U12" s="10" t="n"/>
      <c r="V12" s="16">
        <f>IF(A12="","",IF(AND(O12="Credit note",R12&lt;&gt;"ITC not available in GSTR-2B"),"Credit note: accept and declare the ITC reversal, keep pending for one period, or reject if you disagree",IF(R12="Matched","Accept in IMS, or take no action",IF(R12="Amount differs","Reject or keep pending; ask the supplier to amend",IF(R12="In GSTR-2B, not in books","Check receipt; reject if not yours",IF(R12="Invoice no matches, GSTIN differs","Confirm the GSTIN with the supplier","Not available: do not claim"))))))</f>
        <v/>
      </c>
    </row>
    <row r="13">
      <c r="A13" s="10" t="n"/>
      <c r="B13" s="10" t="n"/>
      <c r="C13" s="10" t="n"/>
      <c r="D13" s="10" t="n"/>
      <c r="E13" s="9" t="n"/>
      <c r="F13" s="8" t="n"/>
      <c r="G13" s="10" t="n"/>
      <c r="H13" s="10" t="n"/>
      <c r="I13" s="8" t="n"/>
      <c r="J13" s="8" t="n"/>
      <c r="K13" s="8" t="n"/>
      <c r="L13" s="8" t="n"/>
      <c r="M13" s="8" t="n"/>
      <c r="N13" s="15">
        <f>IF(A13="","",SUM(J13:M13))</f>
        <v/>
      </c>
      <c r="O13" s="10" t="n"/>
      <c r="P13" s="16">
        <f>IF(A13="","",UPPER(TRIM(A13))&amp;"|"&amp;UPPER(SUBSTITUTE(SUBSTITUTE(SUBSTITUTE(TRIM(C13),"/",""),"-","")," ","")))</f>
        <v/>
      </c>
      <c r="Q13" s="16">
        <f>IF(A13="","",UPPER(SUBSTITUTE(SUBSTITUTE(SUBSTITUTE(TRIM(C13),"/",""),"-","")," ","")))</f>
        <v/>
      </c>
      <c r="R13" s="16">
        <f>IF(A13="","",IF(U13="No","ITC not available in GSTR-2B",IF(COUNTIF(Books!$O$6:$O$2005,P13)&gt;0,IF(ABS(T13)&lt;=Settings!$B$4,"Matched","Amount differs"),IF(COUNTIF(Books!$P$6:$P$2005,Q13)&gt;0,"Invoice no matches, GSTIN differs","In GSTR-2B, not in books"))))</f>
        <v/>
      </c>
      <c r="S13" s="15">
        <f>IF(A13="","",SUMIF(Books!$O$6:$O$2005,P13,Books!$K$6:$K$2005))</f>
        <v/>
      </c>
      <c r="T13" s="15">
        <f>IF(A13="","",N13-S13)</f>
        <v/>
      </c>
      <c r="U13" s="10" t="n"/>
      <c r="V13" s="16">
        <f>IF(A13="","",IF(AND(O13="Credit note",R13&lt;&gt;"ITC not available in GSTR-2B"),"Credit note: accept and declare the ITC reversal, keep pending for one period, or reject if you disagree",IF(R13="Matched","Accept in IMS, or take no action",IF(R13="Amount differs","Reject or keep pending; ask the supplier to amend",IF(R13="In GSTR-2B, not in books","Check receipt; reject if not yours",IF(R13="Invoice no matches, GSTIN differs","Confirm the GSTIN with the supplier","Not available: do not claim"))))))</f>
        <v/>
      </c>
    </row>
    <row r="14">
      <c r="A14" s="10" t="n"/>
      <c r="B14" s="10" t="n"/>
      <c r="C14" s="10" t="n"/>
      <c r="D14" s="10" t="n"/>
      <c r="E14" s="9" t="n"/>
      <c r="F14" s="8" t="n"/>
      <c r="G14" s="10" t="n"/>
      <c r="H14" s="10" t="n"/>
      <c r="I14" s="8" t="n"/>
      <c r="J14" s="8" t="n"/>
      <c r="K14" s="8" t="n"/>
      <c r="L14" s="8" t="n"/>
      <c r="M14" s="8" t="n"/>
      <c r="N14" s="15">
        <f>IF(A14="","",SUM(J14:M14))</f>
        <v/>
      </c>
      <c r="O14" s="10" t="n"/>
      <c r="P14" s="16">
        <f>IF(A14="","",UPPER(TRIM(A14))&amp;"|"&amp;UPPER(SUBSTITUTE(SUBSTITUTE(SUBSTITUTE(TRIM(C14),"/",""),"-","")," ","")))</f>
        <v/>
      </c>
      <c r="Q14" s="16">
        <f>IF(A14="","",UPPER(SUBSTITUTE(SUBSTITUTE(SUBSTITUTE(TRIM(C14),"/",""),"-","")," ","")))</f>
        <v/>
      </c>
      <c r="R14" s="16">
        <f>IF(A14="","",IF(U14="No","ITC not available in GSTR-2B",IF(COUNTIF(Books!$O$6:$O$2005,P14)&gt;0,IF(ABS(T14)&lt;=Settings!$B$4,"Matched","Amount differs"),IF(COUNTIF(Books!$P$6:$P$2005,Q14)&gt;0,"Invoice no matches, GSTIN differs","In GSTR-2B, not in books"))))</f>
        <v/>
      </c>
      <c r="S14" s="15">
        <f>IF(A14="","",SUMIF(Books!$O$6:$O$2005,P14,Books!$K$6:$K$2005))</f>
        <v/>
      </c>
      <c r="T14" s="15">
        <f>IF(A14="","",N14-S14)</f>
        <v/>
      </c>
      <c r="U14" s="10" t="n"/>
      <c r="V14" s="16">
        <f>IF(A14="","",IF(AND(O14="Credit note",R14&lt;&gt;"ITC not available in GSTR-2B"),"Credit note: accept and declare the ITC reversal, keep pending for one period, or reject if you disagree",IF(R14="Matched","Accept in IMS, or take no action",IF(R14="Amount differs","Reject or keep pending; ask the supplier to amend",IF(R14="In GSTR-2B, not in books","Check receipt; reject if not yours",IF(R14="Invoice no matches, GSTIN differs","Confirm the GSTIN with the supplier","Not available: do not claim"))))))</f>
        <v/>
      </c>
    </row>
    <row r="15">
      <c r="A15" s="10" t="n"/>
      <c r="B15" s="10" t="n"/>
      <c r="C15" s="10" t="n"/>
      <c r="D15" s="10" t="n"/>
      <c r="E15" s="9" t="n"/>
      <c r="F15" s="8" t="n"/>
      <c r="G15" s="10" t="n"/>
      <c r="H15" s="10" t="n"/>
      <c r="I15" s="8" t="n"/>
      <c r="J15" s="8" t="n"/>
      <c r="K15" s="8" t="n"/>
      <c r="L15" s="8" t="n"/>
      <c r="M15" s="8" t="n"/>
      <c r="N15" s="15">
        <f>IF(A15="","",SUM(J15:M15))</f>
        <v/>
      </c>
      <c r="O15" s="10" t="n"/>
      <c r="P15" s="16">
        <f>IF(A15="","",UPPER(TRIM(A15))&amp;"|"&amp;UPPER(SUBSTITUTE(SUBSTITUTE(SUBSTITUTE(TRIM(C15),"/",""),"-","")," ","")))</f>
        <v/>
      </c>
      <c r="Q15" s="16">
        <f>IF(A15="","",UPPER(SUBSTITUTE(SUBSTITUTE(SUBSTITUTE(TRIM(C15),"/",""),"-","")," ","")))</f>
        <v/>
      </c>
      <c r="R15" s="16">
        <f>IF(A15="","",IF(U15="No","ITC not available in GSTR-2B",IF(COUNTIF(Books!$O$6:$O$2005,P15)&gt;0,IF(ABS(T15)&lt;=Settings!$B$4,"Matched","Amount differs"),IF(COUNTIF(Books!$P$6:$P$2005,Q15)&gt;0,"Invoice no matches, GSTIN differs","In GSTR-2B, not in books"))))</f>
        <v/>
      </c>
      <c r="S15" s="15">
        <f>IF(A15="","",SUMIF(Books!$O$6:$O$2005,P15,Books!$K$6:$K$2005))</f>
        <v/>
      </c>
      <c r="T15" s="15">
        <f>IF(A15="","",N15-S15)</f>
        <v/>
      </c>
      <c r="U15" s="10" t="n"/>
      <c r="V15" s="16">
        <f>IF(A15="","",IF(AND(O15="Credit note",R15&lt;&gt;"ITC not available in GSTR-2B"),"Credit note: accept and declare the ITC reversal, keep pending for one period, or reject if you disagree",IF(R15="Matched","Accept in IMS, or take no action",IF(R15="Amount differs","Reject or keep pending; ask the supplier to amend",IF(R15="In GSTR-2B, not in books","Check receipt; reject if not yours",IF(R15="Invoice no matches, GSTIN differs","Confirm the GSTIN with the supplier","Not available: do not claim"))))))</f>
        <v/>
      </c>
    </row>
    <row r="16">
      <c r="A16" s="10" t="n"/>
      <c r="B16" s="10" t="n"/>
      <c r="C16" s="10" t="n"/>
      <c r="D16" s="10" t="n"/>
      <c r="E16" s="9" t="n"/>
      <c r="F16" s="8" t="n"/>
      <c r="G16" s="10" t="n"/>
      <c r="H16" s="10" t="n"/>
      <c r="I16" s="8" t="n"/>
      <c r="J16" s="8" t="n"/>
      <c r="K16" s="8" t="n"/>
      <c r="L16" s="8" t="n"/>
      <c r="M16" s="8" t="n"/>
      <c r="N16" s="15">
        <f>IF(A16="","",SUM(J16:M16))</f>
        <v/>
      </c>
      <c r="O16" s="10" t="n"/>
      <c r="P16" s="16">
        <f>IF(A16="","",UPPER(TRIM(A16))&amp;"|"&amp;UPPER(SUBSTITUTE(SUBSTITUTE(SUBSTITUTE(TRIM(C16),"/",""),"-","")," ","")))</f>
        <v/>
      </c>
      <c r="Q16" s="16">
        <f>IF(A16="","",UPPER(SUBSTITUTE(SUBSTITUTE(SUBSTITUTE(TRIM(C16),"/",""),"-","")," ","")))</f>
        <v/>
      </c>
      <c r="R16" s="16">
        <f>IF(A16="","",IF(U16="No","ITC not available in GSTR-2B",IF(COUNTIF(Books!$O$6:$O$2005,P16)&gt;0,IF(ABS(T16)&lt;=Settings!$B$4,"Matched","Amount differs"),IF(COUNTIF(Books!$P$6:$P$2005,Q16)&gt;0,"Invoice no matches, GSTIN differs","In GSTR-2B, not in books"))))</f>
        <v/>
      </c>
      <c r="S16" s="15">
        <f>IF(A16="","",SUMIF(Books!$O$6:$O$2005,P16,Books!$K$6:$K$2005))</f>
        <v/>
      </c>
      <c r="T16" s="15">
        <f>IF(A16="","",N16-S16)</f>
        <v/>
      </c>
      <c r="U16" s="10" t="n"/>
      <c r="V16" s="16">
        <f>IF(A16="","",IF(AND(O16="Credit note",R16&lt;&gt;"ITC not available in GSTR-2B"),"Credit note: accept and declare the ITC reversal, keep pending for one period, or reject if you disagree",IF(R16="Matched","Accept in IMS, or take no action",IF(R16="Amount differs","Reject or keep pending; ask the supplier to amend",IF(R16="In GSTR-2B, not in books","Check receipt; reject if not yours",IF(R16="Invoice no matches, GSTIN differs","Confirm the GSTIN with the supplier","Not available: do not claim"))))))</f>
        <v/>
      </c>
    </row>
    <row r="17">
      <c r="A17" s="10" t="n"/>
      <c r="B17" s="10" t="n"/>
      <c r="C17" s="10" t="n"/>
      <c r="D17" s="10" t="n"/>
      <c r="E17" s="9" t="n"/>
      <c r="F17" s="8" t="n"/>
      <c r="G17" s="10" t="n"/>
      <c r="H17" s="10" t="n"/>
      <c r="I17" s="8" t="n"/>
      <c r="J17" s="8" t="n"/>
      <c r="K17" s="8" t="n"/>
      <c r="L17" s="8" t="n"/>
      <c r="M17" s="8" t="n"/>
      <c r="N17" s="15">
        <f>IF(A17="","",SUM(J17:M17))</f>
        <v/>
      </c>
      <c r="O17" s="10" t="n"/>
      <c r="P17" s="16">
        <f>IF(A17="","",UPPER(TRIM(A17))&amp;"|"&amp;UPPER(SUBSTITUTE(SUBSTITUTE(SUBSTITUTE(TRIM(C17),"/",""),"-","")," ","")))</f>
        <v/>
      </c>
      <c r="Q17" s="16">
        <f>IF(A17="","",UPPER(SUBSTITUTE(SUBSTITUTE(SUBSTITUTE(TRIM(C17),"/",""),"-","")," ","")))</f>
        <v/>
      </c>
      <c r="R17" s="16">
        <f>IF(A17="","",IF(U17="No","ITC not available in GSTR-2B",IF(COUNTIF(Books!$O$6:$O$2005,P17)&gt;0,IF(ABS(T17)&lt;=Settings!$B$4,"Matched","Amount differs"),IF(COUNTIF(Books!$P$6:$P$2005,Q17)&gt;0,"Invoice no matches, GSTIN differs","In GSTR-2B, not in books"))))</f>
        <v/>
      </c>
      <c r="S17" s="15">
        <f>IF(A17="","",SUMIF(Books!$O$6:$O$2005,P17,Books!$K$6:$K$2005))</f>
        <v/>
      </c>
      <c r="T17" s="15">
        <f>IF(A17="","",N17-S17)</f>
        <v/>
      </c>
      <c r="U17" s="10" t="n"/>
      <c r="V17" s="16">
        <f>IF(A17="","",IF(AND(O17="Credit note",R17&lt;&gt;"ITC not available in GSTR-2B"),"Credit note: accept and declare the ITC reversal, keep pending for one period, or reject if you disagree",IF(R17="Matched","Accept in IMS, or take no action",IF(R17="Amount differs","Reject or keep pending; ask the supplier to amend",IF(R17="In GSTR-2B, not in books","Check receipt; reject if not yours",IF(R17="Invoice no matches, GSTIN differs","Confirm the GSTIN with the supplier","Not available: do not claim"))))))</f>
        <v/>
      </c>
    </row>
    <row r="18">
      <c r="A18" s="10" t="n"/>
      <c r="B18" s="10" t="n"/>
      <c r="C18" s="10" t="n"/>
      <c r="D18" s="10" t="n"/>
      <c r="E18" s="9" t="n"/>
      <c r="F18" s="8" t="n"/>
      <c r="G18" s="10" t="n"/>
      <c r="H18" s="10" t="n"/>
      <c r="I18" s="8" t="n"/>
      <c r="J18" s="8" t="n"/>
      <c r="K18" s="8" t="n"/>
      <c r="L18" s="8" t="n"/>
      <c r="M18" s="8" t="n"/>
      <c r="N18" s="15">
        <f>IF(A18="","",SUM(J18:M18))</f>
        <v/>
      </c>
      <c r="O18" s="10" t="n"/>
      <c r="P18" s="16">
        <f>IF(A18="","",UPPER(TRIM(A18))&amp;"|"&amp;UPPER(SUBSTITUTE(SUBSTITUTE(SUBSTITUTE(TRIM(C18),"/",""),"-","")," ","")))</f>
        <v/>
      </c>
      <c r="Q18" s="16">
        <f>IF(A18="","",UPPER(SUBSTITUTE(SUBSTITUTE(SUBSTITUTE(TRIM(C18),"/",""),"-","")," ","")))</f>
        <v/>
      </c>
      <c r="R18" s="16">
        <f>IF(A18="","",IF(U18="No","ITC not available in GSTR-2B",IF(COUNTIF(Books!$O$6:$O$2005,P18)&gt;0,IF(ABS(T18)&lt;=Settings!$B$4,"Matched","Amount differs"),IF(COUNTIF(Books!$P$6:$P$2005,Q18)&gt;0,"Invoice no matches, GSTIN differs","In GSTR-2B, not in books"))))</f>
        <v/>
      </c>
      <c r="S18" s="15">
        <f>IF(A18="","",SUMIF(Books!$O$6:$O$2005,P18,Books!$K$6:$K$2005))</f>
        <v/>
      </c>
      <c r="T18" s="15">
        <f>IF(A18="","",N18-S18)</f>
        <v/>
      </c>
      <c r="U18" s="10" t="n"/>
      <c r="V18" s="16">
        <f>IF(A18="","",IF(AND(O18="Credit note",R18&lt;&gt;"ITC not available in GSTR-2B"),"Credit note: accept and declare the ITC reversal, keep pending for one period, or reject if you disagree",IF(R18="Matched","Accept in IMS, or take no action",IF(R18="Amount differs","Reject or keep pending; ask the supplier to amend",IF(R18="In GSTR-2B, not in books","Check receipt; reject if not yours",IF(R18="Invoice no matches, GSTIN differs","Confirm the GSTIN with the supplier","Not available: do not claim"))))))</f>
        <v/>
      </c>
    </row>
    <row r="19">
      <c r="A19" s="10" t="n"/>
      <c r="B19" s="10" t="n"/>
      <c r="C19" s="10" t="n"/>
      <c r="D19" s="10" t="n"/>
      <c r="E19" s="9" t="n"/>
      <c r="F19" s="8" t="n"/>
      <c r="G19" s="10" t="n"/>
      <c r="H19" s="10" t="n"/>
      <c r="I19" s="8" t="n"/>
      <c r="J19" s="8" t="n"/>
      <c r="K19" s="8" t="n"/>
      <c r="L19" s="8" t="n"/>
      <c r="M19" s="8" t="n"/>
      <c r="N19" s="15">
        <f>IF(A19="","",SUM(J19:M19))</f>
        <v/>
      </c>
      <c r="O19" s="10" t="n"/>
      <c r="P19" s="16">
        <f>IF(A19="","",UPPER(TRIM(A19))&amp;"|"&amp;UPPER(SUBSTITUTE(SUBSTITUTE(SUBSTITUTE(TRIM(C19),"/",""),"-","")," ","")))</f>
        <v/>
      </c>
      <c r="Q19" s="16">
        <f>IF(A19="","",UPPER(SUBSTITUTE(SUBSTITUTE(SUBSTITUTE(TRIM(C19),"/",""),"-","")," ","")))</f>
        <v/>
      </c>
      <c r="R19" s="16">
        <f>IF(A19="","",IF(U19="No","ITC not available in GSTR-2B",IF(COUNTIF(Books!$O$6:$O$2005,P19)&gt;0,IF(ABS(T19)&lt;=Settings!$B$4,"Matched","Amount differs"),IF(COUNTIF(Books!$P$6:$P$2005,Q19)&gt;0,"Invoice no matches, GSTIN differs","In GSTR-2B, not in books"))))</f>
        <v/>
      </c>
      <c r="S19" s="15">
        <f>IF(A19="","",SUMIF(Books!$O$6:$O$2005,P19,Books!$K$6:$K$2005))</f>
        <v/>
      </c>
      <c r="T19" s="15">
        <f>IF(A19="","",N19-S19)</f>
        <v/>
      </c>
      <c r="U19" s="10" t="n"/>
      <c r="V19" s="16">
        <f>IF(A19="","",IF(AND(O19="Credit note",R19&lt;&gt;"ITC not available in GSTR-2B"),"Credit note: accept and declare the ITC reversal, keep pending for one period, or reject if you disagree",IF(R19="Matched","Accept in IMS, or take no action",IF(R19="Amount differs","Reject or keep pending; ask the supplier to amend",IF(R19="In GSTR-2B, not in books","Check receipt; reject if not yours",IF(R19="Invoice no matches, GSTIN differs","Confirm the GSTIN with the supplier","Not available: do not claim"))))))</f>
        <v/>
      </c>
    </row>
    <row r="20">
      <c r="A20" s="10" t="n"/>
      <c r="B20" s="10" t="n"/>
      <c r="C20" s="10" t="n"/>
      <c r="D20" s="10" t="n"/>
      <c r="E20" s="9" t="n"/>
      <c r="F20" s="8" t="n"/>
      <c r="G20" s="10" t="n"/>
      <c r="H20" s="10" t="n"/>
      <c r="I20" s="8" t="n"/>
      <c r="J20" s="8" t="n"/>
      <c r="K20" s="8" t="n"/>
      <c r="L20" s="8" t="n"/>
      <c r="M20" s="8" t="n"/>
      <c r="N20" s="15">
        <f>IF(A20="","",SUM(J20:M20))</f>
        <v/>
      </c>
      <c r="O20" s="10" t="n"/>
      <c r="P20" s="16">
        <f>IF(A20="","",UPPER(TRIM(A20))&amp;"|"&amp;UPPER(SUBSTITUTE(SUBSTITUTE(SUBSTITUTE(TRIM(C20),"/",""),"-","")," ","")))</f>
        <v/>
      </c>
      <c r="Q20" s="16">
        <f>IF(A20="","",UPPER(SUBSTITUTE(SUBSTITUTE(SUBSTITUTE(TRIM(C20),"/",""),"-","")," ","")))</f>
        <v/>
      </c>
      <c r="R20" s="16">
        <f>IF(A20="","",IF(U20="No","ITC not available in GSTR-2B",IF(COUNTIF(Books!$O$6:$O$2005,P20)&gt;0,IF(ABS(T20)&lt;=Settings!$B$4,"Matched","Amount differs"),IF(COUNTIF(Books!$P$6:$P$2005,Q20)&gt;0,"Invoice no matches, GSTIN differs","In GSTR-2B, not in books"))))</f>
        <v/>
      </c>
      <c r="S20" s="15">
        <f>IF(A20="","",SUMIF(Books!$O$6:$O$2005,P20,Books!$K$6:$K$2005))</f>
        <v/>
      </c>
      <c r="T20" s="15">
        <f>IF(A20="","",N20-S20)</f>
        <v/>
      </c>
      <c r="U20" s="10" t="n"/>
      <c r="V20" s="16">
        <f>IF(A20="","",IF(AND(O20="Credit note",R20&lt;&gt;"ITC not available in GSTR-2B"),"Credit note: accept and declare the ITC reversal, keep pending for one period, or reject if you disagree",IF(R20="Matched","Accept in IMS, or take no action",IF(R20="Amount differs","Reject or keep pending; ask the supplier to amend",IF(R20="In GSTR-2B, not in books","Check receipt; reject if not yours",IF(R20="Invoice no matches, GSTIN differs","Confirm the GSTIN with the supplier","Not available: do not claim"))))))</f>
        <v/>
      </c>
    </row>
    <row r="21">
      <c r="A21" s="10" t="n"/>
      <c r="B21" s="10" t="n"/>
      <c r="C21" s="10" t="n"/>
      <c r="D21" s="10" t="n"/>
      <c r="E21" s="9" t="n"/>
      <c r="F21" s="8" t="n"/>
      <c r="G21" s="10" t="n"/>
      <c r="H21" s="10" t="n"/>
      <c r="I21" s="8" t="n"/>
      <c r="J21" s="8" t="n"/>
      <c r="K21" s="8" t="n"/>
      <c r="L21" s="8" t="n"/>
      <c r="M21" s="8" t="n"/>
      <c r="N21" s="15">
        <f>IF(A21="","",SUM(J21:M21))</f>
        <v/>
      </c>
      <c r="O21" s="10" t="n"/>
      <c r="P21" s="16">
        <f>IF(A21="","",UPPER(TRIM(A21))&amp;"|"&amp;UPPER(SUBSTITUTE(SUBSTITUTE(SUBSTITUTE(TRIM(C21),"/",""),"-","")," ","")))</f>
        <v/>
      </c>
      <c r="Q21" s="16">
        <f>IF(A21="","",UPPER(SUBSTITUTE(SUBSTITUTE(SUBSTITUTE(TRIM(C21),"/",""),"-","")," ","")))</f>
        <v/>
      </c>
      <c r="R21" s="16">
        <f>IF(A21="","",IF(U21="No","ITC not available in GSTR-2B",IF(COUNTIF(Books!$O$6:$O$2005,P21)&gt;0,IF(ABS(T21)&lt;=Settings!$B$4,"Matched","Amount differs"),IF(COUNTIF(Books!$P$6:$P$2005,Q21)&gt;0,"Invoice no matches, GSTIN differs","In GSTR-2B, not in books"))))</f>
        <v/>
      </c>
      <c r="S21" s="15">
        <f>IF(A21="","",SUMIF(Books!$O$6:$O$2005,P21,Books!$K$6:$K$2005))</f>
        <v/>
      </c>
      <c r="T21" s="15">
        <f>IF(A21="","",N21-S21)</f>
        <v/>
      </c>
      <c r="U21" s="10" t="n"/>
      <c r="V21" s="16">
        <f>IF(A21="","",IF(AND(O21="Credit note",R21&lt;&gt;"ITC not available in GSTR-2B"),"Credit note: accept and declare the ITC reversal, keep pending for one period, or reject if you disagree",IF(R21="Matched","Accept in IMS, or take no action",IF(R21="Amount differs","Reject or keep pending; ask the supplier to amend",IF(R21="In GSTR-2B, not in books","Check receipt; reject if not yours",IF(R21="Invoice no matches, GSTIN differs","Confirm the GSTIN with the supplier","Not available: do not claim"))))))</f>
        <v/>
      </c>
    </row>
    <row r="22">
      <c r="A22" s="10" t="n"/>
      <c r="B22" s="10" t="n"/>
      <c r="C22" s="10" t="n"/>
      <c r="D22" s="10" t="n"/>
      <c r="E22" s="9" t="n"/>
      <c r="F22" s="8" t="n"/>
      <c r="G22" s="10" t="n"/>
      <c r="H22" s="10" t="n"/>
      <c r="I22" s="8" t="n"/>
      <c r="J22" s="8" t="n"/>
      <c r="K22" s="8" t="n"/>
      <c r="L22" s="8" t="n"/>
      <c r="M22" s="8" t="n"/>
      <c r="N22" s="15">
        <f>IF(A22="","",SUM(J22:M22))</f>
        <v/>
      </c>
      <c r="O22" s="10" t="n"/>
      <c r="P22" s="16">
        <f>IF(A22="","",UPPER(TRIM(A22))&amp;"|"&amp;UPPER(SUBSTITUTE(SUBSTITUTE(SUBSTITUTE(TRIM(C22),"/",""),"-","")," ","")))</f>
        <v/>
      </c>
      <c r="Q22" s="16">
        <f>IF(A22="","",UPPER(SUBSTITUTE(SUBSTITUTE(SUBSTITUTE(TRIM(C22),"/",""),"-","")," ","")))</f>
        <v/>
      </c>
      <c r="R22" s="16">
        <f>IF(A22="","",IF(U22="No","ITC not available in GSTR-2B",IF(COUNTIF(Books!$O$6:$O$2005,P22)&gt;0,IF(ABS(T22)&lt;=Settings!$B$4,"Matched","Amount differs"),IF(COUNTIF(Books!$P$6:$P$2005,Q22)&gt;0,"Invoice no matches, GSTIN differs","In GSTR-2B, not in books"))))</f>
        <v/>
      </c>
      <c r="S22" s="15">
        <f>IF(A22="","",SUMIF(Books!$O$6:$O$2005,P22,Books!$K$6:$K$2005))</f>
        <v/>
      </c>
      <c r="T22" s="15">
        <f>IF(A22="","",N22-S22)</f>
        <v/>
      </c>
      <c r="U22" s="10" t="n"/>
      <c r="V22" s="16">
        <f>IF(A22="","",IF(AND(O22="Credit note",R22&lt;&gt;"ITC not available in GSTR-2B"),"Credit note: accept and declare the ITC reversal, keep pending for one period, or reject if you disagree",IF(R22="Matched","Accept in IMS, or take no action",IF(R22="Amount differs","Reject or keep pending; ask the supplier to amend",IF(R22="In GSTR-2B, not in books","Check receipt; reject if not yours",IF(R22="Invoice no matches, GSTIN differs","Confirm the GSTIN with the supplier","Not available: do not claim"))))))</f>
        <v/>
      </c>
    </row>
    <row r="23">
      <c r="A23" s="10" t="n"/>
      <c r="B23" s="10" t="n"/>
      <c r="C23" s="10" t="n"/>
      <c r="D23" s="10" t="n"/>
      <c r="E23" s="9" t="n"/>
      <c r="F23" s="8" t="n"/>
      <c r="G23" s="10" t="n"/>
      <c r="H23" s="10" t="n"/>
      <c r="I23" s="8" t="n"/>
      <c r="J23" s="8" t="n"/>
      <c r="K23" s="8" t="n"/>
      <c r="L23" s="8" t="n"/>
      <c r="M23" s="8" t="n"/>
      <c r="N23" s="15">
        <f>IF(A23="","",SUM(J23:M23))</f>
        <v/>
      </c>
      <c r="O23" s="10" t="n"/>
      <c r="P23" s="16">
        <f>IF(A23="","",UPPER(TRIM(A23))&amp;"|"&amp;UPPER(SUBSTITUTE(SUBSTITUTE(SUBSTITUTE(TRIM(C23),"/",""),"-","")," ","")))</f>
        <v/>
      </c>
      <c r="Q23" s="16">
        <f>IF(A23="","",UPPER(SUBSTITUTE(SUBSTITUTE(SUBSTITUTE(TRIM(C23),"/",""),"-","")," ","")))</f>
        <v/>
      </c>
      <c r="R23" s="16">
        <f>IF(A23="","",IF(U23="No","ITC not available in GSTR-2B",IF(COUNTIF(Books!$O$6:$O$2005,P23)&gt;0,IF(ABS(T23)&lt;=Settings!$B$4,"Matched","Amount differs"),IF(COUNTIF(Books!$P$6:$P$2005,Q23)&gt;0,"Invoice no matches, GSTIN differs","In GSTR-2B, not in books"))))</f>
        <v/>
      </c>
      <c r="S23" s="15">
        <f>IF(A23="","",SUMIF(Books!$O$6:$O$2005,P23,Books!$K$6:$K$2005))</f>
        <v/>
      </c>
      <c r="T23" s="15">
        <f>IF(A23="","",N23-S23)</f>
        <v/>
      </c>
      <c r="U23" s="10" t="n"/>
      <c r="V23" s="16">
        <f>IF(A23="","",IF(AND(O23="Credit note",R23&lt;&gt;"ITC not available in GSTR-2B"),"Credit note: accept and declare the ITC reversal, keep pending for one period, or reject if you disagree",IF(R23="Matched","Accept in IMS, or take no action",IF(R23="Amount differs","Reject or keep pending; ask the supplier to amend",IF(R23="In GSTR-2B, not in books","Check receipt; reject if not yours",IF(R23="Invoice no matches, GSTIN differs","Confirm the GSTIN with the supplier","Not available: do not claim"))))))</f>
        <v/>
      </c>
    </row>
    <row r="24">
      <c r="A24" s="10" t="n"/>
      <c r="B24" s="10" t="n"/>
      <c r="C24" s="10" t="n"/>
      <c r="D24" s="10" t="n"/>
      <c r="E24" s="9" t="n"/>
      <c r="F24" s="8" t="n"/>
      <c r="G24" s="10" t="n"/>
      <c r="H24" s="10" t="n"/>
      <c r="I24" s="8" t="n"/>
      <c r="J24" s="8" t="n"/>
      <c r="K24" s="8" t="n"/>
      <c r="L24" s="8" t="n"/>
      <c r="M24" s="8" t="n"/>
      <c r="N24" s="15">
        <f>IF(A24="","",SUM(J24:M24))</f>
        <v/>
      </c>
      <c r="O24" s="10" t="n"/>
      <c r="P24" s="16">
        <f>IF(A24="","",UPPER(TRIM(A24))&amp;"|"&amp;UPPER(SUBSTITUTE(SUBSTITUTE(SUBSTITUTE(TRIM(C24),"/",""),"-","")," ","")))</f>
        <v/>
      </c>
      <c r="Q24" s="16">
        <f>IF(A24="","",UPPER(SUBSTITUTE(SUBSTITUTE(SUBSTITUTE(TRIM(C24),"/",""),"-","")," ","")))</f>
        <v/>
      </c>
      <c r="R24" s="16">
        <f>IF(A24="","",IF(U24="No","ITC not available in GSTR-2B",IF(COUNTIF(Books!$O$6:$O$2005,P24)&gt;0,IF(ABS(T24)&lt;=Settings!$B$4,"Matched","Amount differs"),IF(COUNTIF(Books!$P$6:$P$2005,Q24)&gt;0,"Invoice no matches, GSTIN differs","In GSTR-2B, not in books"))))</f>
        <v/>
      </c>
      <c r="S24" s="15">
        <f>IF(A24="","",SUMIF(Books!$O$6:$O$2005,P24,Books!$K$6:$K$2005))</f>
        <v/>
      </c>
      <c r="T24" s="15">
        <f>IF(A24="","",N24-S24)</f>
        <v/>
      </c>
      <c r="U24" s="10" t="n"/>
      <c r="V24" s="16">
        <f>IF(A24="","",IF(AND(O24="Credit note",R24&lt;&gt;"ITC not available in GSTR-2B"),"Credit note: accept and declare the ITC reversal, keep pending for one period, or reject if you disagree",IF(R24="Matched","Accept in IMS, or take no action",IF(R24="Amount differs","Reject or keep pending; ask the supplier to amend",IF(R24="In GSTR-2B, not in books","Check receipt; reject if not yours",IF(R24="Invoice no matches, GSTIN differs","Confirm the GSTIN with the supplier","Not available: do not claim"))))))</f>
        <v/>
      </c>
    </row>
    <row r="25">
      <c r="A25" s="10" t="n"/>
      <c r="B25" s="10" t="n"/>
      <c r="C25" s="10" t="n"/>
      <c r="D25" s="10" t="n"/>
      <c r="E25" s="9" t="n"/>
      <c r="F25" s="8" t="n"/>
      <c r="G25" s="10" t="n"/>
      <c r="H25" s="10" t="n"/>
      <c r="I25" s="8" t="n"/>
      <c r="J25" s="8" t="n"/>
      <c r="K25" s="8" t="n"/>
      <c r="L25" s="8" t="n"/>
      <c r="M25" s="8" t="n"/>
      <c r="N25" s="15">
        <f>IF(A25="","",SUM(J25:M25))</f>
        <v/>
      </c>
      <c r="O25" s="10" t="n"/>
      <c r="P25" s="16">
        <f>IF(A25="","",UPPER(TRIM(A25))&amp;"|"&amp;UPPER(SUBSTITUTE(SUBSTITUTE(SUBSTITUTE(TRIM(C25),"/",""),"-","")," ","")))</f>
        <v/>
      </c>
      <c r="Q25" s="16">
        <f>IF(A25="","",UPPER(SUBSTITUTE(SUBSTITUTE(SUBSTITUTE(TRIM(C25),"/",""),"-","")," ","")))</f>
        <v/>
      </c>
      <c r="R25" s="16">
        <f>IF(A25="","",IF(U25="No","ITC not available in GSTR-2B",IF(COUNTIF(Books!$O$6:$O$2005,P25)&gt;0,IF(ABS(T25)&lt;=Settings!$B$4,"Matched","Amount differs"),IF(COUNTIF(Books!$P$6:$P$2005,Q25)&gt;0,"Invoice no matches, GSTIN differs","In GSTR-2B, not in books"))))</f>
        <v/>
      </c>
      <c r="S25" s="15">
        <f>IF(A25="","",SUMIF(Books!$O$6:$O$2005,P25,Books!$K$6:$K$2005))</f>
        <v/>
      </c>
      <c r="T25" s="15">
        <f>IF(A25="","",N25-S25)</f>
        <v/>
      </c>
      <c r="U25" s="10" t="n"/>
      <c r="V25" s="16">
        <f>IF(A25="","",IF(AND(O25="Credit note",R25&lt;&gt;"ITC not available in GSTR-2B"),"Credit note: accept and declare the ITC reversal, keep pending for one period, or reject if you disagree",IF(R25="Matched","Accept in IMS, or take no action",IF(R25="Amount differs","Reject or keep pending; ask the supplier to amend",IF(R25="In GSTR-2B, not in books","Check receipt; reject if not yours",IF(R25="Invoice no matches, GSTIN differs","Confirm the GSTIN with the supplier","Not available: do not claim"))))))</f>
        <v/>
      </c>
    </row>
    <row r="26">
      <c r="A26" s="10" t="n"/>
      <c r="B26" s="10" t="n"/>
      <c r="C26" s="10" t="n"/>
      <c r="D26" s="10" t="n"/>
      <c r="E26" s="9" t="n"/>
      <c r="F26" s="8" t="n"/>
      <c r="G26" s="10" t="n"/>
      <c r="H26" s="10" t="n"/>
      <c r="I26" s="8" t="n"/>
      <c r="J26" s="8" t="n"/>
      <c r="K26" s="8" t="n"/>
      <c r="L26" s="8" t="n"/>
      <c r="M26" s="8" t="n"/>
      <c r="N26" s="15">
        <f>IF(A26="","",SUM(J26:M26))</f>
        <v/>
      </c>
      <c r="O26" s="10" t="n"/>
      <c r="P26" s="16">
        <f>IF(A26="","",UPPER(TRIM(A26))&amp;"|"&amp;UPPER(SUBSTITUTE(SUBSTITUTE(SUBSTITUTE(TRIM(C26),"/",""),"-","")," ","")))</f>
        <v/>
      </c>
      <c r="Q26" s="16">
        <f>IF(A26="","",UPPER(SUBSTITUTE(SUBSTITUTE(SUBSTITUTE(TRIM(C26),"/",""),"-","")," ","")))</f>
        <v/>
      </c>
      <c r="R26" s="16">
        <f>IF(A26="","",IF(U26="No","ITC not available in GSTR-2B",IF(COUNTIF(Books!$O$6:$O$2005,P26)&gt;0,IF(ABS(T26)&lt;=Settings!$B$4,"Matched","Amount differs"),IF(COUNTIF(Books!$P$6:$P$2005,Q26)&gt;0,"Invoice no matches, GSTIN differs","In GSTR-2B, not in books"))))</f>
        <v/>
      </c>
      <c r="S26" s="15">
        <f>IF(A26="","",SUMIF(Books!$O$6:$O$2005,P26,Books!$K$6:$K$2005))</f>
        <v/>
      </c>
      <c r="T26" s="15">
        <f>IF(A26="","",N26-S26)</f>
        <v/>
      </c>
      <c r="U26" s="10" t="n"/>
      <c r="V26" s="16">
        <f>IF(A26="","",IF(AND(O26="Credit note",R26&lt;&gt;"ITC not available in GSTR-2B"),"Credit note: accept and declare the ITC reversal, keep pending for one period, or reject if you disagree",IF(R26="Matched","Accept in IMS, or take no action",IF(R26="Amount differs","Reject or keep pending; ask the supplier to amend",IF(R26="In GSTR-2B, not in books","Check receipt; reject if not yours",IF(R26="Invoice no matches, GSTIN differs","Confirm the GSTIN with the supplier","Not available: do not claim"))))))</f>
        <v/>
      </c>
    </row>
    <row r="27">
      <c r="A27" s="10" t="n"/>
      <c r="B27" s="10" t="n"/>
      <c r="C27" s="10" t="n"/>
      <c r="D27" s="10" t="n"/>
      <c r="E27" s="9" t="n"/>
      <c r="F27" s="8" t="n"/>
      <c r="G27" s="10" t="n"/>
      <c r="H27" s="10" t="n"/>
      <c r="I27" s="8" t="n"/>
      <c r="J27" s="8" t="n"/>
      <c r="K27" s="8" t="n"/>
      <c r="L27" s="8" t="n"/>
      <c r="M27" s="8" t="n"/>
      <c r="N27" s="15">
        <f>IF(A27="","",SUM(J27:M27))</f>
        <v/>
      </c>
      <c r="O27" s="10" t="n"/>
      <c r="P27" s="16">
        <f>IF(A27="","",UPPER(TRIM(A27))&amp;"|"&amp;UPPER(SUBSTITUTE(SUBSTITUTE(SUBSTITUTE(TRIM(C27),"/",""),"-","")," ","")))</f>
        <v/>
      </c>
      <c r="Q27" s="16">
        <f>IF(A27="","",UPPER(SUBSTITUTE(SUBSTITUTE(SUBSTITUTE(TRIM(C27),"/",""),"-","")," ","")))</f>
        <v/>
      </c>
      <c r="R27" s="16">
        <f>IF(A27="","",IF(U27="No","ITC not available in GSTR-2B",IF(COUNTIF(Books!$O$6:$O$2005,P27)&gt;0,IF(ABS(T27)&lt;=Settings!$B$4,"Matched","Amount differs"),IF(COUNTIF(Books!$P$6:$P$2005,Q27)&gt;0,"Invoice no matches, GSTIN differs","In GSTR-2B, not in books"))))</f>
        <v/>
      </c>
      <c r="S27" s="15">
        <f>IF(A27="","",SUMIF(Books!$O$6:$O$2005,P27,Books!$K$6:$K$2005))</f>
        <v/>
      </c>
      <c r="T27" s="15">
        <f>IF(A27="","",N27-S27)</f>
        <v/>
      </c>
      <c r="U27" s="10" t="n"/>
      <c r="V27" s="16">
        <f>IF(A27="","",IF(AND(O27="Credit note",R27&lt;&gt;"ITC not available in GSTR-2B"),"Credit note: accept and declare the ITC reversal, keep pending for one period, or reject if you disagree",IF(R27="Matched","Accept in IMS, or take no action",IF(R27="Amount differs","Reject or keep pending; ask the supplier to amend",IF(R27="In GSTR-2B, not in books","Check receipt; reject if not yours",IF(R27="Invoice no matches, GSTIN differs","Confirm the GSTIN with the supplier","Not available: do not claim"))))))</f>
        <v/>
      </c>
    </row>
    <row r="28">
      <c r="A28" s="10" t="n"/>
      <c r="B28" s="10" t="n"/>
      <c r="C28" s="10" t="n"/>
      <c r="D28" s="10" t="n"/>
      <c r="E28" s="9" t="n"/>
      <c r="F28" s="8" t="n"/>
      <c r="G28" s="10" t="n"/>
      <c r="H28" s="10" t="n"/>
      <c r="I28" s="8" t="n"/>
      <c r="J28" s="8" t="n"/>
      <c r="K28" s="8" t="n"/>
      <c r="L28" s="8" t="n"/>
      <c r="M28" s="8" t="n"/>
      <c r="N28" s="15">
        <f>IF(A28="","",SUM(J28:M28))</f>
        <v/>
      </c>
      <c r="O28" s="10" t="n"/>
      <c r="P28" s="16">
        <f>IF(A28="","",UPPER(TRIM(A28))&amp;"|"&amp;UPPER(SUBSTITUTE(SUBSTITUTE(SUBSTITUTE(TRIM(C28),"/",""),"-","")," ","")))</f>
        <v/>
      </c>
      <c r="Q28" s="16">
        <f>IF(A28="","",UPPER(SUBSTITUTE(SUBSTITUTE(SUBSTITUTE(TRIM(C28),"/",""),"-","")," ","")))</f>
        <v/>
      </c>
      <c r="R28" s="16">
        <f>IF(A28="","",IF(U28="No","ITC not available in GSTR-2B",IF(COUNTIF(Books!$O$6:$O$2005,P28)&gt;0,IF(ABS(T28)&lt;=Settings!$B$4,"Matched","Amount differs"),IF(COUNTIF(Books!$P$6:$P$2005,Q28)&gt;0,"Invoice no matches, GSTIN differs","In GSTR-2B, not in books"))))</f>
        <v/>
      </c>
      <c r="S28" s="15">
        <f>IF(A28="","",SUMIF(Books!$O$6:$O$2005,P28,Books!$K$6:$K$2005))</f>
        <v/>
      </c>
      <c r="T28" s="15">
        <f>IF(A28="","",N28-S28)</f>
        <v/>
      </c>
      <c r="U28" s="10" t="n"/>
      <c r="V28" s="16">
        <f>IF(A28="","",IF(AND(O28="Credit note",R28&lt;&gt;"ITC not available in GSTR-2B"),"Credit note: accept and declare the ITC reversal, keep pending for one period, or reject if you disagree",IF(R28="Matched","Accept in IMS, or take no action",IF(R28="Amount differs","Reject or keep pending; ask the supplier to amend",IF(R28="In GSTR-2B, not in books","Check receipt; reject if not yours",IF(R28="Invoice no matches, GSTIN differs","Confirm the GSTIN with the supplier","Not available: do not claim"))))))</f>
        <v/>
      </c>
    </row>
    <row r="29">
      <c r="A29" s="10" t="n"/>
      <c r="B29" s="10" t="n"/>
      <c r="C29" s="10" t="n"/>
      <c r="D29" s="10" t="n"/>
      <c r="E29" s="9" t="n"/>
      <c r="F29" s="8" t="n"/>
      <c r="G29" s="10" t="n"/>
      <c r="H29" s="10" t="n"/>
      <c r="I29" s="8" t="n"/>
      <c r="J29" s="8" t="n"/>
      <c r="K29" s="8" t="n"/>
      <c r="L29" s="8" t="n"/>
      <c r="M29" s="8" t="n"/>
      <c r="N29" s="15">
        <f>IF(A29="","",SUM(J29:M29))</f>
        <v/>
      </c>
      <c r="O29" s="10" t="n"/>
      <c r="P29" s="16">
        <f>IF(A29="","",UPPER(TRIM(A29))&amp;"|"&amp;UPPER(SUBSTITUTE(SUBSTITUTE(SUBSTITUTE(TRIM(C29),"/",""),"-","")," ","")))</f>
        <v/>
      </c>
      <c r="Q29" s="16">
        <f>IF(A29="","",UPPER(SUBSTITUTE(SUBSTITUTE(SUBSTITUTE(TRIM(C29),"/",""),"-","")," ","")))</f>
        <v/>
      </c>
      <c r="R29" s="16">
        <f>IF(A29="","",IF(U29="No","ITC not available in GSTR-2B",IF(COUNTIF(Books!$O$6:$O$2005,P29)&gt;0,IF(ABS(T29)&lt;=Settings!$B$4,"Matched","Amount differs"),IF(COUNTIF(Books!$P$6:$P$2005,Q29)&gt;0,"Invoice no matches, GSTIN differs","In GSTR-2B, not in books"))))</f>
        <v/>
      </c>
      <c r="S29" s="15">
        <f>IF(A29="","",SUMIF(Books!$O$6:$O$2005,P29,Books!$K$6:$K$2005))</f>
        <v/>
      </c>
      <c r="T29" s="15">
        <f>IF(A29="","",N29-S29)</f>
        <v/>
      </c>
      <c r="U29" s="10" t="n"/>
      <c r="V29" s="16">
        <f>IF(A29="","",IF(AND(O29="Credit note",R29&lt;&gt;"ITC not available in GSTR-2B"),"Credit note: accept and declare the ITC reversal, keep pending for one period, or reject if you disagree",IF(R29="Matched","Accept in IMS, or take no action",IF(R29="Amount differs","Reject or keep pending; ask the supplier to amend",IF(R29="In GSTR-2B, not in books","Check receipt; reject if not yours",IF(R29="Invoice no matches, GSTIN differs","Confirm the GSTIN with the supplier","Not available: do not claim"))))))</f>
        <v/>
      </c>
    </row>
    <row r="30">
      <c r="A30" s="10" t="n"/>
      <c r="B30" s="10" t="n"/>
      <c r="C30" s="10" t="n"/>
      <c r="D30" s="10" t="n"/>
      <c r="E30" s="9" t="n"/>
      <c r="F30" s="8" t="n"/>
      <c r="G30" s="10" t="n"/>
      <c r="H30" s="10" t="n"/>
      <c r="I30" s="8" t="n"/>
      <c r="J30" s="8" t="n"/>
      <c r="K30" s="8" t="n"/>
      <c r="L30" s="8" t="n"/>
      <c r="M30" s="8" t="n"/>
      <c r="N30" s="15">
        <f>IF(A30="","",SUM(J30:M30))</f>
        <v/>
      </c>
      <c r="O30" s="10" t="n"/>
      <c r="P30" s="16">
        <f>IF(A30="","",UPPER(TRIM(A30))&amp;"|"&amp;UPPER(SUBSTITUTE(SUBSTITUTE(SUBSTITUTE(TRIM(C30),"/",""),"-","")," ","")))</f>
        <v/>
      </c>
      <c r="Q30" s="16">
        <f>IF(A30="","",UPPER(SUBSTITUTE(SUBSTITUTE(SUBSTITUTE(TRIM(C30),"/",""),"-","")," ","")))</f>
        <v/>
      </c>
      <c r="R30" s="16">
        <f>IF(A30="","",IF(U30="No","ITC not available in GSTR-2B",IF(COUNTIF(Books!$O$6:$O$2005,P30)&gt;0,IF(ABS(T30)&lt;=Settings!$B$4,"Matched","Amount differs"),IF(COUNTIF(Books!$P$6:$P$2005,Q30)&gt;0,"Invoice no matches, GSTIN differs","In GSTR-2B, not in books"))))</f>
        <v/>
      </c>
      <c r="S30" s="15">
        <f>IF(A30="","",SUMIF(Books!$O$6:$O$2005,P30,Books!$K$6:$K$2005))</f>
        <v/>
      </c>
      <c r="T30" s="15">
        <f>IF(A30="","",N30-S30)</f>
        <v/>
      </c>
      <c r="U30" s="10" t="n"/>
      <c r="V30" s="16">
        <f>IF(A30="","",IF(AND(O30="Credit note",R30&lt;&gt;"ITC not available in GSTR-2B"),"Credit note: accept and declare the ITC reversal, keep pending for one period, or reject if you disagree",IF(R30="Matched","Accept in IMS, or take no action",IF(R30="Amount differs","Reject or keep pending; ask the supplier to amend",IF(R30="In GSTR-2B, not in books","Check receipt; reject if not yours",IF(R30="Invoice no matches, GSTIN differs","Confirm the GSTIN with the supplier","Not available: do not claim"))))))</f>
        <v/>
      </c>
    </row>
    <row r="31">
      <c r="A31" s="10" t="n"/>
      <c r="B31" s="10" t="n"/>
      <c r="C31" s="10" t="n"/>
      <c r="D31" s="10" t="n"/>
      <c r="E31" s="9" t="n"/>
      <c r="F31" s="8" t="n"/>
      <c r="G31" s="10" t="n"/>
      <c r="H31" s="10" t="n"/>
      <c r="I31" s="8" t="n"/>
      <c r="J31" s="8" t="n"/>
      <c r="K31" s="8" t="n"/>
      <c r="L31" s="8" t="n"/>
      <c r="M31" s="8" t="n"/>
      <c r="N31" s="15">
        <f>IF(A31="","",SUM(J31:M31))</f>
        <v/>
      </c>
      <c r="O31" s="10" t="n"/>
      <c r="P31" s="16">
        <f>IF(A31="","",UPPER(TRIM(A31))&amp;"|"&amp;UPPER(SUBSTITUTE(SUBSTITUTE(SUBSTITUTE(TRIM(C31),"/",""),"-","")," ","")))</f>
        <v/>
      </c>
      <c r="Q31" s="16">
        <f>IF(A31="","",UPPER(SUBSTITUTE(SUBSTITUTE(SUBSTITUTE(TRIM(C31),"/",""),"-","")," ","")))</f>
        <v/>
      </c>
      <c r="R31" s="16">
        <f>IF(A31="","",IF(U31="No","ITC not available in GSTR-2B",IF(COUNTIF(Books!$O$6:$O$2005,P31)&gt;0,IF(ABS(T31)&lt;=Settings!$B$4,"Matched","Amount differs"),IF(COUNTIF(Books!$P$6:$P$2005,Q31)&gt;0,"Invoice no matches, GSTIN differs","In GSTR-2B, not in books"))))</f>
        <v/>
      </c>
      <c r="S31" s="15">
        <f>IF(A31="","",SUMIF(Books!$O$6:$O$2005,P31,Books!$K$6:$K$2005))</f>
        <v/>
      </c>
      <c r="T31" s="15">
        <f>IF(A31="","",N31-S31)</f>
        <v/>
      </c>
      <c r="U31" s="10" t="n"/>
      <c r="V31" s="16">
        <f>IF(A31="","",IF(AND(O31="Credit note",R31&lt;&gt;"ITC not available in GSTR-2B"),"Credit note: accept and declare the ITC reversal, keep pending for one period, or reject if you disagree",IF(R31="Matched","Accept in IMS, or take no action",IF(R31="Amount differs","Reject or keep pending; ask the supplier to amend",IF(R31="In GSTR-2B, not in books","Check receipt; reject if not yours",IF(R31="Invoice no matches, GSTIN differs","Confirm the GSTIN with the supplier","Not available: do not claim"))))))</f>
        <v/>
      </c>
    </row>
    <row r="32">
      <c r="A32" s="10" t="n"/>
      <c r="B32" s="10" t="n"/>
      <c r="C32" s="10" t="n"/>
      <c r="D32" s="10" t="n"/>
      <c r="E32" s="9" t="n"/>
      <c r="F32" s="8" t="n"/>
      <c r="G32" s="10" t="n"/>
      <c r="H32" s="10" t="n"/>
      <c r="I32" s="8" t="n"/>
      <c r="J32" s="8" t="n"/>
      <c r="K32" s="8" t="n"/>
      <c r="L32" s="8" t="n"/>
      <c r="M32" s="8" t="n"/>
      <c r="N32" s="15">
        <f>IF(A32="","",SUM(J32:M32))</f>
        <v/>
      </c>
      <c r="O32" s="10" t="n"/>
      <c r="P32" s="16">
        <f>IF(A32="","",UPPER(TRIM(A32))&amp;"|"&amp;UPPER(SUBSTITUTE(SUBSTITUTE(SUBSTITUTE(TRIM(C32),"/",""),"-","")," ","")))</f>
        <v/>
      </c>
      <c r="Q32" s="16">
        <f>IF(A32="","",UPPER(SUBSTITUTE(SUBSTITUTE(SUBSTITUTE(TRIM(C32),"/",""),"-","")," ","")))</f>
        <v/>
      </c>
      <c r="R32" s="16">
        <f>IF(A32="","",IF(U32="No","ITC not available in GSTR-2B",IF(COUNTIF(Books!$O$6:$O$2005,P32)&gt;0,IF(ABS(T32)&lt;=Settings!$B$4,"Matched","Amount differs"),IF(COUNTIF(Books!$P$6:$P$2005,Q32)&gt;0,"Invoice no matches, GSTIN differs","In GSTR-2B, not in books"))))</f>
        <v/>
      </c>
      <c r="S32" s="15">
        <f>IF(A32="","",SUMIF(Books!$O$6:$O$2005,P32,Books!$K$6:$K$2005))</f>
        <v/>
      </c>
      <c r="T32" s="15">
        <f>IF(A32="","",N32-S32)</f>
        <v/>
      </c>
      <c r="U32" s="10" t="n"/>
      <c r="V32" s="16">
        <f>IF(A32="","",IF(AND(O32="Credit note",R32&lt;&gt;"ITC not available in GSTR-2B"),"Credit note: accept and declare the ITC reversal, keep pending for one period, or reject if you disagree",IF(R32="Matched","Accept in IMS, or take no action",IF(R32="Amount differs","Reject or keep pending; ask the supplier to amend",IF(R32="In GSTR-2B, not in books","Check receipt; reject if not yours",IF(R32="Invoice no matches, GSTIN differs","Confirm the GSTIN with the supplier","Not available: do not claim"))))))</f>
        <v/>
      </c>
    </row>
    <row r="33">
      <c r="A33" s="10" t="n"/>
      <c r="B33" s="10" t="n"/>
      <c r="C33" s="10" t="n"/>
      <c r="D33" s="10" t="n"/>
      <c r="E33" s="9" t="n"/>
      <c r="F33" s="8" t="n"/>
      <c r="G33" s="10" t="n"/>
      <c r="H33" s="10" t="n"/>
      <c r="I33" s="8" t="n"/>
      <c r="J33" s="8" t="n"/>
      <c r="K33" s="8" t="n"/>
      <c r="L33" s="8" t="n"/>
      <c r="M33" s="8" t="n"/>
      <c r="N33" s="15">
        <f>IF(A33="","",SUM(J33:M33))</f>
        <v/>
      </c>
      <c r="O33" s="10" t="n"/>
      <c r="P33" s="16">
        <f>IF(A33="","",UPPER(TRIM(A33))&amp;"|"&amp;UPPER(SUBSTITUTE(SUBSTITUTE(SUBSTITUTE(TRIM(C33),"/",""),"-","")," ","")))</f>
        <v/>
      </c>
      <c r="Q33" s="16">
        <f>IF(A33="","",UPPER(SUBSTITUTE(SUBSTITUTE(SUBSTITUTE(TRIM(C33),"/",""),"-","")," ","")))</f>
        <v/>
      </c>
      <c r="R33" s="16">
        <f>IF(A33="","",IF(U33="No","ITC not available in GSTR-2B",IF(COUNTIF(Books!$O$6:$O$2005,P33)&gt;0,IF(ABS(T33)&lt;=Settings!$B$4,"Matched","Amount differs"),IF(COUNTIF(Books!$P$6:$P$2005,Q33)&gt;0,"Invoice no matches, GSTIN differs","In GSTR-2B, not in books"))))</f>
        <v/>
      </c>
      <c r="S33" s="15">
        <f>IF(A33="","",SUMIF(Books!$O$6:$O$2005,P33,Books!$K$6:$K$2005))</f>
        <v/>
      </c>
      <c r="T33" s="15">
        <f>IF(A33="","",N33-S33)</f>
        <v/>
      </c>
      <c r="U33" s="10" t="n"/>
      <c r="V33" s="16">
        <f>IF(A33="","",IF(AND(O33="Credit note",R33&lt;&gt;"ITC not available in GSTR-2B"),"Credit note: accept and declare the ITC reversal, keep pending for one period, or reject if you disagree",IF(R33="Matched","Accept in IMS, or take no action",IF(R33="Amount differs","Reject or keep pending; ask the supplier to amend",IF(R33="In GSTR-2B, not in books","Check receipt; reject if not yours",IF(R33="Invoice no matches, GSTIN differs","Confirm the GSTIN with the supplier","Not available: do not claim"))))))</f>
        <v/>
      </c>
    </row>
    <row r="34">
      <c r="A34" s="10" t="n"/>
      <c r="B34" s="10" t="n"/>
      <c r="C34" s="10" t="n"/>
      <c r="D34" s="10" t="n"/>
      <c r="E34" s="9" t="n"/>
      <c r="F34" s="8" t="n"/>
      <c r="G34" s="10" t="n"/>
      <c r="H34" s="10" t="n"/>
      <c r="I34" s="8" t="n"/>
      <c r="J34" s="8" t="n"/>
      <c r="K34" s="8" t="n"/>
      <c r="L34" s="8" t="n"/>
      <c r="M34" s="8" t="n"/>
      <c r="N34" s="15">
        <f>IF(A34="","",SUM(J34:M34))</f>
        <v/>
      </c>
      <c r="O34" s="10" t="n"/>
      <c r="P34" s="16">
        <f>IF(A34="","",UPPER(TRIM(A34))&amp;"|"&amp;UPPER(SUBSTITUTE(SUBSTITUTE(SUBSTITUTE(TRIM(C34),"/",""),"-","")," ","")))</f>
        <v/>
      </c>
      <c r="Q34" s="16">
        <f>IF(A34="","",UPPER(SUBSTITUTE(SUBSTITUTE(SUBSTITUTE(TRIM(C34),"/",""),"-","")," ","")))</f>
        <v/>
      </c>
      <c r="R34" s="16">
        <f>IF(A34="","",IF(U34="No","ITC not available in GSTR-2B",IF(COUNTIF(Books!$O$6:$O$2005,P34)&gt;0,IF(ABS(T34)&lt;=Settings!$B$4,"Matched","Amount differs"),IF(COUNTIF(Books!$P$6:$P$2005,Q34)&gt;0,"Invoice no matches, GSTIN differs","In GSTR-2B, not in books"))))</f>
        <v/>
      </c>
      <c r="S34" s="15">
        <f>IF(A34="","",SUMIF(Books!$O$6:$O$2005,P34,Books!$K$6:$K$2005))</f>
        <v/>
      </c>
      <c r="T34" s="15">
        <f>IF(A34="","",N34-S34)</f>
        <v/>
      </c>
      <c r="U34" s="10" t="n"/>
      <c r="V34" s="16">
        <f>IF(A34="","",IF(AND(O34="Credit note",R34&lt;&gt;"ITC not available in GSTR-2B"),"Credit note: accept and declare the ITC reversal, keep pending for one period, or reject if you disagree",IF(R34="Matched","Accept in IMS, or take no action",IF(R34="Amount differs","Reject or keep pending; ask the supplier to amend",IF(R34="In GSTR-2B, not in books","Check receipt; reject if not yours",IF(R34="Invoice no matches, GSTIN differs","Confirm the GSTIN with the supplier","Not available: do not claim"))))))</f>
        <v/>
      </c>
    </row>
    <row r="35">
      <c r="A35" s="10" t="n"/>
      <c r="B35" s="10" t="n"/>
      <c r="C35" s="10" t="n"/>
      <c r="D35" s="10" t="n"/>
      <c r="E35" s="9" t="n"/>
      <c r="F35" s="8" t="n"/>
      <c r="G35" s="10" t="n"/>
      <c r="H35" s="10" t="n"/>
      <c r="I35" s="8" t="n"/>
      <c r="J35" s="8" t="n"/>
      <c r="K35" s="8" t="n"/>
      <c r="L35" s="8" t="n"/>
      <c r="M35" s="8" t="n"/>
      <c r="N35" s="15">
        <f>IF(A35="","",SUM(J35:M35))</f>
        <v/>
      </c>
      <c r="O35" s="10" t="n"/>
      <c r="P35" s="16">
        <f>IF(A35="","",UPPER(TRIM(A35))&amp;"|"&amp;UPPER(SUBSTITUTE(SUBSTITUTE(SUBSTITUTE(TRIM(C35),"/",""),"-","")," ","")))</f>
        <v/>
      </c>
      <c r="Q35" s="16">
        <f>IF(A35="","",UPPER(SUBSTITUTE(SUBSTITUTE(SUBSTITUTE(TRIM(C35),"/",""),"-","")," ","")))</f>
        <v/>
      </c>
      <c r="R35" s="16">
        <f>IF(A35="","",IF(U35="No","ITC not available in GSTR-2B",IF(COUNTIF(Books!$O$6:$O$2005,P35)&gt;0,IF(ABS(T35)&lt;=Settings!$B$4,"Matched","Amount differs"),IF(COUNTIF(Books!$P$6:$P$2005,Q35)&gt;0,"Invoice no matches, GSTIN differs","In GSTR-2B, not in books"))))</f>
        <v/>
      </c>
      <c r="S35" s="15">
        <f>IF(A35="","",SUMIF(Books!$O$6:$O$2005,P35,Books!$K$6:$K$2005))</f>
        <v/>
      </c>
      <c r="T35" s="15">
        <f>IF(A35="","",N35-S35)</f>
        <v/>
      </c>
      <c r="U35" s="10" t="n"/>
      <c r="V35" s="16">
        <f>IF(A35="","",IF(AND(O35="Credit note",R35&lt;&gt;"ITC not available in GSTR-2B"),"Credit note: accept and declare the ITC reversal, keep pending for one period, or reject if you disagree",IF(R35="Matched","Accept in IMS, or take no action",IF(R35="Amount differs","Reject or keep pending; ask the supplier to amend",IF(R35="In GSTR-2B, not in books","Check receipt; reject if not yours",IF(R35="Invoice no matches, GSTIN differs","Confirm the GSTIN with the supplier","Not available: do not claim"))))))</f>
        <v/>
      </c>
    </row>
    <row r="36">
      <c r="A36" s="10" t="n"/>
      <c r="B36" s="10" t="n"/>
      <c r="C36" s="10" t="n"/>
      <c r="D36" s="10" t="n"/>
      <c r="E36" s="9" t="n"/>
      <c r="F36" s="8" t="n"/>
      <c r="G36" s="10" t="n"/>
      <c r="H36" s="10" t="n"/>
      <c r="I36" s="8" t="n"/>
      <c r="J36" s="8" t="n"/>
      <c r="K36" s="8" t="n"/>
      <c r="L36" s="8" t="n"/>
      <c r="M36" s="8" t="n"/>
      <c r="N36" s="15">
        <f>IF(A36="","",SUM(J36:M36))</f>
        <v/>
      </c>
      <c r="O36" s="10" t="n"/>
      <c r="P36" s="16">
        <f>IF(A36="","",UPPER(TRIM(A36))&amp;"|"&amp;UPPER(SUBSTITUTE(SUBSTITUTE(SUBSTITUTE(TRIM(C36),"/",""),"-","")," ","")))</f>
        <v/>
      </c>
      <c r="Q36" s="16">
        <f>IF(A36="","",UPPER(SUBSTITUTE(SUBSTITUTE(SUBSTITUTE(TRIM(C36),"/",""),"-","")," ","")))</f>
        <v/>
      </c>
      <c r="R36" s="16">
        <f>IF(A36="","",IF(U36="No","ITC not available in GSTR-2B",IF(COUNTIF(Books!$O$6:$O$2005,P36)&gt;0,IF(ABS(T36)&lt;=Settings!$B$4,"Matched","Amount differs"),IF(COUNTIF(Books!$P$6:$P$2005,Q36)&gt;0,"Invoice no matches, GSTIN differs","In GSTR-2B, not in books"))))</f>
        <v/>
      </c>
      <c r="S36" s="15">
        <f>IF(A36="","",SUMIF(Books!$O$6:$O$2005,P36,Books!$K$6:$K$2005))</f>
        <v/>
      </c>
      <c r="T36" s="15">
        <f>IF(A36="","",N36-S36)</f>
        <v/>
      </c>
      <c r="U36" s="10" t="n"/>
      <c r="V36" s="16">
        <f>IF(A36="","",IF(AND(O36="Credit note",R36&lt;&gt;"ITC not available in GSTR-2B"),"Credit note: accept and declare the ITC reversal, keep pending for one period, or reject if you disagree",IF(R36="Matched","Accept in IMS, or take no action",IF(R36="Amount differs","Reject or keep pending; ask the supplier to amend",IF(R36="In GSTR-2B, not in books","Check receipt; reject if not yours",IF(R36="Invoice no matches, GSTIN differs","Confirm the GSTIN with the supplier","Not available: do not claim"))))))</f>
        <v/>
      </c>
    </row>
    <row r="37">
      <c r="A37" s="10" t="n"/>
      <c r="B37" s="10" t="n"/>
      <c r="C37" s="10" t="n"/>
      <c r="D37" s="10" t="n"/>
      <c r="E37" s="9" t="n"/>
      <c r="F37" s="8" t="n"/>
      <c r="G37" s="10" t="n"/>
      <c r="H37" s="10" t="n"/>
      <c r="I37" s="8" t="n"/>
      <c r="J37" s="8" t="n"/>
      <c r="K37" s="8" t="n"/>
      <c r="L37" s="8" t="n"/>
      <c r="M37" s="8" t="n"/>
      <c r="N37" s="15">
        <f>IF(A37="","",SUM(J37:M37))</f>
        <v/>
      </c>
      <c r="O37" s="10" t="n"/>
      <c r="P37" s="16">
        <f>IF(A37="","",UPPER(TRIM(A37))&amp;"|"&amp;UPPER(SUBSTITUTE(SUBSTITUTE(SUBSTITUTE(TRIM(C37),"/",""),"-","")," ","")))</f>
        <v/>
      </c>
      <c r="Q37" s="16">
        <f>IF(A37="","",UPPER(SUBSTITUTE(SUBSTITUTE(SUBSTITUTE(TRIM(C37),"/",""),"-","")," ","")))</f>
        <v/>
      </c>
      <c r="R37" s="16">
        <f>IF(A37="","",IF(U37="No","ITC not available in GSTR-2B",IF(COUNTIF(Books!$O$6:$O$2005,P37)&gt;0,IF(ABS(T37)&lt;=Settings!$B$4,"Matched","Amount differs"),IF(COUNTIF(Books!$P$6:$P$2005,Q37)&gt;0,"Invoice no matches, GSTIN differs","In GSTR-2B, not in books"))))</f>
        <v/>
      </c>
      <c r="S37" s="15">
        <f>IF(A37="","",SUMIF(Books!$O$6:$O$2005,P37,Books!$K$6:$K$2005))</f>
        <v/>
      </c>
      <c r="T37" s="15">
        <f>IF(A37="","",N37-S37)</f>
        <v/>
      </c>
      <c r="U37" s="10" t="n"/>
      <c r="V37" s="16">
        <f>IF(A37="","",IF(AND(O37="Credit note",R37&lt;&gt;"ITC not available in GSTR-2B"),"Credit note: accept and declare the ITC reversal, keep pending for one period, or reject if you disagree",IF(R37="Matched","Accept in IMS, or take no action",IF(R37="Amount differs","Reject or keep pending; ask the supplier to amend",IF(R37="In GSTR-2B, not in books","Check receipt; reject if not yours",IF(R37="Invoice no matches, GSTIN differs","Confirm the GSTIN with the supplier","Not available: do not claim"))))))</f>
        <v/>
      </c>
    </row>
    <row r="38">
      <c r="A38" s="10" t="n"/>
      <c r="B38" s="10" t="n"/>
      <c r="C38" s="10" t="n"/>
      <c r="D38" s="10" t="n"/>
      <c r="E38" s="9" t="n"/>
      <c r="F38" s="8" t="n"/>
      <c r="G38" s="10" t="n"/>
      <c r="H38" s="10" t="n"/>
      <c r="I38" s="8" t="n"/>
      <c r="J38" s="8" t="n"/>
      <c r="K38" s="8" t="n"/>
      <c r="L38" s="8" t="n"/>
      <c r="M38" s="8" t="n"/>
      <c r="N38" s="15">
        <f>IF(A38="","",SUM(J38:M38))</f>
        <v/>
      </c>
      <c r="O38" s="10" t="n"/>
      <c r="P38" s="16">
        <f>IF(A38="","",UPPER(TRIM(A38))&amp;"|"&amp;UPPER(SUBSTITUTE(SUBSTITUTE(SUBSTITUTE(TRIM(C38),"/",""),"-","")," ","")))</f>
        <v/>
      </c>
      <c r="Q38" s="16">
        <f>IF(A38="","",UPPER(SUBSTITUTE(SUBSTITUTE(SUBSTITUTE(TRIM(C38),"/",""),"-","")," ","")))</f>
        <v/>
      </c>
      <c r="R38" s="16">
        <f>IF(A38="","",IF(U38="No","ITC not available in GSTR-2B",IF(COUNTIF(Books!$O$6:$O$2005,P38)&gt;0,IF(ABS(T38)&lt;=Settings!$B$4,"Matched","Amount differs"),IF(COUNTIF(Books!$P$6:$P$2005,Q38)&gt;0,"Invoice no matches, GSTIN differs","In GSTR-2B, not in books"))))</f>
        <v/>
      </c>
      <c r="S38" s="15">
        <f>IF(A38="","",SUMIF(Books!$O$6:$O$2005,P38,Books!$K$6:$K$2005))</f>
        <v/>
      </c>
      <c r="T38" s="15">
        <f>IF(A38="","",N38-S38)</f>
        <v/>
      </c>
      <c r="U38" s="10" t="n"/>
      <c r="V38" s="16">
        <f>IF(A38="","",IF(AND(O38="Credit note",R38&lt;&gt;"ITC not available in GSTR-2B"),"Credit note: accept and declare the ITC reversal, keep pending for one period, or reject if you disagree",IF(R38="Matched","Accept in IMS, or take no action",IF(R38="Amount differs","Reject or keep pending; ask the supplier to amend",IF(R38="In GSTR-2B, not in books","Check receipt; reject if not yours",IF(R38="Invoice no matches, GSTIN differs","Confirm the GSTIN with the supplier","Not available: do not claim"))))))</f>
        <v/>
      </c>
    </row>
    <row r="39">
      <c r="A39" s="10" t="n"/>
      <c r="B39" s="10" t="n"/>
      <c r="C39" s="10" t="n"/>
      <c r="D39" s="10" t="n"/>
      <c r="E39" s="9" t="n"/>
      <c r="F39" s="8" t="n"/>
      <c r="G39" s="10" t="n"/>
      <c r="H39" s="10" t="n"/>
      <c r="I39" s="8" t="n"/>
      <c r="J39" s="8" t="n"/>
      <c r="K39" s="8" t="n"/>
      <c r="L39" s="8" t="n"/>
      <c r="M39" s="8" t="n"/>
      <c r="N39" s="15">
        <f>IF(A39="","",SUM(J39:M39))</f>
        <v/>
      </c>
      <c r="O39" s="10" t="n"/>
      <c r="P39" s="16">
        <f>IF(A39="","",UPPER(TRIM(A39))&amp;"|"&amp;UPPER(SUBSTITUTE(SUBSTITUTE(SUBSTITUTE(TRIM(C39),"/",""),"-","")," ","")))</f>
        <v/>
      </c>
      <c r="Q39" s="16">
        <f>IF(A39="","",UPPER(SUBSTITUTE(SUBSTITUTE(SUBSTITUTE(TRIM(C39),"/",""),"-","")," ","")))</f>
        <v/>
      </c>
      <c r="R39" s="16">
        <f>IF(A39="","",IF(U39="No","ITC not available in GSTR-2B",IF(COUNTIF(Books!$O$6:$O$2005,P39)&gt;0,IF(ABS(T39)&lt;=Settings!$B$4,"Matched","Amount differs"),IF(COUNTIF(Books!$P$6:$P$2005,Q39)&gt;0,"Invoice no matches, GSTIN differs","In GSTR-2B, not in books"))))</f>
        <v/>
      </c>
      <c r="S39" s="15">
        <f>IF(A39="","",SUMIF(Books!$O$6:$O$2005,P39,Books!$K$6:$K$2005))</f>
        <v/>
      </c>
      <c r="T39" s="15">
        <f>IF(A39="","",N39-S39)</f>
        <v/>
      </c>
      <c r="U39" s="10" t="n"/>
      <c r="V39" s="16">
        <f>IF(A39="","",IF(AND(O39="Credit note",R39&lt;&gt;"ITC not available in GSTR-2B"),"Credit note: accept and declare the ITC reversal, keep pending for one period, or reject if you disagree",IF(R39="Matched","Accept in IMS, or take no action",IF(R39="Amount differs","Reject or keep pending; ask the supplier to amend",IF(R39="In GSTR-2B, not in books","Check receipt; reject if not yours",IF(R39="Invoice no matches, GSTIN differs","Confirm the GSTIN with the supplier","Not available: do not claim"))))))</f>
        <v/>
      </c>
    </row>
    <row r="40">
      <c r="A40" s="10" t="n"/>
      <c r="B40" s="10" t="n"/>
      <c r="C40" s="10" t="n"/>
      <c r="D40" s="10" t="n"/>
      <c r="E40" s="9" t="n"/>
      <c r="F40" s="8" t="n"/>
      <c r="G40" s="10" t="n"/>
      <c r="H40" s="10" t="n"/>
      <c r="I40" s="8" t="n"/>
      <c r="J40" s="8" t="n"/>
      <c r="K40" s="8" t="n"/>
      <c r="L40" s="8" t="n"/>
      <c r="M40" s="8" t="n"/>
      <c r="N40" s="15">
        <f>IF(A40="","",SUM(J40:M40))</f>
        <v/>
      </c>
      <c r="O40" s="10" t="n"/>
      <c r="P40" s="16">
        <f>IF(A40="","",UPPER(TRIM(A40))&amp;"|"&amp;UPPER(SUBSTITUTE(SUBSTITUTE(SUBSTITUTE(TRIM(C40),"/",""),"-","")," ","")))</f>
        <v/>
      </c>
      <c r="Q40" s="16">
        <f>IF(A40="","",UPPER(SUBSTITUTE(SUBSTITUTE(SUBSTITUTE(TRIM(C40),"/",""),"-","")," ","")))</f>
        <v/>
      </c>
      <c r="R40" s="16">
        <f>IF(A40="","",IF(U40="No","ITC not available in GSTR-2B",IF(COUNTIF(Books!$O$6:$O$2005,P40)&gt;0,IF(ABS(T40)&lt;=Settings!$B$4,"Matched","Amount differs"),IF(COUNTIF(Books!$P$6:$P$2005,Q40)&gt;0,"Invoice no matches, GSTIN differs","In GSTR-2B, not in books"))))</f>
        <v/>
      </c>
      <c r="S40" s="15">
        <f>IF(A40="","",SUMIF(Books!$O$6:$O$2005,P40,Books!$K$6:$K$2005))</f>
        <v/>
      </c>
      <c r="T40" s="15">
        <f>IF(A40="","",N40-S40)</f>
        <v/>
      </c>
      <c r="U40" s="10" t="n"/>
      <c r="V40" s="16">
        <f>IF(A40="","",IF(AND(O40="Credit note",R40&lt;&gt;"ITC not available in GSTR-2B"),"Credit note: accept and declare the ITC reversal, keep pending for one period, or reject if you disagree",IF(R40="Matched","Accept in IMS, or take no action",IF(R40="Amount differs","Reject or keep pending; ask the supplier to amend",IF(R40="In GSTR-2B, not in books","Check receipt; reject if not yours",IF(R40="Invoice no matches, GSTIN differs","Confirm the GSTIN with the supplier","Not available: do not claim"))))))</f>
        <v/>
      </c>
    </row>
    <row r="41">
      <c r="A41" s="10" t="n"/>
      <c r="B41" s="10" t="n"/>
      <c r="C41" s="10" t="n"/>
      <c r="D41" s="10" t="n"/>
      <c r="E41" s="9" t="n"/>
      <c r="F41" s="8" t="n"/>
      <c r="G41" s="10" t="n"/>
      <c r="H41" s="10" t="n"/>
      <c r="I41" s="8" t="n"/>
      <c r="J41" s="8" t="n"/>
      <c r="K41" s="8" t="n"/>
      <c r="L41" s="8" t="n"/>
      <c r="M41" s="8" t="n"/>
      <c r="N41" s="15">
        <f>IF(A41="","",SUM(J41:M41))</f>
        <v/>
      </c>
      <c r="O41" s="10" t="n"/>
      <c r="P41" s="16">
        <f>IF(A41="","",UPPER(TRIM(A41))&amp;"|"&amp;UPPER(SUBSTITUTE(SUBSTITUTE(SUBSTITUTE(TRIM(C41),"/",""),"-","")," ","")))</f>
        <v/>
      </c>
      <c r="Q41" s="16">
        <f>IF(A41="","",UPPER(SUBSTITUTE(SUBSTITUTE(SUBSTITUTE(TRIM(C41),"/",""),"-","")," ","")))</f>
        <v/>
      </c>
      <c r="R41" s="16">
        <f>IF(A41="","",IF(U41="No","ITC not available in GSTR-2B",IF(COUNTIF(Books!$O$6:$O$2005,P41)&gt;0,IF(ABS(T41)&lt;=Settings!$B$4,"Matched","Amount differs"),IF(COUNTIF(Books!$P$6:$P$2005,Q41)&gt;0,"Invoice no matches, GSTIN differs","In GSTR-2B, not in books"))))</f>
        <v/>
      </c>
      <c r="S41" s="15">
        <f>IF(A41="","",SUMIF(Books!$O$6:$O$2005,P41,Books!$K$6:$K$2005))</f>
        <v/>
      </c>
      <c r="T41" s="15">
        <f>IF(A41="","",N41-S41)</f>
        <v/>
      </c>
      <c r="U41" s="10" t="n"/>
      <c r="V41" s="16">
        <f>IF(A41="","",IF(AND(O41="Credit note",R41&lt;&gt;"ITC not available in GSTR-2B"),"Credit note: accept and declare the ITC reversal, keep pending for one period, or reject if you disagree",IF(R41="Matched","Accept in IMS, or take no action",IF(R41="Amount differs","Reject or keep pending; ask the supplier to amend",IF(R41="In GSTR-2B, not in books","Check receipt; reject if not yours",IF(R41="Invoice no matches, GSTIN differs","Confirm the GSTIN with the supplier","Not available: do not claim"))))))</f>
        <v/>
      </c>
    </row>
    <row r="42">
      <c r="A42" s="10" t="n"/>
      <c r="B42" s="10" t="n"/>
      <c r="C42" s="10" t="n"/>
      <c r="D42" s="10" t="n"/>
      <c r="E42" s="9" t="n"/>
      <c r="F42" s="8" t="n"/>
      <c r="G42" s="10" t="n"/>
      <c r="H42" s="10" t="n"/>
      <c r="I42" s="8" t="n"/>
      <c r="J42" s="8" t="n"/>
      <c r="K42" s="8" t="n"/>
      <c r="L42" s="8" t="n"/>
      <c r="M42" s="8" t="n"/>
      <c r="N42" s="15">
        <f>IF(A42="","",SUM(J42:M42))</f>
        <v/>
      </c>
      <c r="O42" s="10" t="n"/>
      <c r="P42" s="16">
        <f>IF(A42="","",UPPER(TRIM(A42))&amp;"|"&amp;UPPER(SUBSTITUTE(SUBSTITUTE(SUBSTITUTE(TRIM(C42),"/",""),"-","")," ","")))</f>
        <v/>
      </c>
      <c r="Q42" s="16">
        <f>IF(A42="","",UPPER(SUBSTITUTE(SUBSTITUTE(SUBSTITUTE(TRIM(C42),"/",""),"-","")," ","")))</f>
        <v/>
      </c>
      <c r="R42" s="16">
        <f>IF(A42="","",IF(U42="No","ITC not available in GSTR-2B",IF(COUNTIF(Books!$O$6:$O$2005,P42)&gt;0,IF(ABS(T42)&lt;=Settings!$B$4,"Matched","Amount differs"),IF(COUNTIF(Books!$P$6:$P$2005,Q42)&gt;0,"Invoice no matches, GSTIN differs","In GSTR-2B, not in books"))))</f>
        <v/>
      </c>
      <c r="S42" s="15">
        <f>IF(A42="","",SUMIF(Books!$O$6:$O$2005,P42,Books!$K$6:$K$2005))</f>
        <v/>
      </c>
      <c r="T42" s="15">
        <f>IF(A42="","",N42-S42)</f>
        <v/>
      </c>
      <c r="U42" s="10" t="n"/>
      <c r="V42" s="16">
        <f>IF(A42="","",IF(AND(O42="Credit note",R42&lt;&gt;"ITC not available in GSTR-2B"),"Credit note: accept and declare the ITC reversal, keep pending for one period, or reject if you disagree",IF(R42="Matched","Accept in IMS, or take no action",IF(R42="Amount differs","Reject or keep pending; ask the supplier to amend",IF(R42="In GSTR-2B, not in books","Check receipt; reject if not yours",IF(R42="Invoice no matches, GSTIN differs","Confirm the GSTIN with the supplier","Not available: do not claim"))))))</f>
        <v/>
      </c>
    </row>
    <row r="43">
      <c r="A43" s="10" t="n"/>
      <c r="B43" s="10" t="n"/>
      <c r="C43" s="10" t="n"/>
      <c r="D43" s="10" t="n"/>
      <c r="E43" s="9" t="n"/>
      <c r="F43" s="8" t="n"/>
      <c r="G43" s="10" t="n"/>
      <c r="H43" s="10" t="n"/>
      <c r="I43" s="8" t="n"/>
      <c r="J43" s="8" t="n"/>
      <c r="K43" s="8" t="n"/>
      <c r="L43" s="8" t="n"/>
      <c r="M43" s="8" t="n"/>
      <c r="N43" s="15">
        <f>IF(A43="","",SUM(J43:M43))</f>
        <v/>
      </c>
      <c r="O43" s="10" t="n"/>
      <c r="P43" s="16">
        <f>IF(A43="","",UPPER(TRIM(A43))&amp;"|"&amp;UPPER(SUBSTITUTE(SUBSTITUTE(SUBSTITUTE(TRIM(C43),"/",""),"-","")," ","")))</f>
        <v/>
      </c>
      <c r="Q43" s="16">
        <f>IF(A43="","",UPPER(SUBSTITUTE(SUBSTITUTE(SUBSTITUTE(TRIM(C43),"/",""),"-","")," ","")))</f>
        <v/>
      </c>
      <c r="R43" s="16">
        <f>IF(A43="","",IF(U43="No","ITC not available in GSTR-2B",IF(COUNTIF(Books!$O$6:$O$2005,P43)&gt;0,IF(ABS(T43)&lt;=Settings!$B$4,"Matched","Amount differs"),IF(COUNTIF(Books!$P$6:$P$2005,Q43)&gt;0,"Invoice no matches, GSTIN differs","In GSTR-2B, not in books"))))</f>
        <v/>
      </c>
      <c r="S43" s="15">
        <f>IF(A43="","",SUMIF(Books!$O$6:$O$2005,P43,Books!$K$6:$K$2005))</f>
        <v/>
      </c>
      <c r="T43" s="15">
        <f>IF(A43="","",N43-S43)</f>
        <v/>
      </c>
      <c r="U43" s="10" t="n"/>
      <c r="V43" s="16">
        <f>IF(A43="","",IF(AND(O43="Credit note",R43&lt;&gt;"ITC not available in GSTR-2B"),"Credit note: accept and declare the ITC reversal, keep pending for one period, or reject if you disagree",IF(R43="Matched","Accept in IMS, or take no action",IF(R43="Amount differs","Reject or keep pending; ask the supplier to amend",IF(R43="In GSTR-2B, not in books","Check receipt; reject if not yours",IF(R43="Invoice no matches, GSTIN differs","Confirm the GSTIN with the supplier","Not available: do not claim"))))))</f>
        <v/>
      </c>
    </row>
    <row r="44">
      <c r="A44" s="10" t="n"/>
      <c r="B44" s="10" t="n"/>
      <c r="C44" s="10" t="n"/>
      <c r="D44" s="10" t="n"/>
      <c r="E44" s="9" t="n"/>
      <c r="F44" s="8" t="n"/>
      <c r="G44" s="10" t="n"/>
      <c r="H44" s="10" t="n"/>
      <c r="I44" s="8" t="n"/>
      <c r="J44" s="8" t="n"/>
      <c r="K44" s="8" t="n"/>
      <c r="L44" s="8" t="n"/>
      <c r="M44" s="8" t="n"/>
      <c r="N44" s="15">
        <f>IF(A44="","",SUM(J44:M44))</f>
        <v/>
      </c>
      <c r="O44" s="10" t="n"/>
      <c r="P44" s="16">
        <f>IF(A44="","",UPPER(TRIM(A44))&amp;"|"&amp;UPPER(SUBSTITUTE(SUBSTITUTE(SUBSTITUTE(TRIM(C44),"/",""),"-","")," ","")))</f>
        <v/>
      </c>
      <c r="Q44" s="16">
        <f>IF(A44="","",UPPER(SUBSTITUTE(SUBSTITUTE(SUBSTITUTE(TRIM(C44),"/",""),"-","")," ","")))</f>
        <v/>
      </c>
      <c r="R44" s="16">
        <f>IF(A44="","",IF(U44="No","ITC not available in GSTR-2B",IF(COUNTIF(Books!$O$6:$O$2005,P44)&gt;0,IF(ABS(T44)&lt;=Settings!$B$4,"Matched","Amount differs"),IF(COUNTIF(Books!$P$6:$P$2005,Q44)&gt;0,"Invoice no matches, GSTIN differs","In GSTR-2B, not in books"))))</f>
        <v/>
      </c>
      <c r="S44" s="15">
        <f>IF(A44="","",SUMIF(Books!$O$6:$O$2005,P44,Books!$K$6:$K$2005))</f>
        <v/>
      </c>
      <c r="T44" s="15">
        <f>IF(A44="","",N44-S44)</f>
        <v/>
      </c>
      <c r="U44" s="10" t="n"/>
      <c r="V44" s="16">
        <f>IF(A44="","",IF(AND(O44="Credit note",R44&lt;&gt;"ITC not available in GSTR-2B"),"Credit note: accept and declare the ITC reversal, keep pending for one period, or reject if you disagree",IF(R44="Matched","Accept in IMS, or take no action",IF(R44="Amount differs","Reject or keep pending; ask the supplier to amend",IF(R44="In GSTR-2B, not in books","Check receipt; reject if not yours",IF(R44="Invoice no matches, GSTIN differs","Confirm the GSTIN with the supplier","Not available: do not claim"))))))</f>
        <v/>
      </c>
    </row>
    <row r="45">
      <c r="A45" s="10" t="n"/>
      <c r="B45" s="10" t="n"/>
      <c r="C45" s="10" t="n"/>
      <c r="D45" s="10" t="n"/>
      <c r="E45" s="9" t="n"/>
      <c r="F45" s="8" t="n"/>
      <c r="G45" s="10" t="n"/>
      <c r="H45" s="10" t="n"/>
      <c r="I45" s="8" t="n"/>
      <c r="J45" s="8" t="n"/>
      <c r="K45" s="8" t="n"/>
      <c r="L45" s="8" t="n"/>
      <c r="M45" s="8" t="n"/>
      <c r="N45" s="15">
        <f>IF(A45="","",SUM(J45:M45))</f>
        <v/>
      </c>
      <c r="O45" s="10" t="n"/>
      <c r="P45" s="16">
        <f>IF(A45="","",UPPER(TRIM(A45))&amp;"|"&amp;UPPER(SUBSTITUTE(SUBSTITUTE(SUBSTITUTE(TRIM(C45),"/",""),"-","")," ","")))</f>
        <v/>
      </c>
      <c r="Q45" s="16">
        <f>IF(A45="","",UPPER(SUBSTITUTE(SUBSTITUTE(SUBSTITUTE(TRIM(C45),"/",""),"-","")," ","")))</f>
        <v/>
      </c>
      <c r="R45" s="16">
        <f>IF(A45="","",IF(U45="No","ITC not available in GSTR-2B",IF(COUNTIF(Books!$O$6:$O$2005,P45)&gt;0,IF(ABS(T45)&lt;=Settings!$B$4,"Matched","Amount differs"),IF(COUNTIF(Books!$P$6:$P$2005,Q45)&gt;0,"Invoice no matches, GSTIN differs","In GSTR-2B, not in books"))))</f>
        <v/>
      </c>
      <c r="S45" s="15">
        <f>IF(A45="","",SUMIF(Books!$O$6:$O$2005,P45,Books!$K$6:$K$2005))</f>
        <v/>
      </c>
      <c r="T45" s="15">
        <f>IF(A45="","",N45-S45)</f>
        <v/>
      </c>
      <c r="U45" s="10" t="n"/>
      <c r="V45" s="16">
        <f>IF(A45="","",IF(AND(O45="Credit note",R45&lt;&gt;"ITC not available in GSTR-2B"),"Credit note: accept and declare the ITC reversal, keep pending for one period, or reject if you disagree",IF(R45="Matched","Accept in IMS, or take no action",IF(R45="Amount differs","Reject or keep pending; ask the supplier to amend",IF(R45="In GSTR-2B, not in books","Check receipt; reject if not yours",IF(R45="Invoice no matches, GSTIN differs","Confirm the GSTIN with the supplier","Not available: do not claim"))))))</f>
        <v/>
      </c>
    </row>
    <row r="46">
      <c r="A46" s="10" t="n"/>
      <c r="B46" s="10" t="n"/>
      <c r="C46" s="10" t="n"/>
      <c r="D46" s="10" t="n"/>
      <c r="E46" s="9" t="n"/>
      <c r="F46" s="8" t="n"/>
      <c r="G46" s="10" t="n"/>
      <c r="H46" s="10" t="n"/>
      <c r="I46" s="8" t="n"/>
      <c r="J46" s="8" t="n"/>
      <c r="K46" s="8" t="n"/>
      <c r="L46" s="8" t="n"/>
      <c r="M46" s="8" t="n"/>
      <c r="N46" s="15">
        <f>IF(A46="","",SUM(J46:M46))</f>
        <v/>
      </c>
      <c r="O46" s="10" t="n"/>
      <c r="P46" s="16">
        <f>IF(A46="","",UPPER(TRIM(A46))&amp;"|"&amp;UPPER(SUBSTITUTE(SUBSTITUTE(SUBSTITUTE(TRIM(C46),"/",""),"-","")," ","")))</f>
        <v/>
      </c>
      <c r="Q46" s="16">
        <f>IF(A46="","",UPPER(SUBSTITUTE(SUBSTITUTE(SUBSTITUTE(TRIM(C46),"/",""),"-","")," ","")))</f>
        <v/>
      </c>
      <c r="R46" s="16">
        <f>IF(A46="","",IF(U46="No","ITC not available in GSTR-2B",IF(COUNTIF(Books!$O$6:$O$2005,P46)&gt;0,IF(ABS(T46)&lt;=Settings!$B$4,"Matched","Amount differs"),IF(COUNTIF(Books!$P$6:$P$2005,Q46)&gt;0,"Invoice no matches, GSTIN differs","In GSTR-2B, not in books"))))</f>
        <v/>
      </c>
      <c r="S46" s="15">
        <f>IF(A46="","",SUMIF(Books!$O$6:$O$2005,P46,Books!$K$6:$K$2005))</f>
        <v/>
      </c>
      <c r="T46" s="15">
        <f>IF(A46="","",N46-S46)</f>
        <v/>
      </c>
      <c r="U46" s="10" t="n"/>
      <c r="V46" s="16">
        <f>IF(A46="","",IF(AND(O46="Credit note",R46&lt;&gt;"ITC not available in GSTR-2B"),"Credit note: accept and declare the ITC reversal, keep pending for one period, or reject if you disagree",IF(R46="Matched","Accept in IMS, or take no action",IF(R46="Amount differs","Reject or keep pending; ask the supplier to amend",IF(R46="In GSTR-2B, not in books","Check receipt; reject if not yours",IF(R46="Invoice no matches, GSTIN differs","Confirm the GSTIN with the supplier","Not available: do not claim"))))))</f>
        <v/>
      </c>
    </row>
    <row r="47">
      <c r="A47" s="10" t="n"/>
      <c r="B47" s="10" t="n"/>
      <c r="C47" s="10" t="n"/>
      <c r="D47" s="10" t="n"/>
      <c r="E47" s="9" t="n"/>
      <c r="F47" s="8" t="n"/>
      <c r="G47" s="10" t="n"/>
      <c r="H47" s="10" t="n"/>
      <c r="I47" s="8" t="n"/>
      <c r="J47" s="8" t="n"/>
      <c r="K47" s="8" t="n"/>
      <c r="L47" s="8" t="n"/>
      <c r="M47" s="8" t="n"/>
      <c r="N47" s="15">
        <f>IF(A47="","",SUM(J47:M47))</f>
        <v/>
      </c>
      <c r="O47" s="10" t="n"/>
      <c r="P47" s="16">
        <f>IF(A47="","",UPPER(TRIM(A47))&amp;"|"&amp;UPPER(SUBSTITUTE(SUBSTITUTE(SUBSTITUTE(TRIM(C47),"/",""),"-","")," ","")))</f>
        <v/>
      </c>
      <c r="Q47" s="16">
        <f>IF(A47="","",UPPER(SUBSTITUTE(SUBSTITUTE(SUBSTITUTE(TRIM(C47),"/",""),"-","")," ","")))</f>
        <v/>
      </c>
      <c r="R47" s="16">
        <f>IF(A47="","",IF(U47="No","ITC not available in GSTR-2B",IF(COUNTIF(Books!$O$6:$O$2005,P47)&gt;0,IF(ABS(T47)&lt;=Settings!$B$4,"Matched","Amount differs"),IF(COUNTIF(Books!$P$6:$P$2005,Q47)&gt;0,"Invoice no matches, GSTIN differs","In GSTR-2B, not in books"))))</f>
        <v/>
      </c>
      <c r="S47" s="15">
        <f>IF(A47="","",SUMIF(Books!$O$6:$O$2005,P47,Books!$K$6:$K$2005))</f>
        <v/>
      </c>
      <c r="T47" s="15">
        <f>IF(A47="","",N47-S47)</f>
        <v/>
      </c>
      <c r="U47" s="10" t="n"/>
      <c r="V47" s="16">
        <f>IF(A47="","",IF(AND(O47="Credit note",R47&lt;&gt;"ITC not available in GSTR-2B"),"Credit note: accept and declare the ITC reversal, keep pending for one period, or reject if you disagree",IF(R47="Matched","Accept in IMS, or take no action",IF(R47="Amount differs","Reject or keep pending; ask the supplier to amend",IF(R47="In GSTR-2B, not in books","Check receipt; reject if not yours",IF(R47="Invoice no matches, GSTIN differs","Confirm the GSTIN with the supplier","Not available: do not claim"))))))</f>
        <v/>
      </c>
    </row>
    <row r="48">
      <c r="A48" s="10" t="n"/>
      <c r="B48" s="10" t="n"/>
      <c r="C48" s="10" t="n"/>
      <c r="D48" s="10" t="n"/>
      <c r="E48" s="9" t="n"/>
      <c r="F48" s="8" t="n"/>
      <c r="G48" s="10" t="n"/>
      <c r="H48" s="10" t="n"/>
      <c r="I48" s="8" t="n"/>
      <c r="J48" s="8" t="n"/>
      <c r="K48" s="8" t="n"/>
      <c r="L48" s="8" t="n"/>
      <c r="M48" s="8" t="n"/>
      <c r="N48" s="15">
        <f>IF(A48="","",SUM(J48:M48))</f>
        <v/>
      </c>
      <c r="O48" s="10" t="n"/>
      <c r="P48" s="16">
        <f>IF(A48="","",UPPER(TRIM(A48))&amp;"|"&amp;UPPER(SUBSTITUTE(SUBSTITUTE(SUBSTITUTE(TRIM(C48),"/",""),"-","")," ","")))</f>
        <v/>
      </c>
      <c r="Q48" s="16">
        <f>IF(A48="","",UPPER(SUBSTITUTE(SUBSTITUTE(SUBSTITUTE(TRIM(C48),"/",""),"-","")," ","")))</f>
        <v/>
      </c>
      <c r="R48" s="16">
        <f>IF(A48="","",IF(U48="No","ITC not available in GSTR-2B",IF(COUNTIF(Books!$O$6:$O$2005,P48)&gt;0,IF(ABS(T48)&lt;=Settings!$B$4,"Matched","Amount differs"),IF(COUNTIF(Books!$P$6:$P$2005,Q48)&gt;0,"Invoice no matches, GSTIN differs","In GSTR-2B, not in books"))))</f>
        <v/>
      </c>
      <c r="S48" s="15">
        <f>IF(A48="","",SUMIF(Books!$O$6:$O$2005,P48,Books!$K$6:$K$2005))</f>
        <v/>
      </c>
      <c r="T48" s="15">
        <f>IF(A48="","",N48-S48)</f>
        <v/>
      </c>
      <c r="U48" s="10" t="n"/>
      <c r="V48" s="16">
        <f>IF(A48="","",IF(AND(O48="Credit note",R48&lt;&gt;"ITC not available in GSTR-2B"),"Credit note: accept and declare the ITC reversal, keep pending for one period, or reject if you disagree",IF(R48="Matched","Accept in IMS, or take no action",IF(R48="Amount differs","Reject or keep pending; ask the supplier to amend",IF(R48="In GSTR-2B, not in books","Check receipt; reject if not yours",IF(R48="Invoice no matches, GSTIN differs","Confirm the GSTIN with the supplier","Not available: do not claim"))))))</f>
        <v/>
      </c>
    </row>
    <row r="49">
      <c r="A49" s="10" t="n"/>
      <c r="B49" s="10" t="n"/>
      <c r="C49" s="10" t="n"/>
      <c r="D49" s="10" t="n"/>
      <c r="E49" s="9" t="n"/>
      <c r="F49" s="8" t="n"/>
      <c r="G49" s="10" t="n"/>
      <c r="H49" s="10" t="n"/>
      <c r="I49" s="8" t="n"/>
      <c r="J49" s="8" t="n"/>
      <c r="K49" s="8" t="n"/>
      <c r="L49" s="8" t="n"/>
      <c r="M49" s="8" t="n"/>
      <c r="N49" s="15">
        <f>IF(A49="","",SUM(J49:M49))</f>
        <v/>
      </c>
      <c r="O49" s="10" t="n"/>
      <c r="P49" s="16">
        <f>IF(A49="","",UPPER(TRIM(A49))&amp;"|"&amp;UPPER(SUBSTITUTE(SUBSTITUTE(SUBSTITUTE(TRIM(C49),"/",""),"-","")," ","")))</f>
        <v/>
      </c>
      <c r="Q49" s="16">
        <f>IF(A49="","",UPPER(SUBSTITUTE(SUBSTITUTE(SUBSTITUTE(TRIM(C49),"/",""),"-","")," ","")))</f>
        <v/>
      </c>
      <c r="R49" s="16">
        <f>IF(A49="","",IF(U49="No","ITC not available in GSTR-2B",IF(COUNTIF(Books!$O$6:$O$2005,P49)&gt;0,IF(ABS(T49)&lt;=Settings!$B$4,"Matched","Amount differs"),IF(COUNTIF(Books!$P$6:$P$2005,Q49)&gt;0,"Invoice no matches, GSTIN differs","In GSTR-2B, not in books"))))</f>
        <v/>
      </c>
      <c r="S49" s="15">
        <f>IF(A49="","",SUMIF(Books!$O$6:$O$2005,P49,Books!$K$6:$K$2005))</f>
        <v/>
      </c>
      <c r="T49" s="15">
        <f>IF(A49="","",N49-S49)</f>
        <v/>
      </c>
      <c r="U49" s="10" t="n"/>
      <c r="V49" s="16">
        <f>IF(A49="","",IF(AND(O49="Credit note",R49&lt;&gt;"ITC not available in GSTR-2B"),"Credit note: accept and declare the ITC reversal, keep pending for one period, or reject if you disagree",IF(R49="Matched","Accept in IMS, or take no action",IF(R49="Amount differs","Reject or keep pending; ask the supplier to amend",IF(R49="In GSTR-2B, not in books","Check receipt; reject if not yours",IF(R49="Invoice no matches, GSTIN differs","Confirm the GSTIN with the supplier","Not available: do not claim"))))))</f>
        <v/>
      </c>
    </row>
    <row r="50">
      <c r="A50" s="10" t="n"/>
      <c r="B50" s="10" t="n"/>
      <c r="C50" s="10" t="n"/>
      <c r="D50" s="10" t="n"/>
      <c r="E50" s="9" t="n"/>
      <c r="F50" s="8" t="n"/>
      <c r="G50" s="10" t="n"/>
      <c r="H50" s="10" t="n"/>
      <c r="I50" s="8" t="n"/>
      <c r="J50" s="8" t="n"/>
      <c r="K50" s="8" t="n"/>
      <c r="L50" s="8" t="n"/>
      <c r="M50" s="8" t="n"/>
      <c r="N50" s="15">
        <f>IF(A50="","",SUM(J50:M50))</f>
        <v/>
      </c>
      <c r="O50" s="10" t="n"/>
      <c r="P50" s="16">
        <f>IF(A50="","",UPPER(TRIM(A50))&amp;"|"&amp;UPPER(SUBSTITUTE(SUBSTITUTE(SUBSTITUTE(TRIM(C50),"/",""),"-","")," ","")))</f>
        <v/>
      </c>
      <c r="Q50" s="16">
        <f>IF(A50="","",UPPER(SUBSTITUTE(SUBSTITUTE(SUBSTITUTE(TRIM(C50),"/",""),"-","")," ","")))</f>
        <v/>
      </c>
      <c r="R50" s="16">
        <f>IF(A50="","",IF(U50="No","ITC not available in GSTR-2B",IF(COUNTIF(Books!$O$6:$O$2005,P50)&gt;0,IF(ABS(T50)&lt;=Settings!$B$4,"Matched","Amount differs"),IF(COUNTIF(Books!$P$6:$P$2005,Q50)&gt;0,"Invoice no matches, GSTIN differs","In GSTR-2B, not in books"))))</f>
        <v/>
      </c>
      <c r="S50" s="15">
        <f>IF(A50="","",SUMIF(Books!$O$6:$O$2005,P50,Books!$K$6:$K$2005))</f>
        <v/>
      </c>
      <c r="T50" s="15">
        <f>IF(A50="","",N50-S50)</f>
        <v/>
      </c>
      <c r="U50" s="10" t="n"/>
      <c r="V50" s="16">
        <f>IF(A50="","",IF(AND(O50="Credit note",R50&lt;&gt;"ITC not available in GSTR-2B"),"Credit note: accept and declare the ITC reversal, keep pending for one period, or reject if you disagree",IF(R50="Matched","Accept in IMS, or take no action",IF(R50="Amount differs","Reject or keep pending; ask the supplier to amend",IF(R50="In GSTR-2B, not in books","Check receipt; reject if not yours",IF(R50="Invoice no matches, GSTIN differs","Confirm the GSTIN with the supplier","Not available: do not claim"))))))</f>
        <v/>
      </c>
    </row>
    <row r="51">
      <c r="A51" s="10" t="n"/>
      <c r="B51" s="10" t="n"/>
      <c r="C51" s="10" t="n"/>
      <c r="D51" s="10" t="n"/>
      <c r="E51" s="9" t="n"/>
      <c r="F51" s="8" t="n"/>
      <c r="G51" s="10" t="n"/>
      <c r="H51" s="10" t="n"/>
      <c r="I51" s="8" t="n"/>
      <c r="J51" s="8" t="n"/>
      <c r="K51" s="8" t="n"/>
      <c r="L51" s="8" t="n"/>
      <c r="M51" s="8" t="n"/>
      <c r="N51" s="15">
        <f>IF(A51="","",SUM(J51:M51))</f>
        <v/>
      </c>
      <c r="O51" s="10" t="n"/>
      <c r="P51" s="16">
        <f>IF(A51="","",UPPER(TRIM(A51))&amp;"|"&amp;UPPER(SUBSTITUTE(SUBSTITUTE(SUBSTITUTE(TRIM(C51),"/",""),"-","")," ","")))</f>
        <v/>
      </c>
      <c r="Q51" s="16">
        <f>IF(A51="","",UPPER(SUBSTITUTE(SUBSTITUTE(SUBSTITUTE(TRIM(C51),"/",""),"-","")," ","")))</f>
        <v/>
      </c>
      <c r="R51" s="16">
        <f>IF(A51="","",IF(U51="No","ITC not available in GSTR-2B",IF(COUNTIF(Books!$O$6:$O$2005,P51)&gt;0,IF(ABS(T51)&lt;=Settings!$B$4,"Matched","Amount differs"),IF(COUNTIF(Books!$P$6:$P$2005,Q51)&gt;0,"Invoice no matches, GSTIN differs","In GSTR-2B, not in books"))))</f>
        <v/>
      </c>
      <c r="S51" s="15">
        <f>IF(A51="","",SUMIF(Books!$O$6:$O$2005,P51,Books!$K$6:$K$2005))</f>
        <v/>
      </c>
      <c r="T51" s="15">
        <f>IF(A51="","",N51-S51)</f>
        <v/>
      </c>
      <c r="U51" s="10" t="n"/>
      <c r="V51" s="16">
        <f>IF(A51="","",IF(AND(O51="Credit note",R51&lt;&gt;"ITC not available in GSTR-2B"),"Credit note: accept and declare the ITC reversal, keep pending for one period, or reject if you disagree",IF(R51="Matched","Accept in IMS, or take no action",IF(R51="Amount differs","Reject or keep pending; ask the supplier to amend",IF(R51="In GSTR-2B, not in books","Check receipt; reject if not yours",IF(R51="Invoice no matches, GSTIN differs","Confirm the GSTIN with the supplier","Not available: do not claim"))))))</f>
        <v/>
      </c>
    </row>
    <row r="52">
      <c r="A52" s="10" t="n"/>
      <c r="B52" s="10" t="n"/>
      <c r="C52" s="10" t="n"/>
      <c r="D52" s="10" t="n"/>
      <c r="E52" s="9" t="n"/>
      <c r="F52" s="8" t="n"/>
      <c r="G52" s="10" t="n"/>
      <c r="H52" s="10" t="n"/>
      <c r="I52" s="8" t="n"/>
      <c r="J52" s="8" t="n"/>
      <c r="K52" s="8" t="n"/>
      <c r="L52" s="8" t="n"/>
      <c r="M52" s="8" t="n"/>
      <c r="N52" s="15">
        <f>IF(A52="","",SUM(J52:M52))</f>
        <v/>
      </c>
      <c r="O52" s="10" t="n"/>
      <c r="P52" s="16">
        <f>IF(A52="","",UPPER(TRIM(A52))&amp;"|"&amp;UPPER(SUBSTITUTE(SUBSTITUTE(SUBSTITUTE(TRIM(C52),"/",""),"-","")," ","")))</f>
        <v/>
      </c>
      <c r="Q52" s="16">
        <f>IF(A52="","",UPPER(SUBSTITUTE(SUBSTITUTE(SUBSTITUTE(TRIM(C52),"/",""),"-","")," ","")))</f>
        <v/>
      </c>
      <c r="R52" s="16">
        <f>IF(A52="","",IF(U52="No","ITC not available in GSTR-2B",IF(COUNTIF(Books!$O$6:$O$2005,P52)&gt;0,IF(ABS(T52)&lt;=Settings!$B$4,"Matched","Amount differs"),IF(COUNTIF(Books!$P$6:$P$2005,Q52)&gt;0,"Invoice no matches, GSTIN differs","In GSTR-2B, not in books"))))</f>
        <v/>
      </c>
      <c r="S52" s="15">
        <f>IF(A52="","",SUMIF(Books!$O$6:$O$2005,P52,Books!$K$6:$K$2005))</f>
        <v/>
      </c>
      <c r="T52" s="15">
        <f>IF(A52="","",N52-S52)</f>
        <v/>
      </c>
      <c r="U52" s="10" t="n"/>
      <c r="V52" s="16">
        <f>IF(A52="","",IF(AND(O52="Credit note",R52&lt;&gt;"ITC not available in GSTR-2B"),"Credit note: accept and declare the ITC reversal, keep pending for one period, or reject if you disagree",IF(R52="Matched","Accept in IMS, or take no action",IF(R52="Amount differs","Reject or keep pending; ask the supplier to amend",IF(R52="In GSTR-2B, not in books","Check receipt; reject if not yours",IF(R52="Invoice no matches, GSTIN differs","Confirm the GSTIN with the supplier","Not available: do not claim"))))))</f>
        <v/>
      </c>
    </row>
    <row r="53">
      <c r="A53" s="10" t="n"/>
      <c r="B53" s="10" t="n"/>
      <c r="C53" s="10" t="n"/>
      <c r="D53" s="10" t="n"/>
      <c r="E53" s="9" t="n"/>
      <c r="F53" s="8" t="n"/>
      <c r="G53" s="10" t="n"/>
      <c r="H53" s="10" t="n"/>
      <c r="I53" s="8" t="n"/>
      <c r="J53" s="8" t="n"/>
      <c r="K53" s="8" t="n"/>
      <c r="L53" s="8" t="n"/>
      <c r="M53" s="8" t="n"/>
      <c r="N53" s="15">
        <f>IF(A53="","",SUM(J53:M53))</f>
        <v/>
      </c>
      <c r="O53" s="10" t="n"/>
      <c r="P53" s="16">
        <f>IF(A53="","",UPPER(TRIM(A53))&amp;"|"&amp;UPPER(SUBSTITUTE(SUBSTITUTE(SUBSTITUTE(TRIM(C53),"/",""),"-","")," ","")))</f>
        <v/>
      </c>
      <c r="Q53" s="16">
        <f>IF(A53="","",UPPER(SUBSTITUTE(SUBSTITUTE(SUBSTITUTE(TRIM(C53),"/",""),"-","")," ","")))</f>
        <v/>
      </c>
      <c r="R53" s="16">
        <f>IF(A53="","",IF(U53="No","ITC not available in GSTR-2B",IF(COUNTIF(Books!$O$6:$O$2005,P53)&gt;0,IF(ABS(T53)&lt;=Settings!$B$4,"Matched","Amount differs"),IF(COUNTIF(Books!$P$6:$P$2005,Q53)&gt;0,"Invoice no matches, GSTIN differs","In GSTR-2B, not in books"))))</f>
        <v/>
      </c>
      <c r="S53" s="15">
        <f>IF(A53="","",SUMIF(Books!$O$6:$O$2005,P53,Books!$K$6:$K$2005))</f>
        <v/>
      </c>
      <c r="T53" s="15">
        <f>IF(A53="","",N53-S53)</f>
        <v/>
      </c>
      <c r="U53" s="10" t="n"/>
      <c r="V53" s="16">
        <f>IF(A53="","",IF(AND(O53="Credit note",R53&lt;&gt;"ITC not available in GSTR-2B"),"Credit note: accept and declare the ITC reversal, keep pending for one period, or reject if you disagree",IF(R53="Matched","Accept in IMS, or take no action",IF(R53="Amount differs","Reject or keep pending; ask the supplier to amend",IF(R53="In GSTR-2B, not in books","Check receipt; reject if not yours",IF(R53="Invoice no matches, GSTIN differs","Confirm the GSTIN with the supplier","Not available: do not claim"))))))</f>
        <v/>
      </c>
    </row>
    <row r="54">
      <c r="A54" s="10" t="n"/>
      <c r="B54" s="10" t="n"/>
      <c r="C54" s="10" t="n"/>
      <c r="D54" s="10" t="n"/>
      <c r="E54" s="9" t="n"/>
      <c r="F54" s="8" t="n"/>
      <c r="G54" s="10" t="n"/>
      <c r="H54" s="10" t="n"/>
      <c r="I54" s="8" t="n"/>
      <c r="J54" s="8" t="n"/>
      <c r="K54" s="8" t="n"/>
      <c r="L54" s="8" t="n"/>
      <c r="M54" s="8" t="n"/>
      <c r="N54" s="15">
        <f>IF(A54="","",SUM(J54:M54))</f>
        <v/>
      </c>
      <c r="O54" s="10" t="n"/>
      <c r="P54" s="16">
        <f>IF(A54="","",UPPER(TRIM(A54))&amp;"|"&amp;UPPER(SUBSTITUTE(SUBSTITUTE(SUBSTITUTE(TRIM(C54),"/",""),"-","")," ","")))</f>
        <v/>
      </c>
      <c r="Q54" s="16">
        <f>IF(A54="","",UPPER(SUBSTITUTE(SUBSTITUTE(SUBSTITUTE(TRIM(C54),"/",""),"-","")," ","")))</f>
        <v/>
      </c>
      <c r="R54" s="16">
        <f>IF(A54="","",IF(U54="No","ITC not available in GSTR-2B",IF(COUNTIF(Books!$O$6:$O$2005,P54)&gt;0,IF(ABS(T54)&lt;=Settings!$B$4,"Matched","Amount differs"),IF(COUNTIF(Books!$P$6:$P$2005,Q54)&gt;0,"Invoice no matches, GSTIN differs","In GSTR-2B, not in books"))))</f>
        <v/>
      </c>
      <c r="S54" s="15">
        <f>IF(A54="","",SUMIF(Books!$O$6:$O$2005,P54,Books!$K$6:$K$2005))</f>
        <v/>
      </c>
      <c r="T54" s="15">
        <f>IF(A54="","",N54-S54)</f>
        <v/>
      </c>
      <c r="U54" s="10" t="n"/>
      <c r="V54" s="16">
        <f>IF(A54="","",IF(AND(O54="Credit note",R54&lt;&gt;"ITC not available in GSTR-2B"),"Credit note: accept and declare the ITC reversal, keep pending for one period, or reject if you disagree",IF(R54="Matched","Accept in IMS, or take no action",IF(R54="Amount differs","Reject or keep pending; ask the supplier to amend",IF(R54="In GSTR-2B, not in books","Check receipt; reject if not yours",IF(R54="Invoice no matches, GSTIN differs","Confirm the GSTIN with the supplier","Not available: do not claim"))))))</f>
        <v/>
      </c>
    </row>
    <row r="55">
      <c r="A55" s="10" t="n"/>
      <c r="B55" s="10" t="n"/>
      <c r="C55" s="10" t="n"/>
      <c r="D55" s="10" t="n"/>
      <c r="E55" s="9" t="n"/>
      <c r="F55" s="8" t="n"/>
      <c r="G55" s="10" t="n"/>
      <c r="H55" s="10" t="n"/>
      <c r="I55" s="8" t="n"/>
      <c r="J55" s="8" t="n"/>
      <c r="K55" s="8" t="n"/>
      <c r="L55" s="8" t="n"/>
      <c r="M55" s="8" t="n"/>
      <c r="N55" s="15">
        <f>IF(A55="","",SUM(J55:M55))</f>
        <v/>
      </c>
      <c r="O55" s="10" t="n"/>
      <c r="P55" s="16">
        <f>IF(A55="","",UPPER(TRIM(A55))&amp;"|"&amp;UPPER(SUBSTITUTE(SUBSTITUTE(SUBSTITUTE(TRIM(C55),"/",""),"-","")," ","")))</f>
        <v/>
      </c>
      <c r="Q55" s="16">
        <f>IF(A55="","",UPPER(SUBSTITUTE(SUBSTITUTE(SUBSTITUTE(TRIM(C55),"/",""),"-","")," ","")))</f>
        <v/>
      </c>
      <c r="R55" s="16">
        <f>IF(A55="","",IF(U55="No","ITC not available in GSTR-2B",IF(COUNTIF(Books!$O$6:$O$2005,P55)&gt;0,IF(ABS(T55)&lt;=Settings!$B$4,"Matched","Amount differs"),IF(COUNTIF(Books!$P$6:$P$2005,Q55)&gt;0,"Invoice no matches, GSTIN differs","In GSTR-2B, not in books"))))</f>
        <v/>
      </c>
      <c r="S55" s="15">
        <f>IF(A55="","",SUMIF(Books!$O$6:$O$2005,P55,Books!$K$6:$K$2005))</f>
        <v/>
      </c>
      <c r="T55" s="15">
        <f>IF(A55="","",N55-S55)</f>
        <v/>
      </c>
      <c r="U55" s="10" t="n"/>
      <c r="V55" s="16">
        <f>IF(A55="","",IF(AND(O55="Credit note",R55&lt;&gt;"ITC not available in GSTR-2B"),"Credit note: accept and declare the ITC reversal, keep pending for one period, or reject if you disagree",IF(R55="Matched","Accept in IMS, or take no action",IF(R55="Amount differs","Reject or keep pending; ask the supplier to amend",IF(R55="In GSTR-2B, not in books","Check receipt; reject if not yours",IF(R55="Invoice no matches, GSTIN differs","Confirm the GSTIN with the supplier","Not available: do not claim"))))))</f>
        <v/>
      </c>
    </row>
    <row r="56">
      <c r="A56" s="10" t="n"/>
      <c r="B56" s="10" t="n"/>
      <c r="C56" s="10" t="n"/>
      <c r="D56" s="10" t="n"/>
      <c r="E56" s="9" t="n"/>
      <c r="F56" s="8" t="n"/>
      <c r="G56" s="10" t="n"/>
      <c r="H56" s="10" t="n"/>
      <c r="I56" s="8" t="n"/>
      <c r="J56" s="8" t="n"/>
      <c r="K56" s="8" t="n"/>
      <c r="L56" s="8" t="n"/>
      <c r="M56" s="8" t="n"/>
      <c r="N56" s="15">
        <f>IF(A56="","",SUM(J56:M56))</f>
        <v/>
      </c>
      <c r="O56" s="10" t="n"/>
      <c r="P56" s="16">
        <f>IF(A56="","",UPPER(TRIM(A56))&amp;"|"&amp;UPPER(SUBSTITUTE(SUBSTITUTE(SUBSTITUTE(TRIM(C56),"/",""),"-","")," ","")))</f>
        <v/>
      </c>
      <c r="Q56" s="16">
        <f>IF(A56="","",UPPER(SUBSTITUTE(SUBSTITUTE(SUBSTITUTE(TRIM(C56),"/",""),"-","")," ","")))</f>
        <v/>
      </c>
      <c r="R56" s="16">
        <f>IF(A56="","",IF(U56="No","ITC not available in GSTR-2B",IF(COUNTIF(Books!$O$6:$O$2005,P56)&gt;0,IF(ABS(T56)&lt;=Settings!$B$4,"Matched","Amount differs"),IF(COUNTIF(Books!$P$6:$P$2005,Q56)&gt;0,"Invoice no matches, GSTIN differs","In GSTR-2B, not in books"))))</f>
        <v/>
      </c>
      <c r="S56" s="15">
        <f>IF(A56="","",SUMIF(Books!$O$6:$O$2005,P56,Books!$K$6:$K$2005))</f>
        <v/>
      </c>
      <c r="T56" s="15">
        <f>IF(A56="","",N56-S56)</f>
        <v/>
      </c>
      <c r="U56" s="10" t="n"/>
      <c r="V56" s="16">
        <f>IF(A56="","",IF(AND(O56="Credit note",R56&lt;&gt;"ITC not available in GSTR-2B"),"Credit note: accept and declare the ITC reversal, keep pending for one period, or reject if you disagree",IF(R56="Matched","Accept in IMS, or take no action",IF(R56="Amount differs","Reject or keep pending; ask the supplier to amend",IF(R56="In GSTR-2B, not in books","Check receipt; reject if not yours",IF(R56="Invoice no matches, GSTIN differs","Confirm the GSTIN with the supplier","Not available: do not claim"))))))</f>
        <v/>
      </c>
    </row>
    <row r="57">
      <c r="A57" s="10" t="n"/>
      <c r="B57" s="10" t="n"/>
      <c r="C57" s="10" t="n"/>
      <c r="D57" s="10" t="n"/>
      <c r="E57" s="9" t="n"/>
      <c r="F57" s="8" t="n"/>
      <c r="G57" s="10" t="n"/>
      <c r="H57" s="10" t="n"/>
      <c r="I57" s="8" t="n"/>
      <c r="J57" s="8" t="n"/>
      <c r="K57" s="8" t="n"/>
      <c r="L57" s="8" t="n"/>
      <c r="M57" s="8" t="n"/>
      <c r="N57" s="15">
        <f>IF(A57="","",SUM(J57:M57))</f>
        <v/>
      </c>
      <c r="O57" s="10" t="n"/>
      <c r="P57" s="16">
        <f>IF(A57="","",UPPER(TRIM(A57))&amp;"|"&amp;UPPER(SUBSTITUTE(SUBSTITUTE(SUBSTITUTE(TRIM(C57),"/",""),"-","")," ","")))</f>
        <v/>
      </c>
      <c r="Q57" s="16">
        <f>IF(A57="","",UPPER(SUBSTITUTE(SUBSTITUTE(SUBSTITUTE(TRIM(C57),"/",""),"-","")," ","")))</f>
        <v/>
      </c>
      <c r="R57" s="16">
        <f>IF(A57="","",IF(U57="No","ITC not available in GSTR-2B",IF(COUNTIF(Books!$O$6:$O$2005,P57)&gt;0,IF(ABS(T57)&lt;=Settings!$B$4,"Matched","Amount differs"),IF(COUNTIF(Books!$P$6:$P$2005,Q57)&gt;0,"Invoice no matches, GSTIN differs","In GSTR-2B, not in books"))))</f>
        <v/>
      </c>
      <c r="S57" s="15">
        <f>IF(A57="","",SUMIF(Books!$O$6:$O$2005,P57,Books!$K$6:$K$2005))</f>
        <v/>
      </c>
      <c r="T57" s="15">
        <f>IF(A57="","",N57-S57)</f>
        <v/>
      </c>
      <c r="U57" s="10" t="n"/>
      <c r="V57" s="16">
        <f>IF(A57="","",IF(AND(O57="Credit note",R57&lt;&gt;"ITC not available in GSTR-2B"),"Credit note: accept and declare the ITC reversal, keep pending for one period, or reject if you disagree",IF(R57="Matched","Accept in IMS, or take no action",IF(R57="Amount differs","Reject or keep pending; ask the supplier to amend",IF(R57="In GSTR-2B, not in books","Check receipt; reject if not yours",IF(R57="Invoice no matches, GSTIN differs","Confirm the GSTIN with the supplier","Not available: do not claim"))))))</f>
        <v/>
      </c>
    </row>
    <row r="58">
      <c r="A58" s="10" t="n"/>
      <c r="B58" s="10" t="n"/>
      <c r="C58" s="10" t="n"/>
      <c r="D58" s="10" t="n"/>
      <c r="E58" s="9" t="n"/>
      <c r="F58" s="8" t="n"/>
      <c r="G58" s="10" t="n"/>
      <c r="H58" s="10" t="n"/>
      <c r="I58" s="8" t="n"/>
      <c r="J58" s="8" t="n"/>
      <c r="K58" s="8" t="n"/>
      <c r="L58" s="8" t="n"/>
      <c r="M58" s="8" t="n"/>
      <c r="N58" s="15">
        <f>IF(A58="","",SUM(J58:M58))</f>
        <v/>
      </c>
      <c r="O58" s="10" t="n"/>
      <c r="P58" s="16">
        <f>IF(A58="","",UPPER(TRIM(A58))&amp;"|"&amp;UPPER(SUBSTITUTE(SUBSTITUTE(SUBSTITUTE(TRIM(C58),"/",""),"-","")," ","")))</f>
        <v/>
      </c>
      <c r="Q58" s="16">
        <f>IF(A58="","",UPPER(SUBSTITUTE(SUBSTITUTE(SUBSTITUTE(TRIM(C58),"/",""),"-","")," ","")))</f>
        <v/>
      </c>
      <c r="R58" s="16">
        <f>IF(A58="","",IF(U58="No","ITC not available in GSTR-2B",IF(COUNTIF(Books!$O$6:$O$2005,P58)&gt;0,IF(ABS(T58)&lt;=Settings!$B$4,"Matched","Amount differs"),IF(COUNTIF(Books!$P$6:$P$2005,Q58)&gt;0,"Invoice no matches, GSTIN differs","In GSTR-2B, not in books"))))</f>
        <v/>
      </c>
      <c r="S58" s="15">
        <f>IF(A58="","",SUMIF(Books!$O$6:$O$2005,P58,Books!$K$6:$K$2005))</f>
        <v/>
      </c>
      <c r="T58" s="15">
        <f>IF(A58="","",N58-S58)</f>
        <v/>
      </c>
      <c r="U58" s="10" t="n"/>
      <c r="V58" s="16">
        <f>IF(A58="","",IF(AND(O58="Credit note",R58&lt;&gt;"ITC not available in GSTR-2B"),"Credit note: accept and declare the ITC reversal, keep pending for one period, or reject if you disagree",IF(R58="Matched","Accept in IMS, or take no action",IF(R58="Amount differs","Reject or keep pending; ask the supplier to amend",IF(R58="In GSTR-2B, not in books","Check receipt; reject if not yours",IF(R58="Invoice no matches, GSTIN differs","Confirm the GSTIN with the supplier","Not available: do not claim"))))))</f>
        <v/>
      </c>
    </row>
    <row r="59">
      <c r="A59" s="10" t="n"/>
      <c r="B59" s="10" t="n"/>
      <c r="C59" s="10" t="n"/>
      <c r="D59" s="10" t="n"/>
      <c r="E59" s="9" t="n"/>
      <c r="F59" s="8" t="n"/>
      <c r="G59" s="10" t="n"/>
      <c r="H59" s="10" t="n"/>
      <c r="I59" s="8" t="n"/>
      <c r="J59" s="8" t="n"/>
      <c r="K59" s="8" t="n"/>
      <c r="L59" s="8" t="n"/>
      <c r="M59" s="8" t="n"/>
      <c r="N59" s="15">
        <f>IF(A59="","",SUM(J59:M59))</f>
        <v/>
      </c>
      <c r="O59" s="10" t="n"/>
      <c r="P59" s="16">
        <f>IF(A59="","",UPPER(TRIM(A59))&amp;"|"&amp;UPPER(SUBSTITUTE(SUBSTITUTE(SUBSTITUTE(TRIM(C59),"/",""),"-","")," ","")))</f>
        <v/>
      </c>
      <c r="Q59" s="16">
        <f>IF(A59="","",UPPER(SUBSTITUTE(SUBSTITUTE(SUBSTITUTE(TRIM(C59),"/",""),"-","")," ","")))</f>
        <v/>
      </c>
      <c r="R59" s="16">
        <f>IF(A59="","",IF(U59="No","ITC not available in GSTR-2B",IF(COUNTIF(Books!$O$6:$O$2005,P59)&gt;0,IF(ABS(T59)&lt;=Settings!$B$4,"Matched","Amount differs"),IF(COUNTIF(Books!$P$6:$P$2005,Q59)&gt;0,"Invoice no matches, GSTIN differs","In GSTR-2B, not in books"))))</f>
        <v/>
      </c>
      <c r="S59" s="15">
        <f>IF(A59="","",SUMIF(Books!$O$6:$O$2005,P59,Books!$K$6:$K$2005))</f>
        <v/>
      </c>
      <c r="T59" s="15">
        <f>IF(A59="","",N59-S59)</f>
        <v/>
      </c>
      <c r="U59" s="10" t="n"/>
      <c r="V59" s="16">
        <f>IF(A59="","",IF(AND(O59="Credit note",R59&lt;&gt;"ITC not available in GSTR-2B"),"Credit note: accept and declare the ITC reversal, keep pending for one period, or reject if you disagree",IF(R59="Matched","Accept in IMS, or take no action",IF(R59="Amount differs","Reject or keep pending; ask the supplier to amend",IF(R59="In GSTR-2B, not in books","Check receipt; reject if not yours",IF(R59="Invoice no matches, GSTIN differs","Confirm the GSTIN with the supplier","Not available: do not claim"))))))</f>
        <v/>
      </c>
    </row>
    <row r="60">
      <c r="A60" s="10" t="n"/>
      <c r="B60" s="10" t="n"/>
      <c r="C60" s="10" t="n"/>
      <c r="D60" s="10" t="n"/>
      <c r="E60" s="9" t="n"/>
      <c r="F60" s="8" t="n"/>
      <c r="G60" s="10" t="n"/>
      <c r="H60" s="10" t="n"/>
      <c r="I60" s="8" t="n"/>
      <c r="J60" s="8" t="n"/>
      <c r="K60" s="8" t="n"/>
      <c r="L60" s="8" t="n"/>
      <c r="M60" s="8" t="n"/>
      <c r="N60" s="15">
        <f>IF(A60="","",SUM(J60:M60))</f>
        <v/>
      </c>
      <c r="O60" s="10" t="n"/>
      <c r="P60" s="16">
        <f>IF(A60="","",UPPER(TRIM(A60))&amp;"|"&amp;UPPER(SUBSTITUTE(SUBSTITUTE(SUBSTITUTE(TRIM(C60),"/",""),"-","")," ","")))</f>
        <v/>
      </c>
      <c r="Q60" s="16">
        <f>IF(A60="","",UPPER(SUBSTITUTE(SUBSTITUTE(SUBSTITUTE(TRIM(C60),"/",""),"-","")," ","")))</f>
        <v/>
      </c>
      <c r="R60" s="16">
        <f>IF(A60="","",IF(U60="No","ITC not available in GSTR-2B",IF(COUNTIF(Books!$O$6:$O$2005,P60)&gt;0,IF(ABS(T60)&lt;=Settings!$B$4,"Matched","Amount differs"),IF(COUNTIF(Books!$P$6:$P$2005,Q60)&gt;0,"Invoice no matches, GSTIN differs","In GSTR-2B, not in books"))))</f>
        <v/>
      </c>
      <c r="S60" s="15">
        <f>IF(A60="","",SUMIF(Books!$O$6:$O$2005,P60,Books!$K$6:$K$2005))</f>
        <v/>
      </c>
      <c r="T60" s="15">
        <f>IF(A60="","",N60-S60)</f>
        <v/>
      </c>
      <c r="U60" s="10" t="n"/>
      <c r="V60" s="16">
        <f>IF(A60="","",IF(AND(O60="Credit note",R60&lt;&gt;"ITC not available in GSTR-2B"),"Credit note: accept and declare the ITC reversal, keep pending for one period, or reject if you disagree",IF(R60="Matched","Accept in IMS, or take no action",IF(R60="Amount differs","Reject or keep pending; ask the supplier to amend",IF(R60="In GSTR-2B, not in books","Check receipt; reject if not yours",IF(R60="Invoice no matches, GSTIN differs","Confirm the GSTIN with the supplier","Not available: do not claim"))))))</f>
        <v/>
      </c>
    </row>
    <row r="61">
      <c r="A61" s="10" t="n"/>
      <c r="B61" s="10" t="n"/>
      <c r="C61" s="10" t="n"/>
      <c r="D61" s="10" t="n"/>
      <c r="E61" s="9" t="n"/>
      <c r="F61" s="8" t="n"/>
      <c r="G61" s="10" t="n"/>
      <c r="H61" s="10" t="n"/>
      <c r="I61" s="8" t="n"/>
      <c r="J61" s="8" t="n"/>
      <c r="K61" s="8" t="n"/>
      <c r="L61" s="8" t="n"/>
      <c r="M61" s="8" t="n"/>
      <c r="N61" s="15">
        <f>IF(A61="","",SUM(J61:M61))</f>
        <v/>
      </c>
      <c r="O61" s="10" t="n"/>
      <c r="P61" s="16">
        <f>IF(A61="","",UPPER(TRIM(A61))&amp;"|"&amp;UPPER(SUBSTITUTE(SUBSTITUTE(SUBSTITUTE(TRIM(C61),"/",""),"-","")," ","")))</f>
        <v/>
      </c>
      <c r="Q61" s="16">
        <f>IF(A61="","",UPPER(SUBSTITUTE(SUBSTITUTE(SUBSTITUTE(TRIM(C61),"/",""),"-","")," ","")))</f>
        <v/>
      </c>
      <c r="R61" s="16">
        <f>IF(A61="","",IF(U61="No","ITC not available in GSTR-2B",IF(COUNTIF(Books!$O$6:$O$2005,P61)&gt;0,IF(ABS(T61)&lt;=Settings!$B$4,"Matched","Amount differs"),IF(COUNTIF(Books!$P$6:$P$2005,Q61)&gt;0,"Invoice no matches, GSTIN differs","In GSTR-2B, not in books"))))</f>
        <v/>
      </c>
      <c r="S61" s="15">
        <f>IF(A61="","",SUMIF(Books!$O$6:$O$2005,P61,Books!$K$6:$K$2005))</f>
        <v/>
      </c>
      <c r="T61" s="15">
        <f>IF(A61="","",N61-S61)</f>
        <v/>
      </c>
      <c r="U61" s="10" t="n"/>
      <c r="V61" s="16">
        <f>IF(A61="","",IF(AND(O61="Credit note",R61&lt;&gt;"ITC not available in GSTR-2B"),"Credit note: accept and declare the ITC reversal, keep pending for one period, or reject if you disagree",IF(R61="Matched","Accept in IMS, or take no action",IF(R61="Amount differs","Reject or keep pending; ask the supplier to amend",IF(R61="In GSTR-2B, not in books","Check receipt; reject if not yours",IF(R61="Invoice no matches, GSTIN differs","Confirm the GSTIN with the supplier","Not available: do not claim"))))))</f>
        <v/>
      </c>
    </row>
    <row r="62">
      <c r="A62" s="10" t="n"/>
      <c r="B62" s="10" t="n"/>
      <c r="C62" s="10" t="n"/>
      <c r="D62" s="10" t="n"/>
      <c r="E62" s="9" t="n"/>
      <c r="F62" s="8" t="n"/>
      <c r="G62" s="10" t="n"/>
      <c r="H62" s="10" t="n"/>
      <c r="I62" s="8" t="n"/>
      <c r="J62" s="8" t="n"/>
      <c r="K62" s="8" t="n"/>
      <c r="L62" s="8" t="n"/>
      <c r="M62" s="8" t="n"/>
      <c r="N62" s="15">
        <f>IF(A62="","",SUM(J62:M62))</f>
        <v/>
      </c>
      <c r="O62" s="10" t="n"/>
      <c r="P62" s="16">
        <f>IF(A62="","",UPPER(TRIM(A62))&amp;"|"&amp;UPPER(SUBSTITUTE(SUBSTITUTE(SUBSTITUTE(TRIM(C62),"/",""),"-","")," ","")))</f>
        <v/>
      </c>
      <c r="Q62" s="16">
        <f>IF(A62="","",UPPER(SUBSTITUTE(SUBSTITUTE(SUBSTITUTE(TRIM(C62),"/",""),"-","")," ","")))</f>
        <v/>
      </c>
      <c r="R62" s="16">
        <f>IF(A62="","",IF(U62="No","ITC not available in GSTR-2B",IF(COUNTIF(Books!$O$6:$O$2005,P62)&gt;0,IF(ABS(T62)&lt;=Settings!$B$4,"Matched","Amount differs"),IF(COUNTIF(Books!$P$6:$P$2005,Q62)&gt;0,"Invoice no matches, GSTIN differs","In GSTR-2B, not in books"))))</f>
        <v/>
      </c>
      <c r="S62" s="15">
        <f>IF(A62="","",SUMIF(Books!$O$6:$O$2005,P62,Books!$K$6:$K$2005))</f>
        <v/>
      </c>
      <c r="T62" s="15">
        <f>IF(A62="","",N62-S62)</f>
        <v/>
      </c>
      <c r="U62" s="10" t="n"/>
      <c r="V62" s="16">
        <f>IF(A62="","",IF(AND(O62="Credit note",R62&lt;&gt;"ITC not available in GSTR-2B"),"Credit note: accept and declare the ITC reversal, keep pending for one period, or reject if you disagree",IF(R62="Matched","Accept in IMS, or take no action",IF(R62="Amount differs","Reject or keep pending; ask the supplier to amend",IF(R62="In GSTR-2B, not in books","Check receipt; reject if not yours",IF(R62="Invoice no matches, GSTIN differs","Confirm the GSTIN with the supplier","Not available: do not claim"))))))</f>
        <v/>
      </c>
    </row>
    <row r="63">
      <c r="A63" s="10" t="n"/>
      <c r="B63" s="10" t="n"/>
      <c r="C63" s="10" t="n"/>
      <c r="D63" s="10" t="n"/>
      <c r="E63" s="9" t="n"/>
      <c r="F63" s="8" t="n"/>
      <c r="G63" s="10" t="n"/>
      <c r="H63" s="10" t="n"/>
      <c r="I63" s="8" t="n"/>
      <c r="J63" s="8" t="n"/>
      <c r="K63" s="8" t="n"/>
      <c r="L63" s="8" t="n"/>
      <c r="M63" s="8" t="n"/>
      <c r="N63" s="15">
        <f>IF(A63="","",SUM(J63:M63))</f>
        <v/>
      </c>
      <c r="O63" s="10" t="n"/>
      <c r="P63" s="16">
        <f>IF(A63="","",UPPER(TRIM(A63))&amp;"|"&amp;UPPER(SUBSTITUTE(SUBSTITUTE(SUBSTITUTE(TRIM(C63),"/",""),"-","")," ","")))</f>
        <v/>
      </c>
      <c r="Q63" s="16">
        <f>IF(A63="","",UPPER(SUBSTITUTE(SUBSTITUTE(SUBSTITUTE(TRIM(C63),"/",""),"-","")," ","")))</f>
        <v/>
      </c>
      <c r="R63" s="16">
        <f>IF(A63="","",IF(U63="No","ITC not available in GSTR-2B",IF(COUNTIF(Books!$O$6:$O$2005,P63)&gt;0,IF(ABS(T63)&lt;=Settings!$B$4,"Matched","Amount differs"),IF(COUNTIF(Books!$P$6:$P$2005,Q63)&gt;0,"Invoice no matches, GSTIN differs","In GSTR-2B, not in books"))))</f>
        <v/>
      </c>
      <c r="S63" s="15">
        <f>IF(A63="","",SUMIF(Books!$O$6:$O$2005,P63,Books!$K$6:$K$2005))</f>
        <v/>
      </c>
      <c r="T63" s="15">
        <f>IF(A63="","",N63-S63)</f>
        <v/>
      </c>
      <c r="U63" s="10" t="n"/>
      <c r="V63" s="16">
        <f>IF(A63="","",IF(AND(O63="Credit note",R63&lt;&gt;"ITC not available in GSTR-2B"),"Credit note: accept and declare the ITC reversal, keep pending for one period, or reject if you disagree",IF(R63="Matched","Accept in IMS, or take no action",IF(R63="Amount differs","Reject or keep pending; ask the supplier to amend",IF(R63="In GSTR-2B, not in books","Check receipt; reject if not yours",IF(R63="Invoice no matches, GSTIN differs","Confirm the GSTIN with the supplier","Not available: do not claim"))))))</f>
        <v/>
      </c>
    </row>
    <row r="64">
      <c r="A64" s="10" t="n"/>
      <c r="B64" s="10" t="n"/>
      <c r="C64" s="10" t="n"/>
      <c r="D64" s="10" t="n"/>
      <c r="E64" s="9" t="n"/>
      <c r="F64" s="8" t="n"/>
      <c r="G64" s="10" t="n"/>
      <c r="H64" s="10" t="n"/>
      <c r="I64" s="8" t="n"/>
      <c r="J64" s="8" t="n"/>
      <c r="K64" s="8" t="n"/>
      <c r="L64" s="8" t="n"/>
      <c r="M64" s="8" t="n"/>
      <c r="N64" s="15">
        <f>IF(A64="","",SUM(J64:M64))</f>
        <v/>
      </c>
      <c r="O64" s="10" t="n"/>
      <c r="P64" s="16">
        <f>IF(A64="","",UPPER(TRIM(A64))&amp;"|"&amp;UPPER(SUBSTITUTE(SUBSTITUTE(SUBSTITUTE(TRIM(C64),"/",""),"-","")," ","")))</f>
        <v/>
      </c>
      <c r="Q64" s="16">
        <f>IF(A64="","",UPPER(SUBSTITUTE(SUBSTITUTE(SUBSTITUTE(TRIM(C64),"/",""),"-","")," ","")))</f>
        <v/>
      </c>
      <c r="R64" s="16">
        <f>IF(A64="","",IF(U64="No","ITC not available in GSTR-2B",IF(COUNTIF(Books!$O$6:$O$2005,P64)&gt;0,IF(ABS(T64)&lt;=Settings!$B$4,"Matched","Amount differs"),IF(COUNTIF(Books!$P$6:$P$2005,Q64)&gt;0,"Invoice no matches, GSTIN differs","In GSTR-2B, not in books"))))</f>
        <v/>
      </c>
      <c r="S64" s="15">
        <f>IF(A64="","",SUMIF(Books!$O$6:$O$2005,P64,Books!$K$6:$K$2005))</f>
        <v/>
      </c>
      <c r="T64" s="15">
        <f>IF(A64="","",N64-S64)</f>
        <v/>
      </c>
      <c r="U64" s="10" t="n"/>
      <c r="V64" s="16">
        <f>IF(A64="","",IF(AND(O64="Credit note",R64&lt;&gt;"ITC not available in GSTR-2B"),"Credit note: accept and declare the ITC reversal, keep pending for one period, or reject if you disagree",IF(R64="Matched","Accept in IMS, or take no action",IF(R64="Amount differs","Reject or keep pending; ask the supplier to amend",IF(R64="In GSTR-2B, not in books","Check receipt; reject if not yours",IF(R64="Invoice no matches, GSTIN differs","Confirm the GSTIN with the supplier","Not available: do not claim"))))))</f>
        <v/>
      </c>
    </row>
    <row r="65">
      <c r="A65" s="10" t="n"/>
      <c r="B65" s="10" t="n"/>
      <c r="C65" s="10" t="n"/>
      <c r="D65" s="10" t="n"/>
      <c r="E65" s="9" t="n"/>
      <c r="F65" s="8" t="n"/>
      <c r="G65" s="10" t="n"/>
      <c r="H65" s="10" t="n"/>
      <c r="I65" s="8" t="n"/>
      <c r="J65" s="8" t="n"/>
      <c r="K65" s="8" t="n"/>
      <c r="L65" s="8" t="n"/>
      <c r="M65" s="8" t="n"/>
      <c r="N65" s="15">
        <f>IF(A65="","",SUM(J65:M65))</f>
        <v/>
      </c>
      <c r="O65" s="10" t="n"/>
      <c r="P65" s="16">
        <f>IF(A65="","",UPPER(TRIM(A65))&amp;"|"&amp;UPPER(SUBSTITUTE(SUBSTITUTE(SUBSTITUTE(TRIM(C65),"/",""),"-","")," ","")))</f>
        <v/>
      </c>
      <c r="Q65" s="16">
        <f>IF(A65="","",UPPER(SUBSTITUTE(SUBSTITUTE(SUBSTITUTE(TRIM(C65),"/",""),"-","")," ","")))</f>
        <v/>
      </c>
      <c r="R65" s="16">
        <f>IF(A65="","",IF(U65="No","ITC not available in GSTR-2B",IF(COUNTIF(Books!$O$6:$O$2005,P65)&gt;0,IF(ABS(T65)&lt;=Settings!$B$4,"Matched","Amount differs"),IF(COUNTIF(Books!$P$6:$P$2005,Q65)&gt;0,"Invoice no matches, GSTIN differs","In GSTR-2B, not in books"))))</f>
        <v/>
      </c>
      <c r="S65" s="15">
        <f>IF(A65="","",SUMIF(Books!$O$6:$O$2005,P65,Books!$K$6:$K$2005))</f>
        <v/>
      </c>
      <c r="T65" s="15">
        <f>IF(A65="","",N65-S65)</f>
        <v/>
      </c>
      <c r="U65" s="10" t="n"/>
      <c r="V65" s="16">
        <f>IF(A65="","",IF(AND(O65="Credit note",R65&lt;&gt;"ITC not available in GSTR-2B"),"Credit note: accept and declare the ITC reversal, keep pending for one period, or reject if you disagree",IF(R65="Matched","Accept in IMS, or take no action",IF(R65="Amount differs","Reject or keep pending; ask the supplier to amend",IF(R65="In GSTR-2B, not in books","Check receipt; reject if not yours",IF(R65="Invoice no matches, GSTIN differs","Confirm the GSTIN with the supplier","Not available: do not claim"))))))</f>
        <v/>
      </c>
    </row>
    <row r="66">
      <c r="A66" s="10" t="n"/>
      <c r="B66" s="10" t="n"/>
      <c r="C66" s="10" t="n"/>
      <c r="D66" s="10" t="n"/>
      <c r="E66" s="9" t="n"/>
      <c r="F66" s="8" t="n"/>
      <c r="G66" s="10" t="n"/>
      <c r="H66" s="10" t="n"/>
      <c r="I66" s="8" t="n"/>
      <c r="J66" s="8" t="n"/>
      <c r="K66" s="8" t="n"/>
      <c r="L66" s="8" t="n"/>
      <c r="M66" s="8" t="n"/>
      <c r="N66" s="15">
        <f>IF(A66="","",SUM(J66:M66))</f>
        <v/>
      </c>
      <c r="O66" s="10" t="n"/>
      <c r="P66" s="16">
        <f>IF(A66="","",UPPER(TRIM(A66))&amp;"|"&amp;UPPER(SUBSTITUTE(SUBSTITUTE(SUBSTITUTE(TRIM(C66),"/",""),"-","")," ","")))</f>
        <v/>
      </c>
      <c r="Q66" s="16">
        <f>IF(A66="","",UPPER(SUBSTITUTE(SUBSTITUTE(SUBSTITUTE(TRIM(C66),"/",""),"-","")," ","")))</f>
        <v/>
      </c>
      <c r="R66" s="16">
        <f>IF(A66="","",IF(U66="No","ITC not available in GSTR-2B",IF(COUNTIF(Books!$O$6:$O$2005,P66)&gt;0,IF(ABS(T66)&lt;=Settings!$B$4,"Matched","Amount differs"),IF(COUNTIF(Books!$P$6:$P$2005,Q66)&gt;0,"Invoice no matches, GSTIN differs","In GSTR-2B, not in books"))))</f>
        <v/>
      </c>
      <c r="S66" s="15">
        <f>IF(A66="","",SUMIF(Books!$O$6:$O$2005,P66,Books!$K$6:$K$2005))</f>
        <v/>
      </c>
      <c r="T66" s="15">
        <f>IF(A66="","",N66-S66)</f>
        <v/>
      </c>
      <c r="U66" s="10" t="n"/>
      <c r="V66" s="16">
        <f>IF(A66="","",IF(AND(O66="Credit note",R66&lt;&gt;"ITC not available in GSTR-2B"),"Credit note: accept and declare the ITC reversal, keep pending for one period, or reject if you disagree",IF(R66="Matched","Accept in IMS, or take no action",IF(R66="Amount differs","Reject or keep pending; ask the supplier to amend",IF(R66="In GSTR-2B, not in books","Check receipt; reject if not yours",IF(R66="Invoice no matches, GSTIN differs","Confirm the GSTIN with the supplier","Not available: do not claim"))))))</f>
        <v/>
      </c>
    </row>
    <row r="67">
      <c r="A67" s="10" t="n"/>
      <c r="B67" s="10" t="n"/>
      <c r="C67" s="10" t="n"/>
      <c r="D67" s="10" t="n"/>
      <c r="E67" s="9" t="n"/>
      <c r="F67" s="8" t="n"/>
      <c r="G67" s="10" t="n"/>
      <c r="H67" s="10" t="n"/>
      <c r="I67" s="8" t="n"/>
      <c r="J67" s="8" t="n"/>
      <c r="K67" s="8" t="n"/>
      <c r="L67" s="8" t="n"/>
      <c r="M67" s="8" t="n"/>
      <c r="N67" s="15">
        <f>IF(A67="","",SUM(J67:M67))</f>
        <v/>
      </c>
      <c r="O67" s="10" t="n"/>
      <c r="P67" s="16">
        <f>IF(A67="","",UPPER(TRIM(A67))&amp;"|"&amp;UPPER(SUBSTITUTE(SUBSTITUTE(SUBSTITUTE(TRIM(C67),"/",""),"-","")," ","")))</f>
        <v/>
      </c>
      <c r="Q67" s="16">
        <f>IF(A67="","",UPPER(SUBSTITUTE(SUBSTITUTE(SUBSTITUTE(TRIM(C67),"/",""),"-","")," ","")))</f>
        <v/>
      </c>
      <c r="R67" s="16">
        <f>IF(A67="","",IF(U67="No","ITC not available in GSTR-2B",IF(COUNTIF(Books!$O$6:$O$2005,P67)&gt;0,IF(ABS(T67)&lt;=Settings!$B$4,"Matched","Amount differs"),IF(COUNTIF(Books!$P$6:$P$2005,Q67)&gt;0,"Invoice no matches, GSTIN differs","In GSTR-2B, not in books"))))</f>
        <v/>
      </c>
      <c r="S67" s="15">
        <f>IF(A67="","",SUMIF(Books!$O$6:$O$2005,P67,Books!$K$6:$K$2005))</f>
        <v/>
      </c>
      <c r="T67" s="15">
        <f>IF(A67="","",N67-S67)</f>
        <v/>
      </c>
      <c r="U67" s="10" t="n"/>
      <c r="V67" s="16">
        <f>IF(A67="","",IF(AND(O67="Credit note",R67&lt;&gt;"ITC not available in GSTR-2B"),"Credit note: accept and declare the ITC reversal, keep pending for one period, or reject if you disagree",IF(R67="Matched","Accept in IMS, or take no action",IF(R67="Amount differs","Reject or keep pending; ask the supplier to amend",IF(R67="In GSTR-2B, not in books","Check receipt; reject if not yours",IF(R67="Invoice no matches, GSTIN differs","Confirm the GSTIN with the supplier","Not available: do not claim"))))))</f>
        <v/>
      </c>
    </row>
    <row r="68">
      <c r="A68" s="10" t="n"/>
      <c r="B68" s="10" t="n"/>
      <c r="C68" s="10" t="n"/>
      <c r="D68" s="10" t="n"/>
      <c r="E68" s="9" t="n"/>
      <c r="F68" s="8" t="n"/>
      <c r="G68" s="10" t="n"/>
      <c r="H68" s="10" t="n"/>
      <c r="I68" s="8" t="n"/>
      <c r="J68" s="8" t="n"/>
      <c r="K68" s="8" t="n"/>
      <c r="L68" s="8" t="n"/>
      <c r="M68" s="8" t="n"/>
      <c r="N68" s="15">
        <f>IF(A68="","",SUM(J68:M68))</f>
        <v/>
      </c>
      <c r="O68" s="10" t="n"/>
      <c r="P68" s="16">
        <f>IF(A68="","",UPPER(TRIM(A68))&amp;"|"&amp;UPPER(SUBSTITUTE(SUBSTITUTE(SUBSTITUTE(TRIM(C68),"/",""),"-","")," ","")))</f>
        <v/>
      </c>
      <c r="Q68" s="16">
        <f>IF(A68="","",UPPER(SUBSTITUTE(SUBSTITUTE(SUBSTITUTE(TRIM(C68),"/",""),"-","")," ","")))</f>
        <v/>
      </c>
      <c r="R68" s="16">
        <f>IF(A68="","",IF(U68="No","ITC not available in GSTR-2B",IF(COUNTIF(Books!$O$6:$O$2005,P68)&gt;0,IF(ABS(T68)&lt;=Settings!$B$4,"Matched","Amount differs"),IF(COUNTIF(Books!$P$6:$P$2005,Q68)&gt;0,"Invoice no matches, GSTIN differs","In GSTR-2B, not in books"))))</f>
        <v/>
      </c>
      <c r="S68" s="15">
        <f>IF(A68="","",SUMIF(Books!$O$6:$O$2005,P68,Books!$K$6:$K$2005))</f>
        <v/>
      </c>
      <c r="T68" s="15">
        <f>IF(A68="","",N68-S68)</f>
        <v/>
      </c>
      <c r="U68" s="10" t="n"/>
      <c r="V68" s="16">
        <f>IF(A68="","",IF(AND(O68="Credit note",R68&lt;&gt;"ITC not available in GSTR-2B"),"Credit note: accept and declare the ITC reversal, keep pending for one period, or reject if you disagree",IF(R68="Matched","Accept in IMS, or take no action",IF(R68="Amount differs","Reject or keep pending; ask the supplier to amend",IF(R68="In GSTR-2B, not in books","Check receipt; reject if not yours",IF(R68="Invoice no matches, GSTIN differs","Confirm the GSTIN with the supplier","Not available: do not claim"))))))</f>
        <v/>
      </c>
    </row>
    <row r="69">
      <c r="A69" s="10" t="n"/>
      <c r="B69" s="10" t="n"/>
      <c r="C69" s="10" t="n"/>
      <c r="D69" s="10" t="n"/>
      <c r="E69" s="9" t="n"/>
      <c r="F69" s="8" t="n"/>
      <c r="G69" s="10" t="n"/>
      <c r="H69" s="10" t="n"/>
      <c r="I69" s="8" t="n"/>
      <c r="J69" s="8" t="n"/>
      <c r="K69" s="8" t="n"/>
      <c r="L69" s="8" t="n"/>
      <c r="M69" s="8" t="n"/>
      <c r="N69" s="15">
        <f>IF(A69="","",SUM(J69:M69))</f>
        <v/>
      </c>
      <c r="O69" s="10" t="n"/>
      <c r="P69" s="16">
        <f>IF(A69="","",UPPER(TRIM(A69))&amp;"|"&amp;UPPER(SUBSTITUTE(SUBSTITUTE(SUBSTITUTE(TRIM(C69),"/",""),"-","")," ","")))</f>
        <v/>
      </c>
      <c r="Q69" s="16">
        <f>IF(A69="","",UPPER(SUBSTITUTE(SUBSTITUTE(SUBSTITUTE(TRIM(C69),"/",""),"-","")," ","")))</f>
        <v/>
      </c>
      <c r="R69" s="16">
        <f>IF(A69="","",IF(U69="No","ITC not available in GSTR-2B",IF(COUNTIF(Books!$O$6:$O$2005,P69)&gt;0,IF(ABS(T69)&lt;=Settings!$B$4,"Matched","Amount differs"),IF(COUNTIF(Books!$P$6:$P$2005,Q69)&gt;0,"Invoice no matches, GSTIN differs","In GSTR-2B, not in books"))))</f>
        <v/>
      </c>
      <c r="S69" s="15">
        <f>IF(A69="","",SUMIF(Books!$O$6:$O$2005,P69,Books!$K$6:$K$2005))</f>
        <v/>
      </c>
      <c r="T69" s="15">
        <f>IF(A69="","",N69-S69)</f>
        <v/>
      </c>
      <c r="U69" s="10" t="n"/>
      <c r="V69" s="16">
        <f>IF(A69="","",IF(AND(O69="Credit note",R69&lt;&gt;"ITC not available in GSTR-2B"),"Credit note: accept and declare the ITC reversal, keep pending for one period, or reject if you disagree",IF(R69="Matched","Accept in IMS, or take no action",IF(R69="Amount differs","Reject or keep pending; ask the supplier to amend",IF(R69="In GSTR-2B, not in books","Check receipt; reject if not yours",IF(R69="Invoice no matches, GSTIN differs","Confirm the GSTIN with the supplier","Not available: do not claim"))))))</f>
        <v/>
      </c>
    </row>
    <row r="70">
      <c r="A70" s="10" t="n"/>
      <c r="B70" s="10" t="n"/>
      <c r="C70" s="10" t="n"/>
      <c r="D70" s="10" t="n"/>
      <c r="E70" s="9" t="n"/>
      <c r="F70" s="8" t="n"/>
      <c r="G70" s="10" t="n"/>
      <c r="H70" s="10" t="n"/>
      <c r="I70" s="8" t="n"/>
      <c r="J70" s="8" t="n"/>
      <c r="K70" s="8" t="n"/>
      <c r="L70" s="8" t="n"/>
      <c r="M70" s="8" t="n"/>
      <c r="N70" s="15">
        <f>IF(A70="","",SUM(J70:M70))</f>
        <v/>
      </c>
      <c r="O70" s="10" t="n"/>
      <c r="P70" s="16">
        <f>IF(A70="","",UPPER(TRIM(A70))&amp;"|"&amp;UPPER(SUBSTITUTE(SUBSTITUTE(SUBSTITUTE(TRIM(C70),"/",""),"-","")," ","")))</f>
        <v/>
      </c>
      <c r="Q70" s="16">
        <f>IF(A70="","",UPPER(SUBSTITUTE(SUBSTITUTE(SUBSTITUTE(TRIM(C70),"/",""),"-","")," ","")))</f>
        <v/>
      </c>
      <c r="R70" s="16">
        <f>IF(A70="","",IF(U70="No","ITC not available in GSTR-2B",IF(COUNTIF(Books!$O$6:$O$2005,P70)&gt;0,IF(ABS(T70)&lt;=Settings!$B$4,"Matched","Amount differs"),IF(COUNTIF(Books!$P$6:$P$2005,Q70)&gt;0,"Invoice no matches, GSTIN differs","In GSTR-2B, not in books"))))</f>
        <v/>
      </c>
      <c r="S70" s="15">
        <f>IF(A70="","",SUMIF(Books!$O$6:$O$2005,P70,Books!$K$6:$K$2005))</f>
        <v/>
      </c>
      <c r="T70" s="15">
        <f>IF(A70="","",N70-S70)</f>
        <v/>
      </c>
      <c r="U70" s="10" t="n"/>
      <c r="V70" s="16">
        <f>IF(A70="","",IF(AND(O70="Credit note",R70&lt;&gt;"ITC not available in GSTR-2B"),"Credit note: accept and declare the ITC reversal, keep pending for one period, or reject if you disagree",IF(R70="Matched","Accept in IMS, or take no action",IF(R70="Amount differs","Reject or keep pending; ask the supplier to amend",IF(R70="In GSTR-2B, not in books","Check receipt; reject if not yours",IF(R70="Invoice no matches, GSTIN differs","Confirm the GSTIN with the supplier","Not available: do not claim"))))))</f>
        <v/>
      </c>
    </row>
    <row r="71">
      <c r="A71" s="10" t="n"/>
      <c r="B71" s="10" t="n"/>
      <c r="C71" s="10" t="n"/>
      <c r="D71" s="10" t="n"/>
      <c r="E71" s="9" t="n"/>
      <c r="F71" s="8" t="n"/>
      <c r="G71" s="10" t="n"/>
      <c r="H71" s="10" t="n"/>
      <c r="I71" s="8" t="n"/>
      <c r="J71" s="8" t="n"/>
      <c r="K71" s="8" t="n"/>
      <c r="L71" s="8" t="n"/>
      <c r="M71" s="8" t="n"/>
      <c r="N71" s="15">
        <f>IF(A71="","",SUM(J71:M71))</f>
        <v/>
      </c>
      <c r="O71" s="10" t="n"/>
      <c r="P71" s="16">
        <f>IF(A71="","",UPPER(TRIM(A71))&amp;"|"&amp;UPPER(SUBSTITUTE(SUBSTITUTE(SUBSTITUTE(TRIM(C71),"/",""),"-","")," ","")))</f>
        <v/>
      </c>
      <c r="Q71" s="16">
        <f>IF(A71="","",UPPER(SUBSTITUTE(SUBSTITUTE(SUBSTITUTE(TRIM(C71),"/",""),"-","")," ","")))</f>
        <v/>
      </c>
      <c r="R71" s="16">
        <f>IF(A71="","",IF(U71="No","ITC not available in GSTR-2B",IF(COUNTIF(Books!$O$6:$O$2005,P71)&gt;0,IF(ABS(T71)&lt;=Settings!$B$4,"Matched","Amount differs"),IF(COUNTIF(Books!$P$6:$P$2005,Q71)&gt;0,"Invoice no matches, GSTIN differs","In GSTR-2B, not in books"))))</f>
        <v/>
      </c>
      <c r="S71" s="15">
        <f>IF(A71="","",SUMIF(Books!$O$6:$O$2005,P71,Books!$K$6:$K$2005))</f>
        <v/>
      </c>
      <c r="T71" s="15">
        <f>IF(A71="","",N71-S71)</f>
        <v/>
      </c>
      <c r="U71" s="10" t="n"/>
      <c r="V71" s="16">
        <f>IF(A71="","",IF(AND(O71="Credit note",R71&lt;&gt;"ITC not available in GSTR-2B"),"Credit note: accept and declare the ITC reversal, keep pending for one period, or reject if you disagree",IF(R71="Matched","Accept in IMS, or take no action",IF(R71="Amount differs","Reject or keep pending; ask the supplier to amend",IF(R71="In GSTR-2B, not in books","Check receipt; reject if not yours",IF(R71="Invoice no matches, GSTIN differs","Confirm the GSTIN with the supplier","Not available: do not claim"))))))</f>
        <v/>
      </c>
    </row>
    <row r="72">
      <c r="A72" s="10" t="n"/>
      <c r="B72" s="10" t="n"/>
      <c r="C72" s="10" t="n"/>
      <c r="D72" s="10" t="n"/>
      <c r="E72" s="9" t="n"/>
      <c r="F72" s="8" t="n"/>
      <c r="G72" s="10" t="n"/>
      <c r="H72" s="10" t="n"/>
      <c r="I72" s="8" t="n"/>
      <c r="J72" s="8" t="n"/>
      <c r="K72" s="8" t="n"/>
      <c r="L72" s="8" t="n"/>
      <c r="M72" s="8" t="n"/>
      <c r="N72" s="15">
        <f>IF(A72="","",SUM(J72:M72))</f>
        <v/>
      </c>
      <c r="O72" s="10" t="n"/>
      <c r="P72" s="16">
        <f>IF(A72="","",UPPER(TRIM(A72))&amp;"|"&amp;UPPER(SUBSTITUTE(SUBSTITUTE(SUBSTITUTE(TRIM(C72),"/",""),"-","")," ","")))</f>
        <v/>
      </c>
      <c r="Q72" s="16">
        <f>IF(A72="","",UPPER(SUBSTITUTE(SUBSTITUTE(SUBSTITUTE(TRIM(C72),"/",""),"-","")," ","")))</f>
        <v/>
      </c>
      <c r="R72" s="16">
        <f>IF(A72="","",IF(U72="No","ITC not available in GSTR-2B",IF(COUNTIF(Books!$O$6:$O$2005,P72)&gt;0,IF(ABS(T72)&lt;=Settings!$B$4,"Matched","Amount differs"),IF(COUNTIF(Books!$P$6:$P$2005,Q72)&gt;0,"Invoice no matches, GSTIN differs","In GSTR-2B, not in books"))))</f>
        <v/>
      </c>
      <c r="S72" s="15">
        <f>IF(A72="","",SUMIF(Books!$O$6:$O$2005,P72,Books!$K$6:$K$2005))</f>
        <v/>
      </c>
      <c r="T72" s="15">
        <f>IF(A72="","",N72-S72)</f>
        <v/>
      </c>
      <c r="U72" s="10" t="n"/>
      <c r="V72" s="16">
        <f>IF(A72="","",IF(AND(O72="Credit note",R72&lt;&gt;"ITC not available in GSTR-2B"),"Credit note: accept and declare the ITC reversal, keep pending for one period, or reject if you disagree",IF(R72="Matched","Accept in IMS, or take no action",IF(R72="Amount differs","Reject or keep pending; ask the supplier to amend",IF(R72="In GSTR-2B, not in books","Check receipt; reject if not yours",IF(R72="Invoice no matches, GSTIN differs","Confirm the GSTIN with the supplier","Not available: do not claim"))))))</f>
        <v/>
      </c>
    </row>
    <row r="73">
      <c r="A73" s="10" t="n"/>
      <c r="B73" s="10" t="n"/>
      <c r="C73" s="10" t="n"/>
      <c r="D73" s="10" t="n"/>
      <c r="E73" s="9" t="n"/>
      <c r="F73" s="8" t="n"/>
      <c r="G73" s="10" t="n"/>
      <c r="H73" s="10" t="n"/>
      <c r="I73" s="8" t="n"/>
      <c r="J73" s="8" t="n"/>
      <c r="K73" s="8" t="n"/>
      <c r="L73" s="8" t="n"/>
      <c r="M73" s="8" t="n"/>
      <c r="N73" s="15">
        <f>IF(A73="","",SUM(J73:M73))</f>
        <v/>
      </c>
      <c r="O73" s="10" t="n"/>
      <c r="P73" s="16">
        <f>IF(A73="","",UPPER(TRIM(A73))&amp;"|"&amp;UPPER(SUBSTITUTE(SUBSTITUTE(SUBSTITUTE(TRIM(C73),"/",""),"-","")," ","")))</f>
        <v/>
      </c>
      <c r="Q73" s="16">
        <f>IF(A73="","",UPPER(SUBSTITUTE(SUBSTITUTE(SUBSTITUTE(TRIM(C73),"/",""),"-","")," ","")))</f>
        <v/>
      </c>
      <c r="R73" s="16">
        <f>IF(A73="","",IF(U73="No","ITC not available in GSTR-2B",IF(COUNTIF(Books!$O$6:$O$2005,P73)&gt;0,IF(ABS(T73)&lt;=Settings!$B$4,"Matched","Amount differs"),IF(COUNTIF(Books!$P$6:$P$2005,Q73)&gt;0,"Invoice no matches, GSTIN differs","In GSTR-2B, not in books"))))</f>
        <v/>
      </c>
      <c r="S73" s="15">
        <f>IF(A73="","",SUMIF(Books!$O$6:$O$2005,P73,Books!$K$6:$K$2005))</f>
        <v/>
      </c>
      <c r="T73" s="15">
        <f>IF(A73="","",N73-S73)</f>
        <v/>
      </c>
      <c r="U73" s="10" t="n"/>
      <c r="V73" s="16">
        <f>IF(A73="","",IF(AND(O73="Credit note",R73&lt;&gt;"ITC not available in GSTR-2B"),"Credit note: accept and declare the ITC reversal, keep pending for one period, or reject if you disagree",IF(R73="Matched","Accept in IMS, or take no action",IF(R73="Amount differs","Reject or keep pending; ask the supplier to amend",IF(R73="In GSTR-2B, not in books","Check receipt; reject if not yours",IF(R73="Invoice no matches, GSTIN differs","Confirm the GSTIN with the supplier","Not available: do not claim"))))))</f>
        <v/>
      </c>
    </row>
    <row r="74">
      <c r="A74" s="10" t="n"/>
      <c r="B74" s="10" t="n"/>
      <c r="C74" s="10" t="n"/>
      <c r="D74" s="10" t="n"/>
      <c r="E74" s="9" t="n"/>
      <c r="F74" s="8" t="n"/>
      <c r="G74" s="10" t="n"/>
      <c r="H74" s="10" t="n"/>
      <c r="I74" s="8" t="n"/>
      <c r="J74" s="8" t="n"/>
      <c r="K74" s="8" t="n"/>
      <c r="L74" s="8" t="n"/>
      <c r="M74" s="8" t="n"/>
      <c r="N74" s="15">
        <f>IF(A74="","",SUM(J74:M74))</f>
        <v/>
      </c>
      <c r="O74" s="10" t="n"/>
      <c r="P74" s="16">
        <f>IF(A74="","",UPPER(TRIM(A74))&amp;"|"&amp;UPPER(SUBSTITUTE(SUBSTITUTE(SUBSTITUTE(TRIM(C74),"/",""),"-","")," ","")))</f>
        <v/>
      </c>
      <c r="Q74" s="16">
        <f>IF(A74="","",UPPER(SUBSTITUTE(SUBSTITUTE(SUBSTITUTE(TRIM(C74),"/",""),"-","")," ","")))</f>
        <v/>
      </c>
      <c r="R74" s="16">
        <f>IF(A74="","",IF(U74="No","ITC not available in GSTR-2B",IF(COUNTIF(Books!$O$6:$O$2005,P74)&gt;0,IF(ABS(T74)&lt;=Settings!$B$4,"Matched","Amount differs"),IF(COUNTIF(Books!$P$6:$P$2005,Q74)&gt;0,"Invoice no matches, GSTIN differs","In GSTR-2B, not in books"))))</f>
        <v/>
      </c>
      <c r="S74" s="15">
        <f>IF(A74="","",SUMIF(Books!$O$6:$O$2005,P74,Books!$K$6:$K$2005))</f>
        <v/>
      </c>
      <c r="T74" s="15">
        <f>IF(A74="","",N74-S74)</f>
        <v/>
      </c>
      <c r="U74" s="10" t="n"/>
      <c r="V74" s="16">
        <f>IF(A74="","",IF(AND(O74="Credit note",R74&lt;&gt;"ITC not available in GSTR-2B"),"Credit note: accept and declare the ITC reversal, keep pending for one period, or reject if you disagree",IF(R74="Matched","Accept in IMS, or take no action",IF(R74="Amount differs","Reject or keep pending; ask the supplier to amend",IF(R74="In GSTR-2B, not in books","Check receipt; reject if not yours",IF(R74="Invoice no matches, GSTIN differs","Confirm the GSTIN with the supplier","Not available: do not claim"))))))</f>
        <v/>
      </c>
    </row>
    <row r="75">
      <c r="A75" s="10" t="n"/>
      <c r="B75" s="10" t="n"/>
      <c r="C75" s="10" t="n"/>
      <c r="D75" s="10" t="n"/>
      <c r="E75" s="9" t="n"/>
      <c r="F75" s="8" t="n"/>
      <c r="G75" s="10" t="n"/>
      <c r="H75" s="10" t="n"/>
      <c r="I75" s="8" t="n"/>
      <c r="J75" s="8" t="n"/>
      <c r="K75" s="8" t="n"/>
      <c r="L75" s="8" t="n"/>
      <c r="M75" s="8" t="n"/>
      <c r="N75" s="15">
        <f>IF(A75="","",SUM(J75:M75))</f>
        <v/>
      </c>
      <c r="O75" s="10" t="n"/>
      <c r="P75" s="16">
        <f>IF(A75="","",UPPER(TRIM(A75))&amp;"|"&amp;UPPER(SUBSTITUTE(SUBSTITUTE(SUBSTITUTE(TRIM(C75),"/",""),"-","")," ","")))</f>
        <v/>
      </c>
      <c r="Q75" s="16">
        <f>IF(A75="","",UPPER(SUBSTITUTE(SUBSTITUTE(SUBSTITUTE(TRIM(C75),"/",""),"-","")," ","")))</f>
        <v/>
      </c>
      <c r="R75" s="16">
        <f>IF(A75="","",IF(U75="No","ITC not available in GSTR-2B",IF(COUNTIF(Books!$O$6:$O$2005,P75)&gt;0,IF(ABS(T75)&lt;=Settings!$B$4,"Matched","Amount differs"),IF(COUNTIF(Books!$P$6:$P$2005,Q75)&gt;0,"Invoice no matches, GSTIN differs","In GSTR-2B, not in books"))))</f>
        <v/>
      </c>
      <c r="S75" s="15">
        <f>IF(A75="","",SUMIF(Books!$O$6:$O$2005,P75,Books!$K$6:$K$2005))</f>
        <v/>
      </c>
      <c r="T75" s="15">
        <f>IF(A75="","",N75-S75)</f>
        <v/>
      </c>
      <c r="U75" s="10" t="n"/>
      <c r="V75" s="16">
        <f>IF(A75="","",IF(AND(O75="Credit note",R75&lt;&gt;"ITC not available in GSTR-2B"),"Credit note: accept and declare the ITC reversal, keep pending for one period, or reject if you disagree",IF(R75="Matched","Accept in IMS, or take no action",IF(R75="Amount differs","Reject or keep pending; ask the supplier to amend",IF(R75="In GSTR-2B, not in books","Check receipt; reject if not yours",IF(R75="Invoice no matches, GSTIN differs","Confirm the GSTIN with the supplier","Not available: do not claim"))))))</f>
        <v/>
      </c>
    </row>
    <row r="76">
      <c r="A76" s="10" t="n"/>
      <c r="B76" s="10" t="n"/>
      <c r="C76" s="10" t="n"/>
      <c r="D76" s="10" t="n"/>
      <c r="E76" s="9" t="n"/>
      <c r="F76" s="8" t="n"/>
      <c r="G76" s="10" t="n"/>
      <c r="H76" s="10" t="n"/>
      <c r="I76" s="8" t="n"/>
      <c r="J76" s="8" t="n"/>
      <c r="K76" s="8" t="n"/>
      <c r="L76" s="8" t="n"/>
      <c r="M76" s="8" t="n"/>
      <c r="N76" s="15">
        <f>IF(A76="","",SUM(J76:M76))</f>
        <v/>
      </c>
      <c r="O76" s="10" t="n"/>
      <c r="P76" s="16">
        <f>IF(A76="","",UPPER(TRIM(A76))&amp;"|"&amp;UPPER(SUBSTITUTE(SUBSTITUTE(SUBSTITUTE(TRIM(C76),"/",""),"-","")," ","")))</f>
        <v/>
      </c>
      <c r="Q76" s="16">
        <f>IF(A76="","",UPPER(SUBSTITUTE(SUBSTITUTE(SUBSTITUTE(TRIM(C76),"/",""),"-","")," ","")))</f>
        <v/>
      </c>
      <c r="R76" s="16">
        <f>IF(A76="","",IF(U76="No","ITC not available in GSTR-2B",IF(COUNTIF(Books!$O$6:$O$2005,P76)&gt;0,IF(ABS(T76)&lt;=Settings!$B$4,"Matched","Amount differs"),IF(COUNTIF(Books!$P$6:$P$2005,Q76)&gt;0,"Invoice no matches, GSTIN differs","In GSTR-2B, not in books"))))</f>
        <v/>
      </c>
      <c r="S76" s="15">
        <f>IF(A76="","",SUMIF(Books!$O$6:$O$2005,P76,Books!$K$6:$K$2005))</f>
        <v/>
      </c>
      <c r="T76" s="15">
        <f>IF(A76="","",N76-S76)</f>
        <v/>
      </c>
      <c r="U76" s="10" t="n"/>
      <c r="V76" s="16">
        <f>IF(A76="","",IF(AND(O76="Credit note",R76&lt;&gt;"ITC not available in GSTR-2B"),"Credit note: accept and declare the ITC reversal, keep pending for one period, or reject if you disagree",IF(R76="Matched","Accept in IMS, or take no action",IF(R76="Amount differs","Reject or keep pending; ask the supplier to amend",IF(R76="In GSTR-2B, not in books","Check receipt; reject if not yours",IF(R76="Invoice no matches, GSTIN differs","Confirm the GSTIN with the supplier","Not available: do not claim"))))))</f>
        <v/>
      </c>
    </row>
    <row r="77">
      <c r="A77" s="10" t="n"/>
      <c r="B77" s="10" t="n"/>
      <c r="C77" s="10" t="n"/>
      <c r="D77" s="10" t="n"/>
      <c r="E77" s="9" t="n"/>
      <c r="F77" s="8" t="n"/>
      <c r="G77" s="10" t="n"/>
      <c r="H77" s="10" t="n"/>
      <c r="I77" s="8" t="n"/>
      <c r="J77" s="8" t="n"/>
      <c r="K77" s="8" t="n"/>
      <c r="L77" s="8" t="n"/>
      <c r="M77" s="8" t="n"/>
      <c r="N77" s="15">
        <f>IF(A77="","",SUM(J77:M77))</f>
        <v/>
      </c>
      <c r="O77" s="10" t="n"/>
      <c r="P77" s="16">
        <f>IF(A77="","",UPPER(TRIM(A77))&amp;"|"&amp;UPPER(SUBSTITUTE(SUBSTITUTE(SUBSTITUTE(TRIM(C77),"/",""),"-","")," ","")))</f>
        <v/>
      </c>
      <c r="Q77" s="16">
        <f>IF(A77="","",UPPER(SUBSTITUTE(SUBSTITUTE(SUBSTITUTE(TRIM(C77),"/",""),"-","")," ","")))</f>
        <v/>
      </c>
      <c r="R77" s="16">
        <f>IF(A77="","",IF(U77="No","ITC not available in GSTR-2B",IF(COUNTIF(Books!$O$6:$O$2005,P77)&gt;0,IF(ABS(T77)&lt;=Settings!$B$4,"Matched","Amount differs"),IF(COUNTIF(Books!$P$6:$P$2005,Q77)&gt;0,"Invoice no matches, GSTIN differs","In GSTR-2B, not in books"))))</f>
        <v/>
      </c>
      <c r="S77" s="15">
        <f>IF(A77="","",SUMIF(Books!$O$6:$O$2005,P77,Books!$K$6:$K$2005))</f>
        <v/>
      </c>
      <c r="T77" s="15">
        <f>IF(A77="","",N77-S77)</f>
        <v/>
      </c>
      <c r="U77" s="10" t="n"/>
      <c r="V77" s="16">
        <f>IF(A77="","",IF(AND(O77="Credit note",R77&lt;&gt;"ITC not available in GSTR-2B"),"Credit note: accept and declare the ITC reversal, keep pending for one period, or reject if you disagree",IF(R77="Matched","Accept in IMS, or take no action",IF(R77="Amount differs","Reject or keep pending; ask the supplier to amend",IF(R77="In GSTR-2B, not in books","Check receipt; reject if not yours",IF(R77="Invoice no matches, GSTIN differs","Confirm the GSTIN with the supplier","Not available: do not claim"))))))</f>
        <v/>
      </c>
    </row>
    <row r="78">
      <c r="A78" s="10" t="n"/>
      <c r="B78" s="10" t="n"/>
      <c r="C78" s="10" t="n"/>
      <c r="D78" s="10" t="n"/>
      <c r="E78" s="9" t="n"/>
      <c r="F78" s="8" t="n"/>
      <c r="G78" s="10" t="n"/>
      <c r="H78" s="10" t="n"/>
      <c r="I78" s="8" t="n"/>
      <c r="J78" s="8" t="n"/>
      <c r="K78" s="8" t="n"/>
      <c r="L78" s="8" t="n"/>
      <c r="M78" s="8" t="n"/>
      <c r="N78" s="15">
        <f>IF(A78="","",SUM(J78:M78))</f>
        <v/>
      </c>
      <c r="O78" s="10" t="n"/>
      <c r="P78" s="16">
        <f>IF(A78="","",UPPER(TRIM(A78))&amp;"|"&amp;UPPER(SUBSTITUTE(SUBSTITUTE(SUBSTITUTE(TRIM(C78),"/",""),"-","")," ","")))</f>
        <v/>
      </c>
      <c r="Q78" s="16">
        <f>IF(A78="","",UPPER(SUBSTITUTE(SUBSTITUTE(SUBSTITUTE(TRIM(C78),"/",""),"-","")," ","")))</f>
        <v/>
      </c>
      <c r="R78" s="16">
        <f>IF(A78="","",IF(U78="No","ITC not available in GSTR-2B",IF(COUNTIF(Books!$O$6:$O$2005,P78)&gt;0,IF(ABS(T78)&lt;=Settings!$B$4,"Matched","Amount differs"),IF(COUNTIF(Books!$P$6:$P$2005,Q78)&gt;0,"Invoice no matches, GSTIN differs","In GSTR-2B, not in books"))))</f>
        <v/>
      </c>
      <c r="S78" s="15">
        <f>IF(A78="","",SUMIF(Books!$O$6:$O$2005,P78,Books!$K$6:$K$2005))</f>
        <v/>
      </c>
      <c r="T78" s="15">
        <f>IF(A78="","",N78-S78)</f>
        <v/>
      </c>
      <c r="U78" s="10" t="n"/>
      <c r="V78" s="16">
        <f>IF(A78="","",IF(AND(O78="Credit note",R78&lt;&gt;"ITC not available in GSTR-2B"),"Credit note: accept and declare the ITC reversal, keep pending for one period, or reject if you disagree",IF(R78="Matched","Accept in IMS, or take no action",IF(R78="Amount differs","Reject or keep pending; ask the supplier to amend",IF(R78="In GSTR-2B, not in books","Check receipt; reject if not yours",IF(R78="Invoice no matches, GSTIN differs","Confirm the GSTIN with the supplier","Not available: do not claim"))))))</f>
        <v/>
      </c>
    </row>
    <row r="79">
      <c r="A79" s="10" t="n"/>
      <c r="B79" s="10" t="n"/>
      <c r="C79" s="10" t="n"/>
      <c r="D79" s="10" t="n"/>
      <c r="E79" s="9" t="n"/>
      <c r="F79" s="8" t="n"/>
      <c r="G79" s="10" t="n"/>
      <c r="H79" s="10" t="n"/>
      <c r="I79" s="8" t="n"/>
      <c r="J79" s="8" t="n"/>
      <c r="K79" s="8" t="n"/>
      <c r="L79" s="8" t="n"/>
      <c r="M79" s="8" t="n"/>
      <c r="N79" s="15">
        <f>IF(A79="","",SUM(J79:M79))</f>
        <v/>
      </c>
      <c r="O79" s="10" t="n"/>
      <c r="P79" s="16">
        <f>IF(A79="","",UPPER(TRIM(A79))&amp;"|"&amp;UPPER(SUBSTITUTE(SUBSTITUTE(SUBSTITUTE(TRIM(C79),"/",""),"-","")," ","")))</f>
        <v/>
      </c>
      <c r="Q79" s="16">
        <f>IF(A79="","",UPPER(SUBSTITUTE(SUBSTITUTE(SUBSTITUTE(TRIM(C79),"/",""),"-","")," ","")))</f>
        <v/>
      </c>
      <c r="R79" s="16">
        <f>IF(A79="","",IF(U79="No","ITC not available in GSTR-2B",IF(COUNTIF(Books!$O$6:$O$2005,P79)&gt;0,IF(ABS(T79)&lt;=Settings!$B$4,"Matched","Amount differs"),IF(COUNTIF(Books!$P$6:$P$2005,Q79)&gt;0,"Invoice no matches, GSTIN differs","In GSTR-2B, not in books"))))</f>
        <v/>
      </c>
      <c r="S79" s="15">
        <f>IF(A79="","",SUMIF(Books!$O$6:$O$2005,P79,Books!$K$6:$K$2005))</f>
        <v/>
      </c>
      <c r="T79" s="15">
        <f>IF(A79="","",N79-S79)</f>
        <v/>
      </c>
      <c r="U79" s="10" t="n"/>
      <c r="V79" s="16">
        <f>IF(A79="","",IF(AND(O79="Credit note",R79&lt;&gt;"ITC not available in GSTR-2B"),"Credit note: accept and declare the ITC reversal, keep pending for one period, or reject if you disagree",IF(R79="Matched","Accept in IMS, or take no action",IF(R79="Amount differs","Reject or keep pending; ask the supplier to amend",IF(R79="In GSTR-2B, not in books","Check receipt; reject if not yours",IF(R79="Invoice no matches, GSTIN differs","Confirm the GSTIN with the supplier","Not available: do not claim"))))))</f>
        <v/>
      </c>
    </row>
    <row r="80">
      <c r="A80" s="10" t="n"/>
      <c r="B80" s="10" t="n"/>
      <c r="C80" s="10" t="n"/>
      <c r="D80" s="10" t="n"/>
      <c r="E80" s="9" t="n"/>
      <c r="F80" s="8" t="n"/>
      <c r="G80" s="10" t="n"/>
      <c r="H80" s="10" t="n"/>
      <c r="I80" s="8" t="n"/>
      <c r="J80" s="8" t="n"/>
      <c r="K80" s="8" t="n"/>
      <c r="L80" s="8" t="n"/>
      <c r="M80" s="8" t="n"/>
      <c r="N80" s="15">
        <f>IF(A80="","",SUM(J80:M80))</f>
        <v/>
      </c>
      <c r="O80" s="10" t="n"/>
      <c r="P80" s="16">
        <f>IF(A80="","",UPPER(TRIM(A80))&amp;"|"&amp;UPPER(SUBSTITUTE(SUBSTITUTE(SUBSTITUTE(TRIM(C80),"/",""),"-","")," ","")))</f>
        <v/>
      </c>
      <c r="Q80" s="16">
        <f>IF(A80="","",UPPER(SUBSTITUTE(SUBSTITUTE(SUBSTITUTE(TRIM(C80),"/",""),"-","")," ","")))</f>
        <v/>
      </c>
      <c r="R80" s="16">
        <f>IF(A80="","",IF(U80="No","ITC not available in GSTR-2B",IF(COUNTIF(Books!$O$6:$O$2005,P80)&gt;0,IF(ABS(T80)&lt;=Settings!$B$4,"Matched","Amount differs"),IF(COUNTIF(Books!$P$6:$P$2005,Q80)&gt;0,"Invoice no matches, GSTIN differs","In GSTR-2B, not in books"))))</f>
        <v/>
      </c>
      <c r="S80" s="15">
        <f>IF(A80="","",SUMIF(Books!$O$6:$O$2005,P80,Books!$K$6:$K$2005))</f>
        <v/>
      </c>
      <c r="T80" s="15">
        <f>IF(A80="","",N80-S80)</f>
        <v/>
      </c>
      <c r="U80" s="10" t="n"/>
      <c r="V80" s="16">
        <f>IF(A80="","",IF(AND(O80="Credit note",R80&lt;&gt;"ITC not available in GSTR-2B"),"Credit note: accept and declare the ITC reversal, keep pending for one period, or reject if you disagree",IF(R80="Matched","Accept in IMS, or take no action",IF(R80="Amount differs","Reject or keep pending; ask the supplier to amend",IF(R80="In GSTR-2B, not in books","Check receipt; reject if not yours",IF(R80="Invoice no matches, GSTIN differs","Confirm the GSTIN with the supplier","Not available: do not claim"))))))</f>
        <v/>
      </c>
    </row>
    <row r="81">
      <c r="A81" s="10" t="n"/>
      <c r="B81" s="10" t="n"/>
      <c r="C81" s="10" t="n"/>
      <c r="D81" s="10" t="n"/>
      <c r="E81" s="9" t="n"/>
      <c r="F81" s="8" t="n"/>
      <c r="G81" s="10" t="n"/>
      <c r="H81" s="10" t="n"/>
      <c r="I81" s="8" t="n"/>
      <c r="J81" s="8" t="n"/>
      <c r="K81" s="8" t="n"/>
      <c r="L81" s="8" t="n"/>
      <c r="M81" s="8" t="n"/>
      <c r="N81" s="15">
        <f>IF(A81="","",SUM(J81:M81))</f>
        <v/>
      </c>
      <c r="O81" s="10" t="n"/>
      <c r="P81" s="16">
        <f>IF(A81="","",UPPER(TRIM(A81))&amp;"|"&amp;UPPER(SUBSTITUTE(SUBSTITUTE(SUBSTITUTE(TRIM(C81),"/",""),"-","")," ","")))</f>
        <v/>
      </c>
      <c r="Q81" s="16">
        <f>IF(A81="","",UPPER(SUBSTITUTE(SUBSTITUTE(SUBSTITUTE(TRIM(C81),"/",""),"-","")," ","")))</f>
        <v/>
      </c>
      <c r="R81" s="16">
        <f>IF(A81="","",IF(U81="No","ITC not available in GSTR-2B",IF(COUNTIF(Books!$O$6:$O$2005,P81)&gt;0,IF(ABS(T81)&lt;=Settings!$B$4,"Matched","Amount differs"),IF(COUNTIF(Books!$P$6:$P$2005,Q81)&gt;0,"Invoice no matches, GSTIN differs","In GSTR-2B, not in books"))))</f>
        <v/>
      </c>
      <c r="S81" s="15">
        <f>IF(A81="","",SUMIF(Books!$O$6:$O$2005,P81,Books!$K$6:$K$2005))</f>
        <v/>
      </c>
      <c r="T81" s="15">
        <f>IF(A81="","",N81-S81)</f>
        <v/>
      </c>
      <c r="U81" s="10" t="n"/>
      <c r="V81" s="16">
        <f>IF(A81="","",IF(AND(O81="Credit note",R81&lt;&gt;"ITC not available in GSTR-2B"),"Credit note: accept and declare the ITC reversal, keep pending for one period, or reject if you disagree",IF(R81="Matched","Accept in IMS, or take no action",IF(R81="Amount differs","Reject or keep pending; ask the supplier to amend",IF(R81="In GSTR-2B, not in books","Check receipt; reject if not yours",IF(R81="Invoice no matches, GSTIN differs","Confirm the GSTIN with the supplier","Not available: do not claim"))))))</f>
        <v/>
      </c>
    </row>
    <row r="82">
      <c r="A82" s="10" t="n"/>
      <c r="B82" s="10" t="n"/>
      <c r="C82" s="10" t="n"/>
      <c r="D82" s="10" t="n"/>
      <c r="E82" s="9" t="n"/>
      <c r="F82" s="8" t="n"/>
      <c r="G82" s="10" t="n"/>
      <c r="H82" s="10" t="n"/>
      <c r="I82" s="8" t="n"/>
      <c r="J82" s="8" t="n"/>
      <c r="K82" s="8" t="n"/>
      <c r="L82" s="8" t="n"/>
      <c r="M82" s="8" t="n"/>
      <c r="N82" s="15">
        <f>IF(A82="","",SUM(J82:M82))</f>
        <v/>
      </c>
      <c r="O82" s="10" t="n"/>
      <c r="P82" s="16">
        <f>IF(A82="","",UPPER(TRIM(A82))&amp;"|"&amp;UPPER(SUBSTITUTE(SUBSTITUTE(SUBSTITUTE(TRIM(C82),"/",""),"-","")," ","")))</f>
        <v/>
      </c>
      <c r="Q82" s="16">
        <f>IF(A82="","",UPPER(SUBSTITUTE(SUBSTITUTE(SUBSTITUTE(TRIM(C82),"/",""),"-","")," ","")))</f>
        <v/>
      </c>
      <c r="R82" s="16">
        <f>IF(A82="","",IF(U82="No","ITC not available in GSTR-2B",IF(COUNTIF(Books!$O$6:$O$2005,P82)&gt;0,IF(ABS(T82)&lt;=Settings!$B$4,"Matched","Amount differs"),IF(COUNTIF(Books!$P$6:$P$2005,Q82)&gt;0,"Invoice no matches, GSTIN differs","In GSTR-2B, not in books"))))</f>
        <v/>
      </c>
      <c r="S82" s="15">
        <f>IF(A82="","",SUMIF(Books!$O$6:$O$2005,P82,Books!$K$6:$K$2005))</f>
        <v/>
      </c>
      <c r="T82" s="15">
        <f>IF(A82="","",N82-S82)</f>
        <v/>
      </c>
      <c r="U82" s="10" t="n"/>
      <c r="V82" s="16">
        <f>IF(A82="","",IF(AND(O82="Credit note",R82&lt;&gt;"ITC not available in GSTR-2B"),"Credit note: accept and declare the ITC reversal, keep pending for one period, or reject if you disagree",IF(R82="Matched","Accept in IMS, or take no action",IF(R82="Amount differs","Reject or keep pending; ask the supplier to amend",IF(R82="In GSTR-2B, not in books","Check receipt; reject if not yours",IF(R82="Invoice no matches, GSTIN differs","Confirm the GSTIN with the supplier","Not available: do not claim"))))))</f>
        <v/>
      </c>
    </row>
    <row r="83">
      <c r="A83" s="10" t="n"/>
      <c r="B83" s="10" t="n"/>
      <c r="C83" s="10" t="n"/>
      <c r="D83" s="10" t="n"/>
      <c r="E83" s="9" t="n"/>
      <c r="F83" s="8" t="n"/>
      <c r="G83" s="10" t="n"/>
      <c r="H83" s="10" t="n"/>
      <c r="I83" s="8" t="n"/>
      <c r="J83" s="8" t="n"/>
      <c r="K83" s="8" t="n"/>
      <c r="L83" s="8" t="n"/>
      <c r="M83" s="8" t="n"/>
      <c r="N83" s="15">
        <f>IF(A83="","",SUM(J83:M83))</f>
        <v/>
      </c>
      <c r="O83" s="10" t="n"/>
      <c r="P83" s="16">
        <f>IF(A83="","",UPPER(TRIM(A83))&amp;"|"&amp;UPPER(SUBSTITUTE(SUBSTITUTE(SUBSTITUTE(TRIM(C83),"/",""),"-","")," ","")))</f>
        <v/>
      </c>
      <c r="Q83" s="16">
        <f>IF(A83="","",UPPER(SUBSTITUTE(SUBSTITUTE(SUBSTITUTE(TRIM(C83),"/",""),"-","")," ","")))</f>
        <v/>
      </c>
      <c r="R83" s="16">
        <f>IF(A83="","",IF(U83="No","ITC not available in GSTR-2B",IF(COUNTIF(Books!$O$6:$O$2005,P83)&gt;0,IF(ABS(T83)&lt;=Settings!$B$4,"Matched","Amount differs"),IF(COUNTIF(Books!$P$6:$P$2005,Q83)&gt;0,"Invoice no matches, GSTIN differs","In GSTR-2B, not in books"))))</f>
        <v/>
      </c>
      <c r="S83" s="15">
        <f>IF(A83="","",SUMIF(Books!$O$6:$O$2005,P83,Books!$K$6:$K$2005))</f>
        <v/>
      </c>
      <c r="T83" s="15">
        <f>IF(A83="","",N83-S83)</f>
        <v/>
      </c>
      <c r="U83" s="10" t="n"/>
      <c r="V83" s="16">
        <f>IF(A83="","",IF(AND(O83="Credit note",R83&lt;&gt;"ITC not available in GSTR-2B"),"Credit note: accept and declare the ITC reversal, keep pending for one period, or reject if you disagree",IF(R83="Matched","Accept in IMS, or take no action",IF(R83="Amount differs","Reject or keep pending; ask the supplier to amend",IF(R83="In GSTR-2B, not in books","Check receipt; reject if not yours",IF(R83="Invoice no matches, GSTIN differs","Confirm the GSTIN with the supplier","Not available: do not claim"))))))</f>
        <v/>
      </c>
    </row>
    <row r="84">
      <c r="A84" s="10" t="n"/>
      <c r="B84" s="10" t="n"/>
      <c r="C84" s="10" t="n"/>
      <c r="D84" s="10" t="n"/>
      <c r="E84" s="9" t="n"/>
      <c r="F84" s="8" t="n"/>
      <c r="G84" s="10" t="n"/>
      <c r="H84" s="10" t="n"/>
      <c r="I84" s="8" t="n"/>
      <c r="J84" s="8" t="n"/>
      <c r="K84" s="8" t="n"/>
      <c r="L84" s="8" t="n"/>
      <c r="M84" s="8" t="n"/>
      <c r="N84" s="15">
        <f>IF(A84="","",SUM(J84:M84))</f>
        <v/>
      </c>
      <c r="O84" s="10" t="n"/>
      <c r="P84" s="16">
        <f>IF(A84="","",UPPER(TRIM(A84))&amp;"|"&amp;UPPER(SUBSTITUTE(SUBSTITUTE(SUBSTITUTE(TRIM(C84),"/",""),"-","")," ","")))</f>
        <v/>
      </c>
      <c r="Q84" s="16">
        <f>IF(A84="","",UPPER(SUBSTITUTE(SUBSTITUTE(SUBSTITUTE(TRIM(C84),"/",""),"-","")," ","")))</f>
        <v/>
      </c>
      <c r="R84" s="16">
        <f>IF(A84="","",IF(U84="No","ITC not available in GSTR-2B",IF(COUNTIF(Books!$O$6:$O$2005,P84)&gt;0,IF(ABS(T84)&lt;=Settings!$B$4,"Matched","Amount differs"),IF(COUNTIF(Books!$P$6:$P$2005,Q84)&gt;0,"Invoice no matches, GSTIN differs","In GSTR-2B, not in books"))))</f>
        <v/>
      </c>
      <c r="S84" s="15">
        <f>IF(A84="","",SUMIF(Books!$O$6:$O$2005,P84,Books!$K$6:$K$2005))</f>
        <v/>
      </c>
      <c r="T84" s="15">
        <f>IF(A84="","",N84-S84)</f>
        <v/>
      </c>
      <c r="U84" s="10" t="n"/>
      <c r="V84" s="16">
        <f>IF(A84="","",IF(AND(O84="Credit note",R84&lt;&gt;"ITC not available in GSTR-2B"),"Credit note: accept and declare the ITC reversal, keep pending for one period, or reject if you disagree",IF(R84="Matched","Accept in IMS, or take no action",IF(R84="Amount differs","Reject or keep pending; ask the supplier to amend",IF(R84="In GSTR-2B, not in books","Check receipt; reject if not yours",IF(R84="Invoice no matches, GSTIN differs","Confirm the GSTIN with the supplier","Not available: do not claim"))))))</f>
        <v/>
      </c>
    </row>
    <row r="85">
      <c r="A85" s="10" t="n"/>
      <c r="B85" s="10" t="n"/>
      <c r="C85" s="10" t="n"/>
      <c r="D85" s="10" t="n"/>
      <c r="E85" s="9" t="n"/>
      <c r="F85" s="8" t="n"/>
      <c r="G85" s="10" t="n"/>
      <c r="H85" s="10" t="n"/>
      <c r="I85" s="8" t="n"/>
      <c r="J85" s="8" t="n"/>
      <c r="K85" s="8" t="n"/>
      <c r="L85" s="8" t="n"/>
      <c r="M85" s="8" t="n"/>
      <c r="N85" s="15">
        <f>IF(A85="","",SUM(J85:M85))</f>
        <v/>
      </c>
      <c r="O85" s="10" t="n"/>
      <c r="P85" s="16">
        <f>IF(A85="","",UPPER(TRIM(A85))&amp;"|"&amp;UPPER(SUBSTITUTE(SUBSTITUTE(SUBSTITUTE(TRIM(C85),"/",""),"-","")," ","")))</f>
        <v/>
      </c>
      <c r="Q85" s="16">
        <f>IF(A85="","",UPPER(SUBSTITUTE(SUBSTITUTE(SUBSTITUTE(TRIM(C85),"/",""),"-","")," ","")))</f>
        <v/>
      </c>
      <c r="R85" s="16">
        <f>IF(A85="","",IF(U85="No","ITC not available in GSTR-2B",IF(COUNTIF(Books!$O$6:$O$2005,P85)&gt;0,IF(ABS(T85)&lt;=Settings!$B$4,"Matched","Amount differs"),IF(COUNTIF(Books!$P$6:$P$2005,Q85)&gt;0,"Invoice no matches, GSTIN differs","In GSTR-2B, not in books"))))</f>
        <v/>
      </c>
      <c r="S85" s="15">
        <f>IF(A85="","",SUMIF(Books!$O$6:$O$2005,P85,Books!$K$6:$K$2005))</f>
        <v/>
      </c>
      <c r="T85" s="15">
        <f>IF(A85="","",N85-S85)</f>
        <v/>
      </c>
      <c r="U85" s="10" t="n"/>
      <c r="V85" s="16">
        <f>IF(A85="","",IF(AND(O85="Credit note",R85&lt;&gt;"ITC not available in GSTR-2B"),"Credit note: accept and declare the ITC reversal, keep pending for one period, or reject if you disagree",IF(R85="Matched","Accept in IMS, or take no action",IF(R85="Amount differs","Reject or keep pending; ask the supplier to amend",IF(R85="In GSTR-2B, not in books","Check receipt; reject if not yours",IF(R85="Invoice no matches, GSTIN differs","Confirm the GSTIN with the supplier","Not available: do not claim"))))))</f>
        <v/>
      </c>
    </row>
    <row r="86">
      <c r="A86" s="10" t="n"/>
      <c r="B86" s="10" t="n"/>
      <c r="C86" s="10" t="n"/>
      <c r="D86" s="10" t="n"/>
      <c r="E86" s="9" t="n"/>
      <c r="F86" s="8" t="n"/>
      <c r="G86" s="10" t="n"/>
      <c r="H86" s="10" t="n"/>
      <c r="I86" s="8" t="n"/>
      <c r="J86" s="8" t="n"/>
      <c r="K86" s="8" t="n"/>
      <c r="L86" s="8" t="n"/>
      <c r="M86" s="8" t="n"/>
      <c r="N86" s="15">
        <f>IF(A86="","",SUM(J86:M86))</f>
        <v/>
      </c>
      <c r="O86" s="10" t="n"/>
      <c r="P86" s="16">
        <f>IF(A86="","",UPPER(TRIM(A86))&amp;"|"&amp;UPPER(SUBSTITUTE(SUBSTITUTE(SUBSTITUTE(TRIM(C86),"/",""),"-","")," ","")))</f>
        <v/>
      </c>
      <c r="Q86" s="16">
        <f>IF(A86="","",UPPER(SUBSTITUTE(SUBSTITUTE(SUBSTITUTE(TRIM(C86),"/",""),"-","")," ","")))</f>
        <v/>
      </c>
      <c r="R86" s="16">
        <f>IF(A86="","",IF(U86="No","ITC not available in GSTR-2B",IF(COUNTIF(Books!$O$6:$O$2005,P86)&gt;0,IF(ABS(T86)&lt;=Settings!$B$4,"Matched","Amount differs"),IF(COUNTIF(Books!$P$6:$P$2005,Q86)&gt;0,"Invoice no matches, GSTIN differs","In GSTR-2B, not in books"))))</f>
        <v/>
      </c>
      <c r="S86" s="15">
        <f>IF(A86="","",SUMIF(Books!$O$6:$O$2005,P86,Books!$K$6:$K$2005))</f>
        <v/>
      </c>
      <c r="T86" s="15">
        <f>IF(A86="","",N86-S86)</f>
        <v/>
      </c>
      <c r="U86" s="10" t="n"/>
      <c r="V86" s="16">
        <f>IF(A86="","",IF(AND(O86="Credit note",R86&lt;&gt;"ITC not available in GSTR-2B"),"Credit note: accept and declare the ITC reversal, keep pending for one period, or reject if you disagree",IF(R86="Matched","Accept in IMS, or take no action",IF(R86="Amount differs","Reject or keep pending; ask the supplier to amend",IF(R86="In GSTR-2B, not in books","Check receipt; reject if not yours",IF(R86="Invoice no matches, GSTIN differs","Confirm the GSTIN with the supplier","Not available: do not claim"))))))</f>
        <v/>
      </c>
    </row>
    <row r="87">
      <c r="A87" s="10" t="n"/>
      <c r="B87" s="10" t="n"/>
      <c r="C87" s="10" t="n"/>
      <c r="D87" s="10" t="n"/>
      <c r="E87" s="9" t="n"/>
      <c r="F87" s="8" t="n"/>
      <c r="G87" s="10" t="n"/>
      <c r="H87" s="10" t="n"/>
      <c r="I87" s="8" t="n"/>
      <c r="J87" s="8" t="n"/>
      <c r="K87" s="8" t="n"/>
      <c r="L87" s="8" t="n"/>
      <c r="M87" s="8" t="n"/>
      <c r="N87" s="15">
        <f>IF(A87="","",SUM(J87:M87))</f>
        <v/>
      </c>
      <c r="O87" s="10" t="n"/>
      <c r="P87" s="16">
        <f>IF(A87="","",UPPER(TRIM(A87))&amp;"|"&amp;UPPER(SUBSTITUTE(SUBSTITUTE(SUBSTITUTE(TRIM(C87),"/",""),"-","")," ","")))</f>
        <v/>
      </c>
      <c r="Q87" s="16">
        <f>IF(A87="","",UPPER(SUBSTITUTE(SUBSTITUTE(SUBSTITUTE(TRIM(C87),"/",""),"-","")," ","")))</f>
        <v/>
      </c>
      <c r="R87" s="16">
        <f>IF(A87="","",IF(U87="No","ITC not available in GSTR-2B",IF(COUNTIF(Books!$O$6:$O$2005,P87)&gt;0,IF(ABS(T87)&lt;=Settings!$B$4,"Matched","Amount differs"),IF(COUNTIF(Books!$P$6:$P$2005,Q87)&gt;0,"Invoice no matches, GSTIN differs","In GSTR-2B, not in books"))))</f>
        <v/>
      </c>
      <c r="S87" s="15">
        <f>IF(A87="","",SUMIF(Books!$O$6:$O$2005,P87,Books!$K$6:$K$2005))</f>
        <v/>
      </c>
      <c r="T87" s="15">
        <f>IF(A87="","",N87-S87)</f>
        <v/>
      </c>
      <c r="U87" s="10" t="n"/>
      <c r="V87" s="16">
        <f>IF(A87="","",IF(AND(O87="Credit note",R87&lt;&gt;"ITC not available in GSTR-2B"),"Credit note: accept and declare the ITC reversal, keep pending for one period, or reject if you disagree",IF(R87="Matched","Accept in IMS, or take no action",IF(R87="Amount differs","Reject or keep pending; ask the supplier to amend",IF(R87="In GSTR-2B, not in books","Check receipt; reject if not yours",IF(R87="Invoice no matches, GSTIN differs","Confirm the GSTIN with the supplier","Not available: do not claim"))))))</f>
        <v/>
      </c>
    </row>
    <row r="88">
      <c r="A88" s="10" t="n"/>
      <c r="B88" s="10" t="n"/>
      <c r="C88" s="10" t="n"/>
      <c r="D88" s="10" t="n"/>
      <c r="E88" s="9" t="n"/>
      <c r="F88" s="8" t="n"/>
      <c r="G88" s="10" t="n"/>
      <c r="H88" s="10" t="n"/>
      <c r="I88" s="8" t="n"/>
      <c r="J88" s="8" t="n"/>
      <c r="K88" s="8" t="n"/>
      <c r="L88" s="8" t="n"/>
      <c r="M88" s="8" t="n"/>
      <c r="N88" s="15">
        <f>IF(A88="","",SUM(J88:M88))</f>
        <v/>
      </c>
      <c r="O88" s="10" t="n"/>
      <c r="P88" s="16">
        <f>IF(A88="","",UPPER(TRIM(A88))&amp;"|"&amp;UPPER(SUBSTITUTE(SUBSTITUTE(SUBSTITUTE(TRIM(C88),"/",""),"-","")," ","")))</f>
        <v/>
      </c>
      <c r="Q88" s="16">
        <f>IF(A88="","",UPPER(SUBSTITUTE(SUBSTITUTE(SUBSTITUTE(TRIM(C88),"/",""),"-","")," ","")))</f>
        <v/>
      </c>
      <c r="R88" s="16">
        <f>IF(A88="","",IF(U88="No","ITC not available in GSTR-2B",IF(COUNTIF(Books!$O$6:$O$2005,P88)&gt;0,IF(ABS(T88)&lt;=Settings!$B$4,"Matched","Amount differs"),IF(COUNTIF(Books!$P$6:$P$2005,Q88)&gt;0,"Invoice no matches, GSTIN differs","In GSTR-2B, not in books"))))</f>
        <v/>
      </c>
      <c r="S88" s="15">
        <f>IF(A88="","",SUMIF(Books!$O$6:$O$2005,P88,Books!$K$6:$K$2005))</f>
        <v/>
      </c>
      <c r="T88" s="15">
        <f>IF(A88="","",N88-S88)</f>
        <v/>
      </c>
      <c r="U88" s="10" t="n"/>
      <c r="V88" s="16">
        <f>IF(A88="","",IF(AND(O88="Credit note",R88&lt;&gt;"ITC not available in GSTR-2B"),"Credit note: accept and declare the ITC reversal, keep pending for one period, or reject if you disagree",IF(R88="Matched","Accept in IMS, or take no action",IF(R88="Amount differs","Reject or keep pending; ask the supplier to amend",IF(R88="In GSTR-2B, not in books","Check receipt; reject if not yours",IF(R88="Invoice no matches, GSTIN differs","Confirm the GSTIN with the supplier","Not available: do not claim"))))))</f>
        <v/>
      </c>
    </row>
    <row r="89">
      <c r="A89" s="10" t="n"/>
      <c r="B89" s="10" t="n"/>
      <c r="C89" s="10" t="n"/>
      <c r="D89" s="10" t="n"/>
      <c r="E89" s="9" t="n"/>
      <c r="F89" s="8" t="n"/>
      <c r="G89" s="10" t="n"/>
      <c r="H89" s="10" t="n"/>
      <c r="I89" s="8" t="n"/>
      <c r="J89" s="8" t="n"/>
      <c r="K89" s="8" t="n"/>
      <c r="L89" s="8" t="n"/>
      <c r="M89" s="8" t="n"/>
      <c r="N89" s="15">
        <f>IF(A89="","",SUM(J89:M89))</f>
        <v/>
      </c>
      <c r="O89" s="10" t="n"/>
      <c r="P89" s="16">
        <f>IF(A89="","",UPPER(TRIM(A89))&amp;"|"&amp;UPPER(SUBSTITUTE(SUBSTITUTE(SUBSTITUTE(TRIM(C89),"/",""),"-","")," ","")))</f>
        <v/>
      </c>
      <c r="Q89" s="16">
        <f>IF(A89="","",UPPER(SUBSTITUTE(SUBSTITUTE(SUBSTITUTE(TRIM(C89),"/",""),"-","")," ","")))</f>
        <v/>
      </c>
      <c r="R89" s="16">
        <f>IF(A89="","",IF(U89="No","ITC not available in GSTR-2B",IF(COUNTIF(Books!$O$6:$O$2005,P89)&gt;0,IF(ABS(T89)&lt;=Settings!$B$4,"Matched","Amount differs"),IF(COUNTIF(Books!$P$6:$P$2005,Q89)&gt;0,"Invoice no matches, GSTIN differs","In GSTR-2B, not in books"))))</f>
        <v/>
      </c>
      <c r="S89" s="15">
        <f>IF(A89="","",SUMIF(Books!$O$6:$O$2005,P89,Books!$K$6:$K$2005))</f>
        <v/>
      </c>
      <c r="T89" s="15">
        <f>IF(A89="","",N89-S89)</f>
        <v/>
      </c>
      <c r="U89" s="10" t="n"/>
      <c r="V89" s="16">
        <f>IF(A89="","",IF(AND(O89="Credit note",R89&lt;&gt;"ITC not available in GSTR-2B"),"Credit note: accept and declare the ITC reversal, keep pending for one period, or reject if you disagree",IF(R89="Matched","Accept in IMS, or take no action",IF(R89="Amount differs","Reject or keep pending; ask the supplier to amend",IF(R89="In GSTR-2B, not in books","Check receipt; reject if not yours",IF(R89="Invoice no matches, GSTIN differs","Confirm the GSTIN with the supplier","Not available: do not claim"))))))</f>
        <v/>
      </c>
    </row>
    <row r="90">
      <c r="A90" s="10" t="n"/>
      <c r="B90" s="10" t="n"/>
      <c r="C90" s="10" t="n"/>
      <c r="D90" s="10" t="n"/>
      <c r="E90" s="9" t="n"/>
      <c r="F90" s="8" t="n"/>
      <c r="G90" s="10" t="n"/>
      <c r="H90" s="10" t="n"/>
      <c r="I90" s="8" t="n"/>
      <c r="J90" s="8" t="n"/>
      <c r="K90" s="8" t="n"/>
      <c r="L90" s="8" t="n"/>
      <c r="M90" s="8" t="n"/>
      <c r="N90" s="15">
        <f>IF(A90="","",SUM(J90:M90))</f>
        <v/>
      </c>
      <c r="O90" s="10" t="n"/>
      <c r="P90" s="16">
        <f>IF(A90="","",UPPER(TRIM(A90))&amp;"|"&amp;UPPER(SUBSTITUTE(SUBSTITUTE(SUBSTITUTE(TRIM(C90),"/",""),"-","")," ","")))</f>
        <v/>
      </c>
      <c r="Q90" s="16">
        <f>IF(A90="","",UPPER(SUBSTITUTE(SUBSTITUTE(SUBSTITUTE(TRIM(C90),"/",""),"-","")," ","")))</f>
        <v/>
      </c>
      <c r="R90" s="16">
        <f>IF(A90="","",IF(U90="No","ITC not available in GSTR-2B",IF(COUNTIF(Books!$O$6:$O$2005,P90)&gt;0,IF(ABS(T90)&lt;=Settings!$B$4,"Matched","Amount differs"),IF(COUNTIF(Books!$P$6:$P$2005,Q90)&gt;0,"Invoice no matches, GSTIN differs","In GSTR-2B, not in books"))))</f>
        <v/>
      </c>
      <c r="S90" s="15">
        <f>IF(A90="","",SUMIF(Books!$O$6:$O$2005,P90,Books!$K$6:$K$2005))</f>
        <v/>
      </c>
      <c r="T90" s="15">
        <f>IF(A90="","",N90-S90)</f>
        <v/>
      </c>
      <c r="U90" s="10" t="n"/>
      <c r="V90" s="16">
        <f>IF(A90="","",IF(AND(O90="Credit note",R90&lt;&gt;"ITC not available in GSTR-2B"),"Credit note: accept and declare the ITC reversal, keep pending for one period, or reject if you disagree",IF(R90="Matched","Accept in IMS, or take no action",IF(R90="Amount differs","Reject or keep pending; ask the supplier to amend",IF(R90="In GSTR-2B, not in books","Check receipt; reject if not yours",IF(R90="Invoice no matches, GSTIN differs","Confirm the GSTIN with the supplier","Not available: do not claim"))))))</f>
        <v/>
      </c>
    </row>
    <row r="91">
      <c r="A91" s="10" t="n"/>
      <c r="B91" s="10" t="n"/>
      <c r="C91" s="10" t="n"/>
      <c r="D91" s="10" t="n"/>
      <c r="E91" s="9" t="n"/>
      <c r="F91" s="8" t="n"/>
      <c r="G91" s="10" t="n"/>
      <c r="H91" s="10" t="n"/>
      <c r="I91" s="8" t="n"/>
      <c r="J91" s="8" t="n"/>
      <c r="K91" s="8" t="n"/>
      <c r="L91" s="8" t="n"/>
      <c r="M91" s="8" t="n"/>
      <c r="N91" s="15">
        <f>IF(A91="","",SUM(J91:M91))</f>
        <v/>
      </c>
      <c r="O91" s="10" t="n"/>
      <c r="P91" s="16">
        <f>IF(A91="","",UPPER(TRIM(A91))&amp;"|"&amp;UPPER(SUBSTITUTE(SUBSTITUTE(SUBSTITUTE(TRIM(C91),"/",""),"-","")," ","")))</f>
        <v/>
      </c>
      <c r="Q91" s="16">
        <f>IF(A91="","",UPPER(SUBSTITUTE(SUBSTITUTE(SUBSTITUTE(TRIM(C91),"/",""),"-","")," ","")))</f>
        <v/>
      </c>
      <c r="R91" s="16">
        <f>IF(A91="","",IF(U91="No","ITC not available in GSTR-2B",IF(COUNTIF(Books!$O$6:$O$2005,P91)&gt;0,IF(ABS(T91)&lt;=Settings!$B$4,"Matched","Amount differs"),IF(COUNTIF(Books!$P$6:$P$2005,Q91)&gt;0,"Invoice no matches, GSTIN differs","In GSTR-2B, not in books"))))</f>
        <v/>
      </c>
      <c r="S91" s="15">
        <f>IF(A91="","",SUMIF(Books!$O$6:$O$2005,P91,Books!$K$6:$K$2005))</f>
        <v/>
      </c>
      <c r="T91" s="15">
        <f>IF(A91="","",N91-S91)</f>
        <v/>
      </c>
      <c r="U91" s="10" t="n"/>
      <c r="V91" s="16">
        <f>IF(A91="","",IF(AND(O91="Credit note",R91&lt;&gt;"ITC not available in GSTR-2B"),"Credit note: accept and declare the ITC reversal, keep pending for one period, or reject if you disagree",IF(R91="Matched","Accept in IMS, or take no action",IF(R91="Amount differs","Reject or keep pending; ask the supplier to amend",IF(R91="In GSTR-2B, not in books","Check receipt; reject if not yours",IF(R91="Invoice no matches, GSTIN differs","Confirm the GSTIN with the supplier","Not available: do not claim"))))))</f>
        <v/>
      </c>
    </row>
    <row r="92">
      <c r="A92" s="10" t="n"/>
      <c r="B92" s="10" t="n"/>
      <c r="C92" s="10" t="n"/>
      <c r="D92" s="10" t="n"/>
      <c r="E92" s="9" t="n"/>
      <c r="F92" s="8" t="n"/>
      <c r="G92" s="10" t="n"/>
      <c r="H92" s="10" t="n"/>
      <c r="I92" s="8" t="n"/>
      <c r="J92" s="8" t="n"/>
      <c r="K92" s="8" t="n"/>
      <c r="L92" s="8" t="n"/>
      <c r="M92" s="8" t="n"/>
      <c r="N92" s="15">
        <f>IF(A92="","",SUM(J92:M92))</f>
        <v/>
      </c>
      <c r="O92" s="10" t="n"/>
      <c r="P92" s="16">
        <f>IF(A92="","",UPPER(TRIM(A92))&amp;"|"&amp;UPPER(SUBSTITUTE(SUBSTITUTE(SUBSTITUTE(TRIM(C92),"/",""),"-","")," ","")))</f>
        <v/>
      </c>
      <c r="Q92" s="16">
        <f>IF(A92="","",UPPER(SUBSTITUTE(SUBSTITUTE(SUBSTITUTE(TRIM(C92),"/",""),"-","")," ","")))</f>
        <v/>
      </c>
      <c r="R92" s="16">
        <f>IF(A92="","",IF(U92="No","ITC not available in GSTR-2B",IF(COUNTIF(Books!$O$6:$O$2005,P92)&gt;0,IF(ABS(T92)&lt;=Settings!$B$4,"Matched","Amount differs"),IF(COUNTIF(Books!$P$6:$P$2005,Q92)&gt;0,"Invoice no matches, GSTIN differs","In GSTR-2B, not in books"))))</f>
        <v/>
      </c>
      <c r="S92" s="15">
        <f>IF(A92="","",SUMIF(Books!$O$6:$O$2005,P92,Books!$K$6:$K$2005))</f>
        <v/>
      </c>
      <c r="T92" s="15">
        <f>IF(A92="","",N92-S92)</f>
        <v/>
      </c>
      <c r="U92" s="10" t="n"/>
      <c r="V92" s="16">
        <f>IF(A92="","",IF(AND(O92="Credit note",R92&lt;&gt;"ITC not available in GSTR-2B"),"Credit note: accept and declare the ITC reversal, keep pending for one period, or reject if you disagree",IF(R92="Matched","Accept in IMS, or take no action",IF(R92="Amount differs","Reject or keep pending; ask the supplier to amend",IF(R92="In GSTR-2B, not in books","Check receipt; reject if not yours",IF(R92="Invoice no matches, GSTIN differs","Confirm the GSTIN with the supplier","Not available: do not claim"))))))</f>
        <v/>
      </c>
    </row>
    <row r="93">
      <c r="A93" s="10" t="n"/>
      <c r="B93" s="10" t="n"/>
      <c r="C93" s="10" t="n"/>
      <c r="D93" s="10" t="n"/>
      <c r="E93" s="9" t="n"/>
      <c r="F93" s="8" t="n"/>
      <c r="G93" s="10" t="n"/>
      <c r="H93" s="10" t="n"/>
      <c r="I93" s="8" t="n"/>
      <c r="J93" s="8" t="n"/>
      <c r="K93" s="8" t="n"/>
      <c r="L93" s="8" t="n"/>
      <c r="M93" s="8" t="n"/>
      <c r="N93" s="15">
        <f>IF(A93="","",SUM(J93:M93))</f>
        <v/>
      </c>
      <c r="O93" s="10" t="n"/>
      <c r="P93" s="16">
        <f>IF(A93="","",UPPER(TRIM(A93))&amp;"|"&amp;UPPER(SUBSTITUTE(SUBSTITUTE(SUBSTITUTE(TRIM(C93),"/",""),"-","")," ","")))</f>
        <v/>
      </c>
      <c r="Q93" s="16">
        <f>IF(A93="","",UPPER(SUBSTITUTE(SUBSTITUTE(SUBSTITUTE(TRIM(C93),"/",""),"-","")," ","")))</f>
        <v/>
      </c>
      <c r="R93" s="16">
        <f>IF(A93="","",IF(U93="No","ITC not available in GSTR-2B",IF(COUNTIF(Books!$O$6:$O$2005,P93)&gt;0,IF(ABS(T93)&lt;=Settings!$B$4,"Matched","Amount differs"),IF(COUNTIF(Books!$P$6:$P$2005,Q93)&gt;0,"Invoice no matches, GSTIN differs","In GSTR-2B, not in books"))))</f>
        <v/>
      </c>
      <c r="S93" s="15">
        <f>IF(A93="","",SUMIF(Books!$O$6:$O$2005,P93,Books!$K$6:$K$2005))</f>
        <v/>
      </c>
      <c r="T93" s="15">
        <f>IF(A93="","",N93-S93)</f>
        <v/>
      </c>
      <c r="U93" s="10" t="n"/>
      <c r="V93" s="16">
        <f>IF(A93="","",IF(AND(O93="Credit note",R93&lt;&gt;"ITC not available in GSTR-2B"),"Credit note: accept and declare the ITC reversal, keep pending for one period, or reject if you disagree",IF(R93="Matched","Accept in IMS, or take no action",IF(R93="Amount differs","Reject or keep pending; ask the supplier to amend",IF(R93="In GSTR-2B, not in books","Check receipt; reject if not yours",IF(R93="Invoice no matches, GSTIN differs","Confirm the GSTIN with the supplier","Not available: do not claim"))))))</f>
        <v/>
      </c>
    </row>
    <row r="94">
      <c r="A94" s="10" t="n"/>
      <c r="B94" s="10" t="n"/>
      <c r="C94" s="10" t="n"/>
      <c r="D94" s="10" t="n"/>
      <c r="E94" s="9" t="n"/>
      <c r="F94" s="8" t="n"/>
      <c r="G94" s="10" t="n"/>
      <c r="H94" s="10" t="n"/>
      <c r="I94" s="8" t="n"/>
      <c r="J94" s="8" t="n"/>
      <c r="K94" s="8" t="n"/>
      <c r="L94" s="8" t="n"/>
      <c r="M94" s="8" t="n"/>
      <c r="N94" s="15">
        <f>IF(A94="","",SUM(J94:M94))</f>
        <v/>
      </c>
      <c r="O94" s="10" t="n"/>
      <c r="P94" s="16">
        <f>IF(A94="","",UPPER(TRIM(A94))&amp;"|"&amp;UPPER(SUBSTITUTE(SUBSTITUTE(SUBSTITUTE(TRIM(C94),"/",""),"-","")," ","")))</f>
        <v/>
      </c>
      <c r="Q94" s="16">
        <f>IF(A94="","",UPPER(SUBSTITUTE(SUBSTITUTE(SUBSTITUTE(TRIM(C94),"/",""),"-","")," ","")))</f>
        <v/>
      </c>
      <c r="R94" s="16">
        <f>IF(A94="","",IF(U94="No","ITC not available in GSTR-2B",IF(COUNTIF(Books!$O$6:$O$2005,P94)&gt;0,IF(ABS(T94)&lt;=Settings!$B$4,"Matched","Amount differs"),IF(COUNTIF(Books!$P$6:$P$2005,Q94)&gt;0,"Invoice no matches, GSTIN differs","In GSTR-2B, not in books"))))</f>
        <v/>
      </c>
      <c r="S94" s="15">
        <f>IF(A94="","",SUMIF(Books!$O$6:$O$2005,P94,Books!$K$6:$K$2005))</f>
        <v/>
      </c>
      <c r="T94" s="15">
        <f>IF(A94="","",N94-S94)</f>
        <v/>
      </c>
      <c r="U94" s="10" t="n"/>
      <c r="V94" s="16">
        <f>IF(A94="","",IF(AND(O94="Credit note",R94&lt;&gt;"ITC not available in GSTR-2B"),"Credit note: accept and declare the ITC reversal, keep pending for one period, or reject if you disagree",IF(R94="Matched","Accept in IMS, or take no action",IF(R94="Amount differs","Reject or keep pending; ask the supplier to amend",IF(R94="In GSTR-2B, not in books","Check receipt; reject if not yours",IF(R94="Invoice no matches, GSTIN differs","Confirm the GSTIN with the supplier","Not available: do not claim"))))))</f>
        <v/>
      </c>
    </row>
    <row r="95">
      <c r="A95" s="10" t="n"/>
      <c r="B95" s="10" t="n"/>
      <c r="C95" s="10" t="n"/>
      <c r="D95" s="10" t="n"/>
      <c r="E95" s="9" t="n"/>
      <c r="F95" s="8" t="n"/>
      <c r="G95" s="10" t="n"/>
      <c r="H95" s="10" t="n"/>
      <c r="I95" s="8" t="n"/>
      <c r="J95" s="8" t="n"/>
      <c r="K95" s="8" t="n"/>
      <c r="L95" s="8" t="n"/>
      <c r="M95" s="8" t="n"/>
      <c r="N95" s="15">
        <f>IF(A95="","",SUM(J95:M95))</f>
        <v/>
      </c>
      <c r="O95" s="10" t="n"/>
      <c r="P95" s="16">
        <f>IF(A95="","",UPPER(TRIM(A95))&amp;"|"&amp;UPPER(SUBSTITUTE(SUBSTITUTE(SUBSTITUTE(TRIM(C95),"/",""),"-","")," ","")))</f>
        <v/>
      </c>
      <c r="Q95" s="16">
        <f>IF(A95="","",UPPER(SUBSTITUTE(SUBSTITUTE(SUBSTITUTE(TRIM(C95),"/",""),"-","")," ","")))</f>
        <v/>
      </c>
      <c r="R95" s="16">
        <f>IF(A95="","",IF(U95="No","ITC not available in GSTR-2B",IF(COUNTIF(Books!$O$6:$O$2005,P95)&gt;0,IF(ABS(T95)&lt;=Settings!$B$4,"Matched","Amount differs"),IF(COUNTIF(Books!$P$6:$P$2005,Q95)&gt;0,"Invoice no matches, GSTIN differs","In GSTR-2B, not in books"))))</f>
        <v/>
      </c>
      <c r="S95" s="15">
        <f>IF(A95="","",SUMIF(Books!$O$6:$O$2005,P95,Books!$K$6:$K$2005))</f>
        <v/>
      </c>
      <c r="T95" s="15">
        <f>IF(A95="","",N95-S95)</f>
        <v/>
      </c>
      <c r="U95" s="10" t="n"/>
      <c r="V95" s="16">
        <f>IF(A95="","",IF(AND(O95="Credit note",R95&lt;&gt;"ITC not available in GSTR-2B"),"Credit note: accept and declare the ITC reversal, keep pending for one period, or reject if you disagree",IF(R95="Matched","Accept in IMS, or take no action",IF(R95="Amount differs","Reject or keep pending; ask the supplier to amend",IF(R95="In GSTR-2B, not in books","Check receipt; reject if not yours",IF(R95="Invoice no matches, GSTIN differs","Confirm the GSTIN with the supplier","Not available: do not claim"))))))</f>
        <v/>
      </c>
    </row>
    <row r="96">
      <c r="A96" s="10" t="n"/>
      <c r="B96" s="10" t="n"/>
      <c r="C96" s="10" t="n"/>
      <c r="D96" s="10" t="n"/>
      <c r="E96" s="9" t="n"/>
      <c r="F96" s="8" t="n"/>
      <c r="G96" s="10" t="n"/>
      <c r="H96" s="10" t="n"/>
      <c r="I96" s="8" t="n"/>
      <c r="J96" s="8" t="n"/>
      <c r="K96" s="8" t="n"/>
      <c r="L96" s="8" t="n"/>
      <c r="M96" s="8" t="n"/>
      <c r="N96" s="15">
        <f>IF(A96="","",SUM(J96:M96))</f>
        <v/>
      </c>
      <c r="O96" s="10" t="n"/>
      <c r="P96" s="16">
        <f>IF(A96="","",UPPER(TRIM(A96))&amp;"|"&amp;UPPER(SUBSTITUTE(SUBSTITUTE(SUBSTITUTE(TRIM(C96),"/",""),"-","")," ","")))</f>
        <v/>
      </c>
      <c r="Q96" s="16">
        <f>IF(A96="","",UPPER(SUBSTITUTE(SUBSTITUTE(SUBSTITUTE(TRIM(C96),"/",""),"-","")," ","")))</f>
        <v/>
      </c>
      <c r="R96" s="16">
        <f>IF(A96="","",IF(U96="No","ITC not available in GSTR-2B",IF(COUNTIF(Books!$O$6:$O$2005,P96)&gt;0,IF(ABS(T96)&lt;=Settings!$B$4,"Matched","Amount differs"),IF(COUNTIF(Books!$P$6:$P$2005,Q96)&gt;0,"Invoice no matches, GSTIN differs","In GSTR-2B, not in books"))))</f>
        <v/>
      </c>
      <c r="S96" s="15">
        <f>IF(A96="","",SUMIF(Books!$O$6:$O$2005,P96,Books!$K$6:$K$2005))</f>
        <v/>
      </c>
      <c r="T96" s="15">
        <f>IF(A96="","",N96-S96)</f>
        <v/>
      </c>
      <c r="U96" s="10" t="n"/>
      <c r="V96" s="16">
        <f>IF(A96="","",IF(AND(O96="Credit note",R96&lt;&gt;"ITC not available in GSTR-2B"),"Credit note: accept and declare the ITC reversal, keep pending for one period, or reject if you disagree",IF(R96="Matched","Accept in IMS, or take no action",IF(R96="Amount differs","Reject or keep pending; ask the supplier to amend",IF(R96="In GSTR-2B, not in books","Check receipt; reject if not yours",IF(R96="Invoice no matches, GSTIN differs","Confirm the GSTIN with the supplier","Not available: do not claim"))))))</f>
        <v/>
      </c>
    </row>
    <row r="97">
      <c r="A97" s="10" t="n"/>
      <c r="B97" s="10" t="n"/>
      <c r="C97" s="10" t="n"/>
      <c r="D97" s="10" t="n"/>
      <c r="E97" s="9" t="n"/>
      <c r="F97" s="8" t="n"/>
      <c r="G97" s="10" t="n"/>
      <c r="H97" s="10" t="n"/>
      <c r="I97" s="8" t="n"/>
      <c r="J97" s="8" t="n"/>
      <c r="K97" s="8" t="n"/>
      <c r="L97" s="8" t="n"/>
      <c r="M97" s="8" t="n"/>
      <c r="N97" s="15">
        <f>IF(A97="","",SUM(J97:M97))</f>
        <v/>
      </c>
      <c r="O97" s="10" t="n"/>
      <c r="P97" s="16">
        <f>IF(A97="","",UPPER(TRIM(A97))&amp;"|"&amp;UPPER(SUBSTITUTE(SUBSTITUTE(SUBSTITUTE(TRIM(C97),"/",""),"-","")," ","")))</f>
        <v/>
      </c>
      <c r="Q97" s="16">
        <f>IF(A97="","",UPPER(SUBSTITUTE(SUBSTITUTE(SUBSTITUTE(TRIM(C97),"/",""),"-","")," ","")))</f>
        <v/>
      </c>
      <c r="R97" s="16">
        <f>IF(A97="","",IF(U97="No","ITC not available in GSTR-2B",IF(COUNTIF(Books!$O$6:$O$2005,P97)&gt;0,IF(ABS(T97)&lt;=Settings!$B$4,"Matched","Amount differs"),IF(COUNTIF(Books!$P$6:$P$2005,Q97)&gt;0,"Invoice no matches, GSTIN differs","In GSTR-2B, not in books"))))</f>
        <v/>
      </c>
      <c r="S97" s="15">
        <f>IF(A97="","",SUMIF(Books!$O$6:$O$2005,P97,Books!$K$6:$K$2005))</f>
        <v/>
      </c>
      <c r="T97" s="15">
        <f>IF(A97="","",N97-S97)</f>
        <v/>
      </c>
      <c r="U97" s="10" t="n"/>
      <c r="V97" s="16">
        <f>IF(A97="","",IF(AND(O97="Credit note",R97&lt;&gt;"ITC not available in GSTR-2B"),"Credit note: accept and declare the ITC reversal, keep pending for one period, or reject if you disagree",IF(R97="Matched","Accept in IMS, or take no action",IF(R97="Amount differs","Reject or keep pending; ask the supplier to amend",IF(R97="In GSTR-2B, not in books","Check receipt; reject if not yours",IF(R97="Invoice no matches, GSTIN differs","Confirm the GSTIN with the supplier","Not available: do not claim"))))))</f>
        <v/>
      </c>
    </row>
    <row r="98">
      <c r="A98" s="10" t="n"/>
      <c r="B98" s="10" t="n"/>
      <c r="C98" s="10" t="n"/>
      <c r="D98" s="10" t="n"/>
      <c r="E98" s="9" t="n"/>
      <c r="F98" s="8" t="n"/>
      <c r="G98" s="10" t="n"/>
      <c r="H98" s="10" t="n"/>
      <c r="I98" s="8" t="n"/>
      <c r="J98" s="8" t="n"/>
      <c r="K98" s="8" t="n"/>
      <c r="L98" s="8" t="n"/>
      <c r="M98" s="8" t="n"/>
      <c r="N98" s="15">
        <f>IF(A98="","",SUM(J98:M98))</f>
        <v/>
      </c>
      <c r="O98" s="10" t="n"/>
      <c r="P98" s="16">
        <f>IF(A98="","",UPPER(TRIM(A98))&amp;"|"&amp;UPPER(SUBSTITUTE(SUBSTITUTE(SUBSTITUTE(TRIM(C98),"/",""),"-","")," ","")))</f>
        <v/>
      </c>
      <c r="Q98" s="16">
        <f>IF(A98="","",UPPER(SUBSTITUTE(SUBSTITUTE(SUBSTITUTE(TRIM(C98),"/",""),"-","")," ","")))</f>
        <v/>
      </c>
      <c r="R98" s="16">
        <f>IF(A98="","",IF(U98="No","ITC not available in GSTR-2B",IF(COUNTIF(Books!$O$6:$O$2005,P98)&gt;0,IF(ABS(T98)&lt;=Settings!$B$4,"Matched","Amount differs"),IF(COUNTIF(Books!$P$6:$P$2005,Q98)&gt;0,"Invoice no matches, GSTIN differs","In GSTR-2B, not in books"))))</f>
        <v/>
      </c>
      <c r="S98" s="15">
        <f>IF(A98="","",SUMIF(Books!$O$6:$O$2005,P98,Books!$K$6:$K$2005))</f>
        <v/>
      </c>
      <c r="T98" s="15">
        <f>IF(A98="","",N98-S98)</f>
        <v/>
      </c>
      <c r="U98" s="10" t="n"/>
      <c r="V98" s="16">
        <f>IF(A98="","",IF(AND(O98="Credit note",R98&lt;&gt;"ITC not available in GSTR-2B"),"Credit note: accept and declare the ITC reversal, keep pending for one period, or reject if you disagree",IF(R98="Matched","Accept in IMS, or take no action",IF(R98="Amount differs","Reject or keep pending; ask the supplier to amend",IF(R98="In GSTR-2B, not in books","Check receipt; reject if not yours",IF(R98="Invoice no matches, GSTIN differs","Confirm the GSTIN with the supplier","Not available: do not claim"))))))</f>
        <v/>
      </c>
    </row>
    <row r="99">
      <c r="A99" s="10" t="n"/>
      <c r="B99" s="10" t="n"/>
      <c r="C99" s="10" t="n"/>
      <c r="D99" s="10" t="n"/>
      <c r="E99" s="9" t="n"/>
      <c r="F99" s="8" t="n"/>
      <c r="G99" s="10" t="n"/>
      <c r="H99" s="10" t="n"/>
      <c r="I99" s="8" t="n"/>
      <c r="J99" s="8" t="n"/>
      <c r="K99" s="8" t="n"/>
      <c r="L99" s="8" t="n"/>
      <c r="M99" s="8" t="n"/>
      <c r="N99" s="15">
        <f>IF(A99="","",SUM(J99:M99))</f>
        <v/>
      </c>
      <c r="O99" s="10" t="n"/>
      <c r="P99" s="16">
        <f>IF(A99="","",UPPER(TRIM(A99))&amp;"|"&amp;UPPER(SUBSTITUTE(SUBSTITUTE(SUBSTITUTE(TRIM(C99),"/",""),"-","")," ","")))</f>
        <v/>
      </c>
      <c r="Q99" s="16">
        <f>IF(A99="","",UPPER(SUBSTITUTE(SUBSTITUTE(SUBSTITUTE(TRIM(C99),"/",""),"-","")," ","")))</f>
        <v/>
      </c>
      <c r="R99" s="16">
        <f>IF(A99="","",IF(U99="No","ITC not available in GSTR-2B",IF(COUNTIF(Books!$O$6:$O$2005,P99)&gt;0,IF(ABS(T99)&lt;=Settings!$B$4,"Matched","Amount differs"),IF(COUNTIF(Books!$P$6:$P$2005,Q99)&gt;0,"Invoice no matches, GSTIN differs","In GSTR-2B, not in books"))))</f>
        <v/>
      </c>
      <c r="S99" s="15">
        <f>IF(A99="","",SUMIF(Books!$O$6:$O$2005,P99,Books!$K$6:$K$2005))</f>
        <v/>
      </c>
      <c r="T99" s="15">
        <f>IF(A99="","",N99-S99)</f>
        <v/>
      </c>
      <c r="U99" s="10" t="n"/>
      <c r="V99" s="16">
        <f>IF(A99="","",IF(AND(O99="Credit note",R99&lt;&gt;"ITC not available in GSTR-2B"),"Credit note: accept and declare the ITC reversal, keep pending for one period, or reject if you disagree",IF(R99="Matched","Accept in IMS, or take no action",IF(R99="Amount differs","Reject or keep pending; ask the supplier to amend",IF(R99="In GSTR-2B, not in books","Check receipt; reject if not yours",IF(R99="Invoice no matches, GSTIN differs","Confirm the GSTIN with the supplier","Not available: do not claim"))))))</f>
        <v/>
      </c>
    </row>
    <row r="100">
      <c r="A100" s="10" t="n"/>
      <c r="B100" s="10" t="n"/>
      <c r="C100" s="10" t="n"/>
      <c r="D100" s="10" t="n"/>
      <c r="E100" s="9" t="n"/>
      <c r="F100" s="8" t="n"/>
      <c r="G100" s="10" t="n"/>
      <c r="H100" s="10" t="n"/>
      <c r="I100" s="8" t="n"/>
      <c r="J100" s="8" t="n"/>
      <c r="K100" s="8" t="n"/>
      <c r="L100" s="8" t="n"/>
      <c r="M100" s="8" t="n"/>
      <c r="N100" s="15">
        <f>IF(A100="","",SUM(J100:M100))</f>
        <v/>
      </c>
      <c r="O100" s="10" t="n"/>
      <c r="P100" s="16">
        <f>IF(A100="","",UPPER(TRIM(A100))&amp;"|"&amp;UPPER(SUBSTITUTE(SUBSTITUTE(SUBSTITUTE(TRIM(C100),"/",""),"-","")," ","")))</f>
        <v/>
      </c>
      <c r="Q100" s="16">
        <f>IF(A100="","",UPPER(SUBSTITUTE(SUBSTITUTE(SUBSTITUTE(TRIM(C100),"/",""),"-","")," ","")))</f>
        <v/>
      </c>
      <c r="R100" s="16">
        <f>IF(A100="","",IF(U100="No","ITC not available in GSTR-2B",IF(COUNTIF(Books!$O$6:$O$2005,P100)&gt;0,IF(ABS(T100)&lt;=Settings!$B$4,"Matched","Amount differs"),IF(COUNTIF(Books!$P$6:$P$2005,Q100)&gt;0,"Invoice no matches, GSTIN differs","In GSTR-2B, not in books"))))</f>
        <v/>
      </c>
      <c r="S100" s="15">
        <f>IF(A100="","",SUMIF(Books!$O$6:$O$2005,P100,Books!$K$6:$K$2005))</f>
        <v/>
      </c>
      <c r="T100" s="15">
        <f>IF(A100="","",N100-S100)</f>
        <v/>
      </c>
      <c r="U100" s="10" t="n"/>
      <c r="V100" s="16">
        <f>IF(A100="","",IF(AND(O100="Credit note",R100&lt;&gt;"ITC not available in GSTR-2B"),"Credit note: accept and declare the ITC reversal, keep pending for one period, or reject if you disagree",IF(R100="Matched","Accept in IMS, or take no action",IF(R100="Amount differs","Reject or keep pending; ask the supplier to amend",IF(R100="In GSTR-2B, not in books","Check receipt; reject if not yours",IF(R100="Invoice no matches, GSTIN differs","Confirm the GSTIN with the supplier","Not available: do not claim"))))))</f>
        <v/>
      </c>
    </row>
    <row r="101">
      <c r="A101" s="10" t="n"/>
      <c r="B101" s="10" t="n"/>
      <c r="C101" s="10" t="n"/>
      <c r="D101" s="10" t="n"/>
      <c r="E101" s="9" t="n"/>
      <c r="F101" s="8" t="n"/>
      <c r="G101" s="10" t="n"/>
      <c r="H101" s="10" t="n"/>
      <c r="I101" s="8" t="n"/>
      <c r="J101" s="8" t="n"/>
      <c r="K101" s="8" t="n"/>
      <c r="L101" s="8" t="n"/>
      <c r="M101" s="8" t="n"/>
      <c r="N101" s="15">
        <f>IF(A101="","",SUM(J101:M101))</f>
        <v/>
      </c>
      <c r="O101" s="10" t="n"/>
      <c r="P101" s="16">
        <f>IF(A101="","",UPPER(TRIM(A101))&amp;"|"&amp;UPPER(SUBSTITUTE(SUBSTITUTE(SUBSTITUTE(TRIM(C101),"/",""),"-","")," ","")))</f>
        <v/>
      </c>
      <c r="Q101" s="16">
        <f>IF(A101="","",UPPER(SUBSTITUTE(SUBSTITUTE(SUBSTITUTE(TRIM(C101),"/",""),"-","")," ","")))</f>
        <v/>
      </c>
      <c r="R101" s="16">
        <f>IF(A101="","",IF(U101="No","ITC not available in GSTR-2B",IF(COUNTIF(Books!$O$6:$O$2005,P101)&gt;0,IF(ABS(T101)&lt;=Settings!$B$4,"Matched","Amount differs"),IF(COUNTIF(Books!$P$6:$P$2005,Q101)&gt;0,"Invoice no matches, GSTIN differs","In GSTR-2B, not in books"))))</f>
        <v/>
      </c>
      <c r="S101" s="15">
        <f>IF(A101="","",SUMIF(Books!$O$6:$O$2005,P101,Books!$K$6:$K$2005))</f>
        <v/>
      </c>
      <c r="T101" s="15">
        <f>IF(A101="","",N101-S101)</f>
        <v/>
      </c>
      <c r="U101" s="10" t="n"/>
      <c r="V101" s="16">
        <f>IF(A101="","",IF(AND(O101="Credit note",R101&lt;&gt;"ITC not available in GSTR-2B"),"Credit note: accept and declare the ITC reversal, keep pending for one period, or reject if you disagree",IF(R101="Matched","Accept in IMS, or take no action",IF(R101="Amount differs","Reject or keep pending; ask the supplier to amend",IF(R101="In GSTR-2B, not in books","Check receipt; reject if not yours",IF(R101="Invoice no matches, GSTIN differs","Confirm the GSTIN with the supplier","Not available: do not claim"))))))</f>
        <v/>
      </c>
    </row>
    <row r="102">
      <c r="A102" s="10" t="n"/>
      <c r="B102" s="10" t="n"/>
      <c r="C102" s="10" t="n"/>
      <c r="D102" s="10" t="n"/>
      <c r="E102" s="9" t="n"/>
      <c r="F102" s="8" t="n"/>
      <c r="G102" s="10" t="n"/>
      <c r="H102" s="10" t="n"/>
      <c r="I102" s="8" t="n"/>
      <c r="J102" s="8" t="n"/>
      <c r="K102" s="8" t="n"/>
      <c r="L102" s="8" t="n"/>
      <c r="M102" s="8" t="n"/>
      <c r="N102" s="15">
        <f>IF(A102="","",SUM(J102:M102))</f>
        <v/>
      </c>
      <c r="O102" s="10" t="n"/>
      <c r="P102" s="16">
        <f>IF(A102="","",UPPER(TRIM(A102))&amp;"|"&amp;UPPER(SUBSTITUTE(SUBSTITUTE(SUBSTITUTE(TRIM(C102),"/",""),"-","")," ","")))</f>
        <v/>
      </c>
      <c r="Q102" s="16">
        <f>IF(A102="","",UPPER(SUBSTITUTE(SUBSTITUTE(SUBSTITUTE(TRIM(C102),"/",""),"-","")," ","")))</f>
        <v/>
      </c>
      <c r="R102" s="16">
        <f>IF(A102="","",IF(U102="No","ITC not available in GSTR-2B",IF(COUNTIF(Books!$O$6:$O$2005,P102)&gt;0,IF(ABS(T102)&lt;=Settings!$B$4,"Matched","Amount differs"),IF(COUNTIF(Books!$P$6:$P$2005,Q102)&gt;0,"Invoice no matches, GSTIN differs","In GSTR-2B, not in books"))))</f>
        <v/>
      </c>
      <c r="S102" s="15">
        <f>IF(A102="","",SUMIF(Books!$O$6:$O$2005,P102,Books!$K$6:$K$2005))</f>
        <v/>
      </c>
      <c r="T102" s="15">
        <f>IF(A102="","",N102-S102)</f>
        <v/>
      </c>
      <c r="U102" s="10" t="n"/>
      <c r="V102" s="16">
        <f>IF(A102="","",IF(AND(O102="Credit note",R102&lt;&gt;"ITC not available in GSTR-2B"),"Credit note: accept and declare the ITC reversal, keep pending for one period, or reject if you disagree",IF(R102="Matched","Accept in IMS, or take no action",IF(R102="Amount differs","Reject or keep pending; ask the supplier to amend",IF(R102="In GSTR-2B, not in books","Check receipt; reject if not yours",IF(R102="Invoice no matches, GSTIN differs","Confirm the GSTIN with the supplier","Not available: do not claim"))))))</f>
        <v/>
      </c>
    </row>
    <row r="103">
      <c r="A103" s="10" t="n"/>
      <c r="B103" s="10" t="n"/>
      <c r="C103" s="10" t="n"/>
      <c r="D103" s="10" t="n"/>
      <c r="E103" s="9" t="n"/>
      <c r="F103" s="8" t="n"/>
      <c r="G103" s="10" t="n"/>
      <c r="H103" s="10" t="n"/>
      <c r="I103" s="8" t="n"/>
      <c r="J103" s="8" t="n"/>
      <c r="K103" s="8" t="n"/>
      <c r="L103" s="8" t="n"/>
      <c r="M103" s="8" t="n"/>
      <c r="N103" s="15">
        <f>IF(A103="","",SUM(J103:M103))</f>
        <v/>
      </c>
      <c r="O103" s="10" t="n"/>
      <c r="P103" s="16">
        <f>IF(A103="","",UPPER(TRIM(A103))&amp;"|"&amp;UPPER(SUBSTITUTE(SUBSTITUTE(SUBSTITUTE(TRIM(C103),"/",""),"-","")," ","")))</f>
        <v/>
      </c>
      <c r="Q103" s="16">
        <f>IF(A103="","",UPPER(SUBSTITUTE(SUBSTITUTE(SUBSTITUTE(TRIM(C103),"/",""),"-","")," ","")))</f>
        <v/>
      </c>
      <c r="R103" s="16">
        <f>IF(A103="","",IF(U103="No","ITC not available in GSTR-2B",IF(COUNTIF(Books!$O$6:$O$2005,P103)&gt;0,IF(ABS(T103)&lt;=Settings!$B$4,"Matched","Amount differs"),IF(COUNTIF(Books!$P$6:$P$2005,Q103)&gt;0,"Invoice no matches, GSTIN differs","In GSTR-2B, not in books"))))</f>
        <v/>
      </c>
      <c r="S103" s="15">
        <f>IF(A103="","",SUMIF(Books!$O$6:$O$2005,P103,Books!$K$6:$K$2005))</f>
        <v/>
      </c>
      <c r="T103" s="15">
        <f>IF(A103="","",N103-S103)</f>
        <v/>
      </c>
      <c r="U103" s="10" t="n"/>
      <c r="V103" s="16">
        <f>IF(A103="","",IF(AND(O103="Credit note",R103&lt;&gt;"ITC not available in GSTR-2B"),"Credit note: accept and declare the ITC reversal, keep pending for one period, or reject if you disagree",IF(R103="Matched","Accept in IMS, or take no action",IF(R103="Amount differs","Reject or keep pending; ask the supplier to amend",IF(R103="In GSTR-2B, not in books","Check receipt; reject if not yours",IF(R103="Invoice no matches, GSTIN differs","Confirm the GSTIN with the supplier","Not available: do not claim"))))))</f>
        <v/>
      </c>
    </row>
    <row r="104">
      <c r="A104" s="10" t="n"/>
      <c r="B104" s="10" t="n"/>
      <c r="C104" s="10" t="n"/>
      <c r="D104" s="10" t="n"/>
      <c r="E104" s="9" t="n"/>
      <c r="F104" s="8" t="n"/>
      <c r="G104" s="10" t="n"/>
      <c r="H104" s="10" t="n"/>
      <c r="I104" s="8" t="n"/>
      <c r="J104" s="8" t="n"/>
      <c r="K104" s="8" t="n"/>
      <c r="L104" s="8" t="n"/>
      <c r="M104" s="8" t="n"/>
      <c r="N104" s="15">
        <f>IF(A104="","",SUM(J104:M104))</f>
        <v/>
      </c>
      <c r="O104" s="10" t="n"/>
      <c r="P104" s="16">
        <f>IF(A104="","",UPPER(TRIM(A104))&amp;"|"&amp;UPPER(SUBSTITUTE(SUBSTITUTE(SUBSTITUTE(TRIM(C104),"/",""),"-","")," ","")))</f>
        <v/>
      </c>
      <c r="Q104" s="16">
        <f>IF(A104="","",UPPER(SUBSTITUTE(SUBSTITUTE(SUBSTITUTE(TRIM(C104),"/",""),"-","")," ","")))</f>
        <v/>
      </c>
      <c r="R104" s="16">
        <f>IF(A104="","",IF(U104="No","ITC not available in GSTR-2B",IF(COUNTIF(Books!$O$6:$O$2005,P104)&gt;0,IF(ABS(T104)&lt;=Settings!$B$4,"Matched","Amount differs"),IF(COUNTIF(Books!$P$6:$P$2005,Q104)&gt;0,"Invoice no matches, GSTIN differs","In GSTR-2B, not in books"))))</f>
        <v/>
      </c>
      <c r="S104" s="15">
        <f>IF(A104="","",SUMIF(Books!$O$6:$O$2005,P104,Books!$K$6:$K$2005))</f>
        <v/>
      </c>
      <c r="T104" s="15">
        <f>IF(A104="","",N104-S104)</f>
        <v/>
      </c>
      <c r="U104" s="10" t="n"/>
      <c r="V104" s="16">
        <f>IF(A104="","",IF(AND(O104="Credit note",R104&lt;&gt;"ITC not available in GSTR-2B"),"Credit note: accept and declare the ITC reversal, keep pending for one period, or reject if you disagree",IF(R104="Matched","Accept in IMS, or take no action",IF(R104="Amount differs","Reject or keep pending; ask the supplier to amend",IF(R104="In GSTR-2B, not in books","Check receipt; reject if not yours",IF(R104="Invoice no matches, GSTIN differs","Confirm the GSTIN with the supplier","Not available: do not claim"))))))</f>
        <v/>
      </c>
    </row>
    <row r="105">
      <c r="A105" s="10" t="n"/>
      <c r="B105" s="10" t="n"/>
      <c r="C105" s="10" t="n"/>
      <c r="D105" s="10" t="n"/>
      <c r="E105" s="9" t="n"/>
      <c r="F105" s="8" t="n"/>
      <c r="G105" s="10" t="n"/>
      <c r="H105" s="10" t="n"/>
      <c r="I105" s="8" t="n"/>
      <c r="J105" s="8" t="n"/>
      <c r="K105" s="8" t="n"/>
      <c r="L105" s="8" t="n"/>
      <c r="M105" s="8" t="n"/>
      <c r="N105" s="15">
        <f>IF(A105="","",SUM(J105:M105))</f>
        <v/>
      </c>
      <c r="O105" s="10" t="n"/>
      <c r="P105" s="16">
        <f>IF(A105="","",UPPER(TRIM(A105))&amp;"|"&amp;UPPER(SUBSTITUTE(SUBSTITUTE(SUBSTITUTE(TRIM(C105),"/",""),"-","")," ","")))</f>
        <v/>
      </c>
      <c r="Q105" s="16">
        <f>IF(A105="","",UPPER(SUBSTITUTE(SUBSTITUTE(SUBSTITUTE(TRIM(C105),"/",""),"-","")," ","")))</f>
        <v/>
      </c>
      <c r="R105" s="16">
        <f>IF(A105="","",IF(U105="No","ITC not available in GSTR-2B",IF(COUNTIF(Books!$O$6:$O$2005,P105)&gt;0,IF(ABS(T105)&lt;=Settings!$B$4,"Matched","Amount differs"),IF(COUNTIF(Books!$P$6:$P$2005,Q105)&gt;0,"Invoice no matches, GSTIN differs","In GSTR-2B, not in books"))))</f>
        <v/>
      </c>
      <c r="S105" s="15">
        <f>IF(A105="","",SUMIF(Books!$O$6:$O$2005,P105,Books!$K$6:$K$2005))</f>
        <v/>
      </c>
      <c r="T105" s="15">
        <f>IF(A105="","",N105-S105)</f>
        <v/>
      </c>
      <c r="U105" s="10" t="n"/>
      <c r="V105" s="16">
        <f>IF(A105="","",IF(AND(O105="Credit note",R105&lt;&gt;"ITC not available in GSTR-2B"),"Credit note: accept and declare the ITC reversal, keep pending for one period, or reject if you disagree",IF(R105="Matched","Accept in IMS, or take no action",IF(R105="Amount differs","Reject or keep pending; ask the supplier to amend",IF(R105="In GSTR-2B, not in books","Check receipt; reject if not yours",IF(R105="Invoice no matches, GSTIN differs","Confirm the GSTIN with the supplier","Not available: do not claim"))))))</f>
        <v/>
      </c>
    </row>
    <row r="106">
      <c r="A106" s="10" t="n"/>
      <c r="B106" s="10" t="n"/>
      <c r="C106" s="10" t="n"/>
      <c r="D106" s="10" t="n"/>
      <c r="E106" s="9" t="n"/>
      <c r="F106" s="8" t="n"/>
      <c r="G106" s="10" t="n"/>
      <c r="H106" s="10" t="n"/>
      <c r="I106" s="8" t="n"/>
      <c r="J106" s="8" t="n"/>
      <c r="K106" s="8" t="n"/>
      <c r="L106" s="8" t="n"/>
      <c r="M106" s="8" t="n"/>
      <c r="N106" s="15">
        <f>IF(A106="","",SUM(J106:M106))</f>
        <v/>
      </c>
      <c r="O106" s="10" t="n"/>
      <c r="P106" s="16">
        <f>IF(A106="","",UPPER(TRIM(A106))&amp;"|"&amp;UPPER(SUBSTITUTE(SUBSTITUTE(SUBSTITUTE(TRIM(C106),"/",""),"-","")," ","")))</f>
        <v/>
      </c>
      <c r="Q106" s="16">
        <f>IF(A106="","",UPPER(SUBSTITUTE(SUBSTITUTE(SUBSTITUTE(TRIM(C106),"/",""),"-","")," ","")))</f>
        <v/>
      </c>
      <c r="R106" s="16">
        <f>IF(A106="","",IF(U106="No","ITC not available in GSTR-2B",IF(COUNTIF(Books!$O$6:$O$2005,P106)&gt;0,IF(ABS(T106)&lt;=Settings!$B$4,"Matched","Amount differs"),IF(COUNTIF(Books!$P$6:$P$2005,Q106)&gt;0,"Invoice no matches, GSTIN differs","In GSTR-2B, not in books"))))</f>
        <v/>
      </c>
      <c r="S106" s="15">
        <f>IF(A106="","",SUMIF(Books!$O$6:$O$2005,P106,Books!$K$6:$K$2005))</f>
        <v/>
      </c>
      <c r="T106" s="15">
        <f>IF(A106="","",N106-S106)</f>
        <v/>
      </c>
      <c r="U106" s="10" t="n"/>
      <c r="V106" s="16">
        <f>IF(A106="","",IF(AND(O106="Credit note",R106&lt;&gt;"ITC not available in GSTR-2B"),"Credit note: accept and declare the ITC reversal, keep pending for one period, or reject if you disagree",IF(R106="Matched","Accept in IMS, or take no action",IF(R106="Amount differs","Reject or keep pending; ask the supplier to amend",IF(R106="In GSTR-2B, not in books","Check receipt; reject if not yours",IF(R106="Invoice no matches, GSTIN differs","Confirm the GSTIN with the supplier","Not available: do not claim"))))))</f>
        <v/>
      </c>
    </row>
    <row r="107">
      <c r="A107" s="10" t="n"/>
      <c r="B107" s="10" t="n"/>
      <c r="C107" s="10" t="n"/>
      <c r="D107" s="10" t="n"/>
      <c r="E107" s="9" t="n"/>
      <c r="F107" s="8" t="n"/>
      <c r="G107" s="10" t="n"/>
      <c r="H107" s="10" t="n"/>
      <c r="I107" s="8" t="n"/>
      <c r="J107" s="8" t="n"/>
      <c r="K107" s="8" t="n"/>
      <c r="L107" s="8" t="n"/>
      <c r="M107" s="8" t="n"/>
      <c r="N107" s="15">
        <f>IF(A107="","",SUM(J107:M107))</f>
        <v/>
      </c>
      <c r="O107" s="10" t="n"/>
      <c r="P107" s="16">
        <f>IF(A107="","",UPPER(TRIM(A107))&amp;"|"&amp;UPPER(SUBSTITUTE(SUBSTITUTE(SUBSTITUTE(TRIM(C107),"/",""),"-","")," ","")))</f>
        <v/>
      </c>
      <c r="Q107" s="16">
        <f>IF(A107="","",UPPER(SUBSTITUTE(SUBSTITUTE(SUBSTITUTE(TRIM(C107),"/",""),"-","")," ","")))</f>
        <v/>
      </c>
      <c r="R107" s="16">
        <f>IF(A107="","",IF(U107="No","ITC not available in GSTR-2B",IF(COUNTIF(Books!$O$6:$O$2005,P107)&gt;0,IF(ABS(T107)&lt;=Settings!$B$4,"Matched","Amount differs"),IF(COUNTIF(Books!$P$6:$P$2005,Q107)&gt;0,"Invoice no matches, GSTIN differs","In GSTR-2B, not in books"))))</f>
        <v/>
      </c>
      <c r="S107" s="15">
        <f>IF(A107="","",SUMIF(Books!$O$6:$O$2005,P107,Books!$K$6:$K$2005))</f>
        <v/>
      </c>
      <c r="T107" s="15">
        <f>IF(A107="","",N107-S107)</f>
        <v/>
      </c>
      <c r="U107" s="10" t="n"/>
      <c r="V107" s="16">
        <f>IF(A107="","",IF(AND(O107="Credit note",R107&lt;&gt;"ITC not available in GSTR-2B"),"Credit note: accept and declare the ITC reversal, keep pending for one period, or reject if you disagree",IF(R107="Matched","Accept in IMS, or take no action",IF(R107="Amount differs","Reject or keep pending; ask the supplier to amend",IF(R107="In GSTR-2B, not in books","Check receipt; reject if not yours",IF(R107="Invoice no matches, GSTIN differs","Confirm the GSTIN with the supplier","Not available: do not claim"))))))</f>
        <v/>
      </c>
    </row>
    <row r="108">
      <c r="A108" s="10" t="n"/>
      <c r="B108" s="10" t="n"/>
      <c r="C108" s="10" t="n"/>
      <c r="D108" s="10" t="n"/>
      <c r="E108" s="9" t="n"/>
      <c r="F108" s="8" t="n"/>
      <c r="G108" s="10" t="n"/>
      <c r="H108" s="10" t="n"/>
      <c r="I108" s="8" t="n"/>
      <c r="J108" s="8" t="n"/>
      <c r="K108" s="8" t="n"/>
      <c r="L108" s="8" t="n"/>
      <c r="M108" s="8" t="n"/>
      <c r="N108" s="15">
        <f>IF(A108="","",SUM(J108:M108))</f>
        <v/>
      </c>
      <c r="O108" s="10" t="n"/>
      <c r="P108" s="16">
        <f>IF(A108="","",UPPER(TRIM(A108))&amp;"|"&amp;UPPER(SUBSTITUTE(SUBSTITUTE(SUBSTITUTE(TRIM(C108),"/",""),"-","")," ","")))</f>
        <v/>
      </c>
      <c r="Q108" s="16">
        <f>IF(A108="","",UPPER(SUBSTITUTE(SUBSTITUTE(SUBSTITUTE(TRIM(C108),"/",""),"-","")," ","")))</f>
        <v/>
      </c>
      <c r="R108" s="16">
        <f>IF(A108="","",IF(U108="No","ITC not available in GSTR-2B",IF(COUNTIF(Books!$O$6:$O$2005,P108)&gt;0,IF(ABS(T108)&lt;=Settings!$B$4,"Matched","Amount differs"),IF(COUNTIF(Books!$P$6:$P$2005,Q108)&gt;0,"Invoice no matches, GSTIN differs","In GSTR-2B, not in books"))))</f>
        <v/>
      </c>
      <c r="S108" s="15">
        <f>IF(A108="","",SUMIF(Books!$O$6:$O$2005,P108,Books!$K$6:$K$2005))</f>
        <v/>
      </c>
      <c r="T108" s="15">
        <f>IF(A108="","",N108-S108)</f>
        <v/>
      </c>
      <c r="U108" s="10" t="n"/>
      <c r="V108" s="16">
        <f>IF(A108="","",IF(AND(O108="Credit note",R108&lt;&gt;"ITC not available in GSTR-2B"),"Credit note: accept and declare the ITC reversal, keep pending for one period, or reject if you disagree",IF(R108="Matched","Accept in IMS, or take no action",IF(R108="Amount differs","Reject or keep pending; ask the supplier to amend",IF(R108="In GSTR-2B, not in books","Check receipt; reject if not yours",IF(R108="Invoice no matches, GSTIN differs","Confirm the GSTIN with the supplier","Not available: do not claim"))))))</f>
        <v/>
      </c>
    </row>
    <row r="109">
      <c r="A109" s="10" t="n"/>
      <c r="B109" s="10" t="n"/>
      <c r="C109" s="10" t="n"/>
      <c r="D109" s="10" t="n"/>
      <c r="E109" s="9" t="n"/>
      <c r="F109" s="8" t="n"/>
      <c r="G109" s="10" t="n"/>
      <c r="H109" s="10" t="n"/>
      <c r="I109" s="8" t="n"/>
      <c r="J109" s="8" t="n"/>
      <c r="K109" s="8" t="n"/>
      <c r="L109" s="8" t="n"/>
      <c r="M109" s="8" t="n"/>
      <c r="N109" s="15">
        <f>IF(A109="","",SUM(J109:M109))</f>
        <v/>
      </c>
      <c r="O109" s="10" t="n"/>
      <c r="P109" s="16">
        <f>IF(A109="","",UPPER(TRIM(A109))&amp;"|"&amp;UPPER(SUBSTITUTE(SUBSTITUTE(SUBSTITUTE(TRIM(C109),"/",""),"-","")," ","")))</f>
        <v/>
      </c>
      <c r="Q109" s="16">
        <f>IF(A109="","",UPPER(SUBSTITUTE(SUBSTITUTE(SUBSTITUTE(TRIM(C109),"/",""),"-","")," ","")))</f>
        <v/>
      </c>
      <c r="R109" s="16">
        <f>IF(A109="","",IF(U109="No","ITC not available in GSTR-2B",IF(COUNTIF(Books!$O$6:$O$2005,P109)&gt;0,IF(ABS(T109)&lt;=Settings!$B$4,"Matched","Amount differs"),IF(COUNTIF(Books!$P$6:$P$2005,Q109)&gt;0,"Invoice no matches, GSTIN differs","In GSTR-2B, not in books"))))</f>
        <v/>
      </c>
      <c r="S109" s="15">
        <f>IF(A109="","",SUMIF(Books!$O$6:$O$2005,P109,Books!$K$6:$K$2005))</f>
        <v/>
      </c>
      <c r="T109" s="15">
        <f>IF(A109="","",N109-S109)</f>
        <v/>
      </c>
      <c r="U109" s="10" t="n"/>
      <c r="V109" s="16">
        <f>IF(A109="","",IF(AND(O109="Credit note",R109&lt;&gt;"ITC not available in GSTR-2B"),"Credit note: accept and declare the ITC reversal, keep pending for one period, or reject if you disagree",IF(R109="Matched","Accept in IMS, or take no action",IF(R109="Amount differs","Reject or keep pending; ask the supplier to amend",IF(R109="In GSTR-2B, not in books","Check receipt; reject if not yours",IF(R109="Invoice no matches, GSTIN differs","Confirm the GSTIN with the supplier","Not available: do not claim"))))))</f>
        <v/>
      </c>
    </row>
    <row r="110">
      <c r="A110" s="10" t="n"/>
      <c r="B110" s="10" t="n"/>
      <c r="C110" s="10" t="n"/>
      <c r="D110" s="10" t="n"/>
      <c r="E110" s="9" t="n"/>
      <c r="F110" s="8" t="n"/>
      <c r="G110" s="10" t="n"/>
      <c r="H110" s="10" t="n"/>
      <c r="I110" s="8" t="n"/>
      <c r="J110" s="8" t="n"/>
      <c r="K110" s="8" t="n"/>
      <c r="L110" s="8" t="n"/>
      <c r="M110" s="8" t="n"/>
      <c r="N110" s="15">
        <f>IF(A110="","",SUM(J110:M110))</f>
        <v/>
      </c>
      <c r="O110" s="10" t="n"/>
      <c r="P110" s="16">
        <f>IF(A110="","",UPPER(TRIM(A110))&amp;"|"&amp;UPPER(SUBSTITUTE(SUBSTITUTE(SUBSTITUTE(TRIM(C110),"/",""),"-","")," ","")))</f>
        <v/>
      </c>
      <c r="Q110" s="16">
        <f>IF(A110="","",UPPER(SUBSTITUTE(SUBSTITUTE(SUBSTITUTE(TRIM(C110),"/",""),"-","")," ","")))</f>
        <v/>
      </c>
      <c r="R110" s="16">
        <f>IF(A110="","",IF(U110="No","ITC not available in GSTR-2B",IF(COUNTIF(Books!$O$6:$O$2005,P110)&gt;0,IF(ABS(T110)&lt;=Settings!$B$4,"Matched","Amount differs"),IF(COUNTIF(Books!$P$6:$P$2005,Q110)&gt;0,"Invoice no matches, GSTIN differs","In GSTR-2B, not in books"))))</f>
        <v/>
      </c>
      <c r="S110" s="15">
        <f>IF(A110="","",SUMIF(Books!$O$6:$O$2005,P110,Books!$K$6:$K$2005))</f>
        <v/>
      </c>
      <c r="T110" s="15">
        <f>IF(A110="","",N110-S110)</f>
        <v/>
      </c>
      <c r="U110" s="10" t="n"/>
      <c r="V110" s="16">
        <f>IF(A110="","",IF(AND(O110="Credit note",R110&lt;&gt;"ITC not available in GSTR-2B"),"Credit note: accept and declare the ITC reversal, keep pending for one period, or reject if you disagree",IF(R110="Matched","Accept in IMS, or take no action",IF(R110="Amount differs","Reject or keep pending; ask the supplier to amend",IF(R110="In GSTR-2B, not in books","Check receipt; reject if not yours",IF(R110="Invoice no matches, GSTIN differs","Confirm the GSTIN with the supplier","Not available: do not claim"))))))</f>
        <v/>
      </c>
    </row>
    <row r="111">
      <c r="A111" s="10" t="n"/>
      <c r="B111" s="10" t="n"/>
      <c r="C111" s="10" t="n"/>
      <c r="D111" s="10" t="n"/>
      <c r="E111" s="9" t="n"/>
      <c r="F111" s="8" t="n"/>
      <c r="G111" s="10" t="n"/>
      <c r="H111" s="10" t="n"/>
      <c r="I111" s="8" t="n"/>
      <c r="J111" s="8" t="n"/>
      <c r="K111" s="8" t="n"/>
      <c r="L111" s="8" t="n"/>
      <c r="M111" s="8" t="n"/>
      <c r="N111" s="15">
        <f>IF(A111="","",SUM(J111:M111))</f>
        <v/>
      </c>
      <c r="O111" s="10" t="n"/>
      <c r="P111" s="16">
        <f>IF(A111="","",UPPER(TRIM(A111))&amp;"|"&amp;UPPER(SUBSTITUTE(SUBSTITUTE(SUBSTITUTE(TRIM(C111),"/",""),"-","")," ","")))</f>
        <v/>
      </c>
      <c r="Q111" s="16">
        <f>IF(A111="","",UPPER(SUBSTITUTE(SUBSTITUTE(SUBSTITUTE(TRIM(C111),"/",""),"-","")," ","")))</f>
        <v/>
      </c>
      <c r="R111" s="16">
        <f>IF(A111="","",IF(U111="No","ITC not available in GSTR-2B",IF(COUNTIF(Books!$O$6:$O$2005,P111)&gt;0,IF(ABS(T111)&lt;=Settings!$B$4,"Matched","Amount differs"),IF(COUNTIF(Books!$P$6:$P$2005,Q111)&gt;0,"Invoice no matches, GSTIN differs","In GSTR-2B, not in books"))))</f>
        <v/>
      </c>
      <c r="S111" s="15">
        <f>IF(A111="","",SUMIF(Books!$O$6:$O$2005,P111,Books!$K$6:$K$2005))</f>
        <v/>
      </c>
      <c r="T111" s="15">
        <f>IF(A111="","",N111-S111)</f>
        <v/>
      </c>
      <c r="U111" s="10" t="n"/>
      <c r="V111" s="16">
        <f>IF(A111="","",IF(AND(O111="Credit note",R111&lt;&gt;"ITC not available in GSTR-2B"),"Credit note: accept and declare the ITC reversal, keep pending for one period, or reject if you disagree",IF(R111="Matched","Accept in IMS, or take no action",IF(R111="Amount differs","Reject or keep pending; ask the supplier to amend",IF(R111="In GSTR-2B, not in books","Check receipt; reject if not yours",IF(R111="Invoice no matches, GSTIN differs","Confirm the GSTIN with the supplier","Not available: do not claim"))))))</f>
        <v/>
      </c>
    </row>
    <row r="112">
      <c r="A112" s="10" t="n"/>
      <c r="B112" s="10" t="n"/>
      <c r="C112" s="10" t="n"/>
      <c r="D112" s="10" t="n"/>
      <c r="E112" s="9" t="n"/>
      <c r="F112" s="8" t="n"/>
      <c r="G112" s="10" t="n"/>
      <c r="H112" s="10" t="n"/>
      <c r="I112" s="8" t="n"/>
      <c r="J112" s="8" t="n"/>
      <c r="K112" s="8" t="n"/>
      <c r="L112" s="8" t="n"/>
      <c r="M112" s="8" t="n"/>
      <c r="N112" s="15">
        <f>IF(A112="","",SUM(J112:M112))</f>
        <v/>
      </c>
      <c r="O112" s="10" t="n"/>
      <c r="P112" s="16">
        <f>IF(A112="","",UPPER(TRIM(A112))&amp;"|"&amp;UPPER(SUBSTITUTE(SUBSTITUTE(SUBSTITUTE(TRIM(C112),"/",""),"-","")," ","")))</f>
        <v/>
      </c>
      <c r="Q112" s="16">
        <f>IF(A112="","",UPPER(SUBSTITUTE(SUBSTITUTE(SUBSTITUTE(TRIM(C112),"/",""),"-","")," ","")))</f>
        <v/>
      </c>
      <c r="R112" s="16">
        <f>IF(A112="","",IF(U112="No","ITC not available in GSTR-2B",IF(COUNTIF(Books!$O$6:$O$2005,P112)&gt;0,IF(ABS(T112)&lt;=Settings!$B$4,"Matched","Amount differs"),IF(COUNTIF(Books!$P$6:$P$2005,Q112)&gt;0,"Invoice no matches, GSTIN differs","In GSTR-2B, not in books"))))</f>
        <v/>
      </c>
      <c r="S112" s="15">
        <f>IF(A112="","",SUMIF(Books!$O$6:$O$2005,P112,Books!$K$6:$K$2005))</f>
        <v/>
      </c>
      <c r="T112" s="15">
        <f>IF(A112="","",N112-S112)</f>
        <v/>
      </c>
      <c r="U112" s="10" t="n"/>
      <c r="V112" s="16">
        <f>IF(A112="","",IF(AND(O112="Credit note",R112&lt;&gt;"ITC not available in GSTR-2B"),"Credit note: accept and declare the ITC reversal, keep pending for one period, or reject if you disagree",IF(R112="Matched","Accept in IMS, or take no action",IF(R112="Amount differs","Reject or keep pending; ask the supplier to amend",IF(R112="In GSTR-2B, not in books","Check receipt; reject if not yours",IF(R112="Invoice no matches, GSTIN differs","Confirm the GSTIN with the supplier","Not available: do not claim"))))))</f>
        <v/>
      </c>
    </row>
    <row r="113">
      <c r="A113" s="10" t="n"/>
      <c r="B113" s="10" t="n"/>
      <c r="C113" s="10" t="n"/>
      <c r="D113" s="10" t="n"/>
      <c r="E113" s="9" t="n"/>
      <c r="F113" s="8" t="n"/>
      <c r="G113" s="10" t="n"/>
      <c r="H113" s="10" t="n"/>
      <c r="I113" s="8" t="n"/>
      <c r="J113" s="8" t="n"/>
      <c r="K113" s="8" t="n"/>
      <c r="L113" s="8" t="n"/>
      <c r="M113" s="8" t="n"/>
      <c r="N113" s="15">
        <f>IF(A113="","",SUM(J113:M113))</f>
        <v/>
      </c>
      <c r="O113" s="10" t="n"/>
      <c r="P113" s="16">
        <f>IF(A113="","",UPPER(TRIM(A113))&amp;"|"&amp;UPPER(SUBSTITUTE(SUBSTITUTE(SUBSTITUTE(TRIM(C113),"/",""),"-","")," ","")))</f>
        <v/>
      </c>
      <c r="Q113" s="16">
        <f>IF(A113="","",UPPER(SUBSTITUTE(SUBSTITUTE(SUBSTITUTE(TRIM(C113),"/",""),"-","")," ","")))</f>
        <v/>
      </c>
      <c r="R113" s="16">
        <f>IF(A113="","",IF(U113="No","ITC not available in GSTR-2B",IF(COUNTIF(Books!$O$6:$O$2005,P113)&gt;0,IF(ABS(T113)&lt;=Settings!$B$4,"Matched","Amount differs"),IF(COUNTIF(Books!$P$6:$P$2005,Q113)&gt;0,"Invoice no matches, GSTIN differs","In GSTR-2B, not in books"))))</f>
        <v/>
      </c>
      <c r="S113" s="15">
        <f>IF(A113="","",SUMIF(Books!$O$6:$O$2005,P113,Books!$K$6:$K$2005))</f>
        <v/>
      </c>
      <c r="T113" s="15">
        <f>IF(A113="","",N113-S113)</f>
        <v/>
      </c>
      <c r="U113" s="10" t="n"/>
      <c r="V113" s="16">
        <f>IF(A113="","",IF(AND(O113="Credit note",R113&lt;&gt;"ITC not available in GSTR-2B"),"Credit note: accept and declare the ITC reversal, keep pending for one period, or reject if you disagree",IF(R113="Matched","Accept in IMS, or take no action",IF(R113="Amount differs","Reject or keep pending; ask the supplier to amend",IF(R113="In GSTR-2B, not in books","Check receipt; reject if not yours",IF(R113="Invoice no matches, GSTIN differs","Confirm the GSTIN with the supplier","Not available: do not claim"))))))</f>
        <v/>
      </c>
    </row>
    <row r="114">
      <c r="A114" s="10" t="n"/>
      <c r="B114" s="10" t="n"/>
      <c r="C114" s="10" t="n"/>
      <c r="D114" s="10" t="n"/>
      <c r="E114" s="9" t="n"/>
      <c r="F114" s="8" t="n"/>
      <c r="G114" s="10" t="n"/>
      <c r="H114" s="10" t="n"/>
      <c r="I114" s="8" t="n"/>
      <c r="J114" s="8" t="n"/>
      <c r="K114" s="8" t="n"/>
      <c r="L114" s="8" t="n"/>
      <c r="M114" s="8" t="n"/>
      <c r="N114" s="15">
        <f>IF(A114="","",SUM(J114:M114))</f>
        <v/>
      </c>
      <c r="O114" s="10" t="n"/>
      <c r="P114" s="16">
        <f>IF(A114="","",UPPER(TRIM(A114))&amp;"|"&amp;UPPER(SUBSTITUTE(SUBSTITUTE(SUBSTITUTE(TRIM(C114),"/",""),"-","")," ","")))</f>
        <v/>
      </c>
      <c r="Q114" s="16">
        <f>IF(A114="","",UPPER(SUBSTITUTE(SUBSTITUTE(SUBSTITUTE(TRIM(C114),"/",""),"-","")," ","")))</f>
        <v/>
      </c>
      <c r="R114" s="16">
        <f>IF(A114="","",IF(U114="No","ITC not available in GSTR-2B",IF(COUNTIF(Books!$O$6:$O$2005,P114)&gt;0,IF(ABS(T114)&lt;=Settings!$B$4,"Matched","Amount differs"),IF(COUNTIF(Books!$P$6:$P$2005,Q114)&gt;0,"Invoice no matches, GSTIN differs","In GSTR-2B, not in books"))))</f>
        <v/>
      </c>
      <c r="S114" s="15">
        <f>IF(A114="","",SUMIF(Books!$O$6:$O$2005,P114,Books!$K$6:$K$2005))</f>
        <v/>
      </c>
      <c r="T114" s="15">
        <f>IF(A114="","",N114-S114)</f>
        <v/>
      </c>
      <c r="U114" s="10" t="n"/>
      <c r="V114" s="16">
        <f>IF(A114="","",IF(AND(O114="Credit note",R114&lt;&gt;"ITC not available in GSTR-2B"),"Credit note: accept and declare the ITC reversal, keep pending for one period, or reject if you disagree",IF(R114="Matched","Accept in IMS, or take no action",IF(R114="Amount differs","Reject or keep pending; ask the supplier to amend",IF(R114="In GSTR-2B, not in books","Check receipt; reject if not yours",IF(R114="Invoice no matches, GSTIN differs","Confirm the GSTIN with the supplier","Not available: do not claim"))))))</f>
        <v/>
      </c>
    </row>
    <row r="115">
      <c r="A115" s="10" t="n"/>
      <c r="B115" s="10" t="n"/>
      <c r="C115" s="10" t="n"/>
      <c r="D115" s="10" t="n"/>
      <c r="E115" s="9" t="n"/>
      <c r="F115" s="8" t="n"/>
      <c r="G115" s="10" t="n"/>
      <c r="H115" s="10" t="n"/>
      <c r="I115" s="8" t="n"/>
      <c r="J115" s="8" t="n"/>
      <c r="K115" s="8" t="n"/>
      <c r="L115" s="8" t="n"/>
      <c r="M115" s="8" t="n"/>
      <c r="N115" s="15">
        <f>IF(A115="","",SUM(J115:M115))</f>
        <v/>
      </c>
      <c r="O115" s="10" t="n"/>
      <c r="P115" s="16">
        <f>IF(A115="","",UPPER(TRIM(A115))&amp;"|"&amp;UPPER(SUBSTITUTE(SUBSTITUTE(SUBSTITUTE(TRIM(C115),"/",""),"-","")," ","")))</f>
        <v/>
      </c>
      <c r="Q115" s="16">
        <f>IF(A115="","",UPPER(SUBSTITUTE(SUBSTITUTE(SUBSTITUTE(TRIM(C115),"/",""),"-","")," ","")))</f>
        <v/>
      </c>
      <c r="R115" s="16">
        <f>IF(A115="","",IF(U115="No","ITC not available in GSTR-2B",IF(COUNTIF(Books!$O$6:$O$2005,P115)&gt;0,IF(ABS(T115)&lt;=Settings!$B$4,"Matched","Amount differs"),IF(COUNTIF(Books!$P$6:$P$2005,Q115)&gt;0,"Invoice no matches, GSTIN differs","In GSTR-2B, not in books"))))</f>
        <v/>
      </c>
      <c r="S115" s="15">
        <f>IF(A115="","",SUMIF(Books!$O$6:$O$2005,P115,Books!$K$6:$K$2005))</f>
        <v/>
      </c>
      <c r="T115" s="15">
        <f>IF(A115="","",N115-S115)</f>
        <v/>
      </c>
      <c r="U115" s="10" t="n"/>
      <c r="V115" s="16">
        <f>IF(A115="","",IF(AND(O115="Credit note",R115&lt;&gt;"ITC not available in GSTR-2B"),"Credit note: accept and declare the ITC reversal, keep pending for one period, or reject if you disagree",IF(R115="Matched","Accept in IMS, or take no action",IF(R115="Amount differs","Reject or keep pending; ask the supplier to amend",IF(R115="In GSTR-2B, not in books","Check receipt; reject if not yours",IF(R115="Invoice no matches, GSTIN differs","Confirm the GSTIN with the supplier","Not available: do not claim"))))))</f>
        <v/>
      </c>
    </row>
    <row r="116">
      <c r="A116" s="10" t="n"/>
      <c r="B116" s="10" t="n"/>
      <c r="C116" s="10" t="n"/>
      <c r="D116" s="10" t="n"/>
      <c r="E116" s="9" t="n"/>
      <c r="F116" s="8" t="n"/>
      <c r="G116" s="10" t="n"/>
      <c r="H116" s="10" t="n"/>
      <c r="I116" s="8" t="n"/>
      <c r="J116" s="8" t="n"/>
      <c r="K116" s="8" t="n"/>
      <c r="L116" s="8" t="n"/>
      <c r="M116" s="8" t="n"/>
      <c r="N116" s="15">
        <f>IF(A116="","",SUM(J116:M116))</f>
        <v/>
      </c>
      <c r="O116" s="10" t="n"/>
      <c r="P116" s="16">
        <f>IF(A116="","",UPPER(TRIM(A116))&amp;"|"&amp;UPPER(SUBSTITUTE(SUBSTITUTE(SUBSTITUTE(TRIM(C116),"/",""),"-","")," ","")))</f>
        <v/>
      </c>
      <c r="Q116" s="16">
        <f>IF(A116="","",UPPER(SUBSTITUTE(SUBSTITUTE(SUBSTITUTE(TRIM(C116),"/",""),"-","")," ","")))</f>
        <v/>
      </c>
      <c r="R116" s="16">
        <f>IF(A116="","",IF(U116="No","ITC not available in GSTR-2B",IF(COUNTIF(Books!$O$6:$O$2005,P116)&gt;0,IF(ABS(T116)&lt;=Settings!$B$4,"Matched","Amount differs"),IF(COUNTIF(Books!$P$6:$P$2005,Q116)&gt;0,"Invoice no matches, GSTIN differs","In GSTR-2B, not in books"))))</f>
        <v/>
      </c>
      <c r="S116" s="15">
        <f>IF(A116="","",SUMIF(Books!$O$6:$O$2005,P116,Books!$K$6:$K$2005))</f>
        <v/>
      </c>
      <c r="T116" s="15">
        <f>IF(A116="","",N116-S116)</f>
        <v/>
      </c>
      <c r="U116" s="10" t="n"/>
      <c r="V116" s="16">
        <f>IF(A116="","",IF(AND(O116="Credit note",R116&lt;&gt;"ITC not available in GSTR-2B"),"Credit note: accept and declare the ITC reversal, keep pending for one period, or reject if you disagree",IF(R116="Matched","Accept in IMS, or take no action",IF(R116="Amount differs","Reject or keep pending; ask the supplier to amend",IF(R116="In GSTR-2B, not in books","Check receipt; reject if not yours",IF(R116="Invoice no matches, GSTIN differs","Confirm the GSTIN with the supplier","Not available: do not claim"))))))</f>
        <v/>
      </c>
    </row>
    <row r="117">
      <c r="A117" s="10" t="n"/>
      <c r="B117" s="10" t="n"/>
      <c r="C117" s="10" t="n"/>
      <c r="D117" s="10" t="n"/>
      <c r="E117" s="9" t="n"/>
      <c r="F117" s="8" t="n"/>
      <c r="G117" s="10" t="n"/>
      <c r="H117" s="10" t="n"/>
      <c r="I117" s="8" t="n"/>
      <c r="J117" s="8" t="n"/>
      <c r="K117" s="8" t="n"/>
      <c r="L117" s="8" t="n"/>
      <c r="M117" s="8" t="n"/>
      <c r="N117" s="15">
        <f>IF(A117="","",SUM(J117:M117))</f>
        <v/>
      </c>
      <c r="O117" s="10" t="n"/>
      <c r="P117" s="16">
        <f>IF(A117="","",UPPER(TRIM(A117))&amp;"|"&amp;UPPER(SUBSTITUTE(SUBSTITUTE(SUBSTITUTE(TRIM(C117),"/",""),"-","")," ","")))</f>
        <v/>
      </c>
      <c r="Q117" s="16">
        <f>IF(A117="","",UPPER(SUBSTITUTE(SUBSTITUTE(SUBSTITUTE(TRIM(C117),"/",""),"-","")," ","")))</f>
        <v/>
      </c>
      <c r="R117" s="16">
        <f>IF(A117="","",IF(U117="No","ITC not available in GSTR-2B",IF(COUNTIF(Books!$O$6:$O$2005,P117)&gt;0,IF(ABS(T117)&lt;=Settings!$B$4,"Matched","Amount differs"),IF(COUNTIF(Books!$P$6:$P$2005,Q117)&gt;0,"Invoice no matches, GSTIN differs","In GSTR-2B, not in books"))))</f>
        <v/>
      </c>
      <c r="S117" s="15">
        <f>IF(A117="","",SUMIF(Books!$O$6:$O$2005,P117,Books!$K$6:$K$2005))</f>
        <v/>
      </c>
      <c r="T117" s="15">
        <f>IF(A117="","",N117-S117)</f>
        <v/>
      </c>
      <c r="U117" s="10" t="n"/>
      <c r="V117" s="16">
        <f>IF(A117="","",IF(AND(O117="Credit note",R117&lt;&gt;"ITC not available in GSTR-2B"),"Credit note: accept and declare the ITC reversal, keep pending for one period, or reject if you disagree",IF(R117="Matched","Accept in IMS, or take no action",IF(R117="Amount differs","Reject or keep pending; ask the supplier to amend",IF(R117="In GSTR-2B, not in books","Check receipt; reject if not yours",IF(R117="Invoice no matches, GSTIN differs","Confirm the GSTIN with the supplier","Not available: do not claim"))))))</f>
        <v/>
      </c>
    </row>
    <row r="118">
      <c r="A118" s="10" t="n"/>
      <c r="B118" s="10" t="n"/>
      <c r="C118" s="10" t="n"/>
      <c r="D118" s="10" t="n"/>
      <c r="E118" s="9" t="n"/>
      <c r="F118" s="8" t="n"/>
      <c r="G118" s="10" t="n"/>
      <c r="H118" s="10" t="n"/>
      <c r="I118" s="8" t="n"/>
      <c r="J118" s="8" t="n"/>
      <c r="K118" s="8" t="n"/>
      <c r="L118" s="8" t="n"/>
      <c r="M118" s="8" t="n"/>
      <c r="N118" s="15">
        <f>IF(A118="","",SUM(J118:M118))</f>
        <v/>
      </c>
      <c r="O118" s="10" t="n"/>
      <c r="P118" s="16">
        <f>IF(A118="","",UPPER(TRIM(A118))&amp;"|"&amp;UPPER(SUBSTITUTE(SUBSTITUTE(SUBSTITUTE(TRIM(C118),"/",""),"-","")," ","")))</f>
        <v/>
      </c>
      <c r="Q118" s="16">
        <f>IF(A118="","",UPPER(SUBSTITUTE(SUBSTITUTE(SUBSTITUTE(TRIM(C118),"/",""),"-","")," ","")))</f>
        <v/>
      </c>
      <c r="R118" s="16">
        <f>IF(A118="","",IF(U118="No","ITC not available in GSTR-2B",IF(COUNTIF(Books!$O$6:$O$2005,P118)&gt;0,IF(ABS(T118)&lt;=Settings!$B$4,"Matched","Amount differs"),IF(COUNTIF(Books!$P$6:$P$2005,Q118)&gt;0,"Invoice no matches, GSTIN differs","In GSTR-2B, not in books"))))</f>
        <v/>
      </c>
      <c r="S118" s="15">
        <f>IF(A118="","",SUMIF(Books!$O$6:$O$2005,P118,Books!$K$6:$K$2005))</f>
        <v/>
      </c>
      <c r="T118" s="15">
        <f>IF(A118="","",N118-S118)</f>
        <v/>
      </c>
      <c r="U118" s="10" t="n"/>
      <c r="V118" s="16">
        <f>IF(A118="","",IF(AND(O118="Credit note",R118&lt;&gt;"ITC not available in GSTR-2B"),"Credit note: accept and declare the ITC reversal, keep pending for one period, or reject if you disagree",IF(R118="Matched","Accept in IMS, or take no action",IF(R118="Amount differs","Reject or keep pending; ask the supplier to amend",IF(R118="In GSTR-2B, not in books","Check receipt; reject if not yours",IF(R118="Invoice no matches, GSTIN differs","Confirm the GSTIN with the supplier","Not available: do not claim"))))))</f>
        <v/>
      </c>
    </row>
    <row r="119">
      <c r="A119" s="10" t="n"/>
      <c r="B119" s="10" t="n"/>
      <c r="C119" s="10" t="n"/>
      <c r="D119" s="10" t="n"/>
      <c r="E119" s="9" t="n"/>
      <c r="F119" s="8" t="n"/>
      <c r="G119" s="10" t="n"/>
      <c r="H119" s="10" t="n"/>
      <c r="I119" s="8" t="n"/>
      <c r="J119" s="8" t="n"/>
      <c r="K119" s="8" t="n"/>
      <c r="L119" s="8" t="n"/>
      <c r="M119" s="8" t="n"/>
      <c r="N119" s="15">
        <f>IF(A119="","",SUM(J119:M119))</f>
        <v/>
      </c>
      <c r="O119" s="10" t="n"/>
      <c r="P119" s="16">
        <f>IF(A119="","",UPPER(TRIM(A119))&amp;"|"&amp;UPPER(SUBSTITUTE(SUBSTITUTE(SUBSTITUTE(TRIM(C119),"/",""),"-","")," ","")))</f>
        <v/>
      </c>
      <c r="Q119" s="16">
        <f>IF(A119="","",UPPER(SUBSTITUTE(SUBSTITUTE(SUBSTITUTE(TRIM(C119),"/",""),"-","")," ","")))</f>
        <v/>
      </c>
      <c r="R119" s="16">
        <f>IF(A119="","",IF(U119="No","ITC not available in GSTR-2B",IF(COUNTIF(Books!$O$6:$O$2005,P119)&gt;0,IF(ABS(T119)&lt;=Settings!$B$4,"Matched","Amount differs"),IF(COUNTIF(Books!$P$6:$P$2005,Q119)&gt;0,"Invoice no matches, GSTIN differs","In GSTR-2B, not in books"))))</f>
        <v/>
      </c>
      <c r="S119" s="15">
        <f>IF(A119="","",SUMIF(Books!$O$6:$O$2005,P119,Books!$K$6:$K$2005))</f>
        <v/>
      </c>
      <c r="T119" s="15">
        <f>IF(A119="","",N119-S119)</f>
        <v/>
      </c>
      <c r="U119" s="10" t="n"/>
      <c r="V119" s="16">
        <f>IF(A119="","",IF(AND(O119="Credit note",R119&lt;&gt;"ITC not available in GSTR-2B"),"Credit note: accept and declare the ITC reversal, keep pending for one period, or reject if you disagree",IF(R119="Matched","Accept in IMS, or take no action",IF(R119="Amount differs","Reject or keep pending; ask the supplier to amend",IF(R119="In GSTR-2B, not in books","Check receipt; reject if not yours",IF(R119="Invoice no matches, GSTIN differs","Confirm the GSTIN with the supplier","Not available: do not claim"))))))</f>
        <v/>
      </c>
    </row>
    <row r="120">
      <c r="A120" s="10" t="n"/>
      <c r="B120" s="10" t="n"/>
      <c r="C120" s="10" t="n"/>
      <c r="D120" s="10" t="n"/>
      <c r="E120" s="9" t="n"/>
      <c r="F120" s="8" t="n"/>
      <c r="G120" s="10" t="n"/>
      <c r="H120" s="10" t="n"/>
      <c r="I120" s="8" t="n"/>
      <c r="J120" s="8" t="n"/>
      <c r="K120" s="8" t="n"/>
      <c r="L120" s="8" t="n"/>
      <c r="M120" s="8" t="n"/>
      <c r="N120" s="15">
        <f>IF(A120="","",SUM(J120:M120))</f>
        <v/>
      </c>
      <c r="O120" s="10" t="n"/>
      <c r="P120" s="16">
        <f>IF(A120="","",UPPER(TRIM(A120))&amp;"|"&amp;UPPER(SUBSTITUTE(SUBSTITUTE(SUBSTITUTE(TRIM(C120),"/",""),"-","")," ","")))</f>
        <v/>
      </c>
      <c r="Q120" s="16">
        <f>IF(A120="","",UPPER(SUBSTITUTE(SUBSTITUTE(SUBSTITUTE(TRIM(C120),"/",""),"-","")," ","")))</f>
        <v/>
      </c>
      <c r="R120" s="16">
        <f>IF(A120="","",IF(U120="No","ITC not available in GSTR-2B",IF(COUNTIF(Books!$O$6:$O$2005,P120)&gt;0,IF(ABS(T120)&lt;=Settings!$B$4,"Matched","Amount differs"),IF(COUNTIF(Books!$P$6:$P$2005,Q120)&gt;0,"Invoice no matches, GSTIN differs","In GSTR-2B, not in books"))))</f>
        <v/>
      </c>
      <c r="S120" s="15">
        <f>IF(A120="","",SUMIF(Books!$O$6:$O$2005,P120,Books!$K$6:$K$2005))</f>
        <v/>
      </c>
      <c r="T120" s="15">
        <f>IF(A120="","",N120-S120)</f>
        <v/>
      </c>
      <c r="U120" s="10" t="n"/>
      <c r="V120" s="16">
        <f>IF(A120="","",IF(AND(O120="Credit note",R120&lt;&gt;"ITC not available in GSTR-2B"),"Credit note: accept and declare the ITC reversal, keep pending for one period, or reject if you disagree",IF(R120="Matched","Accept in IMS, or take no action",IF(R120="Amount differs","Reject or keep pending; ask the supplier to amend",IF(R120="In GSTR-2B, not in books","Check receipt; reject if not yours",IF(R120="Invoice no matches, GSTIN differs","Confirm the GSTIN with the supplier","Not available: do not claim"))))))</f>
        <v/>
      </c>
    </row>
    <row r="121">
      <c r="A121" s="10" t="n"/>
      <c r="B121" s="10" t="n"/>
      <c r="C121" s="10" t="n"/>
      <c r="D121" s="10" t="n"/>
      <c r="E121" s="9" t="n"/>
      <c r="F121" s="8" t="n"/>
      <c r="G121" s="10" t="n"/>
      <c r="H121" s="10" t="n"/>
      <c r="I121" s="8" t="n"/>
      <c r="J121" s="8" t="n"/>
      <c r="K121" s="8" t="n"/>
      <c r="L121" s="8" t="n"/>
      <c r="M121" s="8" t="n"/>
      <c r="N121" s="15">
        <f>IF(A121="","",SUM(J121:M121))</f>
        <v/>
      </c>
      <c r="O121" s="10" t="n"/>
      <c r="P121" s="16">
        <f>IF(A121="","",UPPER(TRIM(A121))&amp;"|"&amp;UPPER(SUBSTITUTE(SUBSTITUTE(SUBSTITUTE(TRIM(C121),"/",""),"-","")," ","")))</f>
        <v/>
      </c>
      <c r="Q121" s="16">
        <f>IF(A121="","",UPPER(SUBSTITUTE(SUBSTITUTE(SUBSTITUTE(TRIM(C121),"/",""),"-","")," ","")))</f>
        <v/>
      </c>
      <c r="R121" s="16">
        <f>IF(A121="","",IF(U121="No","ITC not available in GSTR-2B",IF(COUNTIF(Books!$O$6:$O$2005,P121)&gt;0,IF(ABS(T121)&lt;=Settings!$B$4,"Matched","Amount differs"),IF(COUNTIF(Books!$P$6:$P$2005,Q121)&gt;0,"Invoice no matches, GSTIN differs","In GSTR-2B, not in books"))))</f>
        <v/>
      </c>
      <c r="S121" s="15">
        <f>IF(A121="","",SUMIF(Books!$O$6:$O$2005,P121,Books!$K$6:$K$2005))</f>
        <v/>
      </c>
      <c r="T121" s="15">
        <f>IF(A121="","",N121-S121)</f>
        <v/>
      </c>
      <c r="U121" s="10" t="n"/>
      <c r="V121" s="16">
        <f>IF(A121="","",IF(AND(O121="Credit note",R121&lt;&gt;"ITC not available in GSTR-2B"),"Credit note: accept and declare the ITC reversal, keep pending for one period, or reject if you disagree",IF(R121="Matched","Accept in IMS, or take no action",IF(R121="Amount differs","Reject or keep pending; ask the supplier to amend",IF(R121="In GSTR-2B, not in books","Check receipt; reject if not yours",IF(R121="Invoice no matches, GSTIN differs","Confirm the GSTIN with the supplier","Not available: do not claim"))))))</f>
        <v/>
      </c>
    </row>
    <row r="122">
      <c r="A122" s="10" t="n"/>
      <c r="B122" s="10" t="n"/>
      <c r="C122" s="10" t="n"/>
      <c r="D122" s="10" t="n"/>
      <c r="E122" s="9" t="n"/>
      <c r="F122" s="8" t="n"/>
      <c r="G122" s="10" t="n"/>
      <c r="H122" s="10" t="n"/>
      <c r="I122" s="8" t="n"/>
      <c r="J122" s="8" t="n"/>
      <c r="K122" s="8" t="n"/>
      <c r="L122" s="8" t="n"/>
      <c r="M122" s="8" t="n"/>
      <c r="N122" s="15">
        <f>IF(A122="","",SUM(J122:M122))</f>
        <v/>
      </c>
      <c r="O122" s="10" t="n"/>
      <c r="P122" s="16">
        <f>IF(A122="","",UPPER(TRIM(A122))&amp;"|"&amp;UPPER(SUBSTITUTE(SUBSTITUTE(SUBSTITUTE(TRIM(C122),"/",""),"-","")," ","")))</f>
        <v/>
      </c>
      <c r="Q122" s="16">
        <f>IF(A122="","",UPPER(SUBSTITUTE(SUBSTITUTE(SUBSTITUTE(TRIM(C122),"/",""),"-","")," ","")))</f>
        <v/>
      </c>
      <c r="R122" s="16">
        <f>IF(A122="","",IF(U122="No","ITC not available in GSTR-2B",IF(COUNTIF(Books!$O$6:$O$2005,P122)&gt;0,IF(ABS(T122)&lt;=Settings!$B$4,"Matched","Amount differs"),IF(COUNTIF(Books!$P$6:$P$2005,Q122)&gt;0,"Invoice no matches, GSTIN differs","In GSTR-2B, not in books"))))</f>
        <v/>
      </c>
      <c r="S122" s="15">
        <f>IF(A122="","",SUMIF(Books!$O$6:$O$2005,P122,Books!$K$6:$K$2005))</f>
        <v/>
      </c>
      <c r="T122" s="15">
        <f>IF(A122="","",N122-S122)</f>
        <v/>
      </c>
      <c r="U122" s="10" t="n"/>
      <c r="V122" s="16">
        <f>IF(A122="","",IF(AND(O122="Credit note",R122&lt;&gt;"ITC not available in GSTR-2B"),"Credit note: accept and declare the ITC reversal, keep pending for one period, or reject if you disagree",IF(R122="Matched","Accept in IMS, or take no action",IF(R122="Amount differs","Reject or keep pending; ask the supplier to amend",IF(R122="In GSTR-2B, not in books","Check receipt; reject if not yours",IF(R122="Invoice no matches, GSTIN differs","Confirm the GSTIN with the supplier","Not available: do not claim"))))))</f>
        <v/>
      </c>
    </row>
    <row r="123">
      <c r="A123" s="10" t="n"/>
      <c r="B123" s="10" t="n"/>
      <c r="C123" s="10" t="n"/>
      <c r="D123" s="10" t="n"/>
      <c r="E123" s="9" t="n"/>
      <c r="F123" s="8" t="n"/>
      <c r="G123" s="10" t="n"/>
      <c r="H123" s="10" t="n"/>
      <c r="I123" s="8" t="n"/>
      <c r="J123" s="8" t="n"/>
      <c r="K123" s="8" t="n"/>
      <c r="L123" s="8" t="n"/>
      <c r="M123" s="8" t="n"/>
      <c r="N123" s="15">
        <f>IF(A123="","",SUM(J123:M123))</f>
        <v/>
      </c>
      <c r="O123" s="10" t="n"/>
      <c r="P123" s="16">
        <f>IF(A123="","",UPPER(TRIM(A123))&amp;"|"&amp;UPPER(SUBSTITUTE(SUBSTITUTE(SUBSTITUTE(TRIM(C123),"/",""),"-","")," ","")))</f>
        <v/>
      </c>
      <c r="Q123" s="16">
        <f>IF(A123="","",UPPER(SUBSTITUTE(SUBSTITUTE(SUBSTITUTE(TRIM(C123),"/",""),"-","")," ","")))</f>
        <v/>
      </c>
      <c r="R123" s="16">
        <f>IF(A123="","",IF(U123="No","ITC not available in GSTR-2B",IF(COUNTIF(Books!$O$6:$O$2005,P123)&gt;0,IF(ABS(T123)&lt;=Settings!$B$4,"Matched","Amount differs"),IF(COUNTIF(Books!$P$6:$P$2005,Q123)&gt;0,"Invoice no matches, GSTIN differs","In GSTR-2B, not in books"))))</f>
        <v/>
      </c>
      <c r="S123" s="15">
        <f>IF(A123="","",SUMIF(Books!$O$6:$O$2005,P123,Books!$K$6:$K$2005))</f>
        <v/>
      </c>
      <c r="T123" s="15">
        <f>IF(A123="","",N123-S123)</f>
        <v/>
      </c>
      <c r="U123" s="10" t="n"/>
      <c r="V123" s="16">
        <f>IF(A123="","",IF(AND(O123="Credit note",R123&lt;&gt;"ITC not available in GSTR-2B"),"Credit note: accept and declare the ITC reversal, keep pending for one period, or reject if you disagree",IF(R123="Matched","Accept in IMS, or take no action",IF(R123="Amount differs","Reject or keep pending; ask the supplier to amend",IF(R123="In GSTR-2B, not in books","Check receipt; reject if not yours",IF(R123="Invoice no matches, GSTIN differs","Confirm the GSTIN with the supplier","Not available: do not claim"))))))</f>
        <v/>
      </c>
    </row>
    <row r="124">
      <c r="A124" s="10" t="n"/>
      <c r="B124" s="10" t="n"/>
      <c r="C124" s="10" t="n"/>
      <c r="D124" s="10" t="n"/>
      <c r="E124" s="9" t="n"/>
      <c r="F124" s="8" t="n"/>
      <c r="G124" s="10" t="n"/>
      <c r="H124" s="10" t="n"/>
      <c r="I124" s="8" t="n"/>
      <c r="J124" s="8" t="n"/>
      <c r="K124" s="8" t="n"/>
      <c r="L124" s="8" t="n"/>
      <c r="M124" s="8" t="n"/>
      <c r="N124" s="15">
        <f>IF(A124="","",SUM(J124:M124))</f>
        <v/>
      </c>
      <c r="O124" s="10" t="n"/>
      <c r="P124" s="16">
        <f>IF(A124="","",UPPER(TRIM(A124))&amp;"|"&amp;UPPER(SUBSTITUTE(SUBSTITUTE(SUBSTITUTE(TRIM(C124),"/",""),"-","")," ","")))</f>
        <v/>
      </c>
      <c r="Q124" s="16">
        <f>IF(A124="","",UPPER(SUBSTITUTE(SUBSTITUTE(SUBSTITUTE(TRIM(C124),"/",""),"-","")," ","")))</f>
        <v/>
      </c>
      <c r="R124" s="16">
        <f>IF(A124="","",IF(U124="No","ITC not available in GSTR-2B",IF(COUNTIF(Books!$O$6:$O$2005,P124)&gt;0,IF(ABS(T124)&lt;=Settings!$B$4,"Matched","Amount differs"),IF(COUNTIF(Books!$P$6:$P$2005,Q124)&gt;0,"Invoice no matches, GSTIN differs","In GSTR-2B, not in books"))))</f>
        <v/>
      </c>
      <c r="S124" s="15">
        <f>IF(A124="","",SUMIF(Books!$O$6:$O$2005,P124,Books!$K$6:$K$2005))</f>
        <v/>
      </c>
      <c r="T124" s="15">
        <f>IF(A124="","",N124-S124)</f>
        <v/>
      </c>
      <c r="U124" s="10" t="n"/>
      <c r="V124" s="16">
        <f>IF(A124="","",IF(AND(O124="Credit note",R124&lt;&gt;"ITC not available in GSTR-2B"),"Credit note: accept and declare the ITC reversal, keep pending for one period, or reject if you disagree",IF(R124="Matched","Accept in IMS, or take no action",IF(R124="Amount differs","Reject or keep pending; ask the supplier to amend",IF(R124="In GSTR-2B, not in books","Check receipt; reject if not yours",IF(R124="Invoice no matches, GSTIN differs","Confirm the GSTIN with the supplier","Not available: do not claim"))))))</f>
        <v/>
      </c>
    </row>
    <row r="125">
      <c r="A125" s="10" t="n"/>
      <c r="B125" s="10" t="n"/>
      <c r="C125" s="10" t="n"/>
      <c r="D125" s="10" t="n"/>
      <c r="E125" s="9" t="n"/>
      <c r="F125" s="8" t="n"/>
      <c r="G125" s="10" t="n"/>
      <c r="H125" s="10" t="n"/>
      <c r="I125" s="8" t="n"/>
      <c r="J125" s="8" t="n"/>
      <c r="K125" s="8" t="n"/>
      <c r="L125" s="8" t="n"/>
      <c r="M125" s="8" t="n"/>
      <c r="N125" s="15">
        <f>IF(A125="","",SUM(J125:M125))</f>
        <v/>
      </c>
      <c r="O125" s="10" t="n"/>
      <c r="P125" s="16">
        <f>IF(A125="","",UPPER(TRIM(A125))&amp;"|"&amp;UPPER(SUBSTITUTE(SUBSTITUTE(SUBSTITUTE(TRIM(C125),"/",""),"-","")," ","")))</f>
        <v/>
      </c>
      <c r="Q125" s="16">
        <f>IF(A125="","",UPPER(SUBSTITUTE(SUBSTITUTE(SUBSTITUTE(TRIM(C125),"/",""),"-","")," ","")))</f>
        <v/>
      </c>
      <c r="R125" s="16">
        <f>IF(A125="","",IF(U125="No","ITC not available in GSTR-2B",IF(COUNTIF(Books!$O$6:$O$2005,P125)&gt;0,IF(ABS(T125)&lt;=Settings!$B$4,"Matched","Amount differs"),IF(COUNTIF(Books!$P$6:$P$2005,Q125)&gt;0,"Invoice no matches, GSTIN differs","In GSTR-2B, not in books"))))</f>
        <v/>
      </c>
      <c r="S125" s="15">
        <f>IF(A125="","",SUMIF(Books!$O$6:$O$2005,P125,Books!$K$6:$K$2005))</f>
        <v/>
      </c>
      <c r="T125" s="15">
        <f>IF(A125="","",N125-S125)</f>
        <v/>
      </c>
      <c r="U125" s="10" t="n"/>
      <c r="V125" s="16">
        <f>IF(A125="","",IF(AND(O125="Credit note",R125&lt;&gt;"ITC not available in GSTR-2B"),"Credit note: accept and declare the ITC reversal, keep pending for one period, or reject if you disagree",IF(R125="Matched","Accept in IMS, or take no action",IF(R125="Amount differs","Reject or keep pending; ask the supplier to amend",IF(R125="In GSTR-2B, not in books","Check receipt; reject if not yours",IF(R125="Invoice no matches, GSTIN differs","Confirm the GSTIN with the supplier","Not available: do not claim"))))))</f>
        <v/>
      </c>
    </row>
    <row r="126">
      <c r="A126" s="10" t="n"/>
      <c r="B126" s="10" t="n"/>
      <c r="C126" s="10" t="n"/>
      <c r="D126" s="10" t="n"/>
      <c r="E126" s="9" t="n"/>
      <c r="F126" s="8" t="n"/>
      <c r="G126" s="10" t="n"/>
      <c r="H126" s="10" t="n"/>
      <c r="I126" s="8" t="n"/>
      <c r="J126" s="8" t="n"/>
      <c r="K126" s="8" t="n"/>
      <c r="L126" s="8" t="n"/>
      <c r="M126" s="8" t="n"/>
      <c r="N126" s="15">
        <f>IF(A126="","",SUM(J126:M126))</f>
        <v/>
      </c>
      <c r="O126" s="10" t="n"/>
      <c r="P126" s="16">
        <f>IF(A126="","",UPPER(TRIM(A126))&amp;"|"&amp;UPPER(SUBSTITUTE(SUBSTITUTE(SUBSTITUTE(TRIM(C126),"/",""),"-","")," ","")))</f>
        <v/>
      </c>
      <c r="Q126" s="16">
        <f>IF(A126="","",UPPER(SUBSTITUTE(SUBSTITUTE(SUBSTITUTE(TRIM(C126),"/",""),"-","")," ","")))</f>
        <v/>
      </c>
      <c r="R126" s="16">
        <f>IF(A126="","",IF(U126="No","ITC not available in GSTR-2B",IF(COUNTIF(Books!$O$6:$O$2005,P126)&gt;0,IF(ABS(T126)&lt;=Settings!$B$4,"Matched","Amount differs"),IF(COUNTIF(Books!$P$6:$P$2005,Q126)&gt;0,"Invoice no matches, GSTIN differs","In GSTR-2B, not in books"))))</f>
        <v/>
      </c>
      <c r="S126" s="15">
        <f>IF(A126="","",SUMIF(Books!$O$6:$O$2005,P126,Books!$K$6:$K$2005))</f>
        <v/>
      </c>
      <c r="T126" s="15">
        <f>IF(A126="","",N126-S126)</f>
        <v/>
      </c>
      <c r="U126" s="10" t="n"/>
      <c r="V126" s="16">
        <f>IF(A126="","",IF(AND(O126="Credit note",R126&lt;&gt;"ITC not available in GSTR-2B"),"Credit note: accept and declare the ITC reversal, keep pending for one period, or reject if you disagree",IF(R126="Matched","Accept in IMS, or take no action",IF(R126="Amount differs","Reject or keep pending; ask the supplier to amend",IF(R126="In GSTR-2B, not in books","Check receipt; reject if not yours",IF(R126="Invoice no matches, GSTIN differs","Confirm the GSTIN with the supplier","Not available: do not claim"))))))</f>
        <v/>
      </c>
    </row>
    <row r="127">
      <c r="A127" s="10" t="n"/>
      <c r="B127" s="10" t="n"/>
      <c r="C127" s="10" t="n"/>
      <c r="D127" s="10" t="n"/>
      <c r="E127" s="9" t="n"/>
      <c r="F127" s="8" t="n"/>
      <c r="G127" s="10" t="n"/>
      <c r="H127" s="10" t="n"/>
      <c r="I127" s="8" t="n"/>
      <c r="J127" s="8" t="n"/>
      <c r="K127" s="8" t="n"/>
      <c r="L127" s="8" t="n"/>
      <c r="M127" s="8" t="n"/>
      <c r="N127" s="15">
        <f>IF(A127="","",SUM(J127:M127))</f>
        <v/>
      </c>
      <c r="O127" s="10" t="n"/>
      <c r="P127" s="16">
        <f>IF(A127="","",UPPER(TRIM(A127))&amp;"|"&amp;UPPER(SUBSTITUTE(SUBSTITUTE(SUBSTITUTE(TRIM(C127),"/",""),"-","")," ","")))</f>
        <v/>
      </c>
      <c r="Q127" s="16">
        <f>IF(A127="","",UPPER(SUBSTITUTE(SUBSTITUTE(SUBSTITUTE(TRIM(C127),"/",""),"-","")," ","")))</f>
        <v/>
      </c>
      <c r="R127" s="16">
        <f>IF(A127="","",IF(U127="No","ITC not available in GSTR-2B",IF(COUNTIF(Books!$O$6:$O$2005,P127)&gt;0,IF(ABS(T127)&lt;=Settings!$B$4,"Matched","Amount differs"),IF(COUNTIF(Books!$P$6:$P$2005,Q127)&gt;0,"Invoice no matches, GSTIN differs","In GSTR-2B, not in books"))))</f>
        <v/>
      </c>
      <c r="S127" s="15">
        <f>IF(A127="","",SUMIF(Books!$O$6:$O$2005,P127,Books!$K$6:$K$2005))</f>
        <v/>
      </c>
      <c r="T127" s="15">
        <f>IF(A127="","",N127-S127)</f>
        <v/>
      </c>
      <c r="U127" s="10" t="n"/>
      <c r="V127" s="16">
        <f>IF(A127="","",IF(AND(O127="Credit note",R127&lt;&gt;"ITC not available in GSTR-2B"),"Credit note: accept and declare the ITC reversal, keep pending for one period, or reject if you disagree",IF(R127="Matched","Accept in IMS, or take no action",IF(R127="Amount differs","Reject or keep pending; ask the supplier to amend",IF(R127="In GSTR-2B, not in books","Check receipt; reject if not yours",IF(R127="Invoice no matches, GSTIN differs","Confirm the GSTIN with the supplier","Not available: do not claim"))))))</f>
        <v/>
      </c>
    </row>
    <row r="128">
      <c r="A128" s="10" t="n"/>
      <c r="B128" s="10" t="n"/>
      <c r="C128" s="10" t="n"/>
      <c r="D128" s="10" t="n"/>
      <c r="E128" s="9" t="n"/>
      <c r="F128" s="8" t="n"/>
      <c r="G128" s="10" t="n"/>
      <c r="H128" s="10" t="n"/>
      <c r="I128" s="8" t="n"/>
      <c r="J128" s="8" t="n"/>
      <c r="K128" s="8" t="n"/>
      <c r="L128" s="8" t="n"/>
      <c r="M128" s="8" t="n"/>
      <c r="N128" s="15">
        <f>IF(A128="","",SUM(J128:M128))</f>
        <v/>
      </c>
      <c r="O128" s="10" t="n"/>
      <c r="P128" s="16">
        <f>IF(A128="","",UPPER(TRIM(A128))&amp;"|"&amp;UPPER(SUBSTITUTE(SUBSTITUTE(SUBSTITUTE(TRIM(C128),"/",""),"-","")," ","")))</f>
        <v/>
      </c>
      <c r="Q128" s="16">
        <f>IF(A128="","",UPPER(SUBSTITUTE(SUBSTITUTE(SUBSTITUTE(TRIM(C128),"/",""),"-","")," ","")))</f>
        <v/>
      </c>
      <c r="R128" s="16">
        <f>IF(A128="","",IF(U128="No","ITC not available in GSTR-2B",IF(COUNTIF(Books!$O$6:$O$2005,P128)&gt;0,IF(ABS(T128)&lt;=Settings!$B$4,"Matched","Amount differs"),IF(COUNTIF(Books!$P$6:$P$2005,Q128)&gt;0,"Invoice no matches, GSTIN differs","In GSTR-2B, not in books"))))</f>
        <v/>
      </c>
      <c r="S128" s="15">
        <f>IF(A128="","",SUMIF(Books!$O$6:$O$2005,P128,Books!$K$6:$K$2005))</f>
        <v/>
      </c>
      <c r="T128" s="15">
        <f>IF(A128="","",N128-S128)</f>
        <v/>
      </c>
      <c r="U128" s="10" t="n"/>
      <c r="V128" s="16">
        <f>IF(A128="","",IF(AND(O128="Credit note",R128&lt;&gt;"ITC not available in GSTR-2B"),"Credit note: accept and declare the ITC reversal, keep pending for one period, or reject if you disagree",IF(R128="Matched","Accept in IMS, or take no action",IF(R128="Amount differs","Reject or keep pending; ask the supplier to amend",IF(R128="In GSTR-2B, not in books","Check receipt; reject if not yours",IF(R128="Invoice no matches, GSTIN differs","Confirm the GSTIN with the supplier","Not available: do not claim"))))))</f>
        <v/>
      </c>
    </row>
    <row r="129">
      <c r="A129" s="10" t="n"/>
      <c r="B129" s="10" t="n"/>
      <c r="C129" s="10" t="n"/>
      <c r="D129" s="10" t="n"/>
      <c r="E129" s="9" t="n"/>
      <c r="F129" s="8" t="n"/>
      <c r="G129" s="10" t="n"/>
      <c r="H129" s="10" t="n"/>
      <c r="I129" s="8" t="n"/>
      <c r="J129" s="8" t="n"/>
      <c r="K129" s="8" t="n"/>
      <c r="L129" s="8" t="n"/>
      <c r="M129" s="8" t="n"/>
      <c r="N129" s="15">
        <f>IF(A129="","",SUM(J129:M129))</f>
        <v/>
      </c>
      <c r="O129" s="10" t="n"/>
      <c r="P129" s="16">
        <f>IF(A129="","",UPPER(TRIM(A129))&amp;"|"&amp;UPPER(SUBSTITUTE(SUBSTITUTE(SUBSTITUTE(TRIM(C129),"/",""),"-","")," ","")))</f>
        <v/>
      </c>
      <c r="Q129" s="16">
        <f>IF(A129="","",UPPER(SUBSTITUTE(SUBSTITUTE(SUBSTITUTE(TRIM(C129),"/",""),"-","")," ","")))</f>
        <v/>
      </c>
      <c r="R129" s="16">
        <f>IF(A129="","",IF(U129="No","ITC not available in GSTR-2B",IF(COUNTIF(Books!$O$6:$O$2005,P129)&gt;0,IF(ABS(T129)&lt;=Settings!$B$4,"Matched","Amount differs"),IF(COUNTIF(Books!$P$6:$P$2005,Q129)&gt;0,"Invoice no matches, GSTIN differs","In GSTR-2B, not in books"))))</f>
        <v/>
      </c>
      <c r="S129" s="15">
        <f>IF(A129="","",SUMIF(Books!$O$6:$O$2005,P129,Books!$K$6:$K$2005))</f>
        <v/>
      </c>
      <c r="T129" s="15">
        <f>IF(A129="","",N129-S129)</f>
        <v/>
      </c>
      <c r="U129" s="10" t="n"/>
      <c r="V129" s="16">
        <f>IF(A129="","",IF(AND(O129="Credit note",R129&lt;&gt;"ITC not available in GSTR-2B"),"Credit note: accept and declare the ITC reversal, keep pending for one period, or reject if you disagree",IF(R129="Matched","Accept in IMS, or take no action",IF(R129="Amount differs","Reject or keep pending; ask the supplier to amend",IF(R129="In GSTR-2B, not in books","Check receipt; reject if not yours",IF(R129="Invoice no matches, GSTIN differs","Confirm the GSTIN with the supplier","Not available: do not claim"))))))</f>
        <v/>
      </c>
    </row>
    <row r="130">
      <c r="A130" s="10" t="n"/>
      <c r="B130" s="10" t="n"/>
      <c r="C130" s="10" t="n"/>
      <c r="D130" s="10" t="n"/>
      <c r="E130" s="9" t="n"/>
      <c r="F130" s="8" t="n"/>
      <c r="G130" s="10" t="n"/>
      <c r="H130" s="10" t="n"/>
      <c r="I130" s="8" t="n"/>
      <c r="J130" s="8" t="n"/>
      <c r="K130" s="8" t="n"/>
      <c r="L130" s="8" t="n"/>
      <c r="M130" s="8" t="n"/>
      <c r="N130" s="15">
        <f>IF(A130="","",SUM(J130:M130))</f>
        <v/>
      </c>
      <c r="O130" s="10" t="n"/>
      <c r="P130" s="16">
        <f>IF(A130="","",UPPER(TRIM(A130))&amp;"|"&amp;UPPER(SUBSTITUTE(SUBSTITUTE(SUBSTITUTE(TRIM(C130),"/",""),"-","")," ","")))</f>
        <v/>
      </c>
      <c r="Q130" s="16">
        <f>IF(A130="","",UPPER(SUBSTITUTE(SUBSTITUTE(SUBSTITUTE(TRIM(C130),"/",""),"-","")," ","")))</f>
        <v/>
      </c>
      <c r="R130" s="16">
        <f>IF(A130="","",IF(U130="No","ITC not available in GSTR-2B",IF(COUNTIF(Books!$O$6:$O$2005,P130)&gt;0,IF(ABS(T130)&lt;=Settings!$B$4,"Matched","Amount differs"),IF(COUNTIF(Books!$P$6:$P$2005,Q130)&gt;0,"Invoice no matches, GSTIN differs","In GSTR-2B, not in books"))))</f>
        <v/>
      </c>
      <c r="S130" s="15">
        <f>IF(A130="","",SUMIF(Books!$O$6:$O$2005,P130,Books!$K$6:$K$2005))</f>
        <v/>
      </c>
      <c r="T130" s="15">
        <f>IF(A130="","",N130-S130)</f>
        <v/>
      </c>
      <c r="U130" s="10" t="n"/>
      <c r="V130" s="16">
        <f>IF(A130="","",IF(AND(O130="Credit note",R130&lt;&gt;"ITC not available in GSTR-2B"),"Credit note: accept and declare the ITC reversal, keep pending for one period, or reject if you disagree",IF(R130="Matched","Accept in IMS, or take no action",IF(R130="Amount differs","Reject or keep pending; ask the supplier to amend",IF(R130="In GSTR-2B, not in books","Check receipt; reject if not yours",IF(R130="Invoice no matches, GSTIN differs","Confirm the GSTIN with the supplier","Not available: do not claim"))))))</f>
        <v/>
      </c>
    </row>
    <row r="131">
      <c r="A131" s="10" t="n"/>
      <c r="B131" s="10" t="n"/>
      <c r="C131" s="10" t="n"/>
      <c r="D131" s="10" t="n"/>
      <c r="E131" s="9" t="n"/>
      <c r="F131" s="8" t="n"/>
      <c r="G131" s="10" t="n"/>
      <c r="H131" s="10" t="n"/>
      <c r="I131" s="8" t="n"/>
      <c r="J131" s="8" t="n"/>
      <c r="K131" s="8" t="n"/>
      <c r="L131" s="8" t="n"/>
      <c r="M131" s="8" t="n"/>
      <c r="N131" s="15">
        <f>IF(A131="","",SUM(J131:M131))</f>
        <v/>
      </c>
      <c r="O131" s="10" t="n"/>
      <c r="P131" s="16">
        <f>IF(A131="","",UPPER(TRIM(A131))&amp;"|"&amp;UPPER(SUBSTITUTE(SUBSTITUTE(SUBSTITUTE(TRIM(C131),"/",""),"-","")," ","")))</f>
        <v/>
      </c>
      <c r="Q131" s="16">
        <f>IF(A131="","",UPPER(SUBSTITUTE(SUBSTITUTE(SUBSTITUTE(TRIM(C131),"/",""),"-","")," ","")))</f>
        <v/>
      </c>
      <c r="R131" s="16">
        <f>IF(A131="","",IF(U131="No","ITC not available in GSTR-2B",IF(COUNTIF(Books!$O$6:$O$2005,P131)&gt;0,IF(ABS(T131)&lt;=Settings!$B$4,"Matched","Amount differs"),IF(COUNTIF(Books!$P$6:$P$2005,Q131)&gt;0,"Invoice no matches, GSTIN differs","In GSTR-2B, not in books"))))</f>
        <v/>
      </c>
      <c r="S131" s="15">
        <f>IF(A131="","",SUMIF(Books!$O$6:$O$2005,P131,Books!$K$6:$K$2005))</f>
        <v/>
      </c>
      <c r="T131" s="15">
        <f>IF(A131="","",N131-S131)</f>
        <v/>
      </c>
      <c r="U131" s="10" t="n"/>
      <c r="V131" s="16">
        <f>IF(A131="","",IF(AND(O131="Credit note",R131&lt;&gt;"ITC not available in GSTR-2B"),"Credit note: accept and declare the ITC reversal, keep pending for one period, or reject if you disagree",IF(R131="Matched","Accept in IMS, or take no action",IF(R131="Amount differs","Reject or keep pending; ask the supplier to amend",IF(R131="In GSTR-2B, not in books","Check receipt; reject if not yours",IF(R131="Invoice no matches, GSTIN differs","Confirm the GSTIN with the supplier","Not available: do not claim"))))))</f>
        <v/>
      </c>
    </row>
    <row r="132">
      <c r="A132" s="10" t="n"/>
      <c r="B132" s="10" t="n"/>
      <c r="C132" s="10" t="n"/>
      <c r="D132" s="10" t="n"/>
      <c r="E132" s="9" t="n"/>
      <c r="F132" s="8" t="n"/>
      <c r="G132" s="10" t="n"/>
      <c r="H132" s="10" t="n"/>
      <c r="I132" s="8" t="n"/>
      <c r="J132" s="8" t="n"/>
      <c r="K132" s="8" t="n"/>
      <c r="L132" s="8" t="n"/>
      <c r="M132" s="8" t="n"/>
      <c r="N132" s="15">
        <f>IF(A132="","",SUM(J132:M132))</f>
        <v/>
      </c>
      <c r="O132" s="10" t="n"/>
      <c r="P132" s="16">
        <f>IF(A132="","",UPPER(TRIM(A132))&amp;"|"&amp;UPPER(SUBSTITUTE(SUBSTITUTE(SUBSTITUTE(TRIM(C132),"/",""),"-","")," ","")))</f>
        <v/>
      </c>
      <c r="Q132" s="16">
        <f>IF(A132="","",UPPER(SUBSTITUTE(SUBSTITUTE(SUBSTITUTE(TRIM(C132),"/",""),"-","")," ","")))</f>
        <v/>
      </c>
      <c r="R132" s="16">
        <f>IF(A132="","",IF(U132="No","ITC not available in GSTR-2B",IF(COUNTIF(Books!$O$6:$O$2005,P132)&gt;0,IF(ABS(T132)&lt;=Settings!$B$4,"Matched","Amount differs"),IF(COUNTIF(Books!$P$6:$P$2005,Q132)&gt;0,"Invoice no matches, GSTIN differs","In GSTR-2B, not in books"))))</f>
        <v/>
      </c>
      <c r="S132" s="15">
        <f>IF(A132="","",SUMIF(Books!$O$6:$O$2005,P132,Books!$K$6:$K$2005))</f>
        <v/>
      </c>
      <c r="T132" s="15">
        <f>IF(A132="","",N132-S132)</f>
        <v/>
      </c>
      <c r="U132" s="10" t="n"/>
      <c r="V132" s="16">
        <f>IF(A132="","",IF(AND(O132="Credit note",R132&lt;&gt;"ITC not available in GSTR-2B"),"Credit note: accept and declare the ITC reversal, keep pending for one period, or reject if you disagree",IF(R132="Matched","Accept in IMS, or take no action",IF(R132="Amount differs","Reject or keep pending; ask the supplier to amend",IF(R132="In GSTR-2B, not in books","Check receipt; reject if not yours",IF(R132="Invoice no matches, GSTIN differs","Confirm the GSTIN with the supplier","Not available: do not claim"))))))</f>
        <v/>
      </c>
    </row>
    <row r="133">
      <c r="A133" s="10" t="n"/>
      <c r="B133" s="10" t="n"/>
      <c r="C133" s="10" t="n"/>
      <c r="D133" s="10" t="n"/>
      <c r="E133" s="9" t="n"/>
      <c r="F133" s="8" t="n"/>
      <c r="G133" s="10" t="n"/>
      <c r="H133" s="10" t="n"/>
      <c r="I133" s="8" t="n"/>
      <c r="J133" s="8" t="n"/>
      <c r="K133" s="8" t="n"/>
      <c r="L133" s="8" t="n"/>
      <c r="M133" s="8" t="n"/>
      <c r="N133" s="15">
        <f>IF(A133="","",SUM(J133:M133))</f>
        <v/>
      </c>
      <c r="O133" s="10" t="n"/>
      <c r="P133" s="16">
        <f>IF(A133="","",UPPER(TRIM(A133))&amp;"|"&amp;UPPER(SUBSTITUTE(SUBSTITUTE(SUBSTITUTE(TRIM(C133),"/",""),"-","")," ","")))</f>
        <v/>
      </c>
      <c r="Q133" s="16">
        <f>IF(A133="","",UPPER(SUBSTITUTE(SUBSTITUTE(SUBSTITUTE(TRIM(C133),"/",""),"-","")," ","")))</f>
        <v/>
      </c>
      <c r="R133" s="16">
        <f>IF(A133="","",IF(U133="No","ITC not available in GSTR-2B",IF(COUNTIF(Books!$O$6:$O$2005,P133)&gt;0,IF(ABS(T133)&lt;=Settings!$B$4,"Matched","Amount differs"),IF(COUNTIF(Books!$P$6:$P$2005,Q133)&gt;0,"Invoice no matches, GSTIN differs","In GSTR-2B, not in books"))))</f>
        <v/>
      </c>
      <c r="S133" s="15">
        <f>IF(A133="","",SUMIF(Books!$O$6:$O$2005,P133,Books!$K$6:$K$2005))</f>
        <v/>
      </c>
      <c r="T133" s="15">
        <f>IF(A133="","",N133-S133)</f>
        <v/>
      </c>
      <c r="U133" s="10" t="n"/>
      <c r="V133" s="16">
        <f>IF(A133="","",IF(AND(O133="Credit note",R133&lt;&gt;"ITC not available in GSTR-2B"),"Credit note: accept and declare the ITC reversal, keep pending for one period, or reject if you disagree",IF(R133="Matched","Accept in IMS, or take no action",IF(R133="Amount differs","Reject or keep pending; ask the supplier to amend",IF(R133="In GSTR-2B, not in books","Check receipt; reject if not yours",IF(R133="Invoice no matches, GSTIN differs","Confirm the GSTIN with the supplier","Not available: do not claim"))))))</f>
        <v/>
      </c>
    </row>
    <row r="134">
      <c r="A134" s="10" t="n"/>
      <c r="B134" s="10" t="n"/>
      <c r="C134" s="10" t="n"/>
      <c r="D134" s="10" t="n"/>
      <c r="E134" s="9" t="n"/>
      <c r="F134" s="8" t="n"/>
      <c r="G134" s="10" t="n"/>
      <c r="H134" s="10" t="n"/>
      <c r="I134" s="8" t="n"/>
      <c r="J134" s="8" t="n"/>
      <c r="K134" s="8" t="n"/>
      <c r="L134" s="8" t="n"/>
      <c r="M134" s="8" t="n"/>
      <c r="N134" s="15">
        <f>IF(A134="","",SUM(J134:M134))</f>
        <v/>
      </c>
      <c r="O134" s="10" t="n"/>
      <c r="P134" s="16">
        <f>IF(A134="","",UPPER(TRIM(A134))&amp;"|"&amp;UPPER(SUBSTITUTE(SUBSTITUTE(SUBSTITUTE(TRIM(C134),"/",""),"-","")," ","")))</f>
        <v/>
      </c>
      <c r="Q134" s="16">
        <f>IF(A134="","",UPPER(SUBSTITUTE(SUBSTITUTE(SUBSTITUTE(TRIM(C134),"/",""),"-","")," ","")))</f>
        <v/>
      </c>
      <c r="R134" s="16">
        <f>IF(A134="","",IF(U134="No","ITC not available in GSTR-2B",IF(COUNTIF(Books!$O$6:$O$2005,P134)&gt;0,IF(ABS(T134)&lt;=Settings!$B$4,"Matched","Amount differs"),IF(COUNTIF(Books!$P$6:$P$2005,Q134)&gt;0,"Invoice no matches, GSTIN differs","In GSTR-2B, not in books"))))</f>
        <v/>
      </c>
      <c r="S134" s="15">
        <f>IF(A134="","",SUMIF(Books!$O$6:$O$2005,P134,Books!$K$6:$K$2005))</f>
        <v/>
      </c>
      <c r="T134" s="15">
        <f>IF(A134="","",N134-S134)</f>
        <v/>
      </c>
      <c r="U134" s="10" t="n"/>
      <c r="V134" s="16">
        <f>IF(A134="","",IF(AND(O134="Credit note",R134&lt;&gt;"ITC not available in GSTR-2B"),"Credit note: accept and declare the ITC reversal, keep pending for one period, or reject if you disagree",IF(R134="Matched","Accept in IMS, or take no action",IF(R134="Amount differs","Reject or keep pending; ask the supplier to amend",IF(R134="In GSTR-2B, not in books","Check receipt; reject if not yours",IF(R134="Invoice no matches, GSTIN differs","Confirm the GSTIN with the supplier","Not available: do not claim"))))))</f>
        <v/>
      </c>
    </row>
    <row r="135">
      <c r="A135" s="10" t="n"/>
      <c r="B135" s="10" t="n"/>
      <c r="C135" s="10" t="n"/>
      <c r="D135" s="10" t="n"/>
      <c r="E135" s="9" t="n"/>
      <c r="F135" s="8" t="n"/>
      <c r="G135" s="10" t="n"/>
      <c r="H135" s="10" t="n"/>
      <c r="I135" s="8" t="n"/>
      <c r="J135" s="8" t="n"/>
      <c r="K135" s="8" t="n"/>
      <c r="L135" s="8" t="n"/>
      <c r="M135" s="8" t="n"/>
      <c r="N135" s="15">
        <f>IF(A135="","",SUM(J135:M135))</f>
        <v/>
      </c>
      <c r="O135" s="10" t="n"/>
      <c r="P135" s="16">
        <f>IF(A135="","",UPPER(TRIM(A135))&amp;"|"&amp;UPPER(SUBSTITUTE(SUBSTITUTE(SUBSTITUTE(TRIM(C135),"/",""),"-","")," ","")))</f>
        <v/>
      </c>
      <c r="Q135" s="16">
        <f>IF(A135="","",UPPER(SUBSTITUTE(SUBSTITUTE(SUBSTITUTE(TRIM(C135),"/",""),"-","")," ","")))</f>
        <v/>
      </c>
      <c r="R135" s="16">
        <f>IF(A135="","",IF(U135="No","ITC not available in GSTR-2B",IF(COUNTIF(Books!$O$6:$O$2005,P135)&gt;0,IF(ABS(T135)&lt;=Settings!$B$4,"Matched","Amount differs"),IF(COUNTIF(Books!$P$6:$P$2005,Q135)&gt;0,"Invoice no matches, GSTIN differs","In GSTR-2B, not in books"))))</f>
        <v/>
      </c>
      <c r="S135" s="15">
        <f>IF(A135="","",SUMIF(Books!$O$6:$O$2005,P135,Books!$K$6:$K$2005))</f>
        <v/>
      </c>
      <c r="T135" s="15">
        <f>IF(A135="","",N135-S135)</f>
        <v/>
      </c>
      <c r="U135" s="10" t="n"/>
      <c r="V135" s="16">
        <f>IF(A135="","",IF(AND(O135="Credit note",R135&lt;&gt;"ITC not available in GSTR-2B"),"Credit note: accept and declare the ITC reversal, keep pending for one period, or reject if you disagree",IF(R135="Matched","Accept in IMS, or take no action",IF(R135="Amount differs","Reject or keep pending; ask the supplier to amend",IF(R135="In GSTR-2B, not in books","Check receipt; reject if not yours",IF(R135="Invoice no matches, GSTIN differs","Confirm the GSTIN with the supplier","Not available: do not claim"))))))</f>
        <v/>
      </c>
    </row>
    <row r="136">
      <c r="A136" s="10" t="n"/>
      <c r="B136" s="10" t="n"/>
      <c r="C136" s="10" t="n"/>
      <c r="D136" s="10" t="n"/>
      <c r="E136" s="9" t="n"/>
      <c r="F136" s="8" t="n"/>
      <c r="G136" s="10" t="n"/>
      <c r="H136" s="10" t="n"/>
      <c r="I136" s="8" t="n"/>
      <c r="J136" s="8" t="n"/>
      <c r="K136" s="8" t="n"/>
      <c r="L136" s="8" t="n"/>
      <c r="M136" s="8" t="n"/>
      <c r="N136" s="15">
        <f>IF(A136="","",SUM(J136:M136))</f>
        <v/>
      </c>
      <c r="O136" s="10" t="n"/>
      <c r="P136" s="16">
        <f>IF(A136="","",UPPER(TRIM(A136))&amp;"|"&amp;UPPER(SUBSTITUTE(SUBSTITUTE(SUBSTITUTE(TRIM(C136),"/",""),"-","")," ","")))</f>
        <v/>
      </c>
      <c r="Q136" s="16">
        <f>IF(A136="","",UPPER(SUBSTITUTE(SUBSTITUTE(SUBSTITUTE(TRIM(C136),"/",""),"-","")," ","")))</f>
        <v/>
      </c>
      <c r="R136" s="16">
        <f>IF(A136="","",IF(U136="No","ITC not available in GSTR-2B",IF(COUNTIF(Books!$O$6:$O$2005,P136)&gt;0,IF(ABS(T136)&lt;=Settings!$B$4,"Matched","Amount differs"),IF(COUNTIF(Books!$P$6:$P$2005,Q136)&gt;0,"Invoice no matches, GSTIN differs","In GSTR-2B, not in books"))))</f>
        <v/>
      </c>
      <c r="S136" s="15">
        <f>IF(A136="","",SUMIF(Books!$O$6:$O$2005,P136,Books!$K$6:$K$2005))</f>
        <v/>
      </c>
      <c r="T136" s="15">
        <f>IF(A136="","",N136-S136)</f>
        <v/>
      </c>
      <c r="U136" s="10" t="n"/>
      <c r="V136" s="16">
        <f>IF(A136="","",IF(AND(O136="Credit note",R136&lt;&gt;"ITC not available in GSTR-2B"),"Credit note: accept and declare the ITC reversal, keep pending for one period, or reject if you disagree",IF(R136="Matched","Accept in IMS, or take no action",IF(R136="Amount differs","Reject or keep pending; ask the supplier to amend",IF(R136="In GSTR-2B, not in books","Check receipt; reject if not yours",IF(R136="Invoice no matches, GSTIN differs","Confirm the GSTIN with the supplier","Not available: do not claim"))))))</f>
        <v/>
      </c>
    </row>
    <row r="137">
      <c r="A137" s="10" t="n"/>
      <c r="B137" s="10" t="n"/>
      <c r="C137" s="10" t="n"/>
      <c r="D137" s="10" t="n"/>
      <c r="E137" s="9" t="n"/>
      <c r="F137" s="8" t="n"/>
      <c r="G137" s="10" t="n"/>
      <c r="H137" s="10" t="n"/>
      <c r="I137" s="8" t="n"/>
      <c r="J137" s="8" t="n"/>
      <c r="K137" s="8" t="n"/>
      <c r="L137" s="8" t="n"/>
      <c r="M137" s="8" t="n"/>
      <c r="N137" s="15">
        <f>IF(A137="","",SUM(J137:M137))</f>
        <v/>
      </c>
      <c r="O137" s="10" t="n"/>
      <c r="P137" s="16">
        <f>IF(A137="","",UPPER(TRIM(A137))&amp;"|"&amp;UPPER(SUBSTITUTE(SUBSTITUTE(SUBSTITUTE(TRIM(C137),"/",""),"-","")," ","")))</f>
        <v/>
      </c>
      <c r="Q137" s="16">
        <f>IF(A137="","",UPPER(SUBSTITUTE(SUBSTITUTE(SUBSTITUTE(TRIM(C137),"/",""),"-","")," ","")))</f>
        <v/>
      </c>
      <c r="R137" s="16">
        <f>IF(A137="","",IF(U137="No","ITC not available in GSTR-2B",IF(COUNTIF(Books!$O$6:$O$2005,P137)&gt;0,IF(ABS(T137)&lt;=Settings!$B$4,"Matched","Amount differs"),IF(COUNTIF(Books!$P$6:$P$2005,Q137)&gt;0,"Invoice no matches, GSTIN differs","In GSTR-2B, not in books"))))</f>
        <v/>
      </c>
      <c r="S137" s="15">
        <f>IF(A137="","",SUMIF(Books!$O$6:$O$2005,P137,Books!$K$6:$K$2005))</f>
        <v/>
      </c>
      <c r="T137" s="15">
        <f>IF(A137="","",N137-S137)</f>
        <v/>
      </c>
      <c r="U137" s="10" t="n"/>
      <c r="V137" s="16">
        <f>IF(A137="","",IF(AND(O137="Credit note",R137&lt;&gt;"ITC not available in GSTR-2B"),"Credit note: accept and declare the ITC reversal, keep pending for one period, or reject if you disagree",IF(R137="Matched","Accept in IMS, or take no action",IF(R137="Amount differs","Reject or keep pending; ask the supplier to amend",IF(R137="In GSTR-2B, not in books","Check receipt; reject if not yours",IF(R137="Invoice no matches, GSTIN differs","Confirm the GSTIN with the supplier","Not available: do not claim"))))))</f>
        <v/>
      </c>
    </row>
    <row r="138">
      <c r="A138" s="10" t="n"/>
      <c r="B138" s="10" t="n"/>
      <c r="C138" s="10" t="n"/>
      <c r="D138" s="10" t="n"/>
      <c r="E138" s="9" t="n"/>
      <c r="F138" s="8" t="n"/>
      <c r="G138" s="10" t="n"/>
      <c r="H138" s="10" t="n"/>
      <c r="I138" s="8" t="n"/>
      <c r="J138" s="8" t="n"/>
      <c r="K138" s="8" t="n"/>
      <c r="L138" s="8" t="n"/>
      <c r="M138" s="8" t="n"/>
      <c r="N138" s="15">
        <f>IF(A138="","",SUM(J138:M138))</f>
        <v/>
      </c>
      <c r="O138" s="10" t="n"/>
      <c r="P138" s="16">
        <f>IF(A138="","",UPPER(TRIM(A138))&amp;"|"&amp;UPPER(SUBSTITUTE(SUBSTITUTE(SUBSTITUTE(TRIM(C138),"/",""),"-","")," ","")))</f>
        <v/>
      </c>
      <c r="Q138" s="16">
        <f>IF(A138="","",UPPER(SUBSTITUTE(SUBSTITUTE(SUBSTITUTE(TRIM(C138),"/",""),"-","")," ","")))</f>
        <v/>
      </c>
      <c r="R138" s="16">
        <f>IF(A138="","",IF(U138="No","ITC not available in GSTR-2B",IF(COUNTIF(Books!$O$6:$O$2005,P138)&gt;0,IF(ABS(T138)&lt;=Settings!$B$4,"Matched","Amount differs"),IF(COUNTIF(Books!$P$6:$P$2005,Q138)&gt;0,"Invoice no matches, GSTIN differs","In GSTR-2B, not in books"))))</f>
        <v/>
      </c>
      <c r="S138" s="15">
        <f>IF(A138="","",SUMIF(Books!$O$6:$O$2005,P138,Books!$K$6:$K$2005))</f>
        <v/>
      </c>
      <c r="T138" s="15">
        <f>IF(A138="","",N138-S138)</f>
        <v/>
      </c>
      <c r="U138" s="10" t="n"/>
      <c r="V138" s="16">
        <f>IF(A138="","",IF(AND(O138="Credit note",R138&lt;&gt;"ITC not available in GSTR-2B"),"Credit note: accept and declare the ITC reversal, keep pending for one period, or reject if you disagree",IF(R138="Matched","Accept in IMS, or take no action",IF(R138="Amount differs","Reject or keep pending; ask the supplier to amend",IF(R138="In GSTR-2B, not in books","Check receipt; reject if not yours",IF(R138="Invoice no matches, GSTIN differs","Confirm the GSTIN with the supplier","Not available: do not claim"))))))</f>
        <v/>
      </c>
    </row>
    <row r="139">
      <c r="A139" s="10" t="n"/>
      <c r="B139" s="10" t="n"/>
      <c r="C139" s="10" t="n"/>
      <c r="D139" s="10" t="n"/>
      <c r="E139" s="9" t="n"/>
      <c r="F139" s="8" t="n"/>
      <c r="G139" s="10" t="n"/>
      <c r="H139" s="10" t="n"/>
      <c r="I139" s="8" t="n"/>
      <c r="J139" s="8" t="n"/>
      <c r="K139" s="8" t="n"/>
      <c r="L139" s="8" t="n"/>
      <c r="M139" s="8" t="n"/>
      <c r="N139" s="15">
        <f>IF(A139="","",SUM(J139:M139))</f>
        <v/>
      </c>
      <c r="O139" s="10" t="n"/>
      <c r="P139" s="16">
        <f>IF(A139="","",UPPER(TRIM(A139))&amp;"|"&amp;UPPER(SUBSTITUTE(SUBSTITUTE(SUBSTITUTE(TRIM(C139),"/",""),"-","")," ","")))</f>
        <v/>
      </c>
      <c r="Q139" s="16">
        <f>IF(A139="","",UPPER(SUBSTITUTE(SUBSTITUTE(SUBSTITUTE(TRIM(C139),"/",""),"-","")," ","")))</f>
        <v/>
      </c>
      <c r="R139" s="16">
        <f>IF(A139="","",IF(U139="No","ITC not available in GSTR-2B",IF(COUNTIF(Books!$O$6:$O$2005,P139)&gt;0,IF(ABS(T139)&lt;=Settings!$B$4,"Matched","Amount differs"),IF(COUNTIF(Books!$P$6:$P$2005,Q139)&gt;0,"Invoice no matches, GSTIN differs","In GSTR-2B, not in books"))))</f>
        <v/>
      </c>
      <c r="S139" s="15">
        <f>IF(A139="","",SUMIF(Books!$O$6:$O$2005,P139,Books!$K$6:$K$2005))</f>
        <v/>
      </c>
      <c r="T139" s="15">
        <f>IF(A139="","",N139-S139)</f>
        <v/>
      </c>
      <c r="U139" s="10" t="n"/>
      <c r="V139" s="16">
        <f>IF(A139="","",IF(AND(O139="Credit note",R139&lt;&gt;"ITC not available in GSTR-2B"),"Credit note: accept and declare the ITC reversal, keep pending for one period, or reject if you disagree",IF(R139="Matched","Accept in IMS, or take no action",IF(R139="Amount differs","Reject or keep pending; ask the supplier to amend",IF(R139="In GSTR-2B, not in books","Check receipt; reject if not yours",IF(R139="Invoice no matches, GSTIN differs","Confirm the GSTIN with the supplier","Not available: do not claim"))))))</f>
        <v/>
      </c>
    </row>
    <row r="140">
      <c r="A140" s="10" t="n"/>
      <c r="B140" s="10" t="n"/>
      <c r="C140" s="10" t="n"/>
      <c r="D140" s="10" t="n"/>
      <c r="E140" s="9" t="n"/>
      <c r="F140" s="8" t="n"/>
      <c r="G140" s="10" t="n"/>
      <c r="H140" s="10" t="n"/>
      <c r="I140" s="8" t="n"/>
      <c r="J140" s="8" t="n"/>
      <c r="K140" s="8" t="n"/>
      <c r="L140" s="8" t="n"/>
      <c r="M140" s="8" t="n"/>
      <c r="N140" s="15">
        <f>IF(A140="","",SUM(J140:M140))</f>
        <v/>
      </c>
      <c r="O140" s="10" t="n"/>
      <c r="P140" s="16">
        <f>IF(A140="","",UPPER(TRIM(A140))&amp;"|"&amp;UPPER(SUBSTITUTE(SUBSTITUTE(SUBSTITUTE(TRIM(C140),"/",""),"-","")," ","")))</f>
        <v/>
      </c>
      <c r="Q140" s="16">
        <f>IF(A140="","",UPPER(SUBSTITUTE(SUBSTITUTE(SUBSTITUTE(TRIM(C140),"/",""),"-","")," ","")))</f>
        <v/>
      </c>
      <c r="R140" s="16">
        <f>IF(A140="","",IF(U140="No","ITC not available in GSTR-2B",IF(COUNTIF(Books!$O$6:$O$2005,P140)&gt;0,IF(ABS(T140)&lt;=Settings!$B$4,"Matched","Amount differs"),IF(COUNTIF(Books!$P$6:$P$2005,Q140)&gt;0,"Invoice no matches, GSTIN differs","In GSTR-2B, not in books"))))</f>
        <v/>
      </c>
      <c r="S140" s="15">
        <f>IF(A140="","",SUMIF(Books!$O$6:$O$2005,P140,Books!$K$6:$K$2005))</f>
        <v/>
      </c>
      <c r="T140" s="15">
        <f>IF(A140="","",N140-S140)</f>
        <v/>
      </c>
      <c r="U140" s="10" t="n"/>
      <c r="V140" s="16">
        <f>IF(A140="","",IF(AND(O140="Credit note",R140&lt;&gt;"ITC not available in GSTR-2B"),"Credit note: accept and declare the ITC reversal, keep pending for one period, or reject if you disagree",IF(R140="Matched","Accept in IMS, or take no action",IF(R140="Amount differs","Reject or keep pending; ask the supplier to amend",IF(R140="In GSTR-2B, not in books","Check receipt; reject if not yours",IF(R140="Invoice no matches, GSTIN differs","Confirm the GSTIN with the supplier","Not available: do not claim"))))))</f>
        <v/>
      </c>
    </row>
    <row r="141">
      <c r="A141" s="10" t="n"/>
      <c r="B141" s="10" t="n"/>
      <c r="C141" s="10" t="n"/>
      <c r="D141" s="10" t="n"/>
      <c r="E141" s="9" t="n"/>
      <c r="F141" s="8" t="n"/>
      <c r="G141" s="10" t="n"/>
      <c r="H141" s="10" t="n"/>
      <c r="I141" s="8" t="n"/>
      <c r="J141" s="8" t="n"/>
      <c r="K141" s="8" t="n"/>
      <c r="L141" s="8" t="n"/>
      <c r="M141" s="8" t="n"/>
      <c r="N141" s="15">
        <f>IF(A141="","",SUM(J141:M141))</f>
        <v/>
      </c>
      <c r="O141" s="10" t="n"/>
      <c r="P141" s="16">
        <f>IF(A141="","",UPPER(TRIM(A141))&amp;"|"&amp;UPPER(SUBSTITUTE(SUBSTITUTE(SUBSTITUTE(TRIM(C141),"/",""),"-","")," ","")))</f>
        <v/>
      </c>
      <c r="Q141" s="16">
        <f>IF(A141="","",UPPER(SUBSTITUTE(SUBSTITUTE(SUBSTITUTE(TRIM(C141),"/",""),"-","")," ","")))</f>
        <v/>
      </c>
      <c r="R141" s="16">
        <f>IF(A141="","",IF(U141="No","ITC not available in GSTR-2B",IF(COUNTIF(Books!$O$6:$O$2005,P141)&gt;0,IF(ABS(T141)&lt;=Settings!$B$4,"Matched","Amount differs"),IF(COUNTIF(Books!$P$6:$P$2005,Q141)&gt;0,"Invoice no matches, GSTIN differs","In GSTR-2B, not in books"))))</f>
        <v/>
      </c>
      <c r="S141" s="15">
        <f>IF(A141="","",SUMIF(Books!$O$6:$O$2005,P141,Books!$K$6:$K$2005))</f>
        <v/>
      </c>
      <c r="T141" s="15">
        <f>IF(A141="","",N141-S141)</f>
        <v/>
      </c>
      <c r="U141" s="10" t="n"/>
      <c r="V141" s="16">
        <f>IF(A141="","",IF(AND(O141="Credit note",R141&lt;&gt;"ITC not available in GSTR-2B"),"Credit note: accept and declare the ITC reversal, keep pending for one period, or reject if you disagree",IF(R141="Matched","Accept in IMS, or take no action",IF(R141="Amount differs","Reject or keep pending; ask the supplier to amend",IF(R141="In GSTR-2B, not in books","Check receipt; reject if not yours",IF(R141="Invoice no matches, GSTIN differs","Confirm the GSTIN with the supplier","Not available: do not claim"))))))</f>
        <v/>
      </c>
    </row>
    <row r="142">
      <c r="A142" s="10" t="n"/>
      <c r="B142" s="10" t="n"/>
      <c r="C142" s="10" t="n"/>
      <c r="D142" s="10" t="n"/>
      <c r="E142" s="9" t="n"/>
      <c r="F142" s="8" t="n"/>
      <c r="G142" s="10" t="n"/>
      <c r="H142" s="10" t="n"/>
      <c r="I142" s="8" t="n"/>
      <c r="J142" s="8" t="n"/>
      <c r="K142" s="8" t="n"/>
      <c r="L142" s="8" t="n"/>
      <c r="M142" s="8" t="n"/>
      <c r="N142" s="15">
        <f>IF(A142="","",SUM(J142:M142))</f>
        <v/>
      </c>
      <c r="O142" s="10" t="n"/>
      <c r="P142" s="16">
        <f>IF(A142="","",UPPER(TRIM(A142))&amp;"|"&amp;UPPER(SUBSTITUTE(SUBSTITUTE(SUBSTITUTE(TRIM(C142),"/",""),"-","")," ","")))</f>
        <v/>
      </c>
      <c r="Q142" s="16">
        <f>IF(A142="","",UPPER(SUBSTITUTE(SUBSTITUTE(SUBSTITUTE(TRIM(C142),"/",""),"-","")," ","")))</f>
        <v/>
      </c>
      <c r="R142" s="16">
        <f>IF(A142="","",IF(U142="No","ITC not available in GSTR-2B",IF(COUNTIF(Books!$O$6:$O$2005,P142)&gt;0,IF(ABS(T142)&lt;=Settings!$B$4,"Matched","Amount differs"),IF(COUNTIF(Books!$P$6:$P$2005,Q142)&gt;0,"Invoice no matches, GSTIN differs","In GSTR-2B, not in books"))))</f>
        <v/>
      </c>
      <c r="S142" s="15">
        <f>IF(A142="","",SUMIF(Books!$O$6:$O$2005,P142,Books!$K$6:$K$2005))</f>
        <v/>
      </c>
      <c r="T142" s="15">
        <f>IF(A142="","",N142-S142)</f>
        <v/>
      </c>
      <c r="U142" s="10" t="n"/>
      <c r="V142" s="16">
        <f>IF(A142="","",IF(AND(O142="Credit note",R142&lt;&gt;"ITC not available in GSTR-2B"),"Credit note: accept and declare the ITC reversal, keep pending for one period, or reject if you disagree",IF(R142="Matched","Accept in IMS, or take no action",IF(R142="Amount differs","Reject or keep pending; ask the supplier to amend",IF(R142="In GSTR-2B, not in books","Check receipt; reject if not yours",IF(R142="Invoice no matches, GSTIN differs","Confirm the GSTIN with the supplier","Not available: do not claim"))))))</f>
        <v/>
      </c>
    </row>
    <row r="143">
      <c r="A143" s="10" t="n"/>
      <c r="B143" s="10" t="n"/>
      <c r="C143" s="10" t="n"/>
      <c r="D143" s="10" t="n"/>
      <c r="E143" s="9" t="n"/>
      <c r="F143" s="8" t="n"/>
      <c r="G143" s="10" t="n"/>
      <c r="H143" s="10" t="n"/>
      <c r="I143" s="8" t="n"/>
      <c r="J143" s="8" t="n"/>
      <c r="K143" s="8" t="n"/>
      <c r="L143" s="8" t="n"/>
      <c r="M143" s="8" t="n"/>
      <c r="N143" s="15">
        <f>IF(A143="","",SUM(J143:M143))</f>
        <v/>
      </c>
      <c r="O143" s="10" t="n"/>
      <c r="P143" s="16">
        <f>IF(A143="","",UPPER(TRIM(A143))&amp;"|"&amp;UPPER(SUBSTITUTE(SUBSTITUTE(SUBSTITUTE(TRIM(C143),"/",""),"-","")," ","")))</f>
        <v/>
      </c>
      <c r="Q143" s="16">
        <f>IF(A143="","",UPPER(SUBSTITUTE(SUBSTITUTE(SUBSTITUTE(TRIM(C143),"/",""),"-","")," ","")))</f>
        <v/>
      </c>
      <c r="R143" s="16">
        <f>IF(A143="","",IF(U143="No","ITC not available in GSTR-2B",IF(COUNTIF(Books!$O$6:$O$2005,P143)&gt;0,IF(ABS(T143)&lt;=Settings!$B$4,"Matched","Amount differs"),IF(COUNTIF(Books!$P$6:$P$2005,Q143)&gt;0,"Invoice no matches, GSTIN differs","In GSTR-2B, not in books"))))</f>
        <v/>
      </c>
      <c r="S143" s="15">
        <f>IF(A143="","",SUMIF(Books!$O$6:$O$2005,P143,Books!$K$6:$K$2005))</f>
        <v/>
      </c>
      <c r="T143" s="15">
        <f>IF(A143="","",N143-S143)</f>
        <v/>
      </c>
      <c r="U143" s="10" t="n"/>
      <c r="V143" s="16">
        <f>IF(A143="","",IF(AND(O143="Credit note",R143&lt;&gt;"ITC not available in GSTR-2B"),"Credit note: accept and declare the ITC reversal, keep pending for one period, or reject if you disagree",IF(R143="Matched","Accept in IMS, or take no action",IF(R143="Amount differs","Reject or keep pending; ask the supplier to amend",IF(R143="In GSTR-2B, not in books","Check receipt; reject if not yours",IF(R143="Invoice no matches, GSTIN differs","Confirm the GSTIN with the supplier","Not available: do not claim"))))))</f>
        <v/>
      </c>
    </row>
    <row r="144">
      <c r="A144" s="10" t="n"/>
      <c r="B144" s="10" t="n"/>
      <c r="C144" s="10" t="n"/>
      <c r="D144" s="10" t="n"/>
      <c r="E144" s="9" t="n"/>
      <c r="F144" s="8" t="n"/>
      <c r="G144" s="10" t="n"/>
      <c r="H144" s="10" t="n"/>
      <c r="I144" s="8" t="n"/>
      <c r="J144" s="8" t="n"/>
      <c r="K144" s="8" t="n"/>
      <c r="L144" s="8" t="n"/>
      <c r="M144" s="8" t="n"/>
      <c r="N144" s="15">
        <f>IF(A144="","",SUM(J144:M144))</f>
        <v/>
      </c>
      <c r="O144" s="10" t="n"/>
      <c r="P144" s="16">
        <f>IF(A144="","",UPPER(TRIM(A144))&amp;"|"&amp;UPPER(SUBSTITUTE(SUBSTITUTE(SUBSTITUTE(TRIM(C144),"/",""),"-","")," ","")))</f>
        <v/>
      </c>
      <c r="Q144" s="16">
        <f>IF(A144="","",UPPER(SUBSTITUTE(SUBSTITUTE(SUBSTITUTE(TRIM(C144),"/",""),"-","")," ","")))</f>
        <v/>
      </c>
      <c r="R144" s="16">
        <f>IF(A144="","",IF(U144="No","ITC not available in GSTR-2B",IF(COUNTIF(Books!$O$6:$O$2005,P144)&gt;0,IF(ABS(T144)&lt;=Settings!$B$4,"Matched","Amount differs"),IF(COUNTIF(Books!$P$6:$P$2005,Q144)&gt;0,"Invoice no matches, GSTIN differs","In GSTR-2B, not in books"))))</f>
        <v/>
      </c>
      <c r="S144" s="15">
        <f>IF(A144="","",SUMIF(Books!$O$6:$O$2005,P144,Books!$K$6:$K$2005))</f>
        <v/>
      </c>
      <c r="T144" s="15">
        <f>IF(A144="","",N144-S144)</f>
        <v/>
      </c>
      <c r="U144" s="10" t="n"/>
      <c r="V144" s="16">
        <f>IF(A144="","",IF(AND(O144="Credit note",R144&lt;&gt;"ITC not available in GSTR-2B"),"Credit note: accept and declare the ITC reversal, keep pending for one period, or reject if you disagree",IF(R144="Matched","Accept in IMS, or take no action",IF(R144="Amount differs","Reject or keep pending; ask the supplier to amend",IF(R144="In GSTR-2B, not in books","Check receipt; reject if not yours",IF(R144="Invoice no matches, GSTIN differs","Confirm the GSTIN with the supplier","Not available: do not claim"))))))</f>
        <v/>
      </c>
    </row>
    <row r="145">
      <c r="A145" s="10" t="n"/>
      <c r="B145" s="10" t="n"/>
      <c r="C145" s="10" t="n"/>
      <c r="D145" s="10" t="n"/>
      <c r="E145" s="9" t="n"/>
      <c r="F145" s="8" t="n"/>
      <c r="G145" s="10" t="n"/>
      <c r="H145" s="10" t="n"/>
      <c r="I145" s="8" t="n"/>
      <c r="J145" s="8" t="n"/>
      <c r="K145" s="8" t="n"/>
      <c r="L145" s="8" t="n"/>
      <c r="M145" s="8" t="n"/>
      <c r="N145" s="15">
        <f>IF(A145="","",SUM(J145:M145))</f>
        <v/>
      </c>
      <c r="O145" s="10" t="n"/>
      <c r="P145" s="16">
        <f>IF(A145="","",UPPER(TRIM(A145))&amp;"|"&amp;UPPER(SUBSTITUTE(SUBSTITUTE(SUBSTITUTE(TRIM(C145),"/",""),"-","")," ","")))</f>
        <v/>
      </c>
      <c r="Q145" s="16">
        <f>IF(A145="","",UPPER(SUBSTITUTE(SUBSTITUTE(SUBSTITUTE(TRIM(C145),"/",""),"-","")," ","")))</f>
        <v/>
      </c>
      <c r="R145" s="16">
        <f>IF(A145="","",IF(U145="No","ITC not available in GSTR-2B",IF(COUNTIF(Books!$O$6:$O$2005,P145)&gt;0,IF(ABS(T145)&lt;=Settings!$B$4,"Matched","Amount differs"),IF(COUNTIF(Books!$P$6:$P$2005,Q145)&gt;0,"Invoice no matches, GSTIN differs","In GSTR-2B, not in books"))))</f>
        <v/>
      </c>
      <c r="S145" s="15">
        <f>IF(A145="","",SUMIF(Books!$O$6:$O$2005,P145,Books!$K$6:$K$2005))</f>
        <v/>
      </c>
      <c r="T145" s="15">
        <f>IF(A145="","",N145-S145)</f>
        <v/>
      </c>
      <c r="U145" s="10" t="n"/>
      <c r="V145" s="16">
        <f>IF(A145="","",IF(AND(O145="Credit note",R145&lt;&gt;"ITC not available in GSTR-2B"),"Credit note: accept and declare the ITC reversal, keep pending for one period, or reject if you disagree",IF(R145="Matched","Accept in IMS, or take no action",IF(R145="Amount differs","Reject or keep pending; ask the supplier to amend",IF(R145="In GSTR-2B, not in books","Check receipt; reject if not yours",IF(R145="Invoice no matches, GSTIN differs","Confirm the GSTIN with the supplier","Not available: do not claim"))))))</f>
        <v/>
      </c>
    </row>
    <row r="146">
      <c r="A146" s="10" t="n"/>
      <c r="B146" s="10" t="n"/>
      <c r="C146" s="10" t="n"/>
      <c r="D146" s="10" t="n"/>
      <c r="E146" s="9" t="n"/>
      <c r="F146" s="8" t="n"/>
      <c r="G146" s="10" t="n"/>
      <c r="H146" s="10" t="n"/>
      <c r="I146" s="8" t="n"/>
      <c r="J146" s="8" t="n"/>
      <c r="K146" s="8" t="n"/>
      <c r="L146" s="8" t="n"/>
      <c r="M146" s="8" t="n"/>
      <c r="N146" s="15">
        <f>IF(A146="","",SUM(J146:M146))</f>
        <v/>
      </c>
      <c r="O146" s="10" t="n"/>
      <c r="P146" s="16">
        <f>IF(A146="","",UPPER(TRIM(A146))&amp;"|"&amp;UPPER(SUBSTITUTE(SUBSTITUTE(SUBSTITUTE(TRIM(C146),"/",""),"-","")," ","")))</f>
        <v/>
      </c>
      <c r="Q146" s="16">
        <f>IF(A146="","",UPPER(SUBSTITUTE(SUBSTITUTE(SUBSTITUTE(TRIM(C146),"/",""),"-","")," ","")))</f>
        <v/>
      </c>
      <c r="R146" s="16">
        <f>IF(A146="","",IF(U146="No","ITC not available in GSTR-2B",IF(COUNTIF(Books!$O$6:$O$2005,P146)&gt;0,IF(ABS(T146)&lt;=Settings!$B$4,"Matched","Amount differs"),IF(COUNTIF(Books!$P$6:$P$2005,Q146)&gt;0,"Invoice no matches, GSTIN differs","In GSTR-2B, not in books"))))</f>
        <v/>
      </c>
      <c r="S146" s="15">
        <f>IF(A146="","",SUMIF(Books!$O$6:$O$2005,P146,Books!$K$6:$K$2005))</f>
        <v/>
      </c>
      <c r="T146" s="15">
        <f>IF(A146="","",N146-S146)</f>
        <v/>
      </c>
      <c r="U146" s="10" t="n"/>
      <c r="V146" s="16">
        <f>IF(A146="","",IF(AND(O146="Credit note",R146&lt;&gt;"ITC not available in GSTR-2B"),"Credit note: accept and declare the ITC reversal, keep pending for one period, or reject if you disagree",IF(R146="Matched","Accept in IMS, or take no action",IF(R146="Amount differs","Reject or keep pending; ask the supplier to amend",IF(R146="In GSTR-2B, not in books","Check receipt; reject if not yours",IF(R146="Invoice no matches, GSTIN differs","Confirm the GSTIN with the supplier","Not available: do not claim"))))))</f>
        <v/>
      </c>
    </row>
    <row r="147">
      <c r="A147" s="10" t="n"/>
      <c r="B147" s="10" t="n"/>
      <c r="C147" s="10" t="n"/>
      <c r="D147" s="10" t="n"/>
      <c r="E147" s="9" t="n"/>
      <c r="F147" s="8" t="n"/>
      <c r="G147" s="10" t="n"/>
      <c r="H147" s="10" t="n"/>
      <c r="I147" s="8" t="n"/>
      <c r="J147" s="8" t="n"/>
      <c r="K147" s="8" t="n"/>
      <c r="L147" s="8" t="n"/>
      <c r="M147" s="8" t="n"/>
      <c r="N147" s="15">
        <f>IF(A147="","",SUM(J147:M147))</f>
        <v/>
      </c>
      <c r="O147" s="10" t="n"/>
      <c r="P147" s="16">
        <f>IF(A147="","",UPPER(TRIM(A147))&amp;"|"&amp;UPPER(SUBSTITUTE(SUBSTITUTE(SUBSTITUTE(TRIM(C147),"/",""),"-","")," ","")))</f>
        <v/>
      </c>
      <c r="Q147" s="16">
        <f>IF(A147="","",UPPER(SUBSTITUTE(SUBSTITUTE(SUBSTITUTE(TRIM(C147),"/",""),"-","")," ","")))</f>
        <v/>
      </c>
      <c r="R147" s="16">
        <f>IF(A147="","",IF(U147="No","ITC not available in GSTR-2B",IF(COUNTIF(Books!$O$6:$O$2005,P147)&gt;0,IF(ABS(T147)&lt;=Settings!$B$4,"Matched","Amount differs"),IF(COUNTIF(Books!$P$6:$P$2005,Q147)&gt;0,"Invoice no matches, GSTIN differs","In GSTR-2B, not in books"))))</f>
        <v/>
      </c>
      <c r="S147" s="15">
        <f>IF(A147="","",SUMIF(Books!$O$6:$O$2005,P147,Books!$K$6:$K$2005))</f>
        <v/>
      </c>
      <c r="T147" s="15">
        <f>IF(A147="","",N147-S147)</f>
        <v/>
      </c>
      <c r="U147" s="10" t="n"/>
      <c r="V147" s="16">
        <f>IF(A147="","",IF(AND(O147="Credit note",R147&lt;&gt;"ITC not available in GSTR-2B"),"Credit note: accept and declare the ITC reversal, keep pending for one period, or reject if you disagree",IF(R147="Matched","Accept in IMS, or take no action",IF(R147="Amount differs","Reject or keep pending; ask the supplier to amend",IF(R147="In GSTR-2B, not in books","Check receipt; reject if not yours",IF(R147="Invoice no matches, GSTIN differs","Confirm the GSTIN with the supplier","Not available: do not claim"))))))</f>
        <v/>
      </c>
    </row>
    <row r="148">
      <c r="A148" s="10" t="n"/>
      <c r="B148" s="10" t="n"/>
      <c r="C148" s="10" t="n"/>
      <c r="D148" s="10" t="n"/>
      <c r="E148" s="9" t="n"/>
      <c r="F148" s="8" t="n"/>
      <c r="G148" s="10" t="n"/>
      <c r="H148" s="10" t="n"/>
      <c r="I148" s="8" t="n"/>
      <c r="J148" s="8" t="n"/>
      <c r="K148" s="8" t="n"/>
      <c r="L148" s="8" t="n"/>
      <c r="M148" s="8" t="n"/>
      <c r="N148" s="15">
        <f>IF(A148="","",SUM(J148:M148))</f>
        <v/>
      </c>
      <c r="O148" s="10" t="n"/>
      <c r="P148" s="16">
        <f>IF(A148="","",UPPER(TRIM(A148))&amp;"|"&amp;UPPER(SUBSTITUTE(SUBSTITUTE(SUBSTITUTE(TRIM(C148),"/",""),"-","")," ","")))</f>
        <v/>
      </c>
      <c r="Q148" s="16">
        <f>IF(A148="","",UPPER(SUBSTITUTE(SUBSTITUTE(SUBSTITUTE(TRIM(C148),"/",""),"-","")," ","")))</f>
        <v/>
      </c>
      <c r="R148" s="16">
        <f>IF(A148="","",IF(U148="No","ITC not available in GSTR-2B",IF(COUNTIF(Books!$O$6:$O$2005,P148)&gt;0,IF(ABS(T148)&lt;=Settings!$B$4,"Matched","Amount differs"),IF(COUNTIF(Books!$P$6:$P$2005,Q148)&gt;0,"Invoice no matches, GSTIN differs","In GSTR-2B, not in books"))))</f>
        <v/>
      </c>
      <c r="S148" s="15">
        <f>IF(A148="","",SUMIF(Books!$O$6:$O$2005,P148,Books!$K$6:$K$2005))</f>
        <v/>
      </c>
      <c r="T148" s="15">
        <f>IF(A148="","",N148-S148)</f>
        <v/>
      </c>
      <c r="U148" s="10" t="n"/>
      <c r="V148" s="16">
        <f>IF(A148="","",IF(AND(O148="Credit note",R148&lt;&gt;"ITC not available in GSTR-2B"),"Credit note: accept and declare the ITC reversal, keep pending for one period, or reject if you disagree",IF(R148="Matched","Accept in IMS, or take no action",IF(R148="Amount differs","Reject or keep pending; ask the supplier to amend",IF(R148="In GSTR-2B, not in books","Check receipt; reject if not yours",IF(R148="Invoice no matches, GSTIN differs","Confirm the GSTIN with the supplier","Not available: do not claim"))))))</f>
        <v/>
      </c>
    </row>
    <row r="149">
      <c r="A149" s="10" t="n"/>
      <c r="B149" s="10" t="n"/>
      <c r="C149" s="10" t="n"/>
      <c r="D149" s="10" t="n"/>
      <c r="E149" s="9" t="n"/>
      <c r="F149" s="8" t="n"/>
      <c r="G149" s="10" t="n"/>
      <c r="H149" s="10" t="n"/>
      <c r="I149" s="8" t="n"/>
      <c r="J149" s="8" t="n"/>
      <c r="K149" s="8" t="n"/>
      <c r="L149" s="8" t="n"/>
      <c r="M149" s="8" t="n"/>
      <c r="N149" s="15">
        <f>IF(A149="","",SUM(J149:M149))</f>
        <v/>
      </c>
      <c r="O149" s="10" t="n"/>
      <c r="P149" s="16">
        <f>IF(A149="","",UPPER(TRIM(A149))&amp;"|"&amp;UPPER(SUBSTITUTE(SUBSTITUTE(SUBSTITUTE(TRIM(C149),"/",""),"-","")," ","")))</f>
        <v/>
      </c>
      <c r="Q149" s="16">
        <f>IF(A149="","",UPPER(SUBSTITUTE(SUBSTITUTE(SUBSTITUTE(TRIM(C149),"/",""),"-","")," ","")))</f>
        <v/>
      </c>
      <c r="R149" s="16">
        <f>IF(A149="","",IF(U149="No","ITC not available in GSTR-2B",IF(COUNTIF(Books!$O$6:$O$2005,P149)&gt;0,IF(ABS(T149)&lt;=Settings!$B$4,"Matched","Amount differs"),IF(COUNTIF(Books!$P$6:$P$2005,Q149)&gt;0,"Invoice no matches, GSTIN differs","In GSTR-2B, not in books"))))</f>
        <v/>
      </c>
      <c r="S149" s="15">
        <f>IF(A149="","",SUMIF(Books!$O$6:$O$2005,P149,Books!$K$6:$K$2005))</f>
        <v/>
      </c>
      <c r="T149" s="15">
        <f>IF(A149="","",N149-S149)</f>
        <v/>
      </c>
      <c r="U149" s="10" t="n"/>
      <c r="V149" s="16">
        <f>IF(A149="","",IF(AND(O149="Credit note",R149&lt;&gt;"ITC not available in GSTR-2B"),"Credit note: accept and declare the ITC reversal, keep pending for one period, or reject if you disagree",IF(R149="Matched","Accept in IMS, or take no action",IF(R149="Amount differs","Reject or keep pending; ask the supplier to amend",IF(R149="In GSTR-2B, not in books","Check receipt; reject if not yours",IF(R149="Invoice no matches, GSTIN differs","Confirm the GSTIN with the supplier","Not available: do not claim"))))))</f>
        <v/>
      </c>
    </row>
    <row r="150">
      <c r="A150" s="10" t="n"/>
      <c r="B150" s="10" t="n"/>
      <c r="C150" s="10" t="n"/>
      <c r="D150" s="10" t="n"/>
      <c r="E150" s="9" t="n"/>
      <c r="F150" s="8" t="n"/>
      <c r="G150" s="10" t="n"/>
      <c r="H150" s="10" t="n"/>
      <c r="I150" s="8" t="n"/>
      <c r="J150" s="8" t="n"/>
      <c r="K150" s="8" t="n"/>
      <c r="L150" s="8" t="n"/>
      <c r="M150" s="8" t="n"/>
      <c r="N150" s="15">
        <f>IF(A150="","",SUM(J150:M150))</f>
        <v/>
      </c>
      <c r="O150" s="10" t="n"/>
      <c r="P150" s="16">
        <f>IF(A150="","",UPPER(TRIM(A150))&amp;"|"&amp;UPPER(SUBSTITUTE(SUBSTITUTE(SUBSTITUTE(TRIM(C150),"/",""),"-","")," ","")))</f>
        <v/>
      </c>
      <c r="Q150" s="16">
        <f>IF(A150="","",UPPER(SUBSTITUTE(SUBSTITUTE(SUBSTITUTE(TRIM(C150),"/",""),"-","")," ","")))</f>
        <v/>
      </c>
      <c r="R150" s="16">
        <f>IF(A150="","",IF(U150="No","ITC not available in GSTR-2B",IF(COUNTIF(Books!$O$6:$O$2005,P150)&gt;0,IF(ABS(T150)&lt;=Settings!$B$4,"Matched","Amount differs"),IF(COUNTIF(Books!$P$6:$P$2005,Q150)&gt;0,"Invoice no matches, GSTIN differs","In GSTR-2B, not in books"))))</f>
        <v/>
      </c>
      <c r="S150" s="15">
        <f>IF(A150="","",SUMIF(Books!$O$6:$O$2005,P150,Books!$K$6:$K$2005))</f>
        <v/>
      </c>
      <c r="T150" s="15">
        <f>IF(A150="","",N150-S150)</f>
        <v/>
      </c>
      <c r="U150" s="10" t="n"/>
      <c r="V150" s="16">
        <f>IF(A150="","",IF(AND(O150="Credit note",R150&lt;&gt;"ITC not available in GSTR-2B"),"Credit note: accept and declare the ITC reversal, keep pending for one period, or reject if you disagree",IF(R150="Matched","Accept in IMS, or take no action",IF(R150="Amount differs","Reject or keep pending; ask the supplier to amend",IF(R150="In GSTR-2B, not in books","Check receipt; reject if not yours",IF(R150="Invoice no matches, GSTIN differs","Confirm the GSTIN with the supplier","Not available: do not claim"))))))</f>
        <v/>
      </c>
    </row>
    <row r="151">
      <c r="A151" s="10" t="n"/>
      <c r="B151" s="10" t="n"/>
      <c r="C151" s="10" t="n"/>
      <c r="D151" s="10" t="n"/>
      <c r="E151" s="9" t="n"/>
      <c r="F151" s="8" t="n"/>
      <c r="G151" s="10" t="n"/>
      <c r="H151" s="10" t="n"/>
      <c r="I151" s="8" t="n"/>
      <c r="J151" s="8" t="n"/>
      <c r="K151" s="8" t="n"/>
      <c r="L151" s="8" t="n"/>
      <c r="M151" s="8" t="n"/>
      <c r="N151" s="15">
        <f>IF(A151="","",SUM(J151:M151))</f>
        <v/>
      </c>
      <c r="O151" s="10" t="n"/>
      <c r="P151" s="16">
        <f>IF(A151="","",UPPER(TRIM(A151))&amp;"|"&amp;UPPER(SUBSTITUTE(SUBSTITUTE(SUBSTITUTE(TRIM(C151),"/",""),"-","")," ","")))</f>
        <v/>
      </c>
      <c r="Q151" s="16">
        <f>IF(A151="","",UPPER(SUBSTITUTE(SUBSTITUTE(SUBSTITUTE(TRIM(C151),"/",""),"-","")," ","")))</f>
        <v/>
      </c>
      <c r="R151" s="16">
        <f>IF(A151="","",IF(U151="No","ITC not available in GSTR-2B",IF(COUNTIF(Books!$O$6:$O$2005,P151)&gt;0,IF(ABS(T151)&lt;=Settings!$B$4,"Matched","Amount differs"),IF(COUNTIF(Books!$P$6:$P$2005,Q151)&gt;0,"Invoice no matches, GSTIN differs","In GSTR-2B, not in books"))))</f>
        <v/>
      </c>
      <c r="S151" s="15">
        <f>IF(A151="","",SUMIF(Books!$O$6:$O$2005,P151,Books!$K$6:$K$2005))</f>
        <v/>
      </c>
      <c r="T151" s="15">
        <f>IF(A151="","",N151-S151)</f>
        <v/>
      </c>
      <c r="U151" s="10" t="n"/>
      <c r="V151" s="16">
        <f>IF(A151="","",IF(AND(O151="Credit note",R151&lt;&gt;"ITC not available in GSTR-2B"),"Credit note: accept and declare the ITC reversal, keep pending for one period, or reject if you disagree",IF(R151="Matched","Accept in IMS, or take no action",IF(R151="Amount differs","Reject or keep pending; ask the supplier to amend",IF(R151="In GSTR-2B, not in books","Check receipt; reject if not yours",IF(R151="Invoice no matches, GSTIN differs","Confirm the GSTIN with the supplier","Not available: do not claim"))))))</f>
        <v/>
      </c>
    </row>
    <row r="152">
      <c r="A152" s="10" t="n"/>
      <c r="B152" s="10" t="n"/>
      <c r="C152" s="10" t="n"/>
      <c r="D152" s="10" t="n"/>
      <c r="E152" s="9" t="n"/>
      <c r="F152" s="8" t="n"/>
      <c r="G152" s="10" t="n"/>
      <c r="H152" s="10" t="n"/>
      <c r="I152" s="8" t="n"/>
      <c r="J152" s="8" t="n"/>
      <c r="K152" s="8" t="n"/>
      <c r="L152" s="8" t="n"/>
      <c r="M152" s="8" t="n"/>
      <c r="N152" s="15">
        <f>IF(A152="","",SUM(J152:M152))</f>
        <v/>
      </c>
      <c r="O152" s="10" t="n"/>
      <c r="P152" s="16">
        <f>IF(A152="","",UPPER(TRIM(A152))&amp;"|"&amp;UPPER(SUBSTITUTE(SUBSTITUTE(SUBSTITUTE(TRIM(C152),"/",""),"-","")," ","")))</f>
        <v/>
      </c>
      <c r="Q152" s="16">
        <f>IF(A152="","",UPPER(SUBSTITUTE(SUBSTITUTE(SUBSTITUTE(TRIM(C152),"/",""),"-","")," ","")))</f>
        <v/>
      </c>
      <c r="R152" s="16">
        <f>IF(A152="","",IF(U152="No","ITC not available in GSTR-2B",IF(COUNTIF(Books!$O$6:$O$2005,P152)&gt;0,IF(ABS(T152)&lt;=Settings!$B$4,"Matched","Amount differs"),IF(COUNTIF(Books!$P$6:$P$2005,Q152)&gt;0,"Invoice no matches, GSTIN differs","In GSTR-2B, not in books"))))</f>
        <v/>
      </c>
      <c r="S152" s="15">
        <f>IF(A152="","",SUMIF(Books!$O$6:$O$2005,P152,Books!$K$6:$K$2005))</f>
        <v/>
      </c>
      <c r="T152" s="15">
        <f>IF(A152="","",N152-S152)</f>
        <v/>
      </c>
      <c r="U152" s="10" t="n"/>
      <c r="V152" s="16">
        <f>IF(A152="","",IF(AND(O152="Credit note",R152&lt;&gt;"ITC not available in GSTR-2B"),"Credit note: accept and declare the ITC reversal, keep pending for one period, or reject if you disagree",IF(R152="Matched","Accept in IMS, or take no action",IF(R152="Amount differs","Reject or keep pending; ask the supplier to amend",IF(R152="In GSTR-2B, not in books","Check receipt; reject if not yours",IF(R152="Invoice no matches, GSTIN differs","Confirm the GSTIN with the supplier","Not available: do not claim"))))))</f>
        <v/>
      </c>
    </row>
    <row r="153">
      <c r="A153" s="10" t="n"/>
      <c r="B153" s="10" t="n"/>
      <c r="C153" s="10" t="n"/>
      <c r="D153" s="10" t="n"/>
      <c r="E153" s="9" t="n"/>
      <c r="F153" s="8" t="n"/>
      <c r="G153" s="10" t="n"/>
      <c r="H153" s="10" t="n"/>
      <c r="I153" s="8" t="n"/>
      <c r="J153" s="8" t="n"/>
      <c r="K153" s="8" t="n"/>
      <c r="L153" s="8" t="n"/>
      <c r="M153" s="8" t="n"/>
      <c r="N153" s="15">
        <f>IF(A153="","",SUM(J153:M153))</f>
        <v/>
      </c>
      <c r="O153" s="10" t="n"/>
      <c r="P153" s="16">
        <f>IF(A153="","",UPPER(TRIM(A153))&amp;"|"&amp;UPPER(SUBSTITUTE(SUBSTITUTE(SUBSTITUTE(TRIM(C153),"/",""),"-","")," ","")))</f>
        <v/>
      </c>
      <c r="Q153" s="16">
        <f>IF(A153="","",UPPER(SUBSTITUTE(SUBSTITUTE(SUBSTITUTE(TRIM(C153),"/",""),"-","")," ","")))</f>
        <v/>
      </c>
      <c r="R153" s="16">
        <f>IF(A153="","",IF(U153="No","ITC not available in GSTR-2B",IF(COUNTIF(Books!$O$6:$O$2005,P153)&gt;0,IF(ABS(T153)&lt;=Settings!$B$4,"Matched","Amount differs"),IF(COUNTIF(Books!$P$6:$P$2005,Q153)&gt;0,"Invoice no matches, GSTIN differs","In GSTR-2B, not in books"))))</f>
        <v/>
      </c>
      <c r="S153" s="15">
        <f>IF(A153="","",SUMIF(Books!$O$6:$O$2005,P153,Books!$K$6:$K$2005))</f>
        <v/>
      </c>
      <c r="T153" s="15">
        <f>IF(A153="","",N153-S153)</f>
        <v/>
      </c>
      <c r="U153" s="10" t="n"/>
      <c r="V153" s="16">
        <f>IF(A153="","",IF(AND(O153="Credit note",R153&lt;&gt;"ITC not available in GSTR-2B"),"Credit note: accept and declare the ITC reversal, keep pending for one period, or reject if you disagree",IF(R153="Matched","Accept in IMS, or take no action",IF(R153="Amount differs","Reject or keep pending; ask the supplier to amend",IF(R153="In GSTR-2B, not in books","Check receipt; reject if not yours",IF(R153="Invoice no matches, GSTIN differs","Confirm the GSTIN with the supplier","Not available: do not claim"))))))</f>
        <v/>
      </c>
    </row>
    <row r="154">
      <c r="A154" s="10" t="n"/>
      <c r="B154" s="10" t="n"/>
      <c r="C154" s="10" t="n"/>
      <c r="D154" s="10" t="n"/>
      <c r="E154" s="9" t="n"/>
      <c r="F154" s="8" t="n"/>
      <c r="G154" s="10" t="n"/>
      <c r="H154" s="10" t="n"/>
      <c r="I154" s="8" t="n"/>
      <c r="J154" s="8" t="n"/>
      <c r="K154" s="8" t="n"/>
      <c r="L154" s="8" t="n"/>
      <c r="M154" s="8" t="n"/>
      <c r="N154" s="15">
        <f>IF(A154="","",SUM(J154:M154))</f>
        <v/>
      </c>
      <c r="O154" s="10" t="n"/>
      <c r="P154" s="16">
        <f>IF(A154="","",UPPER(TRIM(A154))&amp;"|"&amp;UPPER(SUBSTITUTE(SUBSTITUTE(SUBSTITUTE(TRIM(C154),"/",""),"-","")," ","")))</f>
        <v/>
      </c>
      <c r="Q154" s="16">
        <f>IF(A154="","",UPPER(SUBSTITUTE(SUBSTITUTE(SUBSTITUTE(TRIM(C154),"/",""),"-","")," ","")))</f>
        <v/>
      </c>
      <c r="R154" s="16">
        <f>IF(A154="","",IF(U154="No","ITC not available in GSTR-2B",IF(COUNTIF(Books!$O$6:$O$2005,P154)&gt;0,IF(ABS(T154)&lt;=Settings!$B$4,"Matched","Amount differs"),IF(COUNTIF(Books!$P$6:$P$2005,Q154)&gt;0,"Invoice no matches, GSTIN differs","In GSTR-2B, not in books"))))</f>
        <v/>
      </c>
      <c r="S154" s="15">
        <f>IF(A154="","",SUMIF(Books!$O$6:$O$2005,P154,Books!$K$6:$K$2005))</f>
        <v/>
      </c>
      <c r="T154" s="15">
        <f>IF(A154="","",N154-S154)</f>
        <v/>
      </c>
      <c r="U154" s="10" t="n"/>
      <c r="V154" s="16">
        <f>IF(A154="","",IF(AND(O154="Credit note",R154&lt;&gt;"ITC not available in GSTR-2B"),"Credit note: accept and declare the ITC reversal, keep pending for one period, or reject if you disagree",IF(R154="Matched","Accept in IMS, or take no action",IF(R154="Amount differs","Reject or keep pending; ask the supplier to amend",IF(R154="In GSTR-2B, not in books","Check receipt; reject if not yours",IF(R154="Invoice no matches, GSTIN differs","Confirm the GSTIN with the supplier","Not available: do not claim"))))))</f>
        <v/>
      </c>
    </row>
    <row r="155">
      <c r="A155" s="10" t="n"/>
      <c r="B155" s="10" t="n"/>
      <c r="C155" s="10" t="n"/>
      <c r="D155" s="10" t="n"/>
      <c r="E155" s="9" t="n"/>
      <c r="F155" s="8" t="n"/>
      <c r="G155" s="10" t="n"/>
      <c r="H155" s="10" t="n"/>
      <c r="I155" s="8" t="n"/>
      <c r="J155" s="8" t="n"/>
      <c r="K155" s="8" t="n"/>
      <c r="L155" s="8" t="n"/>
      <c r="M155" s="8" t="n"/>
      <c r="N155" s="15">
        <f>IF(A155="","",SUM(J155:M155))</f>
        <v/>
      </c>
      <c r="O155" s="10" t="n"/>
      <c r="P155" s="16">
        <f>IF(A155="","",UPPER(TRIM(A155))&amp;"|"&amp;UPPER(SUBSTITUTE(SUBSTITUTE(SUBSTITUTE(TRIM(C155),"/",""),"-","")," ","")))</f>
        <v/>
      </c>
      <c r="Q155" s="16">
        <f>IF(A155="","",UPPER(SUBSTITUTE(SUBSTITUTE(SUBSTITUTE(TRIM(C155),"/",""),"-","")," ","")))</f>
        <v/>
      </c>
      <c r="R155" s="16">
        <f>IF(A155="","",IF(U155="No","ITC not available in GSTR-2B",IF(COUNTIF(Books!$O$6:$O$2005,P155)&gt;0,IF(ABS(T155)&lt;=Settings!$B$4,"Matched","Amount differs"),IF(COUNTIF(Books!$P$6:$P$2005,Q155)&gt;0,"Invoice no matches, GSTIN differs","In GSTR-2B, not in books"))))</f>
        <v/>
      </c>
      <c r="S155" s="15">
        <f>IF(A155="","",SUMIF(Books!$O$6:$O$2005,P155,Books!$K$6:$K$2005))</f>
        <v/>
      </c>
      <c r="T155" s="15">
        <f>IF(A155="","",N155-S155)</f>
        <v/>
      </c>
      <c r="U155" s="10" t="n"/>
      <c r="V155" s="16">
        <f>IF(A155="","",IF(AND(O155="Credit note",R155&lt;&gt;"ITC not available in GSTR-2B"),"Credit note: accept and declare the ITC reversal, keep pending for one period, or reject if you disagree",IF(R155="Matched","Accept in IMS, or take no action",IF(R155="Amount differs","Reject or keep pending; ask the supplier to amend",IF(R155="In GSTR-2B, not in books","Check receipt; reject if not yours",IF(R155="Invoice no matches, GSTIN differs","Confirm the GSTIN with the supplier","Not available: do not claim"))))))</f>
        <v/>
      </c>
    </row>
    <row r="156">
      <c r="A156" s="10" t="n"/>
      <c r="B156" s="10" t="n"/>
      <c r="C156" s="10" t="n"/>
      <c r="D156" s="10" t="n"/>
      <c r="E156" s="9" t="n"/>
      <c r="F156" s="8" t="n"/>
      <c r="G156" s="10" t="n"/>
      <c r="H156" s="10" t="n"/>
      <c r="I156" s="8" t="n"/>
      <c r="J156" s="8" t="n"/>
      <c r="K156" s="8" t="n"/>
      <c r="L156" s="8" t="n"/>
      <c r="M156" s="8" t="n"/>
      <c r="N156" s="15">
        <f>IF(A156="","",SUM(J156:M156))</f>
        <v/>
      </c>
      <c r="O156" s="10" t="n"/>
      <c r="P156" s="16">
        <f>IF(A156="","",UPPER(TRIM(A156))&amp;"|"&amp;UPPER(SUBSTITUTE(SUBSTITUTE(SUBSTITUTE(TRIM(C156),"/",""),"-","")," ","")))</f>
        <v/>
      </c>
      <c r="Q156" s="16">
        <f>IF(A156="","",UPPER(SUBSTITUTE(SUBSTITUTE(SUBSTITUTE(TRIM(C156),"/",""),"-","")," ","")))</f>
        <v/>
      </c>
      <c r="R156" s="16">
        <f>IF(A156="","",IF(U156="No","ITC not available in GSTR-2B",IF(COUNTIF(Books!$O$6:$O$2005,P156)&gt;0,IF(ABS(T156)&lt;=Settings!$B$4,"Matched","Amount differs"),IF(COUNTIF(Books!$P$6:$P$2005,Q156)&gt;0,"Invoice no matches, GSTIN differs","In GSTR-2B, not in books"))))</f>
        <v/>
      </c>
      <c r="S156" s="15">
        <f>IF(A156="","",SUMIF(Books!$O$6:$O$2005,P156,Books!$K$6:$K$2005))</f>
        <v/>
      </c>
      <c r="T156" s="15">
        <f>IF(A156="","",N156-S156)</f>
        <v/>
      </c>
      <c r="U156" s="10" t="n"/>
      <c r="V156" s="16">
        <f>IF(A156="","",IF(AND(O156="Credit note",R156&lt;&gt;"ITC not available in GSTR-2B"),"Credit note: accept and declare the ITC reversal, keep pending for one period, or reject if you disagree",IF(R156="Matched","Accept in IMS, or take no action",IF(R156="Amount differs","Reject or keep pending; ask the supplier to amend",IF(R156="In GSTR-2B, not in books","Check receipt; reject if not yours",IF(R156="Invoice no matches, GSTIN differs","Confirm the GSTIN with the supplier","Not available: do not claim"))))))</f>
        <v/>
      </c>
    </row>
    <row r="157">
      <c r="A157" s="10" t="n"/>
      <c r="B157" s="10" t="n"/>
      <c r="C157" s="10" t="n"/>
      <c r="D157" s="10" t="n"/>
      <c r="E157" s="9" t="n"/>
      <c r="F157" s="8" t="n"/>
      <c r="G157" s="10" t="n"/>
      <c r="H157" s="10" t="n"/>
      <c r="I157" s="8" t="n"/>
      <c r="J157" s="8" t="n"/>
      <c r="K157" s="8" t="n"/>
      <c r="L157" s="8" t="n"/>
      <c r="M157" s="8" t="n"/>
      <c r="N157" s="15">
        <f>IF(A157="","",SUM(J157:M157))</f>
        <v/>
      </c>
      <c r="O157" s="10" t="n"/>
      <c r="P157" s="16">
        <f>IF(A157="","",UPPER(TRIM(A157))&amp;"|"&amp;UPPER(SUBSTITUTE(SUBSTITUTE(SUBSTITUTE(TRIM(C157),"/",""),"-","")," ","")))</f>
        <v/>
      </c>
      <c r="Q157" s="16">
        <f>IF(A157="","",UPPER(SUBSTITUTE(SUBSTITUTE(SUBSTITUTE(TRIM(C157),"/",""),"-","")," ","")))</f>
        <v/>
      </c>
      <c r="R157" s="16">
        <f>IF(A157="","",IF(U157="No","ITC not available in GSTR-2B",IF(COUNTIF(Books!$O$6:$O$2005,P157)&gt;0,IF(ABS(T157)&lt;=Settings!$B$4,"Matched","Amount differs"),IF(COUNTIF(Books!$P$6:$P$2005,Q157)&gt;0,"Invoice no matches, GSTIN differs","In GSTR-2B, not in books"))))</f>
        <v/>
      </c>
      <c r="S157" s="15">
        <f>IF(A157="","",SUMIF(Books!$O$6:$O$2005,P157,Books!$K$6:$K$2005))</f>
        <v/>
      </c>
      <c r="T157" s="15">
        <f>IF(A157="","",N157-S157)</f>
        <v/>
      </c>
      <c r="U157" s="10" t="n"/>
      <c r="V157" s="16">
        <f>IF(A157="","",IF(AND(O157="Credit note",R157&lt;&gt;"ITC not available in GSTR-2B"),"Credit note: accept and declare the ITC reversal, keep pending for one period, or reject if you disagree",IF(R157="Matched","Accept in IMS, or take no action",IF(R157="Amount differs","Reject or keep pending; ask the supplier to amend",IF(R157="In GSTR-2B, not in books","Check receipt; reject if not yours",IF(R157="Invoice no matches, GSTIN differs","Confirm the GSTIN with the supplier","Not available: do not claim"))))))</f>
        <v/>
      </c>
    </row>
    <row r="158">
      <c r="A158" s="10" t="n"/>
      <c r="B158" s="10" t="n"/>
      <c r="C158" s="10" t="n"/>
      <c r="D158" s="10" t="n"/>
      <c r="E158" s="9" t="n"/>
      <c r="F158" s="8" t="n"/>
      <c r="G158" s="10" t="n"/>
      <c r="H158" s="10" t="n"/>
      <c r="I158" s="8" t="n"/>
      <c r="J158" s="8" t="n"/>
      <c r="K158" s="8" t="n"/>
      <c r="L158" s="8" t="n"/>
      <c r="M158" s="8" t="n"/>
      <c r="N158" s="15">
        <f>IF(A158="","",SUM(J158:M158))</f>
        <v/>
      </c>
      <c r="O158" s="10" t="n"/>
      <c r="P158" s="16">
        <f>IF(A158="","",UPPER(TRIM(A158))&amp;"|"&amp;UPPER(SUBSTITUTE(SUBSTITUTE(SUBSTITUTE(TRIM(C158),"/",""),"-","")," ","")))</f>
        <v/>
      </c>
      <c r="Q158" s="16">
        <f>IF(A158="","",UPPER(SUBSTITUTE(SUBSTITUTE(SUBSTITUTE(TRIM(C158),"/",""),"-","")," ","")))</f>
        <v/>
      </c>
      <c r="R158" s="16">
        <f>IF(A158="","",IF(U158="No","ITC not available in GSTR-2B",IF(COUNTIF(Books!$O$6:$O$2005,P158)&gt;0,IF(ABS(T158)&lt;=Settings!$B$4,"Matched","Amount differs"),IF(COUNTIF(Books!$P$6:$P$2005,Q158)&gt;0,"Invoice no matches, GSTIN differs","In GSTR-2B, not in books"))))</f>
        <v/>
      </c>
      <c r="S158" s="15">
        <f>IF(A158="","",SUMIF(Books!$O$6:$O$2005,P158,Books!$K$6:$K$2005))</f>
        <v/>
      </c>
      <c r="T158" s="15">
        <f>IF(A158="","",N158-S158)</f>
        <v/>
      </c>
      <c r="U158" s="10" t="n"/>
      <c r="V158" s="16">
        <f>IF(A158="","",IF(AND(O158="Credit note",R158&lt;&gt;"ITC not available in GSTR-2B"),"Credit note: accept and declare the ITC reversal, keep pending for one period, or reject if you disagree",IF(R158="Matched","Accept in IMS, or take no action",IF(R158="Amount differs","Reject or keep pending; ask the supplier to amend",IF(R158="In GSTR-2B, not in books","Check receipt; reject if not yours",IF(R158="Invoice no matches, GSTIN differs","Confirm the GSTIN with the supplier","Not available: do not claim"))))))</f>
        <v/>
      </c>
    </row>
    <row r="159">
      <c r="A159" s="10" t="n"/>
      <c r="B159" s="10" t="n"/>
      <c r="C159" s="10" t="n"/>
      <c r="D159" s="10" t="n"/>
      <c r="E159" s="9" t="n"/>
      <c r="F159" s="8" t="n"/>
      <c r="G159" s="10" t="n"/>
      <c r="H159" s="10" t="n"/>
      <c r="I159" s="8" t="n"/>
      <c r="J159" s="8" t="n"/>
      <c r="K159" s="8" t="n"/>
      <c r="L159" s="8" t="n"/>
      <c r="M159" s="8" t="n"/>
      <c r="N159" s="15">
        <f>IF(A159="","",SUM(J159:M159))</f>
        <v/>
      </c>
      <c r="O159" s="10" t="n"/>
      <c r="P159" s="16">
        <f>IF(A159="","",UPPER(TRIM(A159))&amp;"|"&amp;UPPER(SUBSTITUTE(SUBSTITUTE(SUBSTITUTE(TRIM(C159),"/",""),"-","")," ","")))</f>
        <v/>
      </c>
      <c r="Q159" s="16">
        <f>IF(A159="","",UPPER(SUBSTITUTE(SUBSTITUTE(SUBSTITUTE(TRIM(C159),"/",""),"-","")," ","")))</f>
        <v/>
      </c>
      <c r="R159" s="16">
        <f>IF(A159="","",IF(U159="No","ITC not available in GSTR-2B",IF(COUNTIF(Books!$O$6:$O$2005,P159)&gt;0,IF(ABS(T159)&lt;=Settings!$B$4,"Matched","Amount differs"),IF(COUNTIF(Books!$P$6:$P$2005,Q159)&gt;0,"Invoice no matches, GSTIN differs","In GSTR-2B, not in books"))))</f>
        <v/>
      </c>
      <c r="S159" s="15">
        <f>IF(A159="","",SUMIF(Books!$O$6:$O$2005,P159,Books!$K$6:$K$2005))</f>
        <v/>
      </c>
      <c r="T159" s="15">
        <f>IF(A159="","",N159-S159)</f>
        <v/>
      </c>
      <c r="U159" s="10" t="n"/>
      <c r="V159" s="16">
        <f>IF(A159="","",IF(AND(O159="Credit note",R159&lt;&gt;"ITC not available in GSTR-2B"),"Credit note: accept and declare the ITC reversal, keep pending for one period, or reject if you disagree",IF(R159="Matched","Accept in IMS, or take no action",IF(R159="Amount differs","Reject or keep pending; ask the supplier to amend",IF(R159="In GSTR-2B, not in books","Check receipt; reject if not yours",IF(R159="Invoice no matches, GSTIN differs","Confirm the GSTIN with the supplier","Not available: do not claim"))))))</f>
        <v/>
      </c>
    </row>
    <row r="160">
      <c r="A160" s="10" t="n"/>
      <c r="B160" s="10" t="n"/>
      <c r="C160" s="10" t="n"/>
      <c r="D160" s="10" t="n"/>
      <c r="E160" s="9" t="n"/>
      <c r="F160" s="8" t="n"/>
      <c r="G160" s="10" t="n"/>
      <c r="H160" s="10" t="n"/>
      <c r="I160" s="8" t="n"/>
      <c r="J160" s="8" t="n"/>
      <c r="K160" s="8" t="n"/>
      <c r="L160" s="8" t="n"/>
      <c r="M160" s="8" t="n"/>
      <c r="N160" s="15">
        <f>IF(A160="","",SUM(J160:M160))</f>
        <v/>
      </c>
      <c r="O160" s="10" t="n"/>
      <c r="P160" s="16">
        <f>IF(A160="","",UPPER(TRIM(A160))&amp;"|"&amp;UPPER(SUBSTITUTE(SUBSTITUTE(SUBSTITUTE(TRIM(C160),"/",""),"-","")," ","")))</f>
        <v/>
      </c>
      <c r="Q160" s="16">
        <f>IF(A160="","",UPPER(SUBSTITUTE(SUBSTITUTE(SUBSTITUTE(TRIM(C160),"/",""),"-","")," ","")))</f>
        <v/>
      </c>
      <c r="R160" s="16">
        <f>IF(A160="","",IF(U160="No","ITC not available in GSTR-2B",IF(COUNTIF(Books!$O$6:$O$2005,P160)&gt;0,IF(ABS(T160)&lt;=Settings!$B$4,"Matched","Amount differs"),IF(COUNTIF(Books!$P$6:$P$2005,Q160)&gt;0,"Invoice no matches, GSTIN differs","In GSTR-2B, not in books"))))</f>
        <v/>
      </c>
      <c r="S160" s="15">
        <f>IF(A160="","",SUMIF(Books!$O$6:$O$2005,P160,Books!$K$6:$K$2005))</f>
        <v/>
      </c>
      <c r="T160" s="15">
        <f>IF(A160="","",N160-S160)</f>
        <v/>
      </c>
      <c r="U160" s="10" t="n"/>
      <c r="V160" s="16">
        <f>IF(A160="","",IF(AND(O160="Credit note",R160&lt;&gt;"ITC not available in GSTR-2B"),"Credit note: accept and declare the ITC reversal, keep pending for one period, or reject if you disagree",IF(R160="Matched","Accept in IMS, or take no action",IF(R160="Amount differs","Reject or keep pending; ask the supplier to amend",IF(R160="In GSTR-2B, not in books","Check receipt; reject if not yours",IF(R160="Invoice no matches, GSTIN differs","Confirm the GSTIN with the supplier","Not available: do not claim"))))))</f>
        <v/>
      </c>
    </row>
    <row r="161">
      <c r="A161" s="10" t="n"/>
      <c r="B161" s="10" t="n"/>
      <c r="C161" s="10" t="n"/>
      <c r="D161" s="10" t="n"/>
      <c r="E161" s="9" t="n"/>
      <c r="F161" s="8" t="n"/>
      <c r="G161" s="10" t="n"/>
      <c r="H161" s="10" t="n"/>
      <c r="I161" s="8" t="n"/>
      <c r="J161" s="8" t="n"/>
      <c r="K161" s="8" t="n"/>
      <c r="L161" s="8" t="n"/>
      <c r="M161" s="8" t="n"/>
      <c r="N161" s="15">
        <f>IF(A161="","",SUM(J161:M161))</f>
        <v/>
      </c>
      <c r="O161" s="10" t="n"/>
      <c r="P161" s="16">
        <f>IF(A161="","",UPPER(TRIM(A161))&amp;"|"&amp;UPPER(SUBSTITUTE(SUBSTITUTE(SUBSTITUTE(TRIM(C161),"/",""),"-","")," ","")))</f>
        <v/>
      </c>
      <c r="Q161" s="16">
        <f>IF(A161="","",UPPER(SUBSTITUTE(SUBSTITUTE(SUBSTITUTE(TRIM(C161),"/",""),"-","")," ","")))</f>
        <v/>
      </c>
      <c r="R161" s="16">
        <f>IF(A161="","",IF(U161="No","ITC not available in GSTR-2B",IF(COUNTIF(Books!$O$6:$O$2005,P161)&gt;0,IF(ABS(T161)&lt;=Settings!$B$4,"Matched","Amount differs"),IF(COUNTIF(Books!$P$6:$P$2005,Q161)&gt;0,"Invoice no matches, GSTIN differs","In GSTR-2B, not in books"))))</f>
        <v/>
      </c>
      <c r="S161" s="15">
        <f>IF(A161="","",SUMIF(Books!$O$6:$O$2005,P161,Books!$K$6:$K$2005))</f>
        <v/>
      </c>
      <c r="T161" s="15">
        <f>IF(A161="","",N161-S161)</f>
        <v/>
      </c>
      <c r="U161" s="10" t="n"/>
      <c r="V161" s="16">
        <f>IF(A161="","",IF(AND(O161="Credit note",R161&lt;&gt;"ITC not available in GSTR-2B"),"Credit note: accept and declare the ITC reversal, keep pending for one period, or reject if you disagree",IF(R161="Matched","Accept in IMS, or take no action",IF(R161="Amount differs","Reject or keep pending; ask the supplier to amend",IF(R161="In GSTR-2B, not in books","Check receipt; reject if not yours",IF(R161="Invoice no matches, GSTIN differs","Confirm the GSTIN with the supplier","Not available: do not claim"))))))</f>
        <v/>
      </c>
    </row>
    <row r="162">
      <c r="A162" s="10" t="n"/>
      <c r="B162" s="10" t="n"/>
      <c r="C162" s="10" t="n"/>
      <c r="D162" s="10" t="n"/>
      <c r="E162" s="9" t="n"/>
      <c r="F162" s="8" t="n"/>
      <c r="G162" s="10" t="n"/>
      <c r="H162" s="10" t="n"/>
      <c r="I162" s="8" t="n"/>
      <c r="J162" s="8" t="n"/>
      <c r="K162" s="8" t="n"/>
      <c r="L162" s="8" t="n"/>
      <c r="M162" s="8" t="n"/>
      <c r="N162" s="15">
        <f>IF(A162="","",SUM(J162:M162))</f>
        <v/>
      </c>
      <c r="O162" s="10" t="n"/>
      <c r="P162" s="16">
        <f>IF(A162="","",UPPER(TRIM(A162))&amp;"|"&amp;UPPER(SUBSTITUTE(SUBSTITUTE(SUBSTITUTE(TRIM(C162),"/",""),"-","")," ","")))</f>
        <v/>
      </c>
      <c r="Q162" s="16">
        <f>IF(A162="","",UPPER(SUBSTITUTE(SUBSTITUTE(SUBSTITUTE(TRIM(C162),"/",""),"-","")," ","")))</f>
        <v/>
      </c>
      <c r="R162" s="16">
        <f>IF(A162="","",IF(U162="No","ITC not available in GSTR-2B",IF(COUNTIF(Books!$O$6:$O$2005,P162)&gt;0,IF(ABS(T162)&lt;=Settings!$B$4,"Matched","Amount differs"),IF(COUNTIF(Books!$P$6:$P$2005,Q162)&gt;0,"Invoice no matches, GSTIN differs","In GSTR-2B, not in books"))))</f>
        <v/>
      </c>
      <c r="S162" s="15">
        <f>IF(A162="","",SUMIF(Books!$O$6:$O$2005,P162,Books!$K$6:$K$2005))</f>
        <v/>
      </c>
      <c r="T162" s="15">
        <f>IF(A162="","",N162-S162)</f>
        <v/>
      </c>
      <c r="U162" s="10" t="n"/>
      <c r="V162" s="16">
        <f>IF(A162="","",IF(AND(O162="Credit note",R162&lt;&gt;"ITC not available in GSTR-2B"),"Credit note: accept and declare the ITC reversal, keep pending for one period, or reject if you disagree",IF(R162="Matched","Accept in IMS, or take no action",IF(R162="Amount differs","Reject or keep pending; ask the supplier to amend",IF(R162="In GSTR-2B, not in books","Check receipt; reject if not yours",IF(R162="Invoice no matches, GSTIN differs","Confirm the GSTIN with the supplier","Not available: do not claim"))))))</f>
        <v/>
      </c>
    </row>
    <row r="163">
      <c r="A163" s="10" t="n"/>
      <c r="B163" s="10" t="n"/>
      <c r="C163" s="10" t="n"/>
      <c r="D163" s="10" t="n"/>
      <c r="E163" s="9" t="n"/>
      <c r="F163" s="8" t="n"/>
      <c r="G163" s="10" t="n"/>
      <c r="H163" s="10" t="n"/>
      <c r="I163" s="8" t="n"/>
      <c r="J163" s="8" t="n"/>
      <c r="K163" s="8" t="n"/>
      <c r="L163" s="8" t="n"/>
      <c r="M163" s="8" t="n"/>
      <c r="N163" s="15">
        <f>IF(A163="","",SUM(J163:M163))</f>
        <v/>
      </c>
      <c r="O163" s="10" t="n"/>
      <c r="P163" s="16">
        <f>IF(A163="","",UPPER(TRIM(A163))&amp;"|"&amp;UPPER(SUBSTITUTE(SUBSTITUTE(SUBSTITUTE(TRIM(C163),"/",""),"-","")," ","")))</f>
        <v/>
      </c>
      <c r="Q163" s="16">
        <f>IF(A163="","",UPPER(SUBSTITUTE(SUBSTITUTE(SUBSTITUTE(TRIM(C163),"/",""),"-","")," ","")))</f>
        <v/>
      </c>
      <c r="R163" s="16">
        <f>IF(A163="","",IF(U163="No","ITC not available in GSTR-2B",IF(COUNTIF(Books!$O$6:$O$2005,P163)&gt;0,IF(ABS(T163)&lt;=Settings!$B$4,"Matched","Amount differs"),IF(COUNTIF(Books!$P$6:$P$2005,Q163)&gt;0,"Invoice no matches, GSTIN differs","In GSTR-2B, not in books"))))</f>
        <v/>
      </c>
      <c r="S163" s="15">
        <f>IF(A163="","",SUMIF(Books!$O$6:$O$2005,P163,Books!$K$6:$K$2005))</f>
        <v/>
      </c>
      <c r="T163" s="15">
        <f>IF(A163="","",N163-S163)</f>
        <v/>
      </c>
      <c r="U163" s="10" t="n"/>
      <c r="V163" s="16">
        <f>IF(A163="","",IF(AND(O163="Credit note",R163&lt;&gt;"ITC not available in GSTR-2B"),"Credit note: accept and declare the ITC reversal, keep pending for one period, or reject if you disagree",IF(R163="Matched","Accept in IMS, or take no action",IF(R163="Amount differs","Reject or keep pending; ask the supplier to amend",IF(R163="In GSTR-2B, not in books","Check receipt; reject if not yours",IF(R163="Invoice no matches, GSTIN differs","Confirm the GSTIN with the supplier","Not available: do not claim"))))))</f>
        <v/>
      </c>
    </row>
    <row r="164">
      <c r="A164" s="10" t="n"/>
      <c r="B164" s="10" t="n"/>
      <c r="C164" s="10" t="n"/>
      <c r="D164" s="10" t="n"/>
      <c r="E164" s="9" t="n"/>
      <c r="F164" s="8" t="n"/>
      <c r="G164" s="10" t="n"/>
      <c r="H164" s="10" t="n"/>
      <c r="I164" s="8" t="n"/>
      <c r="J164" s="8" t="n"/>
      <c r="K164" s="8" t="n"/>
      <c r="L164" s="8" t="n"/>
      <c r="M164" s="8" t="n"/>
      <c r="N164" s="15">
        <f>IF(A164="","",SUM(J164:M164))</f>
        <v/>
      </c>
      <c r="O164" s="10" t="n"/>
      <c r="P164" s="16">
        <f>IF(A164="","",UPPER(TRIM(A164))&amp;"|"&amp;UPPER(SUBSTITUTE(SUBSTITUTE(SUBSTITUTE(TRIM(C164),"/",""),"-","")," ","")))</f>
        <v/>
      </c>
      <c r="Q164" s="16">
        <f>IF(A164="","",UPPER(SUBSTITUTE(SUBSTITUTE(SUBSTITUTE(TRIM(C164),"/",""),"-","")," ","")))</f>
        <v/>
      </c>
      <c r="R164" s="16">
        <f>IF(A164="","",IF(U164="No","ITC not available in GSTR-2B",IF(COUNTIF(Books!$O$6:$O$2005,P164)&gt;0,IF(ABS(T164)&lt;=Settings!$B$4,"Matched","Amount differs"),IF(COUNTIF(Books!$P$6:$P$2005,Q164)&gt;0,"Invoice no matches, GSTIN differs","In GSTR-2B, not in books"))))</f>
        <v/>
      </c>
      <c r="S164" s="15">
        <f>IF(A164="","",SUMIF(Books!$O$6:$O$2005,P164,Books!$K$6:$K$2005))</f>
        <v/>
      </c>
      <c r="T164" s="15">
        <f>IF(A164="","",N164-S164)</f>
        <v/>
      </c>
      <c r="U164" s="10" t="n"/>
      <c r="V164" s="16">
        <f>IF(A164="","",IF(AND(O164="Credit note",R164&lt;&gt;"ITC not available in GSTR-2B"),"Credit note: accept and declare the ITC reversal, keep pending for one period, or reject if you disagree",IF(R164="Matched","Accept in IMS, or take no action",IF(R164="Amount differs","Reject or keep pending; ask the supplier to amend",IF(R164="In GSTR-2B, not in books","Check receipt; reject if not yours",IF(R164="Invoice no matches, GSTIN differs","Confirm the GSTIN with the supplier","Not available: do not claim"))))))</f>
        <v/>
      </c>
    </row>
    <row r="165">
      <c r="A165" s="10" t="n"/>
      <c r="B165" s="10" t="n"/>
      <c r="C165" s="10" t="n"/>
      <c r="D165" s="10" t="n"/>
      <c r="E165" s="9" t="n"/>
      <c r="F165" s="8" t="n"/>
      <c r="G165" s="10" t="n"/>
      <c r="H165" s="10" t="n"/>
      <c r="I165" s="8" t="n"/>
      <c r="J165" s="8" t="n"/>
      <c r="K165" s="8" t="n"/>
      <c r="L165" s="8" t="n"/>
      <c r="M165" s="8" t="n"/>
      <c r="N165" s="15">
        <f>IF(A165="","",SUM(J165:M165))</f>
        <v/>
      </c>
      <c r="O165" s="10" t="n"/>
      <c r="P165" s="16">
        <f>IF(A165="","",UPPER(TRIM(A165))&amp;"|"&amp;UPPER(SUBSTITUTE(SUBSTITUTE(SUBSTITUTE(TRIM(C165),"/",""),"-","")," ","")))</f>
        <v/>
      </c>
      <c r="Q165" s="16">
        <f>IF(A165="","",UPPER(SUBSTITUTE(SUBSTITUTE(SUBSTITUTE(TRIM(C165),"/",""),"-","")," ","")))</f>
        <v/>
      </c>
      <c r="R165" s="16">
        <f>IF(A165="","",IF(U165="No","ITC not available in GSTR-2B",IF(COUNTIF(Books!$O$6:$O$2005,P165)&gt;0,IF(ABS(T165)&lt;=Settings!$B$4,"Matched","Amount differs"),IF(COUNTIF(Books!$P$6:$P$2005,Q165)&gt;0,"Invoice no matches, GSTIN differs","In GSTR-2B, not in books"))))</f>
        <v/>
      </c>
      <c r="S165" s="15">
        <f>IF(A165="","",SUMIF(Books!$O$6:$O$2005,P165,Books!$K$6:$K$2005))</f>
        <v/>
      </c>
      <c r="T165" s="15">
        <f>IF(A165="","",N165-S165)</f>
        <v/>
      </c>
      <c r="U165" s="10" t="n"/>
      <c r="V165" s="16">
        <f>IF(A165="","",IF(AND(O165="Credit note",R165&lt;&gt;"ITC not available in GSTR-2B"),"Credit note: accept and declare the ITC reversal, keep pending for one period, or reject if you disagree",IF(R165="Matched","Accept in IMS, or take no action",IF(R165="Amount differs","Reject or keep pending; ask the supplier to amend",IF(R165="In GSTR-2B, not in books","Check receipt; reject if not yours",IF(R165="Invoice no matches, GSTIN differs","Confirm the GSTIN with the supplier","Not available: do not claim"))))))</f>
        <v/>
      </c>
    </row>
    <row r="166">
      <c r="A166" s="10" t="n"/>
      <c r="B166" s="10" t="n"/>
      <c r="C166" s="10" t="n"/>
      <c r="D166" s="10" t="n"/>
      <c r="E166" s="9" t="n"/>
      <c r="F166" s="8" t="n"/>
      <c r="G166" s="10" t="n"/>
      <c r="H166" s="10" t="n"/>
      <c r="I166" s="8" t="n"/>
      <c r="J166" s="8" t="n"/>
      <c r="K166" s="8" t="n"/>
      <c r="L166" s="8" t="n"/>
      <c r="M166" s="8" t="n"/>
      <c r="N166" s="15">
        <f>IF(A166="","",SUM(J166:M166))</f>
        <v/>
      </c>
      <c r="O166" s="10" t="n"/>
      <c r="P166" s="16">
        <f>IF(A166="","",UPPER(TRIM(A166))&amp;"|"&amp;UPPER(SUBSTITUTE(SUBSTITUTE(SUBSTITUTE(TRIM(C166),"/",""),"-","")," ","")))</f>
        <v/>
      </c>
      <c r="Q166" s="16">
        <f>IF(A166="","",UPPER(SUBSTITUTE(SUBSTITUTE(SUBSTITUTE(TRIM(C166),"/",""),"-","")," ","")))</f>
        <v/>
      </c>
      <c r="R166" s="16">
        <f>IF(A166="","",IF(U166="No","ITC not available in GSTR-2B",IF(COUNTIF(Books!$O$6:$O$2005,P166)&gt;0,IF(ABS(T166)&lt;=Settings!$B$4,"Matched","Amount differs"),IF(COUNTIF(Books!$P$6:$P$2005,Q166)&gt;0,"Invoice no matches, GSTIN differs","In GSTR-2B, not in books"))))</f>
        <v/>
      </c>
      <c r="S166" s="15">
        <f>IF(A166="","",SUMIF(Books!$O$6:$O$2005,P166,Books!$K$6:$K$2005))</f>
        <v/>
      </c>
      <c r="T166" s="15">
        <f>IF(A166="","",N166-S166)</f>
        <v/>
      </c>
      <c r="U166" s="10" t="n"/>
      <c r="V166" s="16">
        <f>IF(A166="","",IF(AND(O166="Credit note",R166&lt;&gt;"ITC not available in GSTR-2B"),"Credit note: accept and declare the ITC reversal, keep pending for one period, or reject if you disagree",IF(R166="Matched","Accept in IMS, or take no action",IF(R166="Amount differs","Reject or keep pending; ask the supplier to amend",IF(R166="In GSTR-2B, not in books","Check receipt; reject if not yours",IF(R166="Invoice no matches, GSTIN differs","Confirm the GSTIN with the supplier","Not available: do not claim"))))))</f>
        <v/>
      </c>
    </row>
    <row r="167">
      <c r="A167" s="10" t="n"/>
      <c r="B167" s="10" t="n"/>
      <c r="C167" s="10" t="n"/>
      <c r="D167" s="10" t="n"/>
      <c r="E167" s="9" t="n"/>
      <c r="F167" s="8" t="n"/>
      <c r="G167" s="10" t="n"/>
      <c r="H167" s="10" t="n"/>
      <c r="I167" s="8" t="n"/>
      <c r="J167" s="8" t="n"/>
      <c r="K167" s="8" t="n"/>
      <c r="L167" s="8" t="n"/>
      <c r="M167" s="8" t="n"/>
      <c r="N167" s="15">
        <f>IF(A167="","",SUM(J167:M167))</f>
        <v/>
      </c>
      <c r="O167" s="10" t="n"/>
      <c r="P167" s="16">
        <f>IF(A167="","",UPPER(TRIM(A167))&amp;"|"&amp;UPPER(SUBSTITUTE(SUBSTITUTE(SUBSTITUTE(TRIM(C167),"/",""),"-","")," ","")))</f>
        <v/>
      </c>
      <c r="Q167" s="16">
        <f>IF(A167="","",UPPER(SUBSTITUTE(SUBSTITUTE(SUBSTITUTE(TRIM(C167),"/",""),"-","")," ","")))</f>
        <v/>
      </c>
      <c r="R167" s="16">
        <f>IF(A167="","",IF(U167="No","ITC not available in GSTR-2B",IF(COUNTIF(Books!$O$6:$O$2005,P167)&gt;0,IF(ABS(T167)&lt;=Settings!$B$4,"Matched","Amount differs"),IF(COUNTIF(Books!$P$6:$P$2005,Q167)&gt;0,"Invoice no matches, GSTIN differs","In GSTR-2B, not in books"))))</f>
        <v/>
      </c>
      <c r="S167" s="15">
        <f>IF(A167="","",SUMIF(Books!$O$6:$O$2005,P167,Books!$K$6:$K$2005))</f>
        <v/>
      </c>
      <c r="T167" s="15">
        <f>IF(A167="","",N167-S167)</f>
        <v/>
      </c>
      <c r="U167" s="10" t="n"/>
      <c r="V167" s="16">
        <f>IF(A167="","",IF(AND(O167="Credit note",R167&lt;&gt;"ITC not available in GSTR-2B"),"Credit note: accept and declare the ITC reversal, keep pending for one period, or reject if you disagree",IF(R167="Matched","Accept in IMS, or take no action",IF(R167="Amount differs","Reject or keep pending; ask the supplier to amend",IF(R167="In GSTR-2B, not in books","Check receipt; reject if not yours",IF(R167="Invoice no matches, GSTIN differs","Confirm the GSTIN with the supplier","Not available: do not claim"))))))</f>
        <v/>
      </c>
    </row>
    <row r="168">
      <c r="A168" s="10" t="n"/>
      <c r="B168" s="10" t="n"/>
      <c r="C168" s="10" t="n"/>
      <c r="D168" s="10" t="n"/>
      <c r="E168" s="9" t="n"/>
      <c r="F168" s="8" t="n"/>
      <c r="G168" s="10" t="n"/>
      <c r="H168" s="10" t="n"/>
      <c r="I168" s="8" t="n"/>
      <c r="J168" s="8" t="n"/>
      <c r="K168" s="8" t="n"/>
      <c r="L168" s="8" t="n"/>
      <c r="M168" s="8" t="n"/>
      <c r="N168" s="15">
        <f>IF(A168="","",SUM(J168:M168))</f>
        <v/>
      </c>
      <c r="O168" s="10" t="n"/>
      <c r="P168" s="16">
        <f>IF(A168="","",UPPER(TRIM(A168))&amp;"|"&amp;UPPER(SUBSTITUTE(SUBSTITUTE(SUBSTITUTE(TRIM(C168),"/",""),"-","")," ","")))</f>
        <v/>
      </c>
      <c r="Q168" s="16">
        <f>IF(A168="","",UPPER(SUBSTITUTE(SUBSTITUTE(SUBSTITUTE(TRIM(C168),"/",""),"-","")," ","")))</f>
        <v/>
      </c>
      <c r="R168" s="16">
        <f>IF(A168="","",IF(U168="No","ITC not available in GSTR-2B",IF(COUNTIF(Books!$O$6:$O$2005,P168)&gt;0,IF(ABS(T168)&lt;=Settings!$B$4,"Matched","Amount differs"),IF(COUNTIF(Books!$P$6:$P$2005,Q168)&gt;0,"Invoice no matches, GSTIN differs","In GSTR-2B, not in books"))))</f>
        <v/>
      </c>
      <c r="S168" s="15">
        <f>IF(A168="","",SUMIF(Books!$O$6:$O$2005,P168,Books!$K$6:$K$2005))</f>
        <v/>
      </c>
      <c r="T168" s="15">
        <f>IF(A168="","",N168-S168)</f>
        <v/>
      </c>
      <c r="U168" s="10" t="n"/>
      <c r="V168" s="16">
        <f>IF(A168="","",IF(AND(O168="Credit note",R168&lt;&gt;"ITC not available in GSTR-2B"),"Credit note: accept and declare the ITC reversal, keep pending for one period, or reject if you disagree",IF(R168="Matched","Accept in IMS, or take no action",IF(R168="Amount differs","Reject or keep pending; ask the supplier to amend",IF(R168="In GSTR-2B, not in books","Check receipt; reject if not yours",IF(R168="Invoice no matches, GSTIN differs","Confirm the GSTIN with the supplier","Not available: do not claim"))))))</f>
        <v/>
      </c>
    </row>
    <row r="169">
      <c r="A169" s="10" t="n"/>
      <c r="B169" s="10" t="n"/>
      <c r="C169" s="10" t="n"/>
      <c r="D169" s="10" t="n"/>
      <c r="E169" s="9" t="n"/>
      <c r="F169" s="8" t="n"/>
      <c r="G169" s="10" t="n"/>
      <c r="H169" s="10" t="n"/>
      <c r="I169" s="8" t="n"/>
      <c r="J169" s="8" t="n"/>
      <c r="K169" s="8" t="n"/>
      <c r="L169" s="8" t="n"/>
      <c r="M169" s="8" t="n"/>
      <c r="N169" s="15">
        <f>IF(A169="","",SUM(J169:M169))</f>
        <v/>
      </c>
      <c r="O169" s="10" t="n"/>
      <c r="P169" s="16">
        <f>IF(A169="","",UPPER(TRIM(A169))&amp;"|"&amp;UPPER(SUBSTITUTE(SUBSTITUTE(SUBSTITUTE(TRIM(C169),"/",""),"-","")," ","")))</f>
        <v/>
      </c>
      <c r="Q169" s="16">
        <f>IF(A169="","",UPPER(SUBSTITUTE(SUBSTITUTE(SUBSTITUTE(TRIM(C169),"/",""),"-","")," ","")))</f>
        <v/>
      </c>
      <c r="R169" s="16">
        <f>IF(A169="","",IF(U169="No","ITC not available in GSTR-2B",IF(COUNTIF(Books!$O$6:$O$2005,P169)&gt;0,IF(ABS(T169)&lt;=Settings!$B$4,"Matched","Amount differs"),IF(COUNTIF(Books!$P$6:$P$2005,Q169)&gt;0,"Invoice no matches, GSTIN differs","In GSTR-2B, not in books"))))</f>
        <v/>
      </c>
      <c r="S169" s="15">
        <f>IF(A169="","",SUMIF(Books!$O$6:$O$2005,P169,Books!$K$6:$K$2005))</f>
        <v/>
      </c>
      <c r="T169" s="15">
        <f>IF(A169="","",N169-S169)</f>
        <v/>
      </c>
      <c r="U169" s="10" t="n"/>
      <c r="V169" s="16">
        <f>IF(A169="","",IF(AND(O169="Credit note",R169&lt;&gt;"ITC not available in GSTR-2B"),"Credit note: accept and declare the ITC reversal, keep pending for one period, or reject if you disagree",IF(R169="Matched","Accept in IMS, or take no action",IF(R169="Amount differs","Reject or keep pending; ask the supplier to amend",IF(R169="In GSTR-2B, not in books","Check receipt; reject if not yours",IF(R169="Invoice no matches, GSTIN differs","Confirm the GSTIN with the supplier","Not available: do not claim"))))))</f>
        <v/>
      </c>
    </row>
    <row r="170">
      <c r="A170" s="10" t="n"/>
      <c r="B170" s="10" t="n"/>
      <c r="C170" s="10" t="n"/>
      <c r="D170" s="10" t="n"/>
      <c r="E170" s="9" t="n"/>
      <c r="F170" s="8" t="n"/>
      <c r="G170" s="10" t="n"/>
      <c r="H170" s="10" t="n"/>
      <c r="I170" s="8" t="n"/>
      <c r="J170" s="8" t="n"/>
      <c r="K170" s="8" t="n"/>
      <c r="L170" s="8" t="n"/>
      <c r="M170" s="8" t="n"/>
      <c r="N170" s="15">
        <f>IF(A170="","",SUM(J170:M170))</f>
        <v/>
      </c>
      <c r="O170" s="10" t="n"/>
      <c r="P170" s="16">
        <f>IF(A170="","",UPPER(TRIM(A170))&amp;"|"&amp;UPPER(SUBSTITUTE(SUBSTITUTE(SUBSTITUTE(TRIM(C170),"/",""),"-","")," ","")))</f>
        <v/>
      </c>
      <c r="Q170" s="16">
        <f>IF(A170="","",UPPER(SUBSTITUTE(SUBSTITUTE(SUBSTITUTE(TRIM(C170),"/",""),"-","")," ","")))</f>
        <v/>
      </c>
      <c r="R170" s="16">
        <f>IF(A170="","",IF(U170="No","ITC not available in GSTR-2B",IF(COUNTIF(Books!$O$6:$O$2005,P170)&gt;0,IF(ABS(T170)&lt;=Settings!$B$4,"Matched","Amount differs"),IF(COUNTIF(Books!$P$6:$P$2005,Q170)&gt;0,"Invoice no matches, GSTIN differs","In GSTR-2B, not in books"))))</f>
        <v/>
      </c>
      <c r="S170" s="15">
        <f>IF(A170="","",SUMIF(Books!$O$6:$O$2005,P170,Books!$K$6:$K$2005))</f>
        <v/>
      </c>
      <c r="T170" s="15">
        <f>IF(A170="","",N170-S170)</f>
        <v/>
      </c>
      <c r="U170" s="10" t="n"/>
      <c r="V170" s="16">
        <f>IF(A170="","",IF(AND(O170="Credit note",R170&lt;&gt;"ITC not available in GSTR-2B"),"Credit note: accept and declare the ITC reversal, keep pending for one period, or reject if you disagree",IF(R170="Matched","Accept in IMS, or take no action",IF(R170="Amount differs","Reject or keep pending; ask the supplier to amend",IF(R170="In GSTR-2B, not in books","Check receipt; reject if not yours",IF(R170="Invoice no matches, GSTIN differs","Confirm the GSTIN with the supplier","Not available: do not claim"))))))</f>
        <v/>
      </c>
    </row>
    <row r="171">
      <c r="A171" s="10" t="n"/>
      <c r="B171" s="10" t="n"/>
      <c r="C171" s="10" t="n"/>
      <c r="D171" s="10" t="n"/>
      <c r="E171" s="9" t="n"/>
      <c r="F171" s="8" t="n"/>
      <c r="G171" s="10" t="n"/>
      <c r="H171" s="10" t="n"/>
      <c r="I171" s="8" t="n"/>
      <c r="J171" s="8" t="n"/>
      <c r="K171" s="8" t="n"/>
      <c r="L171" s="8" t="n"/>
      <c r="M171" s="8" t="n"/>
      <c r="N171" s="15">
        <f>IF(A171="","",SUM(J171:M171))</f>
        <v/>
      </c>
      <c r="O171" s="10" t="n"/>
      <c r="P171" s="16">
        <f>IF(A171="","",UPPER(TRIM(A171))&amp;"|"&amp;UPPER(SUBSTITUTE(SUBSTITUTE(SUBSTITUTE(TRIM(C171),"/",""),"-","")," ","")))</f>
        <v/>
      </c>
      <c r="Q171" s="16">
        <f>IF(A171="","",UPPER(SUBSTITUTE(SUBSTITUTE(SUBSTITUTE(TRIM(C171),"/",""),"-","")," ","")))</f>
        <v/>
      </c>
      <c r="R171" s="16">
        <f>IF(A171="","",IF(U171="No","ITC not available in GSTR-2B",IF(COUNTIF(Books!$O$6:$O$2005,P171)&gt;0,IF(ABS(T171)&lt;=Settings!$B$4,"Matched","Amount differs"),IF(COUNTIF(Books!$P$6:$P$2005,Q171)&gt;0,"Invoice no matches, GSTIN differs","In GSTR-2B, not in books"))))</f>
        <v/>
      </c>
      <c r="S171" s="15">
        <f>IF(A171="","",SUMIF(Books!$O$6:$O$2005,P171,Books!$K$6:$K$2005))</f>
        <v/>
      </c>
      <c r="T171" s="15">
        <f>IF(A171="","",N171-S171)</f>
        <v/>
      </c>
      <c r="U171" s="10" t="n"/>
      <c r="V171" s="16">
        <f>IF(A171="","",IF(AND(O171="Credit note",R171&lt;&gt;"ITC not available in GSTR-2B"),"Credit note: accept and declare the ITC reversal, keep pending for one period, or reject if you disagree",IF(R171="Matched","Accept in IMS, or take no action",IF(R171="Amount differs","Reject or keep pending; ask the supplier to amend",IF(R171="In GSTR-2B, not in books","Check receipt; reject if not yours",IF(R171="Invoice no matches, GSTIN differs","Confirm the GSTIN with the supplier","Not available: do not claim"))))))</f>
        <v/>
      </c>
    </row>
    <row r="172">
      <c r="A172" s="10" t="n"/>
      <c r="B172" s="10" t="n"/>
      <c r="C172" s="10" t="n"/>
      <c r="D172" s="10" t="n"/>
      <c r="E172" s="9" t="n"/>
      <c r="F172" s="8" t="n"/>
      <c r="G172" s="10" t="n"/>
      <c r="H172" s="10" t="n"/>
      <c r="I172" s="8" t="n"/>
      <c r="J172" s="8" t="n"/>
      <c r="K172" s="8" t="n"/>
      <c r="L172" s="8" t="n"/>
      <c r="M172" s="8" t="n"/>
      <c r="N172" s="15">
        <f>IF(A172="","",SUM(J172:M172))</f>
        <v/>
      </c>
      <c r="O172" s="10" t="n"/>
      <c r="P172" s="16">
        <f>IF(A172="","",UPPER(TRIM(A172))&amp;"|"&amp;UPPER(SUBSTITUTE(SUBSTITUTE(SUBSTITUTE(TRIM(C172),"/",""),"-","")," ","")))</f>
        <v/>
      </c>
      <c r="Q172" s="16">
        <f>IF(A172="","",UPPER(SUBSTITUTE(SUBSTITUTE(SUBSTITUTE(TRIM(C172),"/",""),"-","")," ","")))</f>
        <v/>
      </c>
      <c r="R172" s="16">
        <f>IF(A172="","",IF(U172="No","ITC not available in GSTR-2B",IF(COUNTIF(Books!$O$6:$O$2005,P172)&gt;0,IF(ABS(T172)&lt;=Settings!$B$4,"Matched","Amount differs"),IF(COUNTIF(Books!$P$6:$P$2005,Q172)&gt;0,"Invoice no matches, GSTIN differs","In GSTR-2B, not in books"))))</f>
        <v/>
      </c>
      <c r="S172" s="15">
        <f>IF(A172="","",SUMIF(Books!$O$6:$O$2005,P172,Books!$K$6:$K$2005))</f>
        <v/>
      </c>
      <c r="T172" s="15">
        <f>IF(A172="","",N172-S172)</f>
        <v/>
      </c>
      <c r="U172" s="10" t="n"/>
      <c r="V172" s="16">
        <f>IF(A172="","",IF(AND(O172="Credit note",R172&lt;&gt;"ITC not available in GSTR-2B"),"Credit note: accept and declare the ITC reversal, keep pending for one period, or reject if you disagree",IF(R172="Matched","Accept in IMS, or take no action",IF(R172="Amount differs","Reject or keep pending; ask the supplier to amend",IF(R172="In GSTR-2B, not in books","Check receipt; reject if not yours",IF(R172="Invoice no matches, GSTIN differs","Confirm the GSTIN with the supplier","Not available: do not claim"))))))</f>
        <v/>
      </c>
    </row>
    <row r="173">
      <c r="A173" s="10" t="n"/>
      <c r="B173" s="10" t="n"/>
      <c r="C173" s="10" t="n"/>
      <c r="D173" s="10" t="n"/>
      <c r="E173" s="9" t="n"/>
      <c r="F173" s="8" t="n"/>
      <c r="G173" s="10" t="n"/>
      <c r="H173" s="10" t="n"/>
      <c r="I173" s="8" t="n"/>
      <c r="J173" s="8" t="n"/>
      <c r="K173" s="8" t="n"/>
      <c r="L173" s="8" t="n"/>
      <c r="M173" s="8" t="n"/>
      <c r="N173" s="15">
        <f>IF(A173="","",SUM(J173:M173))</f>
        <v/>
      </c>
      <c r="O173" s="10" t="n"/>
      <c r="P173" s="16">
        <f>IF(A173="","",UPPER(TRIM(A173))&amp;"|"&amp;UPPER(SUBSTITUTE(SUBSTITUTE(SUBSTITUTE(TRIM(C173),"/",""),"-","")," ","")))</f>
        <v/>
      </c>
      <c r="Q173" s="16">
        <f>IF(A173="","",UPPER(SUBSTITUTE(SUBSTITUTE(SUBSTITUTE(TRIM(C173),"/",""),"-","")," ","")))</f>
        <v/>
      </c>
      <c r="R173" s="16">
        <f>IF(A173="","",IF(U173="No","ITC not available in GSTR-2B",IF(COUNTIF(Books!$O$6:$O$2005,P173)&gt;0,IF(ABS(T173)&lt;=Settings!$B$4,"Matched","Amount differs"),IF(COUNTIF(Books!$P$6:$P$2005,Q173)&gt;0,"Invoice no matches, GSTIN differs","In GSTR-2B, not in books"))))</f>
        <v/>
      </c>
      <c r="S173" s="15">
        <f>IF(A173="","",SUMIF(Books!$O$6:$O$2005,P173,Books!$K$6:$K$2005))</f>
        <v/>
      </c>
      <c r="T173" s="15">
        <f>IF(A173="","",N173-S173)</f>
        <v/>
      </c>
      <c r="U173" s="10" t="n"/>
      <c r="V173" s="16">
        <f>IF(A173="","",IF(AND(O173="Credit note",R173&lt;&gt;"ITC not available in GSTR-2B"),"Credit note: accept and declare the ITC reversal, keep pending for one period, or reject if you disagree",IF(R173="Matched","Accept in IMS, or take no action",IF(R173="Amount differs","Reject or keep pending; ask the supplier to amend",IF(R173="In GSTR-2B, not in books","Check receipt; reject if not yours",IF(R173="Invoice no matches, GSTIN differs","Confirm the GSTIN with the supplier","Not available: do not claim"))))))</f>
        <v/>
      </c>
    </row>
    <row r="174">
      <c r="A174" s="10" t="n"/>
      <c r="B174" s="10" t="n"/>
      <c r="C174" s="10" t="n"/>
      <c r="D174" s="10" t="n"/>
      <c r="E174" s="9" t="n"/>
      <c r="F174" s="8" t="n"/>
      <c r="G174" s="10" t="n"/>
      <c r="H174" s="10" t="n"/>
      <c r="I174" s="8" t="n"/>
      <c r="J174" s="8" t="n"/>
      <c r="K174" s="8" t="n"/>
      <c r="L174" s="8" t="n"/>
      <c r="M174" s="8" t="n"/>
      <c r="N174" s="15">
        <f>IF(A174="","",SUM(J174:M174))</f>
        <v/>
      </c>
      <c r="O174" s="10" t="n"/>
      <c r="P174" s="16">
        <f>IF(A174="","",UPPER(TRIM(A174))&amp;"|"&amp;UPPER(SUBSTITUTE(SUBSTITUTE(SUBSTITUTE(TRIM(C174),"/",""),"-","")," ","")))</f>
        <v/>
      </c>
      <c r="Q174" s="16">
        <f>IF(A174="","",UPPER(SUBSTITUTE(SUBSTITUTE(SUBSTITUTE(TRIM(C174),"/",""),"-","")," ","")))</f>
        <v/>
      </c>
      <c r="R174" s="16">
        <f>IF(A174="","",IF(U174="No","ITC not available in GSTR-2B",IF(COUNTIF(Books!$O$6:$O$2005,P174)&gt;0,IF(ABS(T174)&lt;=Settings!$B$4,"Matched","Amount differs"),IF(COUNTIF(Books!$P$6:$P$2005,Q174)&gt;0,"Invoice no matches, GSTIN differs","In GSTR-2B, not in books"))))</f>
        <v/>
      </c>
      <c r="S174" s="15">
        <f>IF(A174="","",SUMIF(Books!$O$6:$O$2005,P174,Books!$K$6:$K$2005))</f>
        <v/>
      </c>
      <c r="T174" s="15">
        <f>IF(A174="","",N174-S174)</f>
        <v/>
      </c>
      <c r="U174" s="10" t="n"/>
      <c r="V174" s="16">
        <f>IF(A174="","",IF(AND(O174="Credit note",R174&lt;&gt;"ITC not available in GSTR-2B"),"Credit note: accept and declare the ITC reversal, keep pending for one period, or reject if you disagree",IF(R174="Matched","Accept in IMS, or take no action",IF(R174="Amount differs","Reject or keep pending; ask the supplier to amend",IF(R174="In GSTR-2B, not in books","Check receipt; reject if not yours",IF(R174="Invoice no matches, GSTIN differs","Confirm the GSTIN with the supplier","Not available: do not claim"))))))</f>
        <v/>
      </c>
    </row>
    <row r="175">
      <c r="A175" s="10" t="n"/>
      <c r="B175" s="10" t="n"/>
      <c r="C175" s="10" t="n"/>
      <c r="D175" s="10" t="n"/>
      <c r="E175" s="9" t="n"/>
      <c r="F175" s="8" t="n"/>
      <c r="G175" s="10" t="n"/>
      <c r="H175" s="10" t="n"/>
      <c r="I175" s="8" t="n"/>
      <c r="J175" s="8" t="n"/>
      <c r="K175" s="8" t="n"/>
      <c r="L175" s="8" t="n"/>
      <c r="M175" s="8" t="n"/>
      <c r="N175" s="15">
        <f>IF(A175="","",SUM(J175:M175))</f>
        <v/>
      </c>
      <c r="O175" s="10" t="n"/>
      <c r="P175" s="16">
        <f>IF(A175="","",UPPER(TRIM(A175))&amp;"|"&amp;UPPER(SUBSTITUTE(SUBSTITUTE(SUBSTITUTE(TRIM(C175),"/",""),"-","")," ","")))</f>
        <v/>
      </c>
      <c r="Q175" s="16">
        <f>IF(A175="","",UPPER(SUBSTITUTE(SUBSTITUTE(SUBSTITUTE(TRIM(C175),"/",""),"-","")," ","")))</f>
        <v/>
      </c>
      <c r="R175" s="16">
        <f>IF(A175="","",IF(U175="No","ITC not available in GSTR-2B",IF(COUNTIF(Books!$O$6:$O$2005,P175)&gt;0,IF(ABS(T175)&lt;=Settings!$B$4,"Matched","Amount differs"),IF(COUNTIF(Books!$P$6:$P$2005,Q175)&gt;0,"Invoice no matches, GSTIN differs","In GSTR-2B, not in books"))))</f>
        <v/>
      </c>
      <c r="S175" s="15">
        <f>IF(A175="","",SUMIF(Books!$O$6:$O$2005,P175,Books!$K$6:$K$2005))</f>
        <v/>
      </c>
      <c r="T175" s="15">
        <f>IF(A175="","",N175-S175)</f>
        <v/>
      </c>
      <c r="U175" s="10" t="n"/>
      <c r="V175" s="16">
        <f>IF(A175="","",IF(AND(O175="Credit note",R175&lt;&gt;"ITC not available in GSTR-2B"),"Credit note: accept and declare the ITC reversal, keep pending for one period, or reject if you disagree",IF(R175="Matched","Accept in IMS, or take no action",IF(R175="Amount differs","Reject or keep pending; ask the supplier to amend",IF(R175="In GSTR-2B, not in books","Check receipt; reject if not yours",IF(R175="Invoice no matches, GSTIN differs","Confirm the GSTIN with the supplier","Not available: do not claim"))))))</f>
        <v/>
      </c>
    </row>
    <row r="176">
      <c r="A176" s="10" t="n"/>
      <c r="B176" s="10" t="n"/>
      <c r="C176" s="10" t="n"/>
      <c r="D176" s="10" t="n"/>
      <c r="E176" s="9" t="n"/>
      <c r="F176" s="8" t="n"/>
      <c r="G176" s="10" t="n"/>
      <c r="H176" s="10" t="n"/>
      <c r="I176" s="8" t="n"/>
      <c r="J176" s="8" t="n"/>
      <c r="K176" s="8" t="n"/>
      <c r="L176" s="8" t="n"/>
      <c r="M176" s="8" t="n"/>
      <c r="N176" s="15">
        <f>IF(A176="","",SUM(J176:M176))</f>
        <v/>
      </c>
      <c r="O176" s="10" t="n"/>
      <c r="P176" s="16">
        <f>IF(A176="","",UPPER(TRIM(A176))&amp;"|"&amp;UPPER(SUBSTITUTE(SUBSTITUTE(SUBSTITUTE(TRIM(C176),"/",""),"-","")," ","")))</f>
        <v/>
      </c>
      <c r="Q176" s="16">
        <f>IF(A176="","",UPPER(SUBSTITUTE(SUBSTITUTE(SUBSTITUTE(TRIM(C176),"/",""),"-","")," ","")))</f>
        <v/>
      </c>
      <c r="R176" s="16">
        <f>IF(A176="","",IF(U176="No","ITC not available in GSTR-2B",IF(COUNTIF(Books!$O$6:$O$2005,P176)&gt;0,IF(ABS(T176)&lt;=Settings!$B$4,"Matched","Amount differs"),IF(COUNTIF(Books!$P$6:$P$2005,Q176)&gt;0,"Invoice no matches, GSTIN differs","In GSTR-2B, not in books"))))</f>
        <v/>
      </c>
      <c r="S176" s="15">
        <f>IF(A176="","",SUMIF(Books!$O$6:$O$2005,P176,Books!$K$6:$K$2005))</f>
        <v/>
      </c>
      <c r="T176" s="15">
        <f>IF(A176="","",N176-S176)</f>
        <v/>
      </c>
      <c r="U176" s="10" t="n"/>
      <c r="V176" s="16">
        <f>IF(A176="","",IF(AND(O176="Credit note",R176&lt;&gt;"ITC not available in GSTR-2B"),"Credit note: accept and declare the ITC reversal, keep pending for one period, or reject if you disagree",IF(R176="Matched","Accept in IMS, or take no action",IF(R176="Amount differs","Reject or keep pending; ask the supplier to amend",IF(R176="In GSTR-2B, not in books","Check receipt; reject if not yours",IF(R176="Invoice no matches, GSTIN differs","Confirm the GSTIN with the supplier","Not available: do not claim"))))))</f>
        <v/>
      </c>
    </row>
    <row r="177">
      <c r="A177" s="10" t="n"/>
      <c r="B177" s="10" t="n"/>
      <c r="C177" s="10" t="n"/>
      <c r="D177" s="10" t="n"/>
      <c r="E177" s="9" t="n"/>
      <c r="F177" s="8" t="n"/>
      <c r="G177" s="10" t="n"/>
      <c r="H177" s="10" t="n"/>
      <c r="I177" s="8" t="n"/>
      <c r="J177" s="8" t="n"/>
      <c r="K177" s="8" t="n"/>
      <c r="L177" s="8" t="n"/>
      <c r="M177" s="8" t="n"/>
      <c r="N177" s="15">
        <f>IF(A177="","",SUM(J177:M177))</f>
        <v/>
      </c>
      <c r="O177" s="10" t="n"/>
      <c r="P177" s="16">
        <f>IF(A177="","",UPPER(TRIM(A177))&amp;"|"&amp;UPPER(SUBSTITUTE(SUBSTITUTE(SUBSTITUTE(TRIM(C177),"/",""),"-","")," ","")))</f>
        <v/>
      </c>
      <c r="Q177" s="16">
        <f>IF(A177="","",UPPER(SUBSTITUTE(SUBSTITUTE(SUBSTITUTE(TRIM(C177),"/",""),"-","")," ","")))</f>
        <v/>
      </c>
      <c r="R177" s="16">
        <f>IF(A177="","",IF(U177="No","ITC not available in GSTR-2B",IF(COUNTIF(Books!$O$6:$O$2005,P177)&gt;0,IF(ABS(T177)&lt;=Settings!$B$4,"Matched","Amount differs"),IF(COUNTIF(Books!$P$6:$P$2005,Q177)&gt;0,"Invoice no matches, GSTIN differs","In GSTR-2B, not in books"))))</f>
        <v/>
      </c>
      <c r="S177" s="15">
        <f>IF(A177="","",SUMIF(Books!$O$6:$O$2005,P177,Books!$K$6:$K$2005))</f>
        <v/>
      </c>
      <c r="T177" s="15">
        <f>IF(A177="","",N177-S177)</f>
        <v/>
      </c>
      <c r="U177" s="10" t="n"/>
      <c r="V177" s="16">
        <f>IF(A177="","",IF(AND(O177="Credit note",R177&lt;&gt;"ITC not available in GSTR-2B"),"Credit note: accept and declare the ITC reversal, keep pending for one period, or reject if you disagree",IF(R177="Matched","Accept in IMS, or take no action",IF(R177="Amount differs","Reject or keep pending; ask the supplier to amend",IF(R177="In GSTR-2B, not in books","Check receipt; reject if not yours",IF(R177="Invoice no matches, GSTIN differs","Confirm the GSTIN with the supplier","Not available: do not claim"))))))</f>
        <v/>
      </c>
    </row>
    <row r="178">
      <c r="A178" s="10" t="n"/>
      <c r="B178" s="10" t="n"/>
      <c r="C178" s="10" t="n"/>
      <c r="D178" s="10" t="n"/>
      <c r="E178" s="9" t="n"/>
      <c r="F178" s="8" t="n"/>
      <c r="G178" s="10" t="n"/>
      <c r="H178" s="10" t="n"/>
      <c r="I178" s="8" t="n"/>
      <c r="J178" s="8" t="n"/>
      <c r="K178" s="8" t="n"/>
      <c r="L178" s="8" t="n"/>
      <c r="M178" s="8" t="n"/>
      <c r="N178" s="15">
        <f>IF(A178="","",SUM(J178:M178))</f>
        <v/>
      </c>
      <c r="O178" s="10" t="n"/>
      <c r="P178" s="16">
        <f>IF(A178="","",UPPER(TRIM(A178))&amp;"|"&amp;UPPER(SUBSTITUTE(SUBSTITUTE(SUBSTITUTE(TRIM(C178),"/",""),"-","")," ","")))</f>
        <v/>
      </c>
      <c r="Q178" s="16">
        <f>IF(A178="","",UPPER(SUBSTITUTE(SUBSTITUTE(SUBSTITUTE(TRIM(C178),"/",""),"-","")," ","")))</f>
        <v/>
      </c>
      <c r="R178" s="16">
        <f>IF(A178="","",IF(U178="No","ITC not available in GSTR-2B",IF(COUNTIF(Books!$O$6:$O$2005,P178)&gt;0,IF(ABS(T178)&lt;=Settings!$B$4,"Matched","Amount differs"),IF(COUNTIF(Books!$P$6:$P$2005,Q178)&gt;0,"Invoice no matches, GSTIN differs","In GSTR-2B, not in books"))))</f>
        <v/>
      </c>
      <c r="S178" s="15">
        <f>IF(A178="","",SUMIF(Books!$O$6:$O$2005,P178,Books!$K$6:$K$2005))</f>
        <v/>
      </c>
      <c r="T178" s="15">
        <f>IF(A178="","",N178-S178)</f>
        <v/>
      </c>
      <c r="U178" s="10" t="n"/>
      <c r="V178" s="16">
        <f>IF(A178="","",IF(AND(O178="Credit note",R178&lt;&gt;"ITC not available in GSTR-2B"),"Credit note: accept and declare the ITC reversal, keep pending for one period, or reject if you disagree",IF(R178="Matched","Accept in IMS, or take no action",IF(R178="Amount differs","Reject or keep pending; ask the supplier to amend",IF(R178="In GSTR-2B, not in books","Check receipt; reject if not yours",IF(R178="Invoice no matches, GSTIN differs","Confirm the GSTIN with the supplier","Not available: do not claim"))))))</f>
        <v/>
      </c>
    </row>
    <row r="179">
      <c r="A179" s="10" t="n"/>
      <c r="B179" s="10" t="n"/>
      <c r="C179" s="10" t="n"/>
      <c r="D179" s="10" t="n"/>
      <c r="E179" s="9" t="n"/>
      <c r="F179" s="8" t="n"/>
      <c r="G179" s="10" t="n"/>
      <c r="H179" s="10" t="n"/>
      <c r="I179" s="8" t="n"/>
      <c r="J179" s="8" t="n"/>
      <c r="K179" s="8" t="n"/>
      <c r="L179" s="8" t="n"/>
      <c r="M179" s="8" t="n"/>
      <c r="N179" s="15">
        <f>IF(A179="","",SUM(J179:M179))</f>
        <v/>
      </c>
      <c r="O179" s="10" t="n"/>
      <c r="P179" s="16">
        <f>IF(A179="","",UPPER(TRIM(A179))&amp;"|"&amp;UPPER(SUBSTITUTE(SUBSTITUTE(SUBSTITUTE(TRIM(C179),"/",""),"-","")," ","")))</f>
        <v/>
      </c>
      <c r="Q179" s="16">
        <f>IF(A179="","",UPPER(SUBSTITUTE(SUBSTITUTE(SUBSTITUTE(TRIM(C179),"/",""),"-","")," ","")))</f>
        <v/>
      </c>
      <c r="R179" s="16">
        <f>IF(A179="","",IF(U179="No","ITC not available in GSTR-2B",IF(COUNTIF(Books!$O$6:$O$2005,P179)&gt;0,IF(ABS(T179)&lt;=Settings!$B$4,"Matched","Amount differs"),IF(COUNTIF(Books!$P$6:$P$2005,Q179)&gt;0,"Invoice no matches, GSTIN differs","In GSTR-2B, not in books"))))</f>
        <v/>
      </c>
      <c r="S179" s="15">
        <f>IF(A179="","",SUMIF(Books!$O$6:$O$2005,P179,Books!$K$6:$K$2005))</f>
        <v/>
      </c>
      <c r="T179" s="15">
        <f>IF(A179="","",N179-S179)</f>
        <v/>
      </c>
      <c r="U179" s="10" t="n"/>
      <c r="V179" s="16">
        <f>IF(A179="","",IF(AND(O179="Credit note",R179&lt;&gt;"ITC not available in GSTR-2B"),"Credit note: accept and declare the ITC reversal, keep pending for one period, or reject if you disagree",IF(R179="Matched","Accept in IMS, or take no action",IF(R179="Amount differs","Reject or keep pending; ask the supplier to amend",IF(R179="In GSTR-2B, not in books","Check receipt; reject if not yours",IF(R179="Invoice no matches, GSTIN differs","Confirm the GSTIN with the supplier","Not available: do not claim"))))))</f>
        <v/>
      </c>
    </row>
    <row r="180">
      <c r="A180" s="10" t="n"/>
      <c r="B180" s="10" t="n"/>
      <c r="C180" s="10" t="n"/>
      <c r="D180" s="10" t="n"/>
      <c r="E180" s="9" t="n"/>
      <c r="F180" s="8" t="n"/>
      <c r="G180" s="10" t="n"/>
      <c r="H180" s="10" t="n"/>
      <c r="I180" s="8" t="n"/>
      <c r="J180" s="8" t="n"/>
      <c r="K180" s="8" t="n"/>
      <c r="L180" s="8" t="n"/>
      <c r="M180" s="8" t="n"/>
      <c r="N180" s="15">
        <f>IF(A180="","",SUM(J180:M180))</f>
        <v/>
      </c>
      <c r="O180" s="10" t="n"/>
      <c r="P180" s="16">
        <f>IF(A180="","",UPPER(TRIM(A180))&amp;"|"&amp;UPPER(SUBSTITUTE(SUBSTITUTE(SUBSTITUTE(TRIM(C180),"/",""),"-","")," ","")))</f>
        <v/>
      </c>
      <c r="Q180" s="16">
        <f>IF(A180="","",UPPER(SUBSTITUTE(SUBSTITUTE(SUBSTITUTE(TRIM(C180),"/",""),"-","")," ","")))</f>
        <v/>
      </c>
      <c r="R180" s="16">
        <f>IF(A180="","",IF(U180="No","ITC not available in GSTR-2B",IF(COUNTIF(Books!$O$6:$O$2005,P180)&gt;0,IF(ABS(T180)&lt;=Settings!$B$4,"Matched","Amount differs"),IF(COUNTIF(Books!$P$6:$P$2005,Q180)&gt;0,"Invoice no matches, GSTIN differs","In GSTR-2B, not in books"))))</f>
        <v/>
      </c>
      <c r="S180" s="15">
        <f>IF(A180="","",SUMIF(Books!$O$6:$O$2005,P180,Books!$K$6:$K$2005))</f>
        <v/>
      </c>
      <c r="T180" s="15">
        <f>IF(A180="","",N180-S180)</f>
        <v/>
      </c>
      <c r="U180" s="10" t="n"/>
      <c r="V180" s="16">
        <f>IF(A180="","",IF(AND(O180="Credit note",R180&lt;&gt;"ITC not available in GSTR-2B"),"Credit note: accept and declare the ITC reversal, keep pending for one period, or reject if you disagree",IF(R180="Matched","Accept in IMS, or take no action",IF(R180="Amount differs","Reject or keep pending; ask the supplier to amend",IF(R180="In GSTR-2B, not in books","Check receipt; reject if not yours",IF(R180="Invoice no matches, GSTIN differs","Confirm the GSTIN with the supplier","Not available: do not claim"))))))</f>
        <v/>
      </c>
    </row>
    <row r="181">
      <c r="A181" s="10" t="n"/>
      <c r="B181" s="10" t="n"/>
      <c r="C181" s="10" t="n"/>
      <c r="D181" s="10" t="n"/>
      <c r="E181" s="9" t="n"/>
      <c r="F181" s="8" t="n"/>
      <c r="G181" s="10" t="n"/>
      <c r="H181" s="10" t="n"/>
      <c r="I181" s="8" t="n"/>
      <c r="J181" s="8" t="n"/>
      <c r="K181" s="8" t="n"/>
      <c r="L181" s="8" t="n"/>
      <c r="M181" s="8" t="n"/>
      <c r="N181" s="15">
        <f>IF(A181="","",SUM(J181:M181))</f>
        <v/>
      </c>
      <c r="O181" s="10" t="n"/>
      <c r="P181" s="16">
        <f>IF(A181="","",UPPER(TRIM(A181))&amp;"|"&amp;UPPER(SUBSTITUTE(SUBSTITUTE(SUBSTITUTE(TRIM(C181),"/",""),"-","")," ","")))</f>
        <v/>
      </c>
      <c r="Q181" s="16">
        <f>IF(A181="","",UPPER(SUBSTITUTE(SUBSTITUTE(SUBSTITUTE(TRIM(C181),"/",""),"-","")," ","")))</f>
        <v/>
      </c>
      <c r="R181" s="16">
        <f>IF(A181="","",IF(U181="No","ITC not available in GSTR-2B",IF(COUNTIF(Books!$O$6:$O$2005,P181)&gt;0,IF(ABS(T181)&lt;=Settings!$B$4,"Matched","Amount differs"),IF(COUNTIF(Books!$P$6:$P$2005,Q181)&gt;0,"Invoice no matches, GSTIN differs","In GSTR-2B, not in books"))))</f>
        <v/>
      </c>
      <c r="S181" s="15">
        <f>IF(A181="","",SUMIF(Books!$O$6:$O$2005,P181,Books!$K$6:$K$2005))</f>
        <v/>
      </c>
      <c r="T181" s="15">
        <f>IF(A181="","",N181-S181)</f>
        <v/>
      </c>
      <c r="U181" s="10" t="n"/>
      <c r="V181" s="16">
        <f>IF(A181="","",IF(AND(O181="Credit note",R181&lt;&gt;"ITC not available in GSTR-2B"),"Credit note: accept and declare the ITC reversal, keep pending for one period, or reject if you disagree",IF(R181="Matched","Accept in IMS, or take no action",IF(R181="Amount differs","Reject or keep pending; ask the supplier to amend",IF(R181="In GSTR-2B, not in books","Check receipt; reject if not yours",IF(R181="Invoice no matches, GSTIN differs","Confirm the GSTIN with the supplier","Not available: do not claim"))))))</f>
        <v/>
      </c>
    </row>
    <row r="182">
      <c r="A182" s="10" t="n"/>
      <c r="B182" s="10" t="n"/>
      <c r="C182" s="10" t="n"/>
      <c r="D182" s="10" t="n"/>
      <c r="E182" s="9" t="n"/>
      <c r="F182" s="8" t="n"/>
      <c r="G182" s="10" t="n"/>
      <c r="H182" s="10" t="n"/>
      <c r="I182" s="8" t="n"/>
      <c r="J182" s="8" t="n"/>
      <c r="K182" s="8" t="n"/>
      <c r="L182" s="8" t="n"/>
      <c r="M182" s="8" t="n"/>
      <c r="N182" s="15">
        <f>IF(A182="","",SUM(J182:M182))</f>
        <v/>
      </c>
      <c r="O182" s="10" t="n"/>
      <c r="P182" s="16">
        <f>IF(A182="","",UPPER(TRIM(A182))&amp;"|"&amp;UPPER(SUBSTITUTE(SUBSTITUTE(SUBSTITUTE(TRIM(C182),"/",""),"-","")," ","")))</f>
        <v/>
      </c>
      <c r="Q182" s="16">
        <f>IF(A182="","",UPPER(SUBSTITUTE(SUBSTITUTE(SUBSTITUTE(TRIM(C182),"/",""),"-","")," ","")))</f>
        <v/>
      </c>
      <c r="R182" s="16">
        <f>IF(A182="","",IF(U182="No","ITC not available in GSTR-2B",IF(COUNTIF(Books!$O$6:$O$2005,P182)&gt;0,IF(ABS(T182)&lt;=Settings!$B$4,"Matched","Amount differs"),IF(COUNTIF(Books!$P$6:$P$2005,Q182)&gt;0,"Invoice no matches, GSTIN differs","In GSTR-2B, not in books"))))</f>
        <v/>
      </c>
      <c r="S182" s="15">
        <f>IF(A182="","",SUMIF(Books!$O$6:$O$2005,P182,Books!$K$6:$K$2005))</f>
        <v/>
      </c>
      <c r="T182" s="15">
        <f>IF(A182="","",N182-S182)</f>
        <v/>
      </c>
      <c r="U182" s="10" t="n"/>
      <c r="V182" s="16">
        <f>IF(A182="","",IF(AND(O182="Credit note",R182&lt;&gt;"ITC not available in GSTR-2B"),"Credit note: accept and declare the ITC reversal, keep pending for one period, or reject if you disagree",IF(R182="Matched","Accept in IMS, or take no action",IF(R182="Amount differs","Reject or keep pending; ask the supplier to amend",IF(R182="In GSTR-2B, not in books","Check receipt; reject if not yours",IF(R182="Invoice no matches, GSTIN differs","Confirm the GSTIN with the supplier","Not available: do not claim"))))))</f>
        <v/>
      </c>
    </row>
    <row r="183">
      <c r="A183" s="10" t="n"/>
      <c r="B183" s="10" t="n"/>
      <c r="C183" s="10" t="n"/>
      <c r="D183" s="10" t="n"/>
      <c r="E183" s="9" t="n"/>
      <c r="F183" s="8" t="n"/>
      <c r="G183" s="10" t="n"/>
      <c r="H183" s="10" t="n"/>
      <c r="I183" s="8" t="n"/>
      <c r="J183" s="8" t="n"/>
      <c r="K183" s="8" t="n"/>
      <c r="L183" s="8" t="n"/>
      <c r="M183" s="8" t="n"/>
      <c r="N183" s="15">
        <f>IF(A183="","",SUM(J183:M183))</f>
        <v/>
      </c>
      <c r="O183" s="10" t="n"/>
      <c r="P183" s="16">
        <f>IF(A183="","",UPPER(TRIM(A183))&amp;"|"&amp;UPPER(SUBSTITUTE(SUBSTITUTE(SUBSTITUTE(TRIM(C183),"/",""),"-","")," ","")))</f>
        <v/>
      </c>
      <c r="Q183" s="16">
        <f>IF(A183="","",UPPER(SUBSTITUTE(SUBSTITUTE(SUBSTITUTE(TRIM(C183),"/",""),"-","")," ","")))</f>
        <v/>
      </c>
      <c r="R183" s="16">
        <f>IF(A183="","",IF(U183="No","ITC not available in GSTR-2B",IF(COUNTIF(Books!$O$6:$O$2005,P183)&gt;0,IF(ABS(T183)&lt;=Settings!$B$4,"Matched","Amount differs"),IF(COUNTIF(Books!$P$6:$P$2005,Q183)&gt;0,"Invoice no matches, GSTIN differs","In GSTR-2B, not in books"))))</f>
        <v/>
      </c>
      <c r="S183" s="15">
        <f>IF(A183="","",SUMIF(Books!$O$6:$O$2005,P183,Books!$K$6:$K$2005))</f>
        <v/>
      </c>
      <c r="T183" s="15">
        <f>IF(A183="","",N183-S183)</f>
        <v/>
      </c>
      <c r="U183" s="10" t="n"/>
      <c r="V183" s="16">
        <f>IF(A183="","",IF(AND(O183="Credit note",R183&lt;&gt;"ITC not available in GSTR-2B"),"Credit note: accept and declare the ITC reversal, keep pending for one period, or reject if you disagree",IF(R183="Matched","Accept in IMS, or take no action",IF(R183="Amount differs","Reject or keep pending; ask the supplier to amend",IF(R183="In GSTR-2B, not in books","Check receipt; reject if not yours",IF(R183="Invoice no matches, GSTIN differs","Confirm the GSTIN with the supplier","Not available: do not claim"))))))</f>
        <v/>
      </c>
    </row>
    <row r="184">
      <c r="A184" s="10" t="n"/>
      <c r="B184" s="10" t="n"/>
      <c r="C184" s="10" t="n"/>
      <c r="D184" s="10" t="n"/>
      <c r="E184" s="9" t="n"/>
      <c r="F184" s="8" t="n"/>
      <c r="G184" s="10" t="n"/>
      <c r="H184" s="10" t="n"/>
      <c r="I184" s="8" t="n"/>
      <c r="J184" s="8" t="n"/>
      <c r="K184" s="8" t="n"/>
      <c r="L184" s="8" t="n"/>
      <c r="M184" s="8" t="n"/>
      <c r="N184" s="15">
        <f>IF(A184="","",SUM(J184:M184))</f>
        <v/>
      </c>
      <c r="O184" s="10" t="n"/>
      <c r="P184" s="16">
        <f>IF(A184="","",UPPER(TRIM(A184))&amp;"|"&amp;UPPER(SUBSTITUTE(SUBSTITUTE(SUBSTITUTE(TRIM(C184),"/",""),"-","")," ","")))</f>
        <v/>
      </c>
      <c r="Q184" s="16">
        <f>IF(A184="","",UPPER(SUBSTITUTE(SUBSTITUTE(SUBSTITUTE(TRIM(C184),"/",""),"-","")," ","")))</f>
        <v/>
      </c>
      <c r="R184" s="16">
        <f>IF(A184="","",IF(U184="No","ITC not available in GSTR-2B",IF(COUNTIF(Books!$O$6:$O$2005,P184)&gt;0,IF(ABS(T184)&lt;=Settings!$B$4,"Matched","Amount differs"),IF(COUNTIF(Books!$P$6:$P$2005,Q184)&gt;0,"Invoice no matches, GSTIN differs","In GSTR-2B, not in books"))))</f>
        <v/>
      </c>
      <c r="S184" s="15">
        <f>IF(A184="","",SUMIF(Books!$O$6:$O$2005,P184,Books!$K$6:$K$2005))</f>
        <v/>
      </c>
      <c r="T184" s="15">
        <f>IF(A184="","",N184-S184)</f>
        <v/>
      </c>
      <c r="U184" s="10" t="n"/>
      <c r="V184" s="16">
        <f>IF(A184="","",IF(AND(O184="Credit note",R184&lt;&gt;"ITC not available in GSTR-2B"),"Credit note: accept and declare the ITC reversal, keep pending for one period, or reject if you disagree",IF(R184="Matched","Accept in IMS, or take no action",IF(R184="Amount differs","Reject or keep pending; ask the supplier to amend",IF(R184="In GSTR-2B, not in books","Check receipt; reject if not yours",IF(R184="Invoice no matches, GSTIN differs","Confirm the GSTIN with the supplier","Not available: do not claim"))))))</f>
        <v/>
      </c>
    </row>
    <row r="185">
      <c r="A185" s="10" t="n"/>
      <c r="B185" s="10" t="n"/>
      <c r="C185" s="10" t="n"/>
      <c r="D185" s="10" t="n"/>
      <c r="E185" s="9" t="n"/>
      <c r="F185" s="8" t="n"/>
      <c r="G185" s="10" t="n"/>
      <c r="H185" s="10" t="n"/>
      <c r="I185" s="8" t="n"/>
      <c r="J185" s="8" t="n"/>
      <c r="K185" s="8" t="n"/>
      <c r="L185" s="8" t="n"/>
      <c r="M185" s="8" t="n"/>
      <c r="N185" s="15">
        <f>IF(A185="","",SUM(J185:M185))</f>
        <v/>
      </c>
      <c r="O185" s="10" t="n"/>
      <c r="P185" s="16">
        <f>IF(A185="","",UPPER(TRIM(A185))&amp;"|"&amp;UPPER(SUBSTITUTE(SUBSTITUTE(SUBSTITUTE(TRIM(C185),"/",""),"-","")," ","")))</f>
        <v/>
      </c>
      <c r="Q185" s="16">
        <f>IF(A185="","",UPPER(SUBSTITUTE(SUBSTITUTE(SUBSTITUTE(TRIM(C185),"/",""),"-","")," ","")))</f>
        <v/>
      </c>
      <c r="R185" s="16">
        <f>IF(A185="","",IF(U185="No","ITC not available in GSTR-2B",IF(COUNTIF(Books!$O$6:$O$2005,P185)&gt;0,IF(ABS(T185)&lt;=Settings!$B$4,"Matched","Amount differs"),IF(COUNTIF(Books!$P$6:$P$2005,Q185)&gt;0,"Invoice no matches, GSTIN differs","In GSTR-2B, not in books"))))</f>
        <v/>
      </c>
      <c r="S185" s="15">
        <f>IF(A185="","",SUMIF(Books!$O$6:$O$2005,P185,Books!$K$6:$K$2005))</f>
        <v/>
      </c>
      <c r="T185" s="15">
        <f>IF(A185="","",N185-S185)</f>
        <v/>
      </c>
      <c r="U185" s="10" t="n"/>
      <c r="V185" s="16">
        <f>IF(A185="","",IF(AND(O185="Credit note",R185&lt;&gt;"ITC not available in GSTR-2B"),"Credit note: accept and declare the ITC reversal, keep pending for one period, or reject if you disagree",IF(R185="Matched","Accept in IMS, or take no action",IF(R185="Amount differs","Reject or keep pending; ask the supplier to amend",IF(R185="In GSTR-2B, not in books","Check receipt; reject if not yours",IF(R185="Invoice no matches, GSTIN differs","Confirm the GSTIN with the supplier","Not available: do not claim"))))))</f>
        <v/>
      </c>
    </row>
    <row r="186">
      <c r="A186" s="10" t="n"/>
      <c r="B186" s="10" t="n"/>
      <c r="C186" s="10" t="n"/>
      <c r="D186" s="10" t="n"/>
      <c r="E186" s="9" t="n"/>
      <c r="F186" s="8" t="n"/>
      <c r="G186" s="10" t="n"/>
      <c r="H186" s="10" t="n"/>
      <c r="I186" s="8" t="n"/>
      <c r="J186" s="8" t="n"/>
      <c r="K186" s="8" t="n"/>
      <c r="L186" s="8" t="n"/>
      <c r="M186" s="8" t="n"/>
      <c r="N186" s="15">
        <f>IF(A186="","",SUM(J186:M186))</f>
        <v/>
      </c>
      <c r="O186" s="10" t="n"/>
      <c r="P186" s="16">
        <f>IF(A186="","",UPPER(TRIM(A186))&amp;"|"&amp;UPPER(SUBSTITUTE(SUBSTITUTE(SUBSTITUTE(TRIM(C186),"/",""),"-","")," ","")))</f>
        <v/>
      </c>
      <c r="Q186" s="16">
        <f>IF(A186="","",UPPER(SUBSTITUTE(SUBSTITUTE(SUBSTITUTE(TRIM(C186),"/",""),"-","")," ","")))</f>
        <v/>
      </c>
      <c r="R186" s="16">
        <f>IF(A186="","",IF(U186="No","ITC not available in GSTR-2B",IF(COUNTIF(Books!$O$6:$O$2005,P186)&gt;0,IF(ABS(T186)&lt;=Settings!$B$4,"Matched","Amount differs"),IF(COUNTIF(Books!$P$6:$P$2005,Q186)&gt;0,"Invoice no matches, GSTIN differs","In GSTR-2B, not in books"))))</f>
        <v/>
      </c>
      <c r="S186" s="15">
        <f>IF(A186="","",SUMIF(Books!$O$6:$O$2005,P186,Books!$K$6:$K$2005))</f>
        <v/>
      </c>
      <c r="T186" s="15">
        <f>IF(A186="","",N186-S186)</f>
        <v/>
      </c>
      <c r="U186" s="10" t="n"/>
      <c r="V186" s="16">
        <f>IF(A186="","",IF(AND(O186="Credit note",R186&lt;&gt;"ITC not available in GSTR-2B"),"Credit note: accept and declare the ITC reversal, keep pending for one period, or reject if you disagree",IF(R186="Matched","Accept in IMS, or take no action",IF(R186="Amount differs","Reject or keep pending; ask the supplier to amend",IF(R186="In GSTR-2B, not in books","Check receipt; reject if not yours",IF(R186="Invoice no matches, GSTIN differs","Confirm the GSTIN with the supplier","Not available: do not claim"))))))</f>
        <v/>
      </c>
    </row>
    <row r="187">
      <c r="A187" s="10" t="n"/>
      <c r="B187" s="10" t="n"/>
      <c r="C187" s="10" t="n"/>
      <c r="D187" s="10" t="n"/>
      <c r="E187" s="9" t="n"/>
      <c r="F187" s="8" t="n"/>
      <c r="G187" s="10" t="n"/>
      <c r="H187" s="10" t="n"/>
      <c r="I187" s="8" t="n"/>
      <c r="J187" s="8" t="n"/>
      <c r="K187" s="8" t="n"/>
      <c r="L187" s="8" t="n"/>
      <c r="M187" s="8" t="n"/>
      <c r="N187" s="15">
        <f>IF(A187="","",SUM(J187:M187))</f>
        <v/>
      </c>
      <c r="O187" s="10" t="n"/>
      <c r="P187" s="16">
        <f>IF(A187="","",UPPER(TRIM(A187))&amp;"|"&amp;UPPER(SUBSTITUTE(SUBSTITUTE(SUBSTITUTE(TRIM(C187),"/",""),"-","")," ","")))</f>
        <v/>
      </c>
      <c r="Q187" s="16">
        <f>IF(A187="","",UPPER(SUBSTITUTE(SUBSTITUTE(SUBSTITUTE(TRIM(C187),"/",""),"-","")," ","")))</f>
        <v/>
      </c>
      <c r="R187" s="16">
        <f>IF(A187="","",IF(U187="No","ITC not available in GSTR-2B",IF(COUNTIF(Books!$O$6:$O$2005,P187)&gt;0,IF(ABS(T187)&lt;=Settings!$B$4,"Matched","Amount differs"),IF(COUNTIF(Books!$P$6:$P$2005,Q187)&gt;0,"Invoice no matches, GSTIN differs","In GSTR-2B, not in books"))))</f>
        <v/>
      </c>
      <c r="S187" s="15">
        <f>IF(A187="","",SUMIF(Books!$O$6:$O$2005,P187,Books!$K$6:$K$2005))</f>
        <v/>
      </c>
      <c r="T187" s="15">
        <f>IF(A187="","",N187-S187)</f>
        <v/>
      </c>
      <c r="U187" s="10" t="n"/>
      <c r="V187" s="16">
        <f>IF(A187="","",IF(AND(O187="Credit note",R187&lt;&gt;"ITC not available in GSTR-2B"),"Credit note: accept and declare the ITC reversal, keep pending for one period, or reject if you disagree",IF(R187="Matched","Accept in IMS, or take no action",IF(R187="Amount differs","Reject or keep pending; ask the supplier to amend",IF(R187="In GSTR-2B, not in books","Check receipt; reject if not yours",IF(R187="Invoice no matches, GSTIN differs","Confirm the GSTIN with the supplier","Not available: do not claim"))))))</f>
        <v/>
      </c>
    </row>
    <row r="188">
      <c r="A188" s="10" t="n"/>
      <c r="B188" s="10" t="n"/>
      <c r="C188" s="10" t="n"/>
      <c r="D188" s="10" t="n"/>
      <c r="E188" s="9" t="n"/>
      <c r="F188" s="8" t="n"/>
      <c r="G188" s="10" t="n"/>
      <c r="H188" s="10" t="n"/>
      <c r="I188" s="8" t="n"/>
      <c r="J188" s="8" t="n"/>
      <c r="K188" s="8" t="n"/>
      <c r="L188" s="8" t="n"/>
      <c r="M188" s="8" t="n"/>
      <c r="N188" s="15">
        <f>IF(A188="","",SUM(J188:M188))</f>
        <v/>
      </c>
      <c r="O188" s="10" t="n"/>
      <c r="P188" s="16">
        <f>IF(A188="","",UPPER(TRIM(A188))&amp;"|"&amp;UPPER(SUBSTITUTE(SUBSTITUTE(SUBSTITUTE(TRIM(C188),"/",""),"-","")," ","")))</f>
        <v/>
      </c>
      <c r="Q188" s="16">
        <f>IF(A188="","",UPPER(SUBSTITUTE(SUBSTITUTE(SUBSTITUTE(TRIM(C188),"/",""),"-","")," ","")))</f>
        <v/>
      </c>
      <c r="R188" s="16">
        <f>IF(A188="","",IF(U188="No","ITC not available in GSTR-2B",IF(COUNTIF(Books!$O$6:$O$2005,P188)&gt;0,IF(ABS(T188)&lt;=Settings!$B$4,"Matched","Amount differs"),IF(COUNTIF(Books!$P$6:$P$2005,Q188)&gt;0,"Invoice no matches, GSTIN differs","In GSTR-2B, not in books"))))</f>
        <v/>
      </c>
      <c r="S188" s="15">
        <f>IF(A188="","",SUMIF(Books!$O$6:$O$2005,P188,Books!$K$6:$K$2005))</f>
        <v/>
      </c>
      <c r="T188" s="15">
        <f>IF(A188="","",N188-S188)</f>
        <v/>
      </c>
      <c r="U188" s="10" t="n"/>
      <c r="V188" s="16">
        <f>IF(A188="","",IF(AND(O188="Credit note",R188&lt;&gt;"ITC not available in GSTR-2B"),"Credit note: accept and declare the ITC reversal, keep pending for one period, or reject if you disagree",IF(R188="Matched","Accept in IMS, or take no action",IF(R188="Amount differs","Reject or keep pending; ask the supplier to amend",IF(R188="In GSTR-2B, not in books","Check receipt; reject if not yours",IF(R188="Invoice no matches, GSTIN differs","Confirm the GSTIN with the supplier","Not available: do not claim"))))))</f>
        <v/>
      </c>
    </row>
    <row r="189">
      <c r="A189" s="10" t="n"/>
      <c r="B189" s="10" t="n"/>
      <c r="C189" s="10" t="n"/>
      <c r="D189" s="10" t="n"/>
      <c r="E189" s="9" t="n"/>
      <c r="F189" s="8" t="n"/>
      <c r="G189" s="10" t="n"/>
      <c r="H189" s="10" t="n"/>
      <c r="I189" s="8" t="n"/>
      <c r="J189" s="8" t="n"/>
      <c r="K189" s="8" t="n"/>
      <c r="L189" s="8" t="n"/>
      <c r="M189" s="8" t="n"/>
      <c r="N189" s="15">
        <f>IF(A189="","",SUM(J189:M189))</f>
        <v/>
      </c>
      <c r="O189" s="10" t="n"/>
      <c r="P189" s="16">
        <f>IF(A189="","",UPPER(TRIM(A189))&amp;"|"&amp;UPPER(SUBSTITUTE(SUBSTITUTE(SUBSTITUTE(TRIM(C189),"/",""),"-","")," ","")))</f>
        <v/>
      </c>
      <c r="Q189" s="16">
        <f>IF(A189="","",UPPER(SUBSTITUTE(SUBSTITUTE(SUBSTITUTE(TRIM(C189),"/",""),"-","")," ","")))</f>
        <v/>
      </c>
      <c r="R189" s="16">
        <f>IF(A189="","",IF(U189="No","ITC not available in GSTR-2B",IF(COUNTIF(Books!$O$6:$O$2005,P189)&gt;0,IF(ABS(T189)&lt;=Settings!$B$4,"Matched","Amount differs"),IF(COUNTIF(Books!$P$6:$P$2005,Q189)&gt;0,"Invoice no matches, GSTIN differs","In GSTR-2B, not in books"))))</f>
        <v/>
      </c>
      <c r="S189" s="15">
        <f>IF(A189="","",SUMIF(Books!$O$6:$O$2005,P189,Books!$K$6:$K$2005))</f>
        <v/>
      </c>
      <c r="T189" s="15">
        <f>IF(A189="","",N189-S189)</f>
        <v/>
      </c>
      <c r="U189" s="10" t="n"/>
      <c r="V189" s="16">
        <f>IF(A189="","",IF(AND(O189="Credit note",R189&lt;&gt;"ITC not available in GSTR-2B"),"Credit note: accept and declare the ITC reversal, keep pending for one period, or reject if you disagree",IF(R189="Matched","Accept in IMS, or take no action",IF(R189="Amount differs","Reject or keep pending; ask the supplier to amend",IF(R189="In GSTR-2B, not in books","Check receipt; reject if not yours",IF(R189="Invoice no matches, GSTIN differs","Confirm the GSTIN with the supplier","Not available: do not claim"))))))</f>
        <v/>
      </c>
    </row>
    <row r="190">
      <c r="A190" s="10" t="n"/>
      <c r="B190" s="10" t="n"/>
      <c r="C190" s="10" t="n"/>
      <c r="D190" s="10" t="n"/>
      <c r="E190" s="9" t="n"/>
      <c r="F190" s="8" t="n"/>
      <c r="G190" s="10" t="n"/>
      <c r="H190" s="10" t="n"/>
      <c r="I190" s="8" t="n"/>
      <c r="J190" s="8" t="n"/>
      <c r="K190" s="8" t="n"/>
      <c r="L190" s="8" t="n"/>
      <c r="M190" s="8" t="n"/>
      <c r="N190" s="15">
        <f>IF(A190="","",SUM(J190:M190))</f>
        <v/>
      </c>
      <c r="O190" s="10" t="n"/>
      <c r="P190" s="16">
        <f>IF(A190="","",UPPER(TRIM(A190))&amp;"|"&amp;UPPER(SUBSTITUTE(SUBSTITUTE(SUBSTITUTE(TRIM(C190),"/",""),"-","")," ","")))</f>
        <v/>
      </c>
      <c r="Q190" s="16">
        <f>IF(A190="","",UPPER(SUBSTITUTE(SUBSTITUTE(SUBSTITUTE(TRIM(C190),"/",""),"-","")," ","")))</f>
        <v/>
      </c>
      <c r="R190" s="16">
        <f>IF(A190="","",IF(U190="No","ITC not available in GSTR-2B",IF(COUNTIF(Books!$O$6:$O$2005,P190)&gt;0,IF(ABS(T190)&lt;=Settings!$B$4,"Matched","Amount differs"),IF(COUNTIF(Books!$P$6:$P$2005,Q190)&gt;0,"Invoice no matches, GSTIN differs","In GSTR-2B, not in books"))))</f>
        <v/>
      </c>
      <c r="S190" s="15">
        <f>IF(A190="","",SUMIF(Books!$O$6:$O$2005,P190,Books!$K$6:$K$2005))</f>
        <v/>
      </c>
      <c r="T190" s="15">
        <f>IF(A190="","",N190-S190)</f>
        <v/>
      </c>
      <c r="U190" s="10" t="n"/>
      <c r="V190" s="16">
        <f>IF(A190="","",IF(AND(O190="Credit note",R190&lt;&gt;"ITC not available in GSTR-2B"),"Credit note: accept and declare the ITC reversal, keep pending for one period, or reject if you disagree",IF(R190="Matched","Accept in IMS, or take no action",IF(R190="Amount differs","Reject or keep pending; ask the supplier to amend",IF(R190="In GSTR-2B, not in books","Check receipt; reject if not yours",IF(R190="Invoice no matches, GSTIN differs","Confirm the GSTIN with the supplier","Not available: do not claim"))))))</f>
        <v/>
      </c>
    </row>
    <row r="191">
      <c r="A191" s="10" t="n"/>
      <c r="B191" s="10" t="n"/>
      <c r="C191" s="10" t="n"/>
      <c r="D191" s="10" t="n"/>
      <c r="E191" s="9" t="n"/>
      <c r="F191" s="8" t="n"/>
      <c r="G191" s="10" t="n"/>
      <c r="H191" s="10" t="n"/>
      <c r="I191" s="8" t="n"/>
      <c r="J191" s="8" t="n"/>
      <c r="K191" s="8" t="n"/>
      <c r="L191" s="8" t="n"/>
      <c r="M191" s="8" t="n"/>
      <c r="N191" s="15">
        <f>IF(A191="","",SUM(J191:M191))</f>
        <v/>
      </c>
      <c r="O191" s="10" t="n"/>
      <c r="P191" s="16">
        <f>IF(A191="","",UPPER(TRIM(A191))&amp;"|"&amp;UPPER(SUBSTITUTE(SUBSTITUTE(SUBSTITUTE(TRIM(C191),"/",""),"-","")," ","")))</f>
        <v/>
      </c>
      <c r="Q191" s="16">
        <f>IF(A191="","",UPPER(SUBSTITUTE(SUBSTITUTE(SUBSTITUTE(TRIM(C191),"/",""),"-","")," ","")))</f>
        <v/>
      </c>
      <c r="R191" s="16">
        <f>IF(A191="","",IF(U191="No","ITC not available in GSTR-2B",IF(COUNTIF(Books!$O$6:$O$2005,P191)&gt;0,IF(ABS(T191)&lt;=Settings!$B$4,"Matched","Amount differs"),IF(COUNTIF(Books!$P$6:$P$2005,Q191)&gt;0,"Invoice no matches, GSTIN differs","In GSTR-2B, not in books"))))</f>
        <v/>
      </c>
      <c r="S191" s="15">
        <f>IF(A191="","",SUMIF(Books!$O$6:$O$2005,P191,Books!$K$6:$K$2005))</f>
        <v/>
      </c>
      <c r="T191" s="15">
        <f>IF(A191="","",N191-S191)</f>
        <v/>
      </c>
      <c r="U191" s="10" t="n"/>
      <c r="V191" s="16">
        <f>IF(A191="","",IF(AND(O191="Credit note",R191&lt;&gt;"ITC not available in GSTR-2B"),"Credit note: accept and declare the ITC reversal, keep pending for one period, or reject if you disagree",IF(R191="Matched","Accept in IMS, or take no action",IF(R191="Amount differs","Reject or keep pending; ask the supplier to amend",IF(R191="In GSTR-2B, not in books","Check receipt; reject if not yours",IF(R191="Invoice no matches, GSTIN differs","Confirm the GSTIN with the supplier","Not available: do not claim"))))))</f>
        <v/>
      </c>
    </row>
    <row r="192">
      <c r="A192" s="10" t="n"/>
      <c r="B192" s="10" t="n"/>
      <c r="C192" s="10" t="n"/>
      <c r="D192" s="10" t="n"/>
      <c r="E192" s="9" t="n"/>
      <c r="F192" s="8" t="n"/>
      <c r="G192" s="10" t="n"/>
      <c r="H192" s="10" t="n"/>
      <c r="I192" s="8" t="n"/>
      <c r="J192" s="8" t="n"/>
      <c r="K192" s="8" t="n"/>
      <c r="L192" s="8" t="n"/>
      <c r="M192" s="8" t="n"/>
      <c r="N192" s="15">
        <f>IF(A192="","",SUM(J192:M192))</f>
        <v/>
      </c>
      <c r="O192" s="10" t="n"/>
      <c r="P192" s="16">
        <f>IF(A192="","",UPPER(TRIM(A192))&amp;"|"&amp;UPPER(SUBSTITUTE(SUBSTITUTE(SUBSTITUTE(TRIM(C192),"/",""),"-","")," ","")))</f>
        <v/>
      </c>
      <c r="Q192" s="16">
        <f>IF(A192="","",UPPER(SUBSTITUTE(SUBSTITUTE(SUBSTITUTE(TRIM(C192),"/",""),"-","")," ","")))</f>
        <v/>
      </c>
      <c r="R192" s="16">
        <f>IF(A192="","",IF(U192="No","ITC not available in GSTR-2B",IF(COUNTIF(Books!$O$6:$O$2005,P192)&gt;0,IF(ABS(T192)&lt;=Settings!$B$4,"Matched","Amount differs"),IF(COUNTIF(Books!$P$6:$P$2005,Q192)&gt;0,"Invoice no matches, GSTIN differs","In GSTR-2B, not in books"))))</f>
        <v/>
      </c>
      <c r="S192" s="15">
        <f>IF(A192="","",SUMIF(Books!$O$6:$O$2005,P192,Books!$K$6:$K$2005))</f>
        <v/>
      </c>
      <c r="T192" s="15">
        <f>IF(A192="","",N192-S192)</f>
        <v/>
      </c>
      <c r="U192" s="10" t="n"/>
      <c r="V192" s="16">
        <f>IF(A192="","",IF(AND(O192="Credit note",R192&lt;&gt;"ITC not available in GSTR-2B"),"Credit note: accept and declare the ITC reversal, keep pending for one period, or reject if you disagree",IF(R192="Matched","Accept in IMS, or take no action",IF(R192="Amount differs","Reject or keep pending; ask the supplier to amend",IF(R192="In GSTR-2B, not in books","Check receipt; reject if not yours",IF(R192="Invoice no matches, GSTIN differs","Confirm the GSTIN with the supplier","Not available: do not claim"))))))</f>
        <v/>
      </c>
    </row>
    <row r="193">
      <c r="A193" s="10" t="n"/>
      <c r="B193" s="10" t="n"/>
      <c r="C193" s="10" t="n"/>
      <c r="D193" s="10" t="n"/>
      <c r="E193" s="9" t="n"/>
      <c r="F193" s="8" t="n"/>
      <c r="G193" s="10" t="n"/>
      <c r="H193" s="10" t="n"/>
      <c r="I193" s="8" t="n"/>
      <c r="J193" s="8" t="n"/>
      <c r="K193" s="8" t="n"/>
      <c r="L193" s="8" t="n"/>
      <c r="M193" s="8" t="n"/>
      <c r="N193" s="15">
        <f>IF(A193="","",SUM(J193:M193))</f>
        <v/>
      </c>
      <c r="O193" s="10" t="n"/>
      <c r="P193" s="16">
        <f>IF(A193="","",UPPER(TRIM(A193))&amp;"|"&amp;UPPER(SUBSTITUTE(SUBSTITUTE(SUBSTITUTE(TRIM(C193),"/",""),"-","")," ","")))</f>
        <v/>
      </c>
      <c r="Q193" s="16">
        <f>IF(A193="","",UPPER(SUBSTITUTE(SUBSTITUTE(SUBSTITUTE(TRIM(C193),"/",""),"-","")," ","")))</f>
        <v/>
      </c>
      <c r="R193" s="16">
        <f>IF(A193="","",IF(U193="No","ITC not available in GSTR-2B",IF(COUNTIF(Books!$O$6:$O$2005,P193)&gt;0,IF(ABS(T193)&lt;=Settings!$B$4,"Matched","Amount differs"),IF(COUNTIF(Books!$P$6:$P$2005,Q193)&gt;0,"Invoice no matches, GSTIN differs","In GSTR-2B, not in books"))))</f>
        <v/>
      </c>
      <c r="S193" s="15">
        <f>IF(A193="","",SUMIF(Books!$O$6:$O$2005,P193,Books!$K$6:$K$2005))</f>
        <v/>
      </c>
      <c r="T193" s="15">
        <f>IF(A193="","",N193-S193)</f>
        <v/>
      </c>
      <c r="U193" s="10" t="n"/>
      <c r="V193" s="16">
        <f>IF(A193="","",IF(AND(O193="Credit note",R193&lt;&gt;"ITC not available in GSTR-2B"),"Credit note: accept and declare the ITC reversal, keep pending for one period, or reject if you disagree",IF(R193="Matched","Accept in IMS, or take no action",IF(R193="Amount differs","Reject or keep pending; ask the supplier to amend",IF(R193="In GSTR-2B, not in books","Check receipt; reject if not yours",IF(R193="Invoice no matches, GSTIN differs","Confirm the GSTIN with the supplier","Not available: do not claim"))))))</f>
        <v/>
      </c>
    </row>
    <row r="194">
      <c r="A194" s="10" t="n"/>
      <c r="B194" s="10" t="n"/>
      <c r="C194" s="10" t="n"/>
      <c r="D194" s="10" t="n"/>
      <c r="E194" s="9" t="n"/>
      <c r="F194" s="8" t="n"/>
      <c r="G194" s="10" t="n"/>
      <c r="H194" s="10" t="n"/>
      <c r="I194" s="8" t="n"/>
      <c r="J194" s="8" t="n"/>
      <c r="K194" s="8" t="n"/>
      <c r="L194" s="8" t="n"/>
      <c r="M194" s="8" t="n"/>
      <c r="N194" s="15">
        <f>IF(A194="","",SUM(J194:M194))</f>
        <v/>
      </c>
      <c r="O194" s="10" t="n"/>
      <c r="P194" s="16">
        <f>IF(A194="","",UPPER(TRIM(A194))&amp;"|"&amp;UPPER(SUBSTITUTE(SUBSTITUTE(SUBSTITUTE(TRIM(C194),"/",""),"-","")," ","")))</f>
        <v/>
      </c>
      <c r="Q194" s="16">
        <f>IF(A194="","",UPPER(SUBSTITUTE(SUBSTITUTE(SUBSTITUTE(TRIM(C194),"/",""),"-","")," ","")))</f>
        <v/>
      </c>
      <c r="R194" s="16">
        <f>IF(A194="","",IF(U194="No","ITC not available in GSTR-2B",IF(COUNTIF(Books!$O$6:$O$2005,P194)&gt;0,IF(ABS(T194)&lt;=Settings!$B$4,"Matched","Amount differs"),IF(COUNTIF(Books!$P$6:$P$2005,Q194)&gt;0,"Invoice no matches, GSTIN differs","In GSTR-2B, not in books"))))</f>
        <v/>
      </c>
      <c r="S194" s="15">
        <f>IF(A194="","",SUMIF(Books!$O$6:$O$2005,P194,Books!$K$6:$K$2005))</f>
        <v/>
      </c>
      <c r="T194" s="15">
        <f>IF(A194="","",N194-S194)</f>
        <v/>
      </c>
      <c r="U194" s="10" t="n"/>
      <c r="V194" s="16">
        <f>IF(A194="","",IF(AND(O194="Credit note",R194&lt;&gt;"ITC not available in GSTR-2B"),"Credit note: accept and declare the ITC reversal, keep pending for one period, or reject if you disagree",IF(R194="Matched","Accept in IMS, or take no action",IF(R194="Amount differs","Reject or keep pending; ask the supplier to amend",IF(R194="In GSTR-2B, not in books","Check receipt; reject if not yours",IF(R194="Invoice no matches, GSTIN differs","Confirm the GSTIN with the supplier","Not available: do not claim"))))))</f>
        <v/>
      </c>
    </row>
    <row r="195">
      <c r="A195" s="10" t="n"/>
      <c r="B195" s="10" t="n"/>
      <c r="C195" s="10" t="n"/>
      <c r="D195" s="10" t="n"/>
      <c r="E195" s="9" t="n"/>
      <c r="F195" s="8" t="n"/>
      <c r="G195" s="10" t="n"/>
      <c r="H195" s="10" t="n"/>
      <c r="I195" s="8" t="n"/>
      <c r="J195" s="8" t="n"/>
      <c r="K195" s="8" t="n"/>
      <c r="L195" s="8" t="n"/>
      <c r="M195" s="8" t="n"/>
      <c r="N195" s="15">
        <f>IF(A195="","",SUM(J195:M195))</f>
        <v/>
      </c>
      <c r="O195" s="10" t="n"/>
      <c r="P195" s="16">
        <f>IF(A195="","",UPPER(TRIM(A195))&amp;"|"&amp;UPPER(SUBSTITUTE(SUBSTITUTE(SUBSTITUTE(TRIM(C195),"/",""),"-","")," ","")))</f>
        <v/>
      </c>
      <c r="Q195" s="16">
        <f>IF(A195="","",UPPER(SUBSTITUTE(SUBSTITUTE(SUBSTITUTE(TRIM(C195),"/",""),"-","")," ","")))</f>
        <v/>
      </c>
      <c r="R195" s="16">
        <f>IF(A195="","",IF(U195="No","ITC not available in GSTR-2B",IF(COUNTIF(Books!$O$6:$O$2005,P195)&gt;0,IF(ABS(T195)&lt;=Settings!$B$4,"Matched","Amount differs"),IF(COUNTIF(Books!$P$6:$P$2005,Q195)&gt;0,"Invoice no matches, GSTIN differs","In GSTR-2B, not in books"))))</f>
        <v/>
      </c>
      <c r="S195" s="15">
        <f>IF(A195="","",SUMIF(Books!$O$6:$O$2005,P195,Books!$K$6:$K$2005))</f>
        <v/>
      </c>
      <c r="T195" s="15">
        <f>IF(A195="","",N195-S195)</f>
        <v/>
      </c>
      <c r="U195" s="10" t="n"/>
      <c r="V195" s="16">
        <f>IF(A195="","",IF(AND(O195="Credit note",R195&lt;&gt;"ITC not available in GSTR-2B"),"Credit note: accept and declare the ITC reversal, keep pending for one period, or reject if you disagree",IF(R195="Matched","Accept in IMS, or take no action",IF(R195="Amount differs","Reject or keep pending; ask the supplier to amend",IF(R195="In GSTR-2B, not in books","Check receipt; reject if not yours",IF(R195="Invoice no matches, GSTIN differs","Confirm the GSTIN with the supplier","Not available: do not claim"))))))</f>
        <v/>
      </c>
    </row>
    <row r="196">
      <c r="A196" s="10" t="n"/>
      <c r="B196" s="10" t="n"/>
      <c r="C196" s="10" t="n"/>
      <c r="D196" s="10" t="n"/>
      <c r="E196" s="9" t="n"/>
      <c r="F196" s="8" t="n"/>
      <c r="G196" s="10" t="n"/>
      <c r="H196" s="10" t="n"/>
      <c r="I196" s="8" t="n"/>
      <c r="J196" s="8" t="n"/>
      <c r="K196" s="8" t="n"/>
      <c r="L196" s="8" t="n"/>
      <c r="M196" s="8" t="n"/>
      <c r="N196" s="15">
        <f>IF(A196="","",SUM(J196:M196))</f>
        <v/>
      </c>
      <c r="O196" s="10" t="n"/>
      <c r="P196" s="16">
        <f>IF(A196="","",UPPER(TRIM(A196))&amp;"|"&amp;UPPER(SUBSTITUTE(SUBSTITUTE(SUBSTITUTE(TRIM(C196),"/",""),"-","")," ","")))</f>
        <v/>
      </c>
      <c r="Q196" s="16">
        <f>IF(A196="","",UPPER(SUBSTITUTE(SUBSTITUTE(SUBSTITUTE(TRIM(C196),"/",""),"-","")," ","")))</f>
        <v/>
      </c>
      <c r="R196" s="16">
        <f>IF(A196="","",IF(U196="No","ITC not available in GSTR-2B",IF(COUNTIF(Books!$O$6:$O$2005,P196)&gt;0,IF(ABS(T196)&lt;=Settings!$B$4,"Matched","Amount differs"),IF(COUNTIF(Books!$P$6:$P$2005,Q196)&gt;0,"Invoice no matches, GSTIN differs","In GSTR-2B, not in books"))))</f>
        <v/>
      </c>
      <c r="S196" s="15">
        <f>IF(A196="","",SUMIF(Books!$O$6:$O$2005,P196,Books!$K$6:$K$2005))</f>
        <v/>
      </c>
      <c r="T196" s="15">
        <f>IF(A196="","",N196-S196)</f>
        <v/>
      </c>
      <c r="U196" s="10" t="n"/>
      <c r="V196" s="16">
        <f>IF(A196="","",IF(AND(O196="Credit note",R196&lt;&gt;"ITC not available in GSTR-2B"),"Credit note: accept and declare the ITC reversal, keep pending for one period, or reject if you disagree",IF(R196="Matched","Accept in IMS, or take no action",IF(R196="Amount differs","Reject or keep pending; ask the supplier to amend",IF(R196="In GSTR-2B, not in books","Check receipt; reject if not yours",IF(R196="Invoice no matches, GSTIN differs","Confirm the GSTIN with the supplier","Not available: do not claim"))))))</f>
        <v/>
      </c>
    </row>
    <row r="197">
      <c r="A197" s="10" t="n"/>
      <c r="B197" s="10" t="n"/>
      <c r="C197" s="10" t="n"/>
      <c r="D197" s="10" t="n"/>
      <c r="E197" s="9" t="n"/>
      <c r="F197" s="8" t="n"/>
      <c r="G197" s="10" t="n"/>
      <c r="H197" s="10" t="n"/>
      <c r="I197" s="8" t="n"/>
      <c r="J197" s="8" t="n"/>
      <c r="K197" s="8" t="n"/>
      <c r="L197" s="8" t="n"/>
      <c r="M197" s="8" t="n"/>
      <c r="N197" s="15">
        <f>IF(A197="","",SUM(J197:M197))</f>
        <v/>
      </c>
      <c r="O197" s="10" t="n"/>
      <c r="P197" s="16">
        <f>IF(A197="","",UPPER(TRIM(A197))&amp;"|"&amp;UPPER(SUBSTITUTE(SUBSTITUTE(SUBSTITUTE(TRIM(C197),"/",""),"-","")," ","")))</f>
        <v/>
      </c>
      <c r="Q197" s="16">
        <f>IF(A197="","",UPPER(SUBSTITUTE(SUBSTITUTE(SUBSTITUTE(TRIM(C197),"/",""),"-","")," ","")))</f>
        <v/>
      </c>
      <c r="R197" s="16">
        <f>IF(A197="","",IF(U197="No","ITC not available in GSTR-2B",IF(COUNTIF(Books!$O$6:$O$2005,P197)&gt;0,IF(ABS(T197)&lt;=Settings!$B$4,"Matched","Amount differs"),IF(COUNTIF(Books!$P$6:$P$2005,Q197)&gt;0,"Invoice no matches, GSTIN differs","In GSTR-2B, not in books"))))</f>
        <v/>
      </c>
      <c r="S197" s="15">
        <f>IF(A197="","",SUMIF(Books!$O$6:$O$2005,P197,Books!$K$6:$K$2005))</f>
        <v/>
      </c>
      <c r="T197" s="15">
        <f>IF(A197="","",N197-S197)</f>
        <v/>
      </c>
      <c r="U197" s="10" t="n"/>
      <c r="V197" s="16">
        <f>IF(A197="","",IF(AND(O197="Credit note",R197&lt;&gt;"ITC not available in GSTR-2B"),"Credit note: accept and declare the ITC reversal, keep pending for one period, or reject if you disagree",IF(R197="Matched","Accept in IMS, or take no action",IF(R197="Amount differs","Reject or keep pending; ask the supplier to amend",IF(R197="In GSTR-2B, not in books","Check receipt; reject if not yours",IF(R197="Invoice no matches, GSTIN differs","Confirm the GSTIN with the supplier","Not available: do not claim"))))))</f>
        <v/>
      </c>
    </row>
    <row r="198">
      <c r="A198" s="10" t="n"/>
      <c r="B198" s="10" t="n"/>
      <c r="C198" s="10" t="n"/>
      <c r="D198" s="10" t="n"/>
      <c r="E198" s="9" t="n"/>
      <c r="F198" s="8" t="n"/>
      <c r="G198" s="10" t="n"/>
      <c r="H198" s="10" t="n"/>
      <c r="I198" s="8" t="n"/>
      <c r="J198" s="8" t="n"/>
      <c r="K198" s="8" t="n"/>
      <c r="L198" s="8" t="n"/>
      <c r="M198" s="8" t="n"/>
      <c r="N198" s="15">
        <f>IF(A198="","",SUM(J198:M198))</f>
        <v/>
      </c>
      <c r="O198" s="10" t="n"/>
      <c r="P198" s="16">
        <f>IF(A198="","",UPPER(TRIM(A198))&amp;"|"&amp;UPPER(SUBSTITUTE(SUBSTITUTE(SUBSTITUTE(TRIM(C198),"/",""),"-","")," ","")))</f>
        <v/>
      </c>
      <c r="Q198" s="16">
        <f>IF(A198="","",UPPER(SUBSTITUTE(SUBSTITUTE(SUBSTITUTE(TRIM(C198),"/",""),"-","")," ","")))</f>
        <v/>
      </c>
      <c r="R198" s="16">
        <f>IF(A198="","",IF(U198="No","ITC not available in GSTR-2B",IF(COUNTIF(Books!$O$6:$O$2005,P198)&gt;0,IF(ABS(T198)&lt;=Settings!$B$4,"Matched","Amount differs"),IF(COUNTIF(Books!$P$6:$P$2005,Q198)&gt;0,"Invoice no matches, GSTIN differs","In GSTR-2B, not in books"))))</f>
        <v/>
      </c>
      <c r="S198" s="15">
        <f>IF(A198="","",SUMIF(Books!$O$6:$O$2005,P198,Books!$K$6:$K$2005))</f>
        <v/>
      </c>
      <c r="T198" s="15">
        <f>IF(A198="","",N198-S198)</f>
        <v/>
      </c>
      <c r="U198" s="10" t="n"/>
      <c r="V198" s="16">
        <f>IF(A198="","",IF(AND(O198="Credit note",R198&lt;&gt;"ITC not available in GSTR-2B"),"Credit note: accept and declare the ITC reversal, keep pending for one period, or reject if you disagree",IF(R198="Matched","Accept in IMS, or take no action",IF(R198="Amount differs","Reject or keep pending; ask the supplier to amend",IF(R198="In GSTR-2B, not in books","Check receipt; reject if not yours",IF(R198="Invoice no matches, GSTIN differs","Confirm the GSTIN with the supplier","Not available: do not claim"))))))</f>
        <v/>
      </c>
    </row>
    <row r="199">
      <c r="A199" s="10" t="n"/>
      <c r="B199" s="10" t="n"/>
      <c r="C199" s="10" t="n"/>
      <c r="D199" s="10" t="n"/>
      <c r="E199" s="9" t="n"/>
      <c r="F199" s="8" t="n"/>
      <c r="G199" s="10" t="n"/>
      <c r="H199" s="10" t="n"/>
      <c r="I199" s="8" t="n"/>
      <c r="J199" s="8" t="n"/>
      <c r="K199" s="8" t="n"/>
      <c r="L199" s="8" t="n"/>
      <c r="M199" s="8" t="n"/>
      <c r="N199" s="15">
        <f>IF(A199="","",SUM(J199:M199))</f>
        <v/>
      </c>
      <c r="O199" s="10" t="n"/>
      <c r="P199" s="16">
        <f>IF(A199="","",UPPER(TRIM(A199))&amp;"|"&amp;UPPER(SUBSTITUTE(SUBSTITUTE(SUBSTITUTE(TRIM(C199),"/",""),"-","")," ","")))</f>
        <v/>
      </c>
      <c r="Q199" s="16">
        <f>IF(A199="","",UPPER(SUBSTITUTE(SUBSTITUTE(SUBSTITUTE(TRIM(C199),"/",""),"-","")," ","")))</f>
        <v/>
      </c>
      <c r="R199" s="16">
        <f>IF(A199="","",IF(U199="No","ITC not available in GSTR-2B",IF(COUNTIF(Books!$O$6:$O$2005,P199)&gt;0,IF(ABS(T199)&lt;=Settings!$B$4,"Matched","Amount differs"),IF(COUNTIF(Books!$P$6:$P$2005,Q199)&gt;0,"Invoice no matches, GSTIN differs","In GSTR-2B, not in books"))))</f>
        <v/>
      </c>
      <c r="S199" s="15">
        <f>IF(A199="","",SUMIF(Books!$O$6:$O$2005,P199,Books!$K$6:$K$2005))</f>
        <v/>
      </c>
      <c r="T199" s="15">
        <f>IF(A199="","",N199-S199)</f>
        <v/>
      </c>
      <c r="U199" s="10" t="n"/>
      <c r="V199" s="16">
        <f>IF(A199="","",IF(AND(O199="Credit note",R199&lt;&gt;"ITC not available in GSTR-2B"),"Credit note: accept and declare the ITC reversal, keep pending for one period, or reject if you disagree",IF(R199="Matched","Accept in IMS, or take no action",IF(R199="Amount differs","Reject or keep pending; ask the supplier to amend",IF(R199="In GSTR-2B, not in books","Check receipt; reject if not yours",IF(R199="Invoice no matches, GSTIN differs","Confirm the GSTIN with the supplier","Not available: do not claim"))))))</f>
        <v/>
      </c>
    </row>
    <row r="200">
      <c r="A200" s="10" t="n"/>
      <c r="B200" s="10" t="n"/>
      <c r="C200" s="10" t="n"/>
      <c r="D200" s="10" t="n"/>
      <c r="E200" s="9" t="n"/>
      <c r="F200" s="8" t="n"/>
      <c r="G200" s="10" t="n"/>
      <c r="H200" s="10" t="n"/>
      <c r="I200" s="8" t="n"/>
      <c r="J200" s="8" t="n"/>
      <c r="K200" s="8" t="n"/>
      <c r="L200" s="8" t="n"/>
      <c r="M200" s="8" t="n"/>
      <c r="N200" s="15">
        <f>IF(A200="","",SUM(J200:M200))</f>
        <v/>
      </c>
      <c r="O200" s="10" t="n"/>
      <c r="P200" s="16">
        <f>IF(A200="","",UPPER(TRIM(A200))&amp;"|"&amp;UPPER(SUBSTITUTE(SUBSTITUTE(SUBSTITUTE(TRIM(C200),"/",""),"-","")," ","")))</f>
        <v/>
      </c>
      <c r="Q200" s="16">
        <f>IF(A200="","",UPPER(SUBSTITUTE(SUBSTITUTE(SUBSTITUTE(TRIM(C200),"/",""),"-","")," ","")))</f>
        <v/>
      </c>
      <c r="R200" s="16">
        <f>IF(A200="","",IF(U200="No","ITC not available in GSTR-2B",IF(COUNTIF(Books!$O$6:$O$2005,P200)&gt;0,IF(ABS(T200)&lt;=Settings!$B$4,"Matched","Amount differs"),IF(COUNTIF(Books!$P$6:$P$2005,Q200)&gt;0,"Invoice no matches, GSTIN differs","In GSTR-2B, not in books"))))</f>
        <v/>
      </c>
      <c r="S200" s="15">
        <f>IF(A200="","",SUMIF(Books!$O$6:$O$2005,P200,Books!$K$6:$K$2005))</f>
        <v/>
      </c>
      <c r="T200" s="15">
        <f>IF(A200="","",N200-S200)</f>
        <v/>
      </c>
      <c r="U200" s="10" t="n"/>
      <c r="V200" s="16">
        <f>IF(A200="","",IF(AND(O200="Credit note",R200&lt;&gt;"ITC not available in GSTR-2B"),"Credit note: accept and declare the ITC reversal, keep pending for one period, or reject if you disagree",IF(R200="Matched","Accept in IMS, or take no action",IF(R200="Amount differs","Reject or keep pending; ask the supplier to amend",IF(R200="In GSTR-2B, not in books","Check receipt; reject if not yours",IF(R200="Invoice no matches, GSTIN differs","Confirm the GSTIN with the supplier","Not available: do not claim"))))))</f>
        <v/>
      </c>
    </row>
    <row r="201">
      <c r="A201" s="10" t="n"/>
      <c r="B201" s="10" t="n"/>
      <c r="C201" s="10" t="n"/>
      <c r="D201" s="10" t="n"/>
      <c r="E201" s="9" t="n"/>
      <c r="F201" s="8" t="n"/>
      <c r="G201" s="10" t="n"/>
      <c r="H201" s="10" t="n"/>
      <c r="I201" s="8" t="n"/>
      <c r="J201" s="8" t="n"/>
      <c r="K201" s="8" t="n"/>
      <c r="L201" s="8" t="n"/>
      <c r="M201" s="8" t="n"/>
      <c r="N201" s="15">
        <f>IF(A201="","",SUM(J201:M201))</f>
        <v/>
      </c>
      <c r="O201" s="10" t="n"/>
      <c r="P201" s="16">
        <f>IF(A201="","",UPPER(TRIM(A201))&amp;"|"&amp;UPPER(SUBSTITUTE(SUBSTITUTE(SUBSTITUTE(TRIM(C201),"/",""),"-","")," ","")))</f>
        <v/>
      </c>
      <c r="Q201" s="16">
        <f>IF(A201="","",UPPER(SUBSTITUTE(SUBSTITUTE(SUBSTITUTE(TRIM(C201),"/",""),"-","")," ","")))</f>
        <v/>
      </c>
      <c r="R201" s="16">
        <f>IF(A201="","",IF(U201="No","ITC not available in GSTR-2B",IF(COUNTIF(Books!$O$6:$O$2005,P201)&gt;0,IF(ABS(T201)&lt;=Settings!$B$4,"Matched","Amount differs"),IF(COUNTIF(Books!$P$6:$P$2005,Q201)&gt;0,"Invoice no matches, GSTIN differs","In GSTR-2B, not in books"))))</f>
        <v/>
      </c>
      <c r="S201" s="15">
        <f>IF(A201="","",SUMIF(Books!$O$6:$O$2005,P201,Books!$K$6:$K$2005))</f>
        <v/>
      </c>
      <c r="T201" s="15">
        <f>IF(A201="","",N201-S201)</f>
        <v/>
      </c>
      <c r="U201" s="10" t="n"/>
      <c r="V201" s="16">
        <f>IF(A201="","",IF(AND(O201="Credit note",R201&lt;&gt;"ITC not available in GSTR-2B"),"Credit note: accept and declare the ITC reversal, keep pending for one period, or reject if you disagree",IF(R201="Matched","Accept in IMS, or take no action",IF(R201="Amount differs","Reject or keep pending; ask the supplier to amend",IF(R201="In GSTR-2B, not in books","Check receipt; reject if not yours",IF(R201="Invoice no matches, GSTIN differs","Confirm the GSTIN with the supplier","Not available: do not claim"))))))</f>
        <v/>
      </c>
    </row>
    <row r="202">
      <c r="A202" s="10" t="n"/>
      <c r="B202" s="10" t="n"/>
      <c r="C202" s="10" t="n"/>
      <c r="D202" s="10" t="n"/>
      <c r="E202" s="9" t="n"/>
      <c r="F202" s="8" t="n"/>
      <c r="G202" s="10" t="n"/>
      <c r="H202" s="10" t="n"/>
      <c r="I202" s="8" t="n"/>
      <c r="J202" s="8" t="n"/>
      <c r="K202" s="8" t="n"/>
      <c r="L202" s="8" t="n"/>
      <c r="M202" s="8" t="n"/>
      <c r="N202" s="15">
        <f>IF(A202="","",SUM(J202:M202))</f>
        <v/>
      </c>
      <c r="O202" s="10" t="n"/>
      <c r="P202" s="16">
        <f>IF(A202="","",UPPER(TRIM(A202))&amp;"|"&amp;UPPER(SUBSTITUTE(SUBSTITUTE(SUBSTITUTE(TRIM(C202),"/",""),"-","")," ","")))</f>
        <v/>
      </c>
      <c r="Q202" s="16">
        <f>IF(A202="","",UPPER(SUBSTITUTE(SUBSTITUTE(SUBSTITUTE(TRIM(C202),"/",""),"-","")," ","")))</f>
        <v/>
      </c>
      <c r="R202" s="16">
        <f>IF(A202="","",IF(U202="No","ITC not available in GSTR-2B",IF(COUNTIF(Books!$O$6:$O$2005,P202)&gt;0,IF(ABS(T202)&lt;=Settings!$B$4,"Matched","Amount differs"),IF(COUNTIF(Books!$P$6:$P$2005,Q202)&gt;0,"Invoice no matches, GSTIN differs","In GSTR-2B, not in books"))))</f>
        <v/>
      </c>
      <c r="S202" s="15">
        <f>IF(A202="","",SUMIF(Books!$O$6:$O$2005,P202,Books!$K$6:$K$2005))</f>
        <v/>
      </c>
      <c r="T202" s="15">
        <f>IF(A202="","",N202-S202)</f>
        <v/>
      </c>
      <c r="U202" s="10" t="n"/>
      <c r="V202" s="16">
        <f>IF(A202="","",IF(AND(O202="Credit note",R202&lt;&gt;"ITC not available in GSTR-2B"),"Credit note: accept and declare the ITC reversal, keep pending for one period, or reject if you disagree",IF(R202="Matched","Accept in IMS, or take no action",IF(R202="Amount differs","Reject or keep pending; ask the supplier to amend",IF(R202="In GSTR-2B, not in books","Check receipt; reject if not yours",IF(R202="Invoice no matches, GSTIN differs","Confirm the GSTIN with the supplier","Not available: do not claim"))))))</f>
        <v/>
      </c>
    </row>
    <row r="203">
      <c r="A203" s="10" t="n"/>
      <c r="B203" s="10" t="n"/>
      <c r="C203" s="10" t="n"/>
      <c r="D203" s="10" t="n"/>
      <c r="E203" s="9" t="n"/>
      <c r="F203" s="8" t="n"/>
      <c r="G203" s="10" t="n"/>
      <c r="H203" s="10" t="n"/>
      <c r="I203" s="8" t="n"/>
      <c r="J203" s="8" t="n"/>
      <c r="K203" s="8" t="n"/>
      <c r="L203" s="8" t="n"/>
      <c r="M203" s="8" t="n"/>
      <c r="N203" s="15">
        <f>IF(A203="","",SUM(J203:M203))</f>
        <v/>
      </c>
      <c r="O203" s="10" t="n"/>
      <c r="P203" s="16">
        <f>IF(A203="","",UPPER(TRIM(A203))&amp;"|"&amp;UPPER(SUBSTITUTE(SUBSTITUTE(SUBSTITUTE(TRIM(C203),"/",""),"-","")," ","")))</f>
        <v/>
      </c>
      <c r="Q203" s="16">
        <f>IF(A203="","",UPPER(SUBSTITUTE(SUBSTITUTE(SUBSTITUTE(TRIM(C203),"/",""),"-","")," ","")))</f>
        <v/>
      </c>
      <c r="R203" s="16">
        <f>IF(A203="","",IF(U203="No","ITC not available in GSTR-2B",IF(COUNTIF(Books!$O$6:$O$2005,P203)&gt;0,IF(ABS(T203)&lt;=Settings!$B$4,"Matched","Amount differs"),IF(COUNTIF(Books!$P$6:$P$2005,Q203)&gt;0,"Invoice no matches, GSTIN differs","In GSTR-2B, not in books"))))</f>
        <v/>
      </c>
      <c r="S203" s="15">
        <f>IF(A203="","",SUMIF(Books!$O$6:$O$2005,P203,Books!$K$6:$K$2005))</f>
        <v/>
      </c>
      <c r="T203" s="15">
        <f>IF(A203="","",N203-S203)</f>
        <v/>
      </c>
      <c r="U203" s="10" t="n"/>
      <c r="V203" s="16">
        <f>IF(A203="","",IF(AND(O203="Credit note",R203&lt;&gt;"ITC not available in GSTR-2B"),"Credit note: accept and declare the ITC reversal, keep pending for one period, or reject if you disagree",IF(R203="Matched","Accept in IMS, or take no action",IF(R203="Amount differs","Reject or keep pending; ask the supplier to amend",IF(R203="In GSTR-2B, not in books","Check receipt; reject if not yours",IF(R203="Invoice no matches, GSTIN differs","Confirm the GSTIN with the supplier","Not available: do not claim"))))))</f>
        <v/>
      </c>
    </row>
    <row r="204">
      <c r="A204" s="10" t="n"/>
      <c r="B204" s="10" t="n"/>
      <c r="C204" s="10" t="n"/>
      <c r="D204" s="10" t="n"/>
      <c r="E204" s="9" t="n"/>
      <c r="F204" s="8" t="n"/>
      <c r="G204" s="10" t="n"/>
      <c r="H204" s="10" t="n"/>
      <c r="I204" s="8" t="n"/>
      <c r="J204" s="8" t="n"/>
      <c r="K204" s="8" t="n"/>
      <c r="L204" s="8" t="n"/>
      <c r="M204" s="8" t="n"/>
      <c r="N204" s="15">
        <f>IF(A204="","",SUM(J204:M204))</f>
        <v/>
      </c>
      <c r="O204" s="10" t="n"/>
      <c r="P204" s="16">
        <f>IF(A204="","",UPPER(TRIM(A204))&amp;"|"&amp;UPPER(SUBSTITUTE(SUBSTITUTE(SUBSTITUTE(TRIM(C204),"/",""),"-","")," ","")))</f>
        <v/>
      </c>
      <c r="Q204" s="16">
        <f>IF(A204="","",UPPER(SUBSTITUTE(SUBSTITUTE(SUBSTITUTE(TRIM(C204),"/",""),"-","")," ","")))</f>
        <v/>
      </c>
      <c r="R204" s="16">
        <f>IF(A204="","",IF(U204="No","ITC not available in GSTR-2B",IF(COUNTIF(Books!$O$6:$O$2005,P204)&gt;0,IF(ABS(T204)&lt;=Settings!$B$4,"Matched","Amount differs"),IF(COUNTIF(Books!$P$6:$P$2005,Q204)&gt;0,"Invoice no matches, GSTIN differs","In GSTR-2B, not in books"))))</f>
        <v/>
      </c>
      <c r="S204" s="15">
        <f>IF(A204="","",SUMIF(Books!$O$6:$O$2005,P204,Books!$K$6:$K$2005))</f>
        <v/>
      </c>
      <c r="T204" s="15">
        <f>IF(A204="","",N204-S204)</f>
        <v/>
      </c>
      <c r="U204" s="10" t="n"/>
      <c r="V204" s="16">
        <f>IF(A204="","",IF(AND(O204="Credit note",R204&lt;&gt;"ITC not available in GSTR-2B"),"Credit note: accept and declare the ITC reversal, keep pending for one period, or reject if you disagree",IF(R204="Matched","Accept in IMS, or take no action",IF(R204="Amount differs","Reject or keep pending; ask the supplier to amend",IF(R204="In GSTR-2B, not in books","Check receipt; reject if not yours",IF(R204="Invoice no matches, GSTIN differs","Confirm the GSTIN with the supplier","Not available: do not claim"))))))</f>
        <v/>
      </c>
    </row>
    <row r="205">
      <c r="A205" s="10" t="n"/>
      <c r="B205" s="10" t="n"/>
      <c r="C205" s="10" t="n"/>
      <c r="D205" s="10" t="n"/>
      <c r="E205" s="9" t="n"/>
      <c r="F205" s="8" t="n"/>
      <c r="G205" s="10" t="n"/>
      <c r="H205" s="10" t="n"/>
      <c r="I205" s="8" t="n"/>
      <c r="J205" s="8" t="n"/>
      <c r="K205" s="8" t="n"/>
      <c r="L205" s="8" t="n"/>
      <c r="M205" s="8" t="n"/>
      <c r="N205" s="15">
        <f>IF(A205="","",SUM(J205:M205))</f>
        <v/>
      </c>
      <c r="O205" s="10" t="n"/>
      <c r="P205" s="16">
        <f>IF(A205="","",UPPER(TRIM(A205))&amp;"|"&amp;UPPER(SUBSTITUTE(SUBSTITUTE(SUBSTITUTE(TRIM(C205),"/",""),"-","")," ","")))</f>
        <v/>
      </c>
      <c r="Q205" s="16">
        <f>IF(A205="","",UPPER(SUBSTITUTE(SUBSTITUTE(SUBSTITUTE(TRIM(C205),"/",""),"-","")," ","")))</f>
        <v/>
      </c>
      <c r="R205" s="16">
        <f>IF(A205="","",IF(U205="No","ITC not available in GSTR-2B",IF(COUNTIF(Books!$O$6:$O$2005,P205)&gt;0,IF(ABS(T205)&lt;=Settings!$B$4,"Matched","Amount differs"),IF(COUNTIF(Books!$P$6:$P$2005,Q205)&gt;0,"Invoice no matches, GSTIN differs","In GSTR-2B, not in books"))))</f>
        <v/>
      </c>
      <c r="S205" s="15">
        <f>IF(A205="","",SUMIF(Books!$O$6:$O$2005,P205,Books!$K$6:$K$2005))</f>
        <v/>
      </c>
      <c r="T205" s="15">
        <f>IF(A205="","",N205-S205)</f>
        <v/>
      </c>
      <c r="U205" s="10" t="n"/>
      <c r="V205" s="16">
        <f>IF(A205="","",IF(AND(O205="Credit note",R205&lt;&gt;"ITC not available in GSTR-2B"),"Credit note: accept and declare the ITC reversal, keep pending for one period, or reject if you disagree",IF(R205="Matched","Accept in IMS, or take no action",IF(R205="Amount differs","Reject or keep pending; ask the supplier to amend",IF(R205="In GSTR-2B, not in books","Check receipt; reject if not yours",IF(R205="Invoice no matches, GSTIN differs","Confirm the GSTIN with the supplier","Not available: do not claim"))))))</f>
        <v/>
      </c>
    </row>
    <row r="206">
      <c r="A206" s="10" t="n"/>
      <c r="B206" s="10" t="n"/>
      <c r="C206" s="10" t="n"/>
      <c r="D206" s="10" t="n"/>
      <c r="E206" s="9" t="n"/>
      <c r="F206" s="8" t="n"/>
      <c r="G206" s="10" t="n"/>
      <c r="H206" s="10" t="n"/>
      <c r="I206" s="8" t="n"/>
      <c r="J206" s="8" t="n"/>
      <c r="K206" s="8" t="n"/>
      <c r="L206" s="8" t="n"/>
      <c r="M206" s="8" t="n"/>
      <c r="N206" s="15">
        <f>IF(A206="","",SUM(J206:M206))</f>
        <v/>
      </c>
      <c r="O206" s="10" t="n"/>
      <c r="P206" s="16">
        <f>IF(A206="","",UPPER(TRIM(A206))&amp;"|"&amp;UPPER(SUBSTITUTE(SUBSTITUTE(SUBSTITUTE(TRIM(C206),"/",""),"-","")," ","")))</f>
        <v/>
      </c>
      <c r="Q206" s="16">
        <f>IF(A206="","",UPPER(SUBSTITUTE(SUBSTITUTE(SUBSTITUTE(TRIM(C206),"/",""),"-","")," ","")))</f>
        <v/>
      </c>
      <c r="R206" s="16">
        <f>IF(A206="","",IF(U206="No","ITC not available in GSTR-2B",IF(COUNTIF(Books!$O$6:$O$2005,P206)&gt;0,IF(ABS(T206)&lt;=Settings!$B$4,"Matched","Amount differs"),IF(COUNTIF(Books!$P$6:$P$2005,Q206)&gt;0,"Invoice no matches, GSTIN differs","In GSTR-2B, not in books"))))</f>
        <v/>
      </c>
      <c r="S206" s="15">
        <f>IF(A206="","",SUMIF(Books!$O$6:$O$2005,P206,Books!$K$6:$K$2005))</f>
        <v/>
      </c>
      <c r="T206" s="15">
        <f>IF(A206="","",N206-S206)</f>
        <v/>
      </c>
      <c r="U206" s="10" t="n"/>
      <c r="V206" s="16">
        <f>IF(A206="","",IF(AND(O206="Credit note",R206&lt;&gt;"ITC not available in GSTR-2B"),"Credit note: accept and declare the ITC reversal, keep pending for one period, or reject if you disagree",IF(R206="Matched","Accept in IMS, or take no action",IF(R206="Amount differs","Reject or keep pending; ask the supplier to amend",IF(R206="In GSTR-2B, not in books","Check receipt; reject if not yours",IF(R206="Invoice no matches, GSTIN differs","Confirm the GSTIN with the supplier","Not available: do not claim"))))))</f>
        <v/>
      </c>
    </row>
    <row r="207">
      <c r="A207" s="10" t="n"/>
      <c r="B207" s="10" t="n"/>
      <c r="C207" s="10" t="n"/>
      <c r="D207" s="10" t="n"/>
      <c r="E207" s="9" t="n"/>
      <c r="F207" s="8" t="n"/>
      <c r="G207" s="10" t="n"/>
      <c r="H207" s="10" t="n"/>
      <c r="I207" s="8" t="n"/>
      <c r="J207" s="8" t="n"/>
      <c r="K207" s="8" t="n"/>
      <c r="L207" s="8" t="n"/>
      <c r="M207" s="8" t="n"/>
      <c r="N207" s="15">
        <f>IF(A207="","",SUM(J207:M207))</f>
        <v/>
      </c>
      <c r="O207" s="10" t="n"/>
      <c r="P207" s="16">
        <f>IF(A207="","",UPPER(TRIM(A207))&amp;"|"&amp;UPPER(SUBSTITUTE(SUBSTITUTE(SUBSTITUTE(TRIM(C207),"/",""),"-","")," ","")))</f>
        <v/>
      </c>
      <c r="Q207" s="16">
        <f>IF(A207="","",UPPER(SUBSTITUTE(SUBSTITUTE(SUBSTITUTE(TRIM(C207),"/",""),"-","")," ","")))</f>
        <v/>
      </c>
      <c r="R207" s="16">
        <f>IF(A207="","",IF(U207="No","ITC not available in GSTR-2B",IF(COUNTIF(Books!$O$6:$O$2005,P207)&gt;0,IF(ABS(T207)&lt;=Settings!$B$4,"Matched","Amount differs"),IF(COUNTIF(Books!$P$6:$P$2005,Q207)&gt;0,"Invoice no matches, GSTIN differs","In GSTR-2B, not in books"))))</f>
        <v/>
      </c>
      <c r="S207" s="15">
        <f>IF(A207="","",SUMIF(Books!$O$6:$O$2005,P207,Books!$K$6:$K$2005))</f>
        <v/>
      </c>
      <c r="T207" s="15">
        <f>IF(A207="","",N207-S207)</f>
        <v/>
      </c>
      <c r="U207" s="10" t="n"/>
      <c r="V207" s="16">
        <f>IF(A207="","",IF(AND(O207="Credit note",R207&lt;&gt;"ITC not available in GSTR-2B"),"Credit note: accept and declare the ITC reversal, keep pending for one period, or reject if you disagree",IF(R207="Matched","Accept in IMS, or take no action",IF(R207="Amount differs","Reject or keep pending; ask the supplier to amend",IF(R207="In GSTR-2B, not in books","Check receipt; reject if not yours",IF(R207="Invoice no matches, GSTIN differs","Confirm the GSTIN with the supplier","Not available: do not claim"))))))</f>
        <v/>
      </c>
    </row>
    <row r="208">
      <c r="A208" s="10" t="n"/>
      <c r="B208" s="10" t="n"/>
      <c r="C208" s="10" t="n"/>
      <c r="D208" s="10" t="n"/>
      <c r="E208" s="9" t="n"/>
      <c r="F208" s="8" t="n"/>
      <c r="G208" s="10" t="n"/>
      <c r="H208" s="10" t="n"/>
      <c r="I208" s="8" t="n"/>
      <c r="J208" s="8" t="n"/>
      <c r="K208" s="8" t="n"/>
      <c r="L208" s="8" t="n"/>
      <c r="M208" s="8" t="n"/>
      <c r="N208" s="15">
        <f>IF(A208="","",SUM(J208:M208))</f>
        <v/>
      </c>
      <c r="O208" s="10" t="n"/>
      <c r="P208" s="16">
        <f>IF(A208="","",UPPER(TRIM(A208))&amp;"|"&amp;UPPER(SUBSTITUTE(SUBSTITUTE(SUBSTITUTE(TRIM(C208),"/",""),"-","")," ","")))</f>
        <v/>
      </c>
      <c r="Q208" s="16">
        <f>IF(A208="","",UPPER(SUBSTITUTE(SUBSTITUTE(SUBSTITUTE(TRIM(C208),"/",""),"-","")," ","")))</f>
        <v/>
      </c>
      <c r="R208" s="16">
        <f>IF(A208="","",IF(U208="No","ITC not available in GSTR-2B",IF(COUNTIF(Books!$O$6:$O$2005,P208)&gt;0,IF(ABS(T208)&lt;=Settings!$B$4,"Matched","Amount differs"),IF(COUNTIF(Books!$P$6:$P$2005,Q208)&gt;0,"Invoice no matches, GSTIN differs","In GSTR-2B, not in books"))))</f>
        <v/>
      </c>
      <c r="S208" s="15">
        <f>IF(A208="","",SUMIF(Books!$O$6:$O$2005,P208,Books!$K$6:$K$2005))</f>
        <v/>
      </c>
      <c r="T208" s="15">
        <f>IF(A208="","",N208-S208)</f>
        <v/>
      </c>
      <c r="U208" s="10" t="n"/>
      <c r="V208" s="16">
        <f>IF(A208="","",IF(AND(O208="Credit note",R208&lt;&gt;"ITC not available in GSTR-2B"),"Credit note: accept and declare the ITC reversal, keep pending for one period, or reject if you disagree",IF(R208="Matched","Accept in IMS, or take no action",IF(R208="Amount differs","Reject or keep pending; ask the supplier to amend",IF(R208="In GSTR-2B, not in books","Check receipt; reject if not yours",IF(R208="Invoice no matches, GSTIN differs","Confirm the GSTIN with the supplier","Not available: do not claim"))))))</f>
        <v/>
      </c>
    </row>
    <row r="209">
      <c r="A209" s="10" t="n"/>
      <c r="B209" s="10" t="n"/>
      <c r="C209" s="10" t="n"/>
      <c r="D209" s="10" t="n"/>
      <c r="E209" s="9" t="n"/>
      <c r="F209" s="8" t="n"/>
      <c r="G209" s="10" t="n"/>
      <c r="H209" s="10" t="n"/>
      <c r="I209" s="8" t="n"/>
      <c r="J209" s="8" t="n"/>
      <c r="K209" s="8" t="n"/>
      <c r="L209" s="8" t="n"/>
      <c r="M209" s="8" t="n"/>
      <c r="N209" s="15">
        <f>IF(A209="","",SUM(J209:M209))</f>
        <v/>
      </c>
      <c r="O209" s="10" t="n"/>
      <c r="P209" s="16">
        <f>IF(A209="","",UPPER(TRIM(A209))&amp;"|"&amp;UPPER(SUBSTITUTE(SUBSTITUTE(SUBSTITUTE(TRIM(C209),"/",""),"-","")," ","")))</f>
        <v/>
      </c>
      <c r="Q209" s="16">
        <f>IF(A209="","",UPPER(SUBSTITUTE(SUBSTITUTE(SUBSTITUTE(TRIM(C209),"/",""),"-","")," ","")))</f>
        <v/>
      </c>
      <c r="R209" s="16">
        <f>IF(A209="","",IF(U209="No","ITC not available in GSTR-2B",IF(COUNTIF(Books!$O$6:$O$2005,P209)&gt;0,IF(ABS(T209)&lt;=Settings!$B$4,"Matched","Amount differs"),IF(COUNTIF(Books!$P$6:$P$2005,Q209)&gt;0,"Invoice no matches, GSTIN differs","In GSTR-2B, not in books"))))</f>
        <v/>
      </c>
      <c r="S209" s="15">
        <f>IF(A209="","",SUMIF(Books!$O$6:$O$2005,P209,Books!$K$6:$K$2005))</f>
        <v/>
      </c>
      <c r="T209" s="15">
        <f>IF(A209="","",N209-S209)</f>
        <v/>
      </c>
      <c r="U209" s="10" t="n"/>
      <c r="V209" s="16">
        <f>IF(A209="","",IF(AND(O209="Credit note",R209&lt;&gt;"ITC not available in GSTR-2B"),"Credit note: accept and declare the ITC reversal, keep pending for one period, or reject if you disagree",IF(R209="Matched","Accept in IMS, or take no action",IF(R209="Amount differs","Reject or keep pending; ask the supplier to amend",IF(R209="In GSTR-2B, not in books","Check receipt; reject if not yours",IF(R209="Invoice no matches, GSTIN differs","Confirm the GSTIN with the supplier","Not available: do not claim"))))))</f>
        <v/>
      </c>
    </row>
    <row r="210">
      <c r="A210" s="10" t="n"/>
      <c r="B210" s="10" t="n"/>
      <c r="C210" s="10" t="n"/>
      <c r="D210" s="10" t="n"/>
      <c r="E210" s="9" t="n"/>
      <c r="F210" s="8" t="n"/>
      <c r="G210" s="10" t="n"/>
      <c r="H210" s="10" t="n"/>
      <c r="I210" s="8" t="n"/>
      <c r="J210" s="8" t="n"/>
      <c r="K210" s="8" t="n"/>
      <c r="L210" s="8" t="n"/>
      <c r="M210" s="8" t="n"/>
      <c r="N210" s="15">
        <f>IF(A210="","",SUM(J210:M210))</f>
        <v/>
      </c>
      <c r="O210" s="10" t="n"/>
      <c r="P210" s="16">
        <f>IF(A210="","",UPPER(TRIM(A210))&amp;"|"&amp;UPPER(SUBSTITUTE(SUBSTITUTE(SUBSTITUTE(TRIM(C210),"/",""),"-","")," ","")))</f>
        <v/>
      </c>
      <c r="Q210" s="16">
        <f>IF(A210="","",UPPER(SUBSTITUTE(SUBSTITUTE(SUBSTITUTE(TRIM(C210),"/",""),"-","")," ","")))</f>
        <v/>
      </c>
      <c r="R210" s="16">
        <f>IF(A210="","",IF(U210="No","ITC not available in GSTR-2B",IF(COUNTIF(Books!$O$6:$O$2005,P210)&gt;0,IF(ABS(T210)&lt;=Settings!$B$4,"Matched","Amount differs"),IF(COUNTIF(Books!$P$6:$P$2005,Q210)&gt;0,"Invoice no matches, GSTIN differs","In GSTR-2B, not in books"))))</f>
        <v/>
      </c>
      <c r="S210" s="15">
        <f>IF(A210="","",SUMIF(Books!$O$6:$O$2005,P210,Books!$K$6:$K$2005))</f>
        <v/>
      </c>
      <c r="T210" s="15">
        <f>IF(A210="","",N210-S210)</f>
        <v/>
      </c>
      <c r="U210" s="10" t="n"/>
      <c r="V210" s="16">
        <f>IF(A210="","",IF(AND(O210="Credit note",R210&lt;&gt;"ITC not available in GSTR-2B"),"Credit note: accept and declare the ITC reversal, keep pending for one period, or reject if you disagree",IF(R210="Matched","Accept in IMS, or take no action",IF(R210="Amount differs","Reject or keep pending; ask the supplier to amend",IF(R210="In GSTR-2B, not in books","Check receipt; reject if not yours",IF(R210="Invoice no matches, GSTIN differs","Confirm the GSTIN with the supplier","Not available: do not claim"))))))</f>
        <v/>
      </c>
    </row>
    <row r="211">
      <c r="A211" s="10" t="n"/>
      <c r="B211" s="10" t="n"/>
      <c r="C211" s="10" t="n"/>
      <c r="D211" s="10" t="n"/>
      <c r="E211" s="9" t="n"/>
      <c r="F211" s="8" t="n"/>
      <c r="G211" s="10" t="n"/>
      <c r="H211" s="10" t="n"/>
      <c r="I211" s="8" t="n"/>
      <c r="J211" s="8" t="n"/>
      <c r="K211" s="8" t="n"/>
      <c r="L211" s="8" t="n"/>
      <c r="M211" s="8" t="n"/>
      <c r="N211" s="15">
        <f>IF(A211="","",SUM(J211:M211))</f>
        <v/>
      </c>
      <c r="O211" s="10" t="n"/>
      <c r="P211" s="16">
        <f>IF(A211="","",UPPER(TRIM(A211))&amp;"|"&amp;UPPER(SUBSTITUTE(SUBSTITUTE(SUBSTITUTE(TRIM(C211),"/",""),"-","")," ","")))</f>
        <v/>
      </c>
      <c r="Q211" s="16">
        <f>IF(A211="","",UPPER(SUBSTITUTE(SUBSTITUTE(SUBSTITUTE(TRIM(C211),"/",""),"-","")," ","")))</f>
        <v/>
      </c>
      <c r="R211" s="16">
        <f>IF(A211="","",IF(U211="No","ITC not available in GSTR-2B",IF(COUNTIF(Books!$O$6:$O$2005,P211)&gt;0,IF(ABS(T211)&lt;=Settings!$B$4,"Matched","Amount differs"),IF(COUNTIF(Books!$P$6:$P$2005,Q211)&gt;0,"Invoice no matches, GSTIN differs","In GSTR-2B, not in books"))))</f>
        <v/>
      </c>
      <c r="S211" s="15">
        <f>IF(A211="","",SUMIF(Books!$O$6:$O$2005,P211,Books!$K$6:$K$2005))</f>
        <v/>
      </c>
      <c r="T211" s="15">
        <f>IF(A211="","",N211-S211)</f>
        <v/>
      </c>
      <c r="U211" s="10" t="n"/>
      <c r="V211" s="16">
        <f>IF(A211="","",IF(AND(O211="Credit note",R211&lt;&gt;"ITC not available in GSTR-2B"),"Credit note: accept and declare the ITC reversal, keep pending for one period, or reject if you disagree",IF(R211="Matched","Accept in IMS, or take no action",IF(R211="Amount differs","Reject or keep pending; ask the supplier to amend",IF(R211="In GSTR-2B, not in books","Check receipt; reject if not yours",IF(R211="Invoice no matches, GSTIN differs","Confirm the GSTIN with the supplier","Not available: do not claim"))))))</f>
        <v/>
      </c>
    </row>
    <row r="212">
      <c r="A212" s="10" t="n"/>
      <c r="B212" s="10" t="n"/>
      <c r="C212" s="10" t="n"/>
      <c r="D212" s="10" t="n"/>
      <c r="E212" s="9" t="n"/>
      <c r="F212" s="8" t="n"/>
      <c r="G212" s="10" t="n"/>
      <c r="H212" s="10" t="n"/>
      <c r="I212" s="8" t="n"/>
      <c r="J212" s="8" t="n"/>
      <c r="K212" s="8" t="n"/>
      <c r="L212" s="8" t="n"/>
      <c r="M212" s="8" t="n"/>
      <c r="N212" s="15">
        <f>IF(A212="","",SUM(J212:M212))</f>
        <v/>
      </c>
      <c r="O212" s="10" t="n"/>
      <c r="P212" s="16">
        <f>IF(A212="","",UPPER(TRIM(A212))&amp;"|"&amp;UPPER(SUBSTITUTE(SUBSTITUTE(SUBSTITUTE(TRIM(C212),"/",""),"-","")," ","")))</f>
        <v/>
      </c>
      <c r="Q212" s="16">
        <f>IF(A212="","",UPPER(SUBSTITUTE(SUBSTITUTE(SUBSTITUTE(TRIM(C212),"/",""),"-","")," ","")))</f>
        <v/>
      </c>
      <c r="R212" s="16">
        <f>IF(A212="","",IF(U212="No","ITC not available in GSTR-2B",IF(COUNTIF(Books!$O$6:$O$2005,P212)&gt;0,IF(ABS(T212)&lt;=Settings!$B$4,"Matched","Amount differs"),IF(COUNTIF(Books!$P$6:$P$2005,Q212)&gt;0,"Invoice no matches, GSTIN differs","In GSTR-2B, not in books"))))</f>
        <v/>
      </c>
      <c r="S212" s="15">
        <f>IF(A212="","",SUMIF(Books!$O$6:$O$2005,P212,Books!$K$6:$K$2005))</f>
        <v/>
      </c>
      <c r="T212" s="15">
        <f>IF(A212="","",N212-S212)</f>
        <v/>
      </c>
      <c r="U212" s="10" t="n"/>
      <c r="V212" s="16">
        <f>IF(A212="","",IF(AND(O212="Credit note",R212&lt;&gt;"ITC not available in GSTR-2B"),"Credit note: accept and declare the ITC reversal, keep pending for one period, or reject if you disagree",IF(R212="Matched","Accept in IMS, or take no action",IF(R212="Amount differs","Reject or keep pending; ask the supplier to amend",IF(R212="In GSTR-2B, not in books","Check receipt; reject if not yours",IF(R212="Invoice no matches, GSTIN differs","Confirm the GSTIN with the supplier","Not available: do not claim"))))))</f>
        <v/>
      </c>
    </row>
    <row r="213">
      <c r="A213" s="10" t="n"/>
      <c r="B213" s="10" t="n"/>
      <c r="C213" s="10" t="n"/>
      <c r="D213" s="10" t="n"/>
      <c r="E213" s="9" t="n"/>
      <c r="F213" s="8" t="n"/>
      <c r="G213" s="10" t="n"/>
      <c r="H213" s="10" t="n"/>
      <c r="I213" s="8" t="n"/>
      <c r="J213" s="8" t="n"/>
      <c r="K213" s="8" t="n"/>
      <c r="L213" s="8" t="n"/>
      <c r="M213" s="8" t="n"/>
      <c r="N213" s="15">
        <f>IF(A213="","",SUM(J213:M213))</f>
        <v/>
      </c>
      <c r="O213" s="10" t="n"/>
      <c r="P213" s="16">
        <f>IF(A213="","",UPPER(TRIM(A213))&amp;"|"&amp;UPPER(SUBSTITUTE(SUBSTITUTE(SUBSTITUTE(TRIM(C213),"/",""),"-","")," ","")))</f>
        <v/>
      </c>
      <c r="Q213" s="16">
        <f>IF(A213="","",UPPER(SUBSTITUTE(SUBSTITUTE(SUBSTITUTE(TRIM(C213),"/",""),"-","")," ","")))</f>
        <v/>
      </c>
      <c r="R213" s="16">
        <f>IF(A213="","",IF(U213="No","ITC not available in GSTR-2B",IF(COUNTIF(Books!$O$6:$O$2005,P213)&gt;0,IF(ABS(T213)&lt;=Settings!$B$4,"Matched","Amount differs"),IF(COUNTIF(Books!$P$6:$P$2005,Q213)&gt;0,"Invoice no matches, GSTIN differs","In GSTR-2B, not in books"))))</f>
        <v/>
      </c>
      <c r="S213" s="15">
        <f>IF(A213="","",SUMIF(Books!$O$6:$O$2005,P213,Books!$K$6:$K$2005))</f>
        <v/>
      </c>
      <c r="T213" s="15">
        <f>IF(A213="","",N213-S213)</f>
        <v/>
      </c>
      <c r="U213" s="10" t="n"/>
      <c r="V213" s="16">
        <f>IF(A213="","",IF(AND(O213="Credit note",R213&lt;&gt;"ITC not available in GSTR-2B"),"Credit note: accept and declare the ITC reversal, keep pending for one period, or reject if you disagree",IF(R213="Matched","Accept in IMS, or take no action",IF(R213="Amount differs","Reject or keep pending; ask the supplier to amend",IF(R213="In GSTR-2B, not in books","Check receipt; reject if not yours",IF(R213="Invoice no matches, GSTIN differs","Confirm the GSTIN with the supplier","Not available: do not claim"))))))</f>
        <v/>
      </c>
    </row>
    <row r="214">
      <c r="A214" s="10" t="n"/>
      <c r="B214" s="10" t="n"/>
      <c r="C214" s="10" t="n"/>
      <c r="D214" s="10" t="n"/>
      <c r="E214" s="9" t="n"/>
      <c r="F214" s="8" t="n"/>
      <c r="G214" s="10" t="n"/>
      <c r="H214" s="10" t="n"/>
      <c r="I214" s="8" t="n"/>
      <c r="J214" s="8" t="n"/>
      <c r="K214" s="8" t="n"/>
      <c r="L214" s="8" t="n"/>
      <c r="M214" s="8" t="n"/>
      <c r="N214" s="15">
        <f>IF(A214="","",SUM(J214:M214))</f>
        <v/>
      </c>
      <c r="O214" s="10" t="n"/>
      <c r="P214" s="16">
        <f>IF(A214="","",UPPER(TRIM(A214))&amp;"|"&amp;UPPER(SUBSTITUTE(SUBSTITUTE(SUBSTITUTE(TRIM(C214),"/",""),"-","")," ","")))</f>
        <v/>
      </c>
      <c r="Q214" s="16">
        <f>IF(A214="","",UPPER(SUBSTITUTE(SUBSTITUTE(SUBSTITUTE(TRIM(C214),"/",""),"-","")," ","")))</f>
        <v/>
      </c>
      <c r="R214" s="16">
        <f>IF(A214="","",IF(U214="No","ITC not available in GSTR-2B",IF(COUNTIF(Books!$O$6:$O$2005,P214)&gt;0,IF(ABS(T214)&lt;=Settings!$B$4,"Matched","Amount differs"),IF(COUNTIF(Books!$P$6:$P$2005,Q214)&gt;0,"Invoice no matches, GSTIN differs","In GSTR-2B, not in books"))))</f>
        <v/>
      </c>
      <c r="S214" s="15">
        <f>IF(A214="","",SUMIF(Books!$O$6:$O$2005,P214,Books!$K$6:$K$2005))</f>
        <v/>
      </c>
      <c r="T214" s="15">
        <f>IF(A214="","",N214-S214)</f>
        <v/>
      </c>
      <c r="U214" s="10" t="n"/>
      <c r="V214" s="16">
        <f>IF(A214="","",IF(AND(O214="Credit note",R214&lt;&gt;"ITC not available in GSTR-2B"),"Credit note: accept and declare the ITC reversal, keep pending for one period, or reject if you disagree",IF(R214="Matched","Accept in IMS, or take no action",IF(R214="Amount differs","Reject or keep pending; ask the supplier to amend",IF(R214="In GSTR-2B, not in books","Check receipt; reject if not yours",IF(R214="Invoice no matches, GSTIN differs","Confirm the GSTIN with the supplier","Not available: do not claim"))))))</f>
        <v/>
      </c>
    </row>
    <row r="215">
      <c r="A215" s="10" t="n"/>
      <c r="B215" s="10" t="n"/>
      <c r="C215" s="10" t="n"/>
      <c r="D215" s="10" t="n"/>
      <c r="E215" s="9" t="n"/>
      <c r="F215" s="8" t="n"/>
      <c r="G215" s="10" t="n"/>
      <c r="H215" s="10" t="n"/>
      <c r="I215" s="8" t="n"/>
      <c r="J215" s="8" t="n"/>
      <c r="K215" s="8" t="n"/>
      <c r="L215" s="8" t="n"/>
      <c r="M215" s="8" t="n"/>
      <c r="N215" s="15">
        <f>IF(A215="","",SUM(J215:M215))</f>
        <v/>
      </c>
      <c r="O215" s="10" t="n"/>
      <c r="P215" s="16">
        <f>IF(A215="","",UPPER(TRIM(A215))&amp;"|"&amp;UPPER(SUBSTITUTE(SUBSTITUTE(SUBSTITUTE(TRIM(C215),"/",""),"-","")," ","")))</f>
        <v/>
      </c>
      <c r="Q215" s="16">
        <f>IF(A215="","",UPPER(SUBSTITUTE(SUBSTITUTE(SUBSTITUTE(TRIM(C215),"/",""),"-","")," ","")))</f>
        <v/>
      </c>
      <c r="R215" s="16">
        <f>IF(A215="","",IF(U215="No","ITC not available in GSTR-2B",IF(COUNTIF(Books!$O$6:$O$2005,P215)&gt;0,IF(ABS(T215)&lt;=Settings!$B$4,"Matched","Amount differs"),IF(COUNTIF(Books!$P$6:$P$2005,Q215)&gt;0,"Invoice no matches, GSTIN differs","In GSTR-2B, not in books"))))</f>
        <v/>
      </c>
      <c r="S215" s="15">
        <f>IF(A215="","",SUMIF(Books!$O$6:$O$2005,P215,Books!$K$6:$K$2005))</f>
        <v/>
      </c>
      <c r="T215" s="15">
        <f>IF(A215="","",N215-S215)</f>
        <v/>
      </c>
      <c r="U215" s="10" t="n"/>
      <c r="V215" s="16">
        <f>IF(A215="","",IF(AND(O215="Credit note",R215&lt;&gt;"ITC not available in GSTR-2B"),"Credit note: accept and declare the ITC reversal, keep pending for one period, or reject if you disagree",IF(R215="Matched","Accept in IMS, or take no action",IF(R215="Amount differs","Reject or keep pending; ask the supplier to amend",IF(R215="In GSTR-2B, not in books","Check receipt; reject if not yours",IF(R215="Invoice no matches, GSTIN differs","Confirm the GSTIN with the supplier","Not available: do not claim"))))))</f>
        <v/>
      </c>
    </row>
    <row r="216">
      <c r="A216" s="10" t="n"/>
      <c r="B216" s="10" t="n"/>
      <c r="C216" s="10" t="n"/>
      <c r="D216" s="10" t="n"/>
      <c r="E216" s="9" t="n"/>
      <c r="F216" s="8" t="n"/>
      <c r="G216" s="10" t="n"/>
      <c r="H216" s="10" t="n"/>
      <c r="I216" s="8" t="n"/>
      <c r="J216" s="8" t="n"/>
      <c r="K216" s="8" t="n"/>
      <c r="L216" s="8" t="n"/>
      <c r="M216" s="8" t="n"/>
      <c r="N216" s="15">
        <f>IF(A216="","",SUM(J216:M216))</f>
        <v/>
      </c>
      <c r="O216" s="10" t="n"/>
      <c r="P216" s="16">
        <f>IF(A216="","",UPPER(TRIM(A216))&amp;"|"&amp;UPPER(SUBSTITUTE(SUBSTITUTE(SUBSTITUTE(TRIM(C216),"/",""),"-","")," ","")))</f>
        <v/>
      </c>
      <c r="Q216" s="16">
        <f>IF(A216="","",UPPER(SUBSTITUTE(SUBSTITUTE(SUBSTITUTE(TRIM(C216),"/",""),"-","")," ","")))</f>
        <v/>
      </c>
      <c r="R216" s="16">
        <f>IF(A216="","",IF(U216="No","ITC not available in GSTR-2B",IF(COUNTIF(Books!$O$6:$O$2005,P216)&gt;0,IF(ABS(T216)&lt;=Settings!$B$4,"Matched","Amount differs"),IF(COUNTIF(Books!$P$6:$P$2005,Q216)&gt;0,"Invoice no matches, GSTIN differs","In GSTR-2B, not in books"))))</f>
        <v/>
      </c>
      <c r="S216" s="15">
        <f>IF(A216="","",SUMIF(Books!$O$6:$O$2005,P216,Books!$K$6:$K$2005))</f>
        <v/>
      </c>
      <c r="T216" s="15">
        <f>IF(A216="","",N216-S216)</f>
        <v/>
      </c>
      <c r="U216" s="10" t="n"/>
      <c r="V216" s="16">
        <f>IF(A216="","",IF(AND(O216="Credit note",R216&lt;&gt;"ITC not available in GSTR-2B"),"Credit note: accept and declare the ITC reversal, keep pending for one period, or reject if you disagree",IF(R216="Matched","Accept in IMS, or take no action",IF(R216="Amount differs","Reject or keep pending; ask the supplier to amend",IF(R216="In GSTR-2B, not in books","Check receipt; reject if not yours",IF(R216="Invoice no matches, GSTIN differs","Confirm the GSTIN with the supplier","Not available: do not claim"))))))</f>
        <v/>
      </c>
    </row>
    <row r="217">
      <c r="A217" s="10" t="n"/>
      <c r="B217" s="10" t="n"/>
      <c r="C217" s="10" t="n"/>
      <c r="D217" s="10" t="n"/>
      <c r="E217" s="9" t="n"/>
      <c r="F217" s="8" t="n"/>
      <c r="G217" s="10" t="n"/>
      <c r="H217" s="10" t="n"/>
      <c r="I217" s="8" t="n"/>
      <c r="J217" s="8" t="n"/>
      <c r="K217" s="8" t="n"/>
      <c r="L217" s="8" t="n"/>
      <c r="M217" s="8" t="n"/>
      <c r="N217" s="15">
        <f>IF(A217="","",SUM(J217:M217))</f>
        <v/>
      </c>
      <c r="O217" s="10" t="n"/>
      <c r="P217" s="16">
        <f>IF(A217="","",UPPER(TRIM(A217))&amp;"|"&amp;UPPER(SUBSTITUTE(SUBSTITUTE(SUBSTITUTE(TRIM(C217),"/",""),"-","")," ","")))</f>
        <v/>
      </c>
      <c r="Q217" s="16">
        <f>IF(A217="","",UPPER(SUBSTITUTE(SUBSTITUTE(SUBSTITUTE(TRIM(C217),"/",""),"-","")," ","")))</f>
        <v/>
      </c>
      <c r="R217" s="16">
        <f>IF(A217="","",IF(U217="No","ITC not available in GSTR-2B",IF(COUNTIF(Books!$O$6:$O$2005,P217)&gt;0,IF(ABS(T217)&lt;=Settings!$B$4,"Matched","Amount differs"),IF(COUNTIF(Books!$P$6:$P$2005,Q217)&gt;0,"Invoice no matches, GSTIN differs","In GSTR-2B, not in books"))))</f>
        <v/>
      </c>
      <c r="S217" s="15">
        <f>IF(A217="","",SUMIF(Books!$O$6:$O$2005,P217,Books!$K$6:$K$2005))</f>
        <v/>
      </c>
      <c r="T217" s="15">
        <f>IF(A217="","",N217-S217)</f>
        <v/>
      </c>
      <c r="U217" s="10" t="n"/>
      <c r="V217" s="16">
        <f>IF(A217="","",IF(AND(O217="Credit note",R217&lt;&gt;"ITC not available in GSTR-2B"),"Credit note: accept and declare the ITC reversal, keep pending for one period, or reject if you disagree",IF(R217="Matched","Accept in IMS, or take no action",IF(R217="Amount differs","Reject or keep pending; ask the supplier to amend",IF(R217="In GSTR-2B, not in books","Check receipt; reject if not yours",IF(R217="Invoice no matches, GSTIN differs","Confirm the GSTIN with the supplier","Not available: do not claim"))))))</f>
        <v/>
      </c>
    </row>
    <row r="218">
      <c r="A218" s="10" t="n"/>
      <c r="B218" s="10" t="n"/>
      <c r="C218" s="10" t="n"/>
      <c r="D218" s="10" t="n"/>
      <c r="E218" s="9" t="n"/>
      <c r="F218" s="8" t="n"/>
      <c r="G218" s="10" t="n"/>
      <c r="H218" s="10" t="n"/>
      <c r="I218" s="8" t="n"/>
      <c r="J218" s="8" t="n"/>
      <c r="K218" s="8" t="n"/>
      <c r="L218" s="8" t="n"/>
      <c r="M218" s="8" t="n"/>
      <c r="N218" s="15">
        <f>IF(A218="","",SUM(J218:M218))</f>
        <v/>
      </c>
      <c r="O218" s="10" t="n"/>
      <c r="P218" s="16">
        <f>IF(A218="","",UPPER(TRIM(A218))&amp;"|"&amp;UPPER(SUBSTITUTE(SUBSTITUTE(SUBSTITUTE(TRIM(C218),"/",""),"-","")," ","")))</f>
        <v/>
      </c>
      <c r="Q218" s="16">
        <f>IF(A218="","",UPPER(SUBSTITUTE(SUBSTITUTE(SUBSTITUTE(TRIM(C218),"/",""),"-","")," ","")))</f>
        <v/>
      </c>
      <c r="R218" s="16">
        <f>IF(A218="","",IF(U218="No","ITC not available in GSTR-2B",IF(COUNTIF(Books!$O$6:$O$2005,P218)&gt;0,IF(ABS(T218)&lt;=Settings!$B$4,"Matched","Amount differs"),IF(COUNTIF(Books!$P$6:$P$2005,Q218)&gt;0,"Invoice no matches, GSTIN differs","In GSTR-2B, not in books"))))</f>
        <v/>
      </c>
      <c r="S218" s="15">
        <f>IF(A218="","",SUMIF(Books!$O$6:$O$2005,P218,Books!$K$6:$K$2005))</f>
        <v/>
      </c>
      <c r="T218" s="15">
        <f>IF(A218="","",N218-S218)</f>
        <v/>
      </c>
      <c r="U218" s="10" t="n"/>
      <c r="V218" s="16">
        <f>IF(A218="","",IF(AND(O218="Credit note",R218&lt;&gt;"ITC not available in GSTR-2B"),"Credit note: accept and declare the ITC reversal, keep pending for one period, or reject if you disagree",IF(R218="Matched","Accept in IMS, or take no action",IF(R218="Amount differs","Reject or keep pending; ask the supplier to amend",IF(R218="In GSTR-2B, not in books","Check receipt; reject if not yours",IF(R218="Invoice no matches, GSTIN differs","Confirm the GSTIN with the supplier","Not available: do not claim"))))))</f>
        <v/>
      </c>
    </row>
    <row r="219">
      <c r="A219" s="10" t="n"/>
      <c r="B219" s="10" t="n"/>
      <c r="C219" s="10" t="n"/>
      <c r="D219" s="10" t="n"/>
      <c r="E219" s="9" t="n"/>
      <c r="F219" s="8" t="n"/>
      <c r="G219" s="10" t="n"/>
      <c r="H219" s="10" t="n"/>
      <c r="I219" s="8" t="n"/>
      <c r="J219" s="8" t="n"/>
      <c r="K219" s="8" t="n"/>
      <c r="L219" s="8" t="n"/>
      <c r="M219" s="8" t="n"/>
      <c r="N219" s="15">
        <f>IF(A219="","",SUM(J219:M219))</f>
        <v/>
      </c>
      <c r="O219" s="10" t="n"/>
      <c r="P219" s="16">
        <f>IF(A219="","",UPPER(TRIM(A219))&amp;"|"&amp;UPPER(SUBSTITUTE(SUBSTITUTE(SUBSTITUTE(TRIM(C219),"/",""),"-","")," ","")))</f>
        <v/>
      </c>
      <c r="Q219" s="16">
        <f>IF(A219="","",UPPER(SUBSTITUTE(SUBSTITUTE(SUBSTITUTE(TRIM(C219),"/",""),"-","")," ","")))</f>
        <v/>
      </c>
      <c r="R219" s="16">
        <f>IF(A219="","",IF(U219="No","ITC not available in GSTR-2B",IF(COUNTIF(Books!$O$6:$O$2005,P219)&gt;0,IF(ABS(T219)&lt;=Settings!$B$4,"Matched","Amount differs"),IF(COUNTIF(Books!$P$6:$P$2005,Q219)&gt;0,"Invoice no matches, GSTIN differs","In GSTR-2B, not in books"))))</f>
        <v/>
      </c>
      <c r="S219" s="15">
        <f>IF(A219="","",SUMIF(Books!$O$6:$O$2005,P219,Books!$K$6:$K$2005))</f>
        <v/>
      </c>
      <c r="T219" s="15">
        <f>IF(A219="","",N219-S219)</f>
        <v/>
      </c>
      <c r="U219" s="10" t="n"/>
      <c r="V219" s="16">
        <f>IF(A219="","",IF(AND(O219="Credit note",R219&lt;&gt;"ITC not available in GSTR-2B"),"Credit note: accept and declare the ITC reversal, keep pending for one period, or reject if you disagree",IF(R219="Matched","Accept in IMS, or take no action",IF(R219="Amount differs","Reject or keep pending; ask the supplier to amend",IF(R219="In GSTR-2B, not in books","Check receipt; reject if not yours",IF(R219="Invoice no matches, GSTIN differs","Confirm the GSTIN with the supplier","Not available: do not claim"))))))</f>
        <v/>
      </c>
    </row>
    <row r="220">
      <c r="A220" s="10" t="n"/>
      <c r="B220" s="10" t="n"/>
      <c r="C220" s="10" t="n"/>
      <c r="D220" s="10" t="n"/>
      <c r="E220" s="9" t="n"/>
      <c r="F220" s="8" t="n"/>
      <c r="G220" s="10" t="n"/>
      <c r="H220" s="10" t="n"/>
      <c r="I220" s="8" t="n"/>
      <c r="J220" s="8" t="n"/>
      <c r="K220" s="8" t="n"/>
      <c r="L220" s="8" t="n"/>
      <c r="M220" s="8" t="n"/>
      <c r="N220" s="15">
        <f>IF(A220="","",SUM(J220:M220))</f>
        <v/>
      </c>
      <c r="O220" s="10" t="n"/>
      <c r="P220" s="16">
        <f>IF(A220="","",UPPER(TRIM(A220))&amp;"|"&amp;UPPER(SUBSTITUTE(SUBSTITUTE(SUBSTITUTE(TRIM(C220),"/",""),"-","")," ","")))</f>
        <v/>
      </c>
      <c r="Q220" s="16">
        <f>IF(A220="","",UPPER(SUBSTITUTE(SUBSTITUTE(SUBSTITUTE(TRIM(C220),"/",""),"-","")," ","")))</f>
        <v/>
      </c>
      <c r="R220" s="16">
        <f>IF(A220="","",IF(U220="No","ITC not available in GSTR-2B",IF(COUNTIF(Books!$O$6:$O$2005,P220)&gt;0,IF(ABS(T220)&lt;=Settings!$B$4,"Matched","Amount differs"),IF(COUNTIF(Books!$P$6:$P$2005,Q220)&gt;0,"Invoice no matches, GSTIN differs","In GSTR-2B, not in books"))))</f>
        <v/>
      </c>
      <c r="S220" s="15">
        <f>IF(A220="","",SUMIF(Books!$O$6:$O$2005,P220,Books!$K$6:$K$2005))</f>
        <v/>
      </c>
      <c r="T220" s="15">
        <f>IF(A220="","",N220-S220)</f>
        <v/>
      </c>
      <c r="U220" s="10" t="n"/>
      <c r="V220" s="16">
        <f>IF(A220="","",IF(AND(O220="Credit note",R220&lt;&gt;"ITC not available in GSTR-2B"),"Credit note: accept and declare the ITC reversal, keep pending for one period, or reject if you disagree",IF(R220="Matched","Accept in IMS, or take no action",IF(R220="Amount differs","Reject or keep pending; ask the supplier to amend",IF(R220="In GSTR-2B, not in books","Check receipt; reject if not yours",IF(R220="Invoice no matches, GSTIN differs","Confirm the GSTIN with the supplier","Not available: do not claim"))))))</f>
        <v/>
      </c>
    </row>
    <row r="221">
      <c r="A221" s="10" t="n"/>
      <c r="B221" s="10" t="n"/>
      <c r="C221" s="10" t="n"/>
      <c r="D221" s="10" t="n"/>
      <c r="E221" s="9" t="n"/>
      <c r="F221" s="8" t="n"/>
      <c r="G221" s="10" t="n"/>
      <c r="H221" s="10" t="n"/>
      <c r="I221" s="8" t="n"/>
      <c r="J221" s="8" t="n"/>
      <c r="K221" s="8" t="n"/>
      <c r="L221" s="8" t="n"/>
      <c r="M221" s="8" t="n"/>
      <c r="N221" s="15">
        <f>IF(A221="","",SUM(J221:M221))</f>
        <v/>
      </c>
      <c r="O221" s="10" t="n"/>
      <c r="P221" s="16">
        <f>IF(A221="","",UPPER(TRIM(A221))&amp;"|"&amp;UPPER(SUBSTITUTE(SUBSTITUTE(SUBSTITUTE(TRIM(C221),"/",""),"-","")," ","")))</f>
        <v/>
      </c>
      <c r="Q221" s="16">
        <f>IF(A221="","",UPPER(SUBSTITUTE(SUBSTITUTE(SUBSTITUTE(TRIM(C221),"/",""),"-","")," ","")))</f>
        <v/>
      </c>
      <c r="R221" s="16">
        <f>IF(A221="","",IF(U221="No","ITC not available in GSTR-2B",IF(COUNTIF(Books!$O$6:$O$2005,P221)&gt;0,IF(ABS(T221)&lt;=Settings!$B$4,"Matched","Amount differs"),IF(COUNTIF(Books!$P$6:$P$2005,Q221)&gt;0,"Invoice no matches, GSTIN differs","In GSTR-2B, not in books"))))</f>
        <v/>
      </c>
      <c r="S221" s="15">
        <f>IF(A221="","",SUMIF(Books!$O$6:$O$2005,P221,Books!$K$6:$K$2005))</f>
        <v/>
      </c>
      <c r="T221" s="15">
        <f>IF(A221="","",N221-S221)</f>
        <v/>
      </c>
      <c r="U221" s="10" t="n"/>
      <c r="V221" s="16">
        <f>IF(A221="","",IF(AND(O221="Credit note",R221&lt;&gt;"ITC not available in GSTR-2B"),"Credit note: accept and declare the ITC reversal, keep pending for one period, or reject if you disagree",IF(R221="Matched","Accept in IMS, or take no action",IF(R221="Amount differs","Reject or keep pending; ask the supplier to amend",IF(R221="In GSTR-2B, not in books","Check receipt; reject if not yours",IF(R221="Invoice no matches, GSTIN differs","Confirm the GSTIN with the supplier","Not available: do not claim"))))))</f>
        <v/>
      </c>
    </row>
    <row r="222">
      <c r="A222" s="10" t="n"/>
      <c r="B222" s="10" t="n"/>
      <c r="C222" s="10" t="n"/>
      <c r="D222" s="10" t="n"/>
      <c r="E222" s="9" t="n"/>
      <c r="F222" s="8" t="n"/>
      <c r="G222" s="10" t="n"/>
      <c r="H222" s="10" t="n"/>
      <c r="I222" s="8" t="n"/>
      <c r="J222" s="8" t="n"/>
      <c r="K222" s="8" t="n"/>
      <c r="L222" s="8" t="n"/>
      <c r="M222" s="8" t="n"/>
      <c r="N222" s="15">
        <f>IF(A222="","",SUM(J222:M222))</f>
        <v/>
      </c>
      <c r="O222" s="10" t="n"/>
      <c r="P222" s="16">
        <f>IF(A222="","",UPPER(TRIM(A222))&amp;"|"&amp;UPPER(SUBSTITUTE(SUBSTITUTE(SUBSTITUTE(TRIM(C222),"/",""),"-","")," ","")))</f>
        <v/>
      </c>
      <c r="Q222" s="16">
        <f>IF(A222="","",UPPER(SUBSTITUTE(SUBSTITUTE(SUBSTITUTE(TRIM(C222),"/",""),"-","")," ","")))</f>
        <v/>
      </c>
      <c r="R222" s="16">
        <f>IF(A222="","",IF(U222="No","ITC not available in GSTR-2B",IF(COUNTIF(Books!$O$6:$O$2005,P222)&gt;0,IF(ABS(T222)&lt;=Settings!$B$4,"Matched","Amount differs"),IF(COUNTIF(Books!$P$6:$P$2005,Q222)&gt;0,"Invoice no matches, GSTIN differs","In GSTR-2B, not in books"))))</f>
        <v/>
      </c>
      <c r="S222" s="15">
        <f>IF(A222="","",SUMIF(Books!$O$6:$O$2005,P222,Books!$K$6:$K$2005))</f>
        <v/>
      </c>
      <c r="T222" s="15">
        <f>IF(A222="","",N222-S222)</f>
        <v/>
      </c>
      <c r="U222" s="10" t="n"/>
      <c r="V222" s="16">
        <f>IF(A222="","",IF(AND(O222="Credit note",R222&lt;&gt;"ITC not available in GSTR-2B"),"Credit note: accept and declare the ITC reversal, keep pending for one period, or reject if you disagree",IF(R222="Matched","Accept in IMS, or take no action",IF(R222="Amount differs","Reject or keep pending; ask the supplier to amend",IF(R222="In GSTR-2B, not in books","Check receipt; reject if not yours",IF(R222="Invoice no matches, GSTIN differs","Confirm the GSTIN with the supplier","Not available: do not claim"))))))</f>
        <v/>
      </c>
    </row>
    <row r="223">
      <c r="A223" s="10" t="n"/>
      <c r="B223" s="10" t="n"/>
      <c r="C223" s="10" t="n"/>
      <c r="D223" s="10" t="n"/>
      <c r="E223" s="9" t="n"/>
      <c r="F223" s="8" t="n"/>
      <c r="G223" s="10" t="n"/>
      <c r="H223" s="10" t="n"/>
      <c r="I223" s="8" t="n"/>
      <c r="J223" s="8" t="n"/>
      <c r="K223" s="8" t="n"/>
      <c r="L223" s="8" t="n"/>
      <c r="M223" s="8" t="n"/>
      <c r="N223" s="15">
        <f>IF(A223="","",SUM(J223:M223))</f>
        <v/>
      </c>
      <c r="O223" s="10" t="n"/>
      <c r="P223" s="16">
        <f>IF(A223="","",UPPER(TRIM(A223))&amp;"|"&amp;UPPER(SUBSTITUTE(SUBSTITUTE(SUBSTITUTE(TRIM(C223),"/",""),"-","")," ","")))</f>
        <v/>
      </c>
      <c r="Q223" s="16">
        <f>IF(A223="","",UPPER(SUBSTITUTE(SUBSTITUTE(SUBSTITUTE(TRIM(C223),"/",""),"-","")," ","")))</f>
        <v/>
      </c>
      <c r="R223" s="16">
        <f>IF(A223="","",IF(U223="No","ITC not available in GSTR-2B",IF(COUNTIF(Books!$O$6:$O$2005,P223)&gt;0,IF(ABS(T223)&lt;=Settings!$B$4,"Matched","Amount differs"),IF(COUNTIF(Books!$P$6:$P$2005,Q223)&gt;0,"Invoice no matches, GSTIN differs","In GSTR-2B, not in books"))))</f>
        <v/>
      </c>
      <c r="S223" s="15">
        <f>IF(A223="","",SUMIF(Books!$O$6:$O$2005,P223,Books!$K$6:$K$2005))</f>
        <v/>
      </c>
      <c r="T223" s="15">
        <f>IF(A223="","",N223-S223)</f>
        <v/>
      </c>
      <c r="U223" s="10" t="n"/>
      <c r="V223" s="16">
        <f>IF(A223="","",IF(AND(O223="Credit note",R223&lt;&gt;"ITC not available in GSTR-2B"),"Credit note: accept and declare the ITC reversal, keep pending for one period, or reject if you disagree",IF(R223="Matched","Accept in IMS, or take no action",IF(R223="Amount differs","Reject or keep pending; ask the supplier to amend",IF(R223="In GSTR-2B, not in books","Check receipt; reject if not yours",IF(R223="Invoice no matches, GSTIN differs","Confirm the GSTIN with the supplier","Not available: do not claim"))))))</f>
        <v/>
      </c>
    </row>
    <row r="224">
      <c r="A224" s="10" t="n"/>
      <c r="B224" s="10" t="n"/>
      <c r="C224" s="10" t="n"/>
      <c r="D224" s="10" t="n"/>
      <c r="E224" s="9" t="n"/>
      <c r="F224" s="8" t="n"/>
      <c r="G224" s="10" t="n"/>
      <c r="H224" s="10" t="n"/>
      <c r="I224" s="8" t="n"/>
      <c r="J224" s="8" t="n"/>
      <c r="K224" s="8" t="n"/>
      <c r="L224" s="8" t="n"/>
      <c r="M224" s="8" t="n"/>
      <c r="N224" s="15">
        <f>IF(A224="","",SUM(J224:M224))</f>
        <v/>
      </c>
      <c r="O224" s="10" t="n"/>
      <c r="P224" s="16">
        <f>IF(A224="","",UPPER(TRIM(A224))&amp;"|"&amp;UPPER(SUBSTITUTE(SUBSTITUTE(SUBSTITUTE(TRIM(C224),"/",""),"-","")," ","")))</f>
        <v/>
      </c>
      <c r="Q224" s="16">
        <f>IF(A224="","",UPPER(SUBSTITUTE(SUBSTITUTE(SUBSTITUTE(TRIM(C224),"/",""),"-","")," ","")))</f>
        <v/>
      </c>
      <c r="R224" s="16">
        <f>IF(A224="","",IF(U224="No","ITC not available in GSTR-2B",IF(COUNTIF(Books!$O$6:$O$2005,P224)&gt;0,IF(ABS(T224)&lt;=Settings!$B$4,"Matched","Amount differs"),IF(COUNTIF(Books!$P$6:$P$2005,Q224)&gt;0,"Invoice no matches, GSTIN differs","In GSTR-2B, not in books"))))</f>
        <v/>
      </c>
      <c r="S224" s="15">
        <f>IF(A224="","",SUMIF(Books!$O$6:$O$2005,P224,Books!$K$6:$K$2005))</f>
        <v/>
      </c>
      <c r="T224" s="15">
        <f>IF(A224="","",N224-S224)</f>
        <v/>
      </c>
      <c r="U224" s="10" t="n"/>
      <c r="V224" s="16">
        <f>IF(A224="","",IF(AND(O224="Credit note",R224&lt;&gt;"ITC not available in GSTR-2B"),"Credit note: accept and declare the ITC reversal, keep pending for one period, or reject if you disagree",IF(R224="Matched","Accept in IMS, or take no action",IF(R224="Amount differs","Reject or keep pending; ask the supplier to amend",IF(R224="In GSTR-2B, not in books","Check receipt; reject if not yours",IF(R224="Invoice no matches, GSTIN differs","Confirm the GSTIN with the supplier","Not available: do not claim"))))))</f>
        <v/>
      </c>
    </row>
    <row r="225">
      <c r="A225" s="10" t="n"/>
      <c r="B225" s="10" t="n"/>
      <c r="C225" s="10" t="n"/>
      <c r="D225" s="10" t="n"/>
      <c r="E225" s="9" t="n"/>
      <c r="F225" s="8" t="n"/>
      <c r="G225" s="10" t="n"/>
      <c r="H225" s="10" t="n"/>
      <c r="I225" s="8" t="n"/>
      <c r="J225" s="8" t="n"/>
      <c r="K225" s="8" t="n"/>
      <c r="L225" s="8" t="n"/>
      <c r="M225" s="8" t="n"/>
      <c r="N225" s="15">
        <f>IF(A225="","",SUM(J225:M225))</f>
        <v/>
      </c>
      <c r="O225" s="10" t="n"/>
      <c r="P225" s="16">
        <f>IF(A225="","",UPPER(TRIM(A225))&amp;"|"&amp;UPPER(SUBSTITUTE(SUBSTITUTE(SUBSTITUTE(TRIM(C225),"/",""),"-","")," ","")))</f>
        <v/>
      </c>
      <c r="Q225" s="16">
        <f>IF(A225="","",UPPER(SUBSTITUTE(SUBSTITUTE(SUBSTITUTE(TRIM(C225),"/",""),"-","")," ","")))</f>
        <v/>
      </c>
      <c r="R225" s="16">
        <f>IF(A225="","",IF(U225="No","ITC not available in GSTR-2B",IF(COUNTIF(Books!$O$6:$O$2005,P225)&gt;0,IF(ABS(T225)&lt;=Settings!$B$4,"Matched","Amount differs"),IF(COUNTIF(Books!$P$6:$P$2005,Q225)&gt;0,"Invoice no matches, GSTIN differs","In GSTR-2B, not in books"))))</f>
        <v/>
      </c>
      <c r="S225" s="15">
        <f>IF(A225="","",SUMIF(Books!$O$6:$O$2005,P225,Books!$K$6:$K$2005))</f>
        <v/>
      </c>
      <c r="T225" s="15">
        <f>IF(A225="","",N225-S225)</f>
        <v/>
      </c>
      <c r="U225" s="10" t="n"/>
      <c r="V225" s="16">
        <f>IF(A225="","",IF(AND(O225="Credit note",R225&lt;&gt;"ITC not available in GSTR-2B"),"Credit note: accept and declare the ITC reversal, keep pending for one period, or reject if you disagree",IF(R225="Matched","Accept in IMS, or take no action",IF(R225="Amount differs","Reject or keep pending; ask the supplier to amend",IF(R225="In GSTR-2B, not in books","Check receipt; reject if not yours",IF(R225="Invoice no matches, GSTIN differs","Confirm the GSTIN with the supplier","Not available: do not claim"))))))</f>
        <v/>
      </c>
    </row>
    <row r="226">
      <c r="A226" s="10" t="n"/>
      <c r="B226" s="10" t="n"/>
      <c r="C226" s="10" t="n"/>
      <c r="D226" s="10" t="n"/>
      <c r="E226" s="9" t="n"/>
      <c r="F226" s="8" t="n"/>
      <c r="G226" s="10" t="n"/>
      <c r="H226" s="10" t="n"/>
      <c r="I226" s="8" t="n"/>
      <c r="J226" s="8" t="n"/>
      <c r="K226" s="8" t="n"/>
      <c r="L226" s="8" t="n"/>
      <c r="M226" s="8" t="n"/>
      <c r="N226" s="15">
        <f>IF(A226="","",SUM(J226:M226))</f>
        <v/>
      </c>
      <c r="O226" s="10" t="n"/>
      <c r="P226" s="16">
        <f>IF(A226="","",UPPER(TRIM(A226))&amp;"|"&amp;UPPER(SUBSTITUTE(SUBSTITUTE(SUBSTITUTE(TRIM(C226),"/",""),"-","")," ","")))</f>
        <v/>
      </c>
      <c r="Q226" s="16">
        <f>IF(A226="","",UPPER(SUBSTITUTE(SUBSTITUTE(SUBSTITUTE(TRIM(C226),"/",""),"-","")," ","")))</f>
        <v/>
      </c>
      <c r="R226" s="16">
        <f>IF(A226="","",IF(U226="No","ITC not available in GSTR-2B",IF(COUNTIF(Books!$O$6:$O$2005,P226)&gt;0,IF(ABS(T226)&lt;=Settings!$B$4,"Matched","Amount differs"),IF(COUNTIF(Books!$P$6:$P$2005,Q226)&gt;0,"Invoice no matches, GSTIN differs","In GSTR-2B, not in books"))))</f>
        <v/>
      </c>
      <c r="S226" s="15">
        <f>IF(A226="","",SUMIF(Books!$O$6:$O$2005,P226,Books!$K$6:$K$2005))</f>
        <v/>
      </c>
      <c r="T226" s="15">
        <f>IF(A226="","",N226-S226)</f>
        <v/>
      </c>
      <c r="U226" s="10" t="n"/>
      <c r="V226" s="16">
        <f>IF(A226="","",IF(AND(O226="Credit note",R226&lt;&gt;"ITC not available in GSTR-2B"),"Credit note: accept and declare the ITC reversal, keep pending for one period, or reject if you disagree",IF(R226="Matched","Accept in IMS, or take no action",IF(R226="Amount differs","Reject or keep pending; ask the supplier to amend",IF(R226="In GSTR-2B, not in books","Check receipt; reject if not yours",IF(R226="Invoice no matches, GSTIN differs","Confirm the GSTIN with the supplier","Not available: do not claim"))))))</f>
        <v/>
      </c>
    </row>
    <row r="227">
      <c r="A227" s="10" t="n"/>
      <c r="B227" s="10" t="n"/>
      <c r="C227" s="10" t="n"/>
      <c r="D227" s="10" t="n"/>
      <c r="E227" s="9" t="n"/>
      <c r="F227" s="8" t="n"/>
      <c r="G227" s="10" t="n"/>
      <c r="H227" s="10" t="n"/>
      <c r="I227" s="8" t="n"/>
      <c r="J227" s="8" t="n"/>
      <c r="K227" s="8" t="n"/>
      <c r="L227" s="8" t="n"/>
      <c r="M227" s="8" t="n"/>
      <c r="N227" s="15">
        <f>IF(A227="","",SUM(J227:M227))</f>
        <v/>
      </c>
      <c r="O227" s="10" t="n"/>
      <c r="P227" s="16">
        <f>IF(A227="","",UPPER(TRIM(A227))&amp;"|"&amp;UPPER(SUBSTITUTE(SUBSTITUTE(SUBSTITUTE(TRIM(C227),"/",""),"-","")," ","")))</f>
        <v/>
      </c>
      <c r="Q227" s="16">
        <f>IF(A227="","",UPPER(SUBSTITUTE(SUBSTITUTE(SUBSTITUTE(TRIM(C227),"/",""),"-","")," ","")))</f>
        <v/>
      </c>
      <c r="R227" s="16">
        <f>IF(A227="","",IF(U227="No","ITC not available in GSTR-2B",IF(COUNTIF(Books!$O$6:$O$2005,P227)&gt;0,IF(ABS(T227)&lt;=Settings!$B$4,"Matched","Amount differs"),IF(COUNTIF(Books!$P$6:$P$2005,Q227)&gt;0,"Invoice no matches, GSTIN differs","In GSTR-2B, not in books"))))</f>
        <v/>
      </c>
      <c r="S227" s="15">
        <f>IF(A227="","",SUMIF(Books!$O$6:$O$2005,P227,Books!$K$6:$K$2005))</f>
        <v/>
      </c>
      <c r="T227" s="15">
        <f>IF(A227="","",N227-S227)</f>
        <v/>
      </c>
      <c r="U227" s="10" t="n"/>
      <c r="V227" s="16">
        <f>IF(A227="","",IF(AND(O227="Credit note",R227&lt;&gt;"ITC not available in GSTR-2B"),"Credit note: accept and declare the ITC reversal, keep pending for one period, or reject if you disagree",IF(R227="Matched","Accept in IMS, or take no action",IF(R227="Amount differs","Reject or keep pending; ask the supplier to amend",IF(R227="In GSTR-2B, not in books","Check receipt; reject if not yours",IF(R227="Invoice no matches, GSTIN differs","Confirm the GSTIN with the supplier","Not available: do not claim"))))))</f>
        <v/>
      </c>
    </row>
    <row r="228">
      <c r="A228" s="10" t="n"/>
      <c r="B228" s="10" t="n"/>
      <c r="C228" s="10" t="n"/>
      <c r="D228" s="10" t="n"/>
      <c r="E228" s="9" t="n"/>
      <c r="F228" s="8" t="n"/>
      <c r="G228" s="10" t="n"/>
      <c r="H228" s="10" t="n"/>
      <c r="I228" s="8" t="n"/>
      <c r="J228" s="8" t="n"/>
      <c r="K228" s="8" t="n"/>
      <c r="L228" s="8" t="n"/>
      <c r="M228" s="8" t="n"/>
      <c r="N228" s="15">
        <f>IF(A228="","",SUM(J228:M228))</f>
        <v/>
      </c>
      <c r="O228" s="10" t="n"/>
      <c r="P228" s="16">
        <f>IF(A228="","",UPPER(TRIM(A228))&amp;"|"&amp;UPPER(SUBSTITUTE(SUBSTITUTE(SUBSTITUTE(TRIM(C228),"/",""),"-","")," ","")))</f>
        <v/>
      </c>
      <c r="Q228" s="16">
        <f>IF(A228="","",UPPER(SUBSTITUTE(SUBSTITUTE(SUBSTITUTE(TRIM(C228),"/",""),"-","")," ","")))</f>
        <v/>
      </c>
      <c r="R228" s="16">
        <f>IF(A228="","",IF(U228="No","ITC not available in GSTR-2B",IF(COUNTIF(Books!$O$6:$O$2005,P228)&gt;0,IF(ABS(T228)&lt;=Settings!$B$4,"Matched","Amount differs"),IF(COUNTIF(Books!$P$6:$P$2005,Q228)&gt;0,"Invoice no matches, GSTIN differs","In GSTR-2B, not in books"))))</f>
        <v/>
      </c>
      <c r="S228" s="15">
        <f>IF(A228="","",SUMIF(Books!$O$6:$O$2005,P228,Books!$K$6:$K$2005))</f>
        <v/>
      </c>
      <c r="T228" s="15">
        <f>IF(A228="","",N228-S228)</f>
        <v/>
      </c>
      <c r="U228" s="10" t="n"/>
      <c r="V228" s="16">
        <f>IF(A228="","",IF(AND(O228="Credit note",R228&lt;&gt;"ITC not available in GSTR-2B"),"Credit note: accept and declare the ITC reversal, keep pending for one period, or reject if you disagree",IF(R228="Matched","Accept in IMS, or take no action",IF(R228="Amount differs","Reject or keep pending; ask the supplier to amend",IF(R228="In GSTR-2B, not in books","Check receipt; reject if not yours",IF(R228="Invoice no matches, GSTIN differs","Confirm the GSTIN with the supplier","Not available: do not claim"))))))</f>
        <v/>
      </c>
    </row>
    <row r="229">
      <c r="A229" s="10" t="n"/>
      <c r="B229" s="10" t="n"/>
      <c r="C229" s="10" t="n"/>
      <c r="D229" s="10" t="n"/>
      <c r="E229" s="9" t="n"/>
      <c r="F229" s="8" t="n"/>
      <c r="G229" s="10" t="n"/>
      <c r="H229" s="10" t="n"/>
      <c r="I229" s="8" t="n"/>
      <c r="J229" s="8" t="n"/>
      <c r="K229" s="8" t="n"/>
      <c r="L229" s="8" t="n"/>
      <c r="M229" s="8" t="n"/>
      <c r="N229" s="15">
        <f>IF(A229="","",SUM(J229:M229))</f>
        <v/>
      </c>
      <c r="O229" s="10" t="n"/>
      <c r="P229" s="16">
        <f>IF(A229="","",UPPER(TRIM(A229))&amp;"|"&amp;UPPER(SUBSTITUTE(SUBSTITUTE(SUBSTITUTE(TRIM(C229),"/",""),"-","")," ","")))</f>
        <v/>
      </c>
      <c r="Q229" s="16">
        <f>IF(A229="","",UPPER(SUBSTITUTE(SUBSTITUTE(SUBSTITUTE(TRIM(C229),"/",""),"-","")," ","")))</f>
        <v/>
      </c>
      <c r="R229" s="16">
        <f>IF(A229="","",IF(U229="No","ITC not available in GSTR-2B",IF(COUNTIF(Books!$O$6:$O$2005,P229)&gt;0,IF(ABS(T229)&lt;=Settings!$B$4,"Matched","Amount differs"),IF(COUNTIF(Books!$P$6:$P$2005,Q229)&gt;0,"Invoice no matches, GSTIN differs","In GSTR-2B, not in books"))))</f>
        <v/>
      </c>
      <c r="S229" s="15">
        <f>IF(A229="","",SUMIF(Books!$O$6:$O$2005,P229,Books!$K$6:$K$2005))</f>
        <v/>
      </c>
      <c r="T229" s="15">
        <f>IF(A229="","",N229-S229)</f>
        <v/>
      </c>
      <c r="U229" s="10" t="n"/>
      <c r="V229" s="16">
        <f>IF(A229="","",IF(AND(O229="Credit note",R229&lt;&gt;"ITC not available in GSTR-2B"),"Credit note: accept and declare the ITC reversal, keep pending for one period, or reject if you disagree",IF(R229="Matched","Accept in IMS, or take no action",IF(R229="Amount differs","Reject or keep pending; ask the supplier to amend",IF(R229="In GSTR-2B, not in books","Check receipt; reject if not yours",IF(R229="Invoice no matches, GSTIN differs","Confirm the GSTIN with the supplier","Not available: do not claim"))))))</f>
        <v/>
      </c>
    </row>
    <row r="230">
      <c r="A230" s="10" t="n"/>
      <c r="B230" s="10" t="n"/>
      <c r="C230" s="10" t="n"/>
      <c r="D230" s="10" t="n"/>
      <c r="E230" s="9" t="n"/>
      <c r="F230" s="8" t="n"/>
      <c r="G230" s="10" t="n"/>
      <c r="H230" s="10" t="n"/>
      <c r="I230" s="8" t="n"/>
      <c r="J230" s="8" t="n"/>
      <c r="K230" s="8" t="n"/>
      <c r="L230" s="8" t="n"/>
      <c r="M230" s="8" t="n"/>
      <c r="N230" s="15">
        <f>IF(A230="","",SUM(J230:M230))</f>
        <v/>
      </c>
      <c r="O230" s="10" t="n"/>
      <c r="P230" s="16">
        <f>IF(A230="","",UPPER(TRIM(A230))&amp;"|"&amp;UPPER(SUBSTITUTE(SUBSTITUTE(SUBSTITUTE(TRIM(C230),"/",""),"-","")," ","")))</f>
        <v/>
      </c>
      <c r="Q230" s="16">
        <f>IF(A230="","",UPPER(SUBSTITUTE(SUBSTITUTE(SUBSTITUTE(TRIM(C230),"/",""),"-","")," ","")))</f>
        <v/>
      </c>
      <c r="R230" s="16">
        <f>IF(A230="","",IF(U230="No","ITC not available in GSTR-2B",IF(COUNTIF(Books!$O$6:$O$2005,P230)&gt;0,IF(ABS(T230)&lt;=Settings!$B$4,"Matched","Amount differs"),IF(COUNTIF(Books!$P$6:$P$2005,Q230)&gt;0,"Invoice no matches, GSTIN differs","In GSTR-2B, not in books"))))</f>
        <v/>
      </c>
      <c r="S230" s="15">
        <f>IF(A230="","",SUMIF(Books!$O$6:$O$2005,P230,Books!$K$6:$K$2005))</f>
        <v/>
      </c>
      <c r="T230" s="15">
        <f>IF(A230="","",N230-S230)</f>
        <v/>
      </c>
      <c r="U230" s="10" t="n"/>
      <c r="V230" s="16">
        <f>IF(A230="","",IF(AND(O230="Credit note",R230&lt;&gt;"ITC not available in GSTR-2B"),"Credit note: accept and declare the ITC reversal, keep pending for one period, or reject if you disagree",IF(R230="Matched","Accept in IMS, or take no action",IF(R230="Amount differs","Reject or keep pending; ask the supplier to amend",IF(R230="In GSTR-2B, not in books","Check receipt; reject if not yours",IF(R230="Invoice no matches, GSTIN differs","Confirm the GSTIN with the supplier","Not available: do not claim"))))))</f>
        <v/>
      </c>
    </row>
    <row r="231">
      <c r="A231" s="10" t="n"/>
      <c r="B231" s="10" t="n"/>
      <c r="C231" s="10" t="n"/>
      <c r="D231" s="10" t="n"/>
      <c r="E231" s="9" t="n"/>
      <c r="F231" s="8" t="n"/>
      <c r="G231" s="10" t="n"/>
      <c r="H231" s="10" t="n"/>
      <c r="I231" s="8" t="n"/>
      <c r="J231" s="8" t="n"/>
      <c r="K231" s="8" t="n"/>
      <c r="L231" s="8" t="n"/>
      <c r="M231" s="8" t="n"/>
      <c r="N231" s="15">
        <f>IF(A231="","",SUM(J231:M231))</f>
        <v/>
      </c>
      <c r="O231" s="10" t="n"/>
      <c r="P231" s="16">
        <f>IF(A231="","",UPPER(TRIM(A231))&amp;"|"&amp;UPPER(SUBSTITUTE(SUBSTITUTE(SUBSTITUTE(TRIM(C231),"/",""),"-","")," ","")))</f>
        <v/>
      </c>
      <c r="Q231" s="16">
        <f>IF(A231="","",UPPER(SUBSTITUTE(SUBSTITUTE(SUBSTITUTE(TRIM(C231),"/",""),"-","")," ","")))</f>
        <v/>
      </c>
      <c r="R231" s="16">
        <f>IF(A231="","",IF(U231="No","ITC not available in GSTR-2B",IF(COUNTIF(Books!$O$6:$O$2005,P231)&gt;0,IF(ABS(T231)&lt;=Settings!$B$4,"Matched","Amount differs"),IF(COUNTIF(Books!$P$6:$P$2005,Q231)&gt;0,"Invoice no matches, GSTIN differs","In GSTR-2B, not in books"))))</f>
        <v/>
      </c>
      <c r="S231" s="15">
        <f>IF(A231="","",SUMIF(Books!$O$6:$O$2005,P231,Books!$K$6:$K$2005))</f>
        <v/>
      </c>
      <c r="T231" s="15">
        <f>IF(A231="","",N231-S231)</f>
        <v/>
      </c>
      <c r="U231" s="10" t="n"/>
      <c r="V231" s="16">
        <f>IF(A231="","",IF(AND(O231="Credit note",R231&lt;&gt;"ITC not available in GSTR-2B"),"Credit note: accept and declare the ITC reversal, keep pending for one period, or reject if you disagree",IF(R231="Matched","Accept in IMS, or take no action",IF(R231="Amount differs","Reject or keep pending; ask the supplier to amend",IF(R231="In GSTR-2B, not in books","Check receipt; reject if not yours",IF(R231="Invoice no matches, GSTIN differs","Confirm the GSTIN with the supplier","Not available: do not claim"))))))</f>
        <v/>
      </c>
    </row>
    <row r="232">
      <c r="A232" s="10" t="n"/>
      <c r="B232" s="10" t="n"/>
      <c r="C232" s="10" t="n"/>
      <c r="D232" s="10" t="n"/>
      <c r="E232" s="9" t="n"/>
      <c r="F232" s="8" t="n"/>
      <c r="G232" s="10" t="n"/>
      <c r="H232" s="10" t="n"/>
      <c r="I232" s="8" t="n"/>
      <c r="J232" s="8" t="n"/>
      <c r="K232" s="8" t="n"/>
      <c r="L232" s="8" t="n"/>
      <c r="M232" s="8" t="n"/>
      <c r="N232" s="15">
        <f>IF(A232="","",SUM(J232:M232))</f>
        <v/>
      </c>
      <c r="O232" s="10" t="n"/>
      <c r="P232" s="16">
        <f>IF(A232="","",UPPER(TRIM(A232))&amp;"|"&amp;UPPER(SUBSTITUTE(SUBSTITUTE(SUBSTITUTE(TRIM(C232),"/",""),"-","")," ","")))</f>
        <v/>
      </c>
      <c r="Q232" s="16">
        <f>IF(A232="","",UPPER(SUBSTITUTE(SUBSTITUTE(SUBSTITUTE(TRIM(C232),"/",""),"-","")," ","")))</f>
        <v/>
      </c>
      <c r="R232" s="16">
        <f>IF(A232="","",IF(U232="No","ITC not available in GSTR-2B",IF(COUNTIF(Books!$O$6:$O$2005,P232)&gt;0,IF(ABS(T232)&lt;=Settings!$B$4,"Matched","Amount differs"),IF(COUNTIF(Books!$P$6:$P$2005,Q232)&gt;0,"Invoice no matches, GSTIN differs","In GSTR-2B, not in books"))))</f>
        <v/>
      </c>
      <c r="S232" s="15">
        <f>IF(A232="","",SUMIF(Books!$O$6:$O$2005,P232,Books!$K$6:$K$2005))</f>
        <v/>
      </c>
      <c r="T232" s="15">
        <f>IF(A232="","",N232-S232)</f>
        <v/>
      </c>
      <c r="U232" s="10" t="n"/>
      <c r="V232" s="16">
        <f>IF(A232="","",IF(AND(O232="Credit note",R232&lt;&gt;"ITC not available in GSTR-2B"),"Credit note: accept and declare the ITC reversal, keep pending for one period, or reject if you disagree",IF(R232="Matched","Accept in IMS, or take no action",IF(R232="Amount differs","Reject or keep pending; ask the supplier to amend",IF(R232="In GSTR-2B, not in books","Check receipt; reject if not yours",IF(R232="Invoice no matches, GSTIN differs","Confirm the GSTIN with the supplier","Not available: do not claim"))))))</f>
        <v/>
      </c>
    </row>
    <row r="233">
      <c r="A233" s="10" t="n"/>
      <c r="B233" s="10" t="n"/>
      <c r="C233" s="10" t="n"/>
      <c r="D233" s="10" t="n"/>
      <c r="E233" s="9" t="n"/>
      <c r="F233" s="8" t="n"/>
      <c r="G233" s="10" t="n"/>
      <c r="H233" s="10" t="n"/>
      <c r="I233" s="8" t="n"/>
      <c r="J233" s="8" t="n"/>
      <c r="K233" s="8" t="n"/>
      <c r="L233" s="8" t="n"/>
      <c r="M233" s="8" t="n"/>
      <c r="N233" s="15">
        <f>IF(A233="","",SUM(J233:M233))</f>
        <v/>
      </c>
      <c r="O233" s="10" t="n"/>
      <c r="P233" s="16">
        <f>IF(A233="","",UPPER(TRIM(A233))&amp;"|"&amp;UPPER(SUBSTITUTE(SUBSTITUTE(SUBSTITUTE(TRIM(C233),"/",""),"-","")," ","")))</f>
        <v/>
      </c>
      <c r="Q233" s="16">
        <f>IF(A233="","",UPPER(SUBSTITUTE(SUBSTITUTE(SUBSTITUTE(TRIM(C233),"/",""),"-","")," ","")))</f>
        <v/>
      </c>
      <c r="R233" s="16">
        <f>IF(A233="","",IF(U233="No","ITC not available in GSTR-2B",IF(COUNTIF(Books!$O$6:$O$2005,P233)&gt;0,IF(ABS(T233)&lt;=Settings!$B$4,"Matched","Amount differs"),IF(COUNTIF(Books!$P$6:$P$2005,Q233)&gt;0,"Invoice no matches, GSTIN differs","In GSTR-2B, not in books"))))</f>
        <v/>
      </c>
      <c r="S233" s="15">
        <f>IF(A233="","",SUMIF(Books!$O$6:$O$2005,P233,Books!$K$6:$K$2005))</f>
        <v/>
      </c>
      <c r="T233" s="15">
        <f>IF(A233="","",N233-S233)</f>
        <v/>
      </c>
      <c r="U233" s="10" t="n"/>
      <c r="V233" s="16">
        <f>IF(A233="","",IF(AND(O233="Credit note",R233&lt;&gt;"ITC not available in GSTR-2B"),"Credit note: accept and declare the ITC reversal, keep pending for one period, or reject if you disagree",IF(R233="Matched","Accept in IMS, or take no action",IF(R233="Amount differs","Reject or keep pending; ask the supplier to amend",IF(R233="In GSTR-2B, not in books","Check receipt; reject if not yours",IF(R233="Invoice no matches, GSTIN differs","Confirm the GSTIN with the supplier","Not available: do not claim"))))))</f>
        <v/>
      </c>
    </row>
    <row r="234">
      <c r="A234" s="10" t="n"/>
      <c r="B234" s="10" t="n"/>
      <c r="C234" s="10" t="n"/>
      <c r="D234" s="10" t="n"/>
      <c r="E234" s="9" t="n"/>
      <c r="F234" s="8" t="n"/>
      <c r="G234" s="10" t="n"/>
      <c r="H234" s="10" t="n"/>
      <c r="I234" s="8" t="n"/>
      <c r="J234" s="8" t="n"/>
      <c r="K234" s="8" t="n"/>
      <c r="L234" s="8" t="n"/>
      <c r="M234" s="8" t="n"/>
      <c r="N234" s="15">
        <f>IF(A234="","",SUM(J234:M234))</f>
        <v/>
      </c>
      <c r="O234" s="10" t="n"/>
      <c r="P234" s="16">
        <f>IF(A234="","",UPPER(TRIM(A234))&amp;"|"&amp;UPPER(SUBSTITUTE(SUBSTITUTE(SUBSTITUTE(TRIM(C234),"/",""),"-","")," ","")))</f>
        <v/>
      </c>
      <c r="Q234" s="16">
        <f>IF(A234="","",UPPER(SUBSTITUTE(SUBSTITUTE(SUBSTITUTE(TRIM(C234),"/",""),"-","")," ","")))</f>
        <v/>
      </c>
      <c r="R234" s="16">
        <f>IF(A234="","",IF(U234="No","ITC not available in GSTR-2B",IF(COUNTIF(Books!$O$6:$O$2005,P234)&gt;0,IF(ABS(T234)&lt;=Settings!$B$4,"Matched","Amount differs"),IF(COUNTIF(Books!$P$6:$P$2005,Q234)&gt;0,"Invoice no matches, GSTIN differs","In GSTR-2B, not in books"))))</f>
        <v/>
      </c>
      <c r="S234" s="15">
        <f>IF(A234="","",SUMIF(Books!$O$6:$O$2005,P234,Books!$K$6:$K$2005))</f>
        <v/>
      </c>
      <c r="T234" s="15">
        <f>IF(A234="","",N234-S234)</f>
        <v/>
      </c>
      <c r="U234" s="10" t="n"/>
      <c r="V234" s="16">
        <f>IF(A234="","",IF(AND(O234="Credit note",R234&lt;&gt;"ITC not available in GSTR-2B"),"Credit note: accept and declare the ITC reversal, keep pending for one period, or reject if you disagree",IF(R234="Matched","Accept in IMS, or take no action",IF(R234="Amount differs","Reject or keep pending; ask the supplier to amend",IF(R234="In GSTR-2B, not in books","Check receipt; reject if not yours",IF(R234="Invoice no matches, GSTIN differs","Confirm the GSTIN with the supplier","Not available: do not claim"))))))</f>
        <v/>
      </c>
    </row>
    <row r="235">
      <c r="A235" s="10" t="n"/>
      <c r="B235" s="10" t="n"/>
      <c r="C235" s="10" t="n"/>
      <c r="D235" s="10" t="n"/>
      <c r="E235" s="9" t="n"/>
      <c r="F235" s="8" t="n"/>
      <c r="G235" s="10" t="n"/>
      <c r="H235" s="10" t="n"/>
      <c r="I235" s="8" t="n"/>
      <c r="J235" s="8" t="n"/>
      <c r="K235" s="8" t="n"/>
      <c r="L235" s="8" t="n"/>
      <c r="M235" s="8" t="n"/>
      <c r="N235" s="15">
        <f>IF(A235="","",SUM(J235:M235))</f>
        <v/>
      </c>
      <c r="O235" s="10" t="n"/>
      <c r="P235" s="16">
        <f>IF(A235="","",UPPER(TRIM(A235))&amp;"|"&amp;UPPER(SUBSTITUTE(SUBSTITUTE(SUBSTITUTE(TRIM(C235),"/",""),"-","")," ","")))</f>
        <v/>
      </c>
      <c r="Q235" s="16">
        <f>IF(A235="","",UPPER(SUBSTITUTE(SUBSTITUTE(SUBSTITUTE(TRIM(C235),"/",""),"-","")," ","")))</f>
        <v/>
      </c>
      <c r="R235" s="16">
        <f>IF(A235="","",IF(U235="No","ITC not available in GSTR-2B",IF(COUNTIF(Books!$O$6:$O$2005,P235)&gt;0,IF(ABS(T235)&lt;=Settings!$B$4,"Matched","Amount differs"),IF(COUNTIF(Books!$P$6:$P$2005,Q235)&gt;0,"Invoice no matches, GSTIN differs","In GSTR-2B, not in books"))))</f>
        <v/>
      </c>
      <c r="S235" s="15">
        <f>IF(A235="","",SUMIF(Books!$O$6:$O$2005,P235,Books!$K$6:$K$2005))</f>
        <v/>
      </c>
      <c r="T235" s="15">
        <f>IF(A235="","",N235-S235)</f>
        <v/>
      </c>
      <c r="U235" s="10" t="n"/>
      <c r="V235" s="16">
        <f>IF(A235="","",IF(AND(O235="Credit note",R235&lt;&gt;"ITC not available in GSTR-2B"),"Credit note: accept and declare the ITC reversal, keep pending for one period, or reject if you disagree",IF(R235="Matched","Accept in IMS, or take no action",IF(R235="Amount differs","Reject or keep pending; ask the supplier to amend",IF(R235="In GSTR-2B, not in books","Check receipt; reject if not yours",IF(R235="Invoice no matches, GSTIN differs","Confirm the GSTIN with the supplier","Not available: do not claim"))))))</f>
        <v/>
      </c>
    </row>
    <row r="236">
      <c r="A236" s="10" t="n"/>
      <c r="B236" s="10" t="n"/>
      <c r="C236" s="10" t="n"/>
      <c r="D236" s="10" t="n"/>
      <c r="E236" s="9" t="n"/>
      <c r="F236" s="8" t="n"/>
      <c r="G236" s="10" t="n"/>
      <c r="H236" s="10" t="n"/>
      <c r="I236" s="8" t="n"/>
      <c r="J236" s="8" t="n"/>
      <c r="K236" s="8" t="n"/>
      <c r="L236" s="8" t="n"/>
      <c r="M236" s="8" t="n"/>
      <c r="N236" s="15">
        <f>IF(A236="","",SUM(J236:M236))</f>
        <v/>
      </c>
      <c r="O236" s="10" t="n"/>
      <c r="P236" s="16">
        <f>IF(A236="","",UPPER(TRIM(A236))&amp;"|"&amp;UPPER(SUBSTITUTE(SUBSTITUTE(SUBSTITUTE(TRIM(C236),"/",""),"-","")," ","")))</f>
        <v/>
      </c>
      <c r="Q236" s="16">
        <f>IF(A236="","",UPPER(SUBSTITUTE(SUBSTITUTE(SUBSTITUTE(TRIM(C236),"/",""),"-","")," ","")))</f>
        <v/>
      </c>
      <c r="R236" s="16">
        <f>IF(A236="","",IF(U236="No","ITC not available in GSTR-2B",IF(COUNTIF(Books!$O$6:$O$2005,P236)&gt;0,IF(ABS(T236)&lt;=Settings!$B$4,"Matched","Amount differs"),IF(COUNTIF(Books!$P$6:$P$2005,Q236)&gt;0,"Invoice no matches, GSTIN differs","In GSTR-2B, not in books"))))</f>
        <v/>
      </c>
      <c r="S236" s="15">
        <f>IF(A236="","",SUMIF(Books!$O$6:$O$2005,P236,Books!$K$6:$K$2005))</f>
        <v/>
      </c>
      <c r="T236" s="15">
        <f>IF(A236="","",N236-S236)</f>
        <v/>
      </c>
      <c r="U236" s="10" t="n"/>
      <c r="V236" s="16">
        <f>IF(A236="","",IF(AND(O236="Credit note",R236&lt;&gt;"ITC not available in GSTR-2B"),"Credit note: accept and declare the ITC reversal, keep pending for one period, or reject if you disagree",IF(R236="Matched","Accept in IMS, or take no action",IF(R236="Amount differs","Reject or keep pending; ask the supplier to amend",IF(R236="In GSTR-2B, not in books","Check receipt; reject if not yours",IF(R236="Invoice no matches, GSTIN differs","Confirm the GSTIN with the supplier","Not available: do not claim"))))))</f>
        <v/>
      </c>
    </row>
    <row r="237">
      <c r="A237" s="10" t="n"/>
      <c r="B237" s="10" t="n"/>
      <c r="C237" s="10" t="n"/>
      <c r="D237" s="10" t="n"/>
      <c r="E237" s="9" t="n"/>
      <c r="F237" s="8" t="n"/>
      <c r="G237" s="10" t="n"/>
      <c r="H237" s="10" t="n"/>
      <c r="I237" s="8" t="n"/>
      <c r="J237" s="8" t="n"/>
      <c r="K237" s="8" t="n"/>
      <c r="L237" s="8" t="n"/>
      <c r="M237" s="8" t="n"/>
      <c r="N237" s="15">
        <f>IF(A237="","",SUM(J237:M237))</f>
        <v/>
      </c>
      <c r="O237" s="10" t="n"/>
      <c r="P237" s="16">
        <f>IF(A237="","",UPPER(TRIM(A237))&amp;"|"&amp;UPPER(SUBSTITUTE(SUBSTITUTE(SUBSTITUTE(TRIM(C237),"/",""),"-","")," ","")))</f>
        <v/>
      </c>
      <c r="Q237" s="16">
        <f>IF(A237="","",UPPER(SUBSTITUTE(SUBSTITUTE(SUBSTITUTE(TRIM(C237),"/",""),"-","")," ","")))</f>
        <v/>
      </c>
      <c r="R237" s="16">
        <f>IF(A237="","",IF(U237="No","ITC not available in GSTR-2B",IF(COUNTIF(Books!$O$6:$O$2005,P237)&gt;0,IF(ABS(T237)&lt;=Settings!$B$4,"Matched","Amount differs"),IF(COUNTIF(Books!$P$6:$P$2005,Q237)&gt;0,"Invoice no matches, GSTIN differs","In GSTR-2B, not in books"))))</f>
        <v/>
      </c>
      <c r="S237" s="15">
        <f>IF(A237="","",SUMIF(Books!$O$6:$O$2005,P237,Books!$K$6:$K$2005))</f>
        <v/>
      </c>
      <c r="T237" s="15">
        <f>IF(A237="","",N237-S237)</f>
        <v/>
      </c>
      <c r="U237" s="10" t="n"/>
      <c r="V237" s="16">
        <f>IF(A237="","",IF(AND(O237="Credit note",R237&lt;&gt;"ITC not available in GSTR-2B"),"Credit note: accept and declare the ITC reversal, keep pending for one period, or reject if you disagree",IF(R237="Matched","Accept in IMS, or take no action",IF(R237="Amount differs","Reject or keep pending; ask the supplier to amend",IF(R237="In GSTR-2B, not in books","Check receipt; reject if not yours",IF(R237="Invoice no matches, GSTIN differs","Confirm the GSTIN with the supplier","Not available: do not claim"))))))</f>
        <v/>
      </c>
    </row>
    <row r="238">
      <c r="A238" s="10" t="n"/>
      <c r="B238" s="10" t="n"/>
      <c r="C238" s="10" t="n"/>
      <c r="D238" s="10" t="n"/>
      <c r="E238" s="9" t="n"/>
      <c r="F238" s="8" t="n"/>
      <c r="G238" s="10" t="n"/>
      <c r="H238" s="10" t="n"/>
      <c r="I238" s="8" t="n"/>
      <c r="J238" s="8" t="n"/>
      <c r="K238" s="8" t="n"/>
      <c r="L238" s="8" t="n"/>
      <c r="M238" s="8" t="n"/>
      <c r="N238" s="15">
        <f>IF(A238="","",SUM(J238:M238))</f>
        <v/>
      </c>
      <c r="O238" s="10" t="n"/>
      <c r="P238" s="16">
        <f>IF(A238="","",UPPER(TRIM(A238))&amp;"|"&amp;UPPER(SUBSTITUTE(SUBSTITUTE(SUBSTITUTE(TRIM(C238),"/",""),"-","")," ","")))</f>
        <v/>
      </c>
      <c r="Q238" s="16">
        <f>IF(A238="","",UPPER(SUBSTITUTE(SUBSTITUTE(SUBSTITUTE(TRIM(C238),"/",""),"-","")," ","")))</f>
        <v/>
      </c>
      <c r="R238" s="16">
        <f>IF(A238="","",IF(U238="No","ITC not available in GSTR-2B",IF(COUNTIF(Books!$O$6:$O$2005,P238)&gt;0,IF(ABS(T238)&lt;=Settings!$B$4,"Matched","Amount differs"),IF(COUNTIF(Books!$P$6:$P$2005,Q238)&gt;0,"Invoice no matches, GSTIN differs","In GSTR-2B, not in books"))))</f>
        <v/>
      </c>
      <c r="S238" s="15">
        <f>IF(A238="","",SUMIF(Books!$O$6:$O$2005,P238,Books!$K$6:$K$2005))</f>
        <v/>
      </c>
      <c r="T238" s="15">
        <f>IF(A238="","",N238-S238)</f>
        <v/>
      </c>
      <c r="U238" s="10" t="n"/>
      <c r="V238" s="16">
        <f>IF(A238="","",IF(AND(O238="Credit note",R238&lt;&gt;"ITC not available in GSTR-2B"),"Credit note: accept and declare the ITC reversal, keep pending for one period, or reject if you disagree",IF(R238="Matched","Accept in IMS, or take no action",IF(R238="Amount differs","Reject or keep pending; ask the supplier to amend",IF(R238="In GSTR-2B, not in books","Check receipt; reject if not yours",IF(R238="Invoice no matches, GSTIN differs","Confirm the GSTIN with the supplier","Not available: do not claim"))))))</f>
        <v/>
      </c>
    </row>
    <row r="239">
      <c r="A239" s="10" t="n"/>
      <c r="B239" s="10" t="n"/>
      <c r="C239" s="10" t="n"/>
      <c r="D239" s="10" t="n"/>
      <c r="E239" s="9" t="n"/>
      <c r="F239" s="8" t="n"/>
      <c r="G239" s="10" t="n"/>
      <c r="H239" s="10" t="n"/>
      <c r="I239" s="8" t="n"/>
      <c r="J239" s="8" t="n"/>
      <c r="K239" s="8" t="n"/>
      <c r="L239" s="8" t="n"/>
      <c r="M239" s="8" t="n"/>
      <c r="N239" s="15">
        <f>IF(A239="","",SUM(J239:M239))</f>
        <v/>
      </c>
      <c r="O239" s="10" t="n"/>
      <c r="P239" s="16">
        <f>IF(A239="","",UPPER(TRIM(A239))&amp;"|"&amp;UPPER(SUBSTITUTE(SUBSTITUTE(SUBSTITUTE(TRIM(C239),"/",""),"-","")," ","")))</f>
        <v/>
      </c>
      <c r="Q239" s="16">
        <f>IF(A239="","",UPPER(SUBSTITUTE(SUBSTITUTE(SUBSTITUTE(TRIM(C239),"/",""),"-","")," ","")))</f>
        <v/>
      </c>
      <c r="R239" s="16">
        <f>IF(A239="","",IF(U239="No","ITC not available in GSTR-2B",IF(COUNTIF(Books!$O$6:$O$2005,P239)&gt;0,IF(ABS(T239)&lt;=Settings!$B$4,"Matched","Amount differs"),IF(COUNTIF(Books!$P$6:$P$2005,Q239)&gt;0,"Invoice no matches, GSTIN differs","In GSTR-2B, not in books"))))</f>
        <v/>
      </c>
      <c r="S239" s="15">
        <f>IF(A239="","",SUMIF(Books!$O$6:$O$2005,P239,Books!$K$6:$K$2005))</f>
        <v/>
      </c>
      <c r="T239" s="15">
        <f>IF(A239="","",N239-S239)</f>
        <v/>
      </c>
      <c r="U239" s="10" t="n"/>
      <c r="V239" s="16">
        <f>IF(A239="","",IF(AND(O239="Credit note",R239&lt;&gt;"ITC not available in GSTR-2B"),"Credit note: accept and declare the ITC reversal, keep pending for one period, or reject if you disagree",IF(R239="Matched","Accept in IMS, or take no action",IF(R239="Amount differs","Reject or keep pending; ask the supplier to amend",IF(R239="In GSTR-2B, not in books","Check receipt; reject if not yours",IF(R239="Invoice no matches, GSTIN differs","Confirm the GSTIN with the supplier","Not available: do not claim"))))))</f>
        <v/>
      </c>
    </row>
    <row r="240">
      <c r="A240" s="10" t="n"/>
      <c r="B240" s="10" t="n"/>
      <c r="C240" s="10" t="n"/>
      <c r="D240" s="10" t="n"/>
      <c r="E240" s="9" t="n"/>
      <c r="F240" s="8" t="n"/>
      <c r="G240" s="10" t="n"/>
      <c r="H240" s="10" t="n"/>
      <c r="I240" s="8" t="n"/>
      <c r="J240" s="8" t="n"/>
      <c r="K240" s="8" t="n"/>
      <c r="L240" s="8" t="n"/>
      <c r="M240" s="8" t="n"/>
      <c r="N240" s="15">
        <f>IF(A240="","",SUM(J240:M240))</f>
        <v/>
      </c>
      <c r="O240" s="10" t="n"/>
      <c r="P240" s="16">
        <f>IF(A240="","",UPPER(TRIM(A240))&amp;"|"&amp;UPPER(SUBSTITUTE(SUBSTITUTE(SUBSTITUTE(TRIM(C240),"/",""),"-","")," ","")))</f>
        <v/>
      </c>
      <c r="Q240" s="16">
        <f>IF(A240="","",UPPER(SUBSTITUTE(SUBSTITUTE(SUBSTITUTE(TRIM(C240),"/",""),"-","")," ","")))</f>
        <v/>
      </c>
      <c r="R240" s="16">
        <f>IF(A240="","",IF(U240="No","ITC not available in GSTR-2B",IF(COUNTIF(Books!$O$6:$O$2005,P240)&gt;0,IF(ABS(T240)&lt;=Settings!$B$4,"Matched","Amount differs"),IF(COUNTIF(Books!$P$6:$P$2005,Q240)&gt;0,"Invoice no matches, GSTIN differs","In GSTR-2B, not in books"))))</f>
        <v/>
      </c>
      <c r="S240" s="15">
        <f>IF(A240="","",SUMIF(Books!$O$6:$O$2005,P240,Books!$K$6:$K$2005))</f>
        <v/>
      </c>
      <c r="T240" s="15">
        <f>IF(A240="","",N240-S240)</f>
        <v/>
      </c>
      <c r="U240" s="10" t="n"/>
      <c r="V240" s="16">
        <f>IF(A240="","",IF(AND(O240="Credit note",R240&lt;&gt;"ITC not available in GSTR-2B"),"Credit note: accept and declare the ITC reversal, keep pending for one period, or reject if you disagree",IF(R240="Matched","Accept in IMS, or take no action",IF(R240="Amount differs","Reject or keep pending; ask the supplier to amend",IF(R240="In GSTR-2B, not in books","Check receipt; reject if not yours",IF(R240="Invoice no matches, GSTIN differs","Confirm the GSTIN with the supplier","Not available: do not claim"))))))</f>
        <v/>
      </c>
    </row>
    <row r="241">
      <c r="A241" s="10" t="n"/>
      <c r="B241" s="10" t="n"/>
      <c r="C241" s="10" t="n"/>
      <c r="D241" s="10" t="n"/>
      <c r="E241" s="9" t="n"/>
      <c r="F241" s="8" t="n"/>
      <c r="G241" s="10" t="n"/>
      <c r="H241" s="10" t="n"/>
      <c r="I241" s="8" t="n"/>
      <c r="J241" s="8" t="n"/>
      <c r="K241" s="8" t="n"/>
      <c r="L241" s="8" t="n"/>
      <c r="M241" s="8" t="n"/>
      <c r="N241" s="15">
        <f>IF(A241="","",SUM(J241:M241))</f>
        <v/>
      </c>
      <c r="O241" s="10" t="n"/>
      <c r="P241" s="16">
        <f>IF(A241="","",UPPER(TRIM(A241))&amp;"|"&amp;UPPER(SUBSTITUTE(SUBSTITUTE(SUBSTITUTE(TRIM(C241),"/",""),"-","")," ","")))</f>
        <v/>
      </c>
      <c r="Q241" s="16">
        <f>IF(A241="","",UPPER(SUBSTITUTE(SUBSTITUTE(SUBSTITUTE(TRIM(C241),"/",""),"-","")," ","")))</f>
        <v/>
      </c>
      <c r="R241" s="16">
        <f>IF(A241="","",IF(U241="No","ITC not available in GSTR-2B",IF(COUNTIF(Books!$O$6:$O$2005,P241)&gt;0,IF(ABS(T241)&lt;=Settings!$B$4,"Matched","Amount differs"),IF(COUNTIF(Books!$P$6:$P$2005,Q241)&gt;0,"Invoice no matches, GSTIN differs","In GSTR-2B, not in books"))))</f>
        <v/>
      </c>
      <c r="S241" s="15">
        <f>IF(A241="","",SUMIF(Books!$O$6:$O$2005,P241,Books!$K$6:$K$2005))</f>
        <v/>
      </c>
      <c r="T241" s="15">
        <f>IF(A241="","",N241-S241)</f>
        <v/>
      </c>
      <c r="U241" s="10" t="n"/>
      <c r="V241" s="16">
        <f>IF(A241="","",IF(AND(O241="Credit note",R241&lt;&gt;"ITC not available in GSTR-2B"),"Credit note: accept and declare the ITC reversal, keep pending for one period, or reject if you disagree",IF(R241="Matched","Accept in IMS, or take no action",IF(R241="Amount differs","Reject or keep pending; ask the supplier to amend",IF(R241="In GSTR-2B, not in books","Check receipt; reject if not yours",IF(R241="Invoice no matches, GSTIN differs","Confirm the GSTIN with the supplier","Not available: do not claim"))))))</f>
        <v/>
      </c>
    </row>
    <row r="242">
      <c r="A242" s="10" t="n"/>
      <c r="B242" s="10" t="n"/>
      <c r="C242" s="10" t="n"/>
      <c r="D242" s="10" t="n"/>
      <c r="E242" s="9" t="n"/>
      <c r="F242" s="8" t="n"/>
      <c r="G242" s="10" t="n"/>
      <c r="H242" s="10" t="n"/>
      <c r="I242" s="8" t="n"/>
      <c r="J242" s="8" t="n"/>
      <c r="K242" s="8" t="n"/>
      <c r="L242" s="8" t="n"/>
      <c r="M242" s="8" t="n"/>
      <c r="N242" s="15">
        <f>IF(A242="","",SUM(J242:M242))</f>
        <v/>
      </c>
      <c r="O242" s="10" t="n"/>
      <c r="P242" s="16">
        <f>IF(A242="","",UPPER(TRIM(A242))&amp;"|"&amp;UPPER(SUBSTITUTE(SUBSTITUTE(SUBSTITUTE(TRIM(C242),"/",""),"-","")," ","")))</f>
        <v/>
      </c>
      <c r="Q242" s="16">
        <f>IF(A242="","",UPPER(SUBSTITUTE(SUBSTITUTE(SUBSTITUTE(TRIM(C242),"/",""),"-","")," ","")))</f>
        <v/>
      </c>
      <c r="R242" s="16">
        <f>IF(A242="","",IF(U242="No","ITC not available in GSTR-2B",IF(COUNTIF(Books!$O$6:$O$2005,P242)&gt;0,IF(ABS(T242)&lt;=Settings!$B$4,"Matched","Amount differs"),IF(COUNTIF(Books!$P$6:$P$2005,Q242)&gt;0,"Invoice no matches, GSTIN differs","In GSTR-2B, not in books"))))</f>
        <v/>
      </c>
      <c r="S242" s="15">
        <f>IF(A242="","",SUMIF(Books!$O$6:$O$2005,P242,Books!$K$6:$K$2005))</f>
        <v/>
      </c>
      <c r="T242" s="15">
        <f>IF(A242="","",N242-S242)</f>
        <v/>
      </c>
      <c r="U242" s="10" t="n"/>
      <c r="V242" s="16">
        <f>IF(A242="","",IF(AND(O242="Credit note",R242&lt;&gt;"ITC not available in GSTR-2B"),"Credit note: accept and declare the ITC reversal, keep pending for one period, or reject if you disagree",IF(R242="Matched","Accept in IMS, or take no action",IF(R242="Amount differs","Reject or keep pending; ask the supplier to amend",IF(R242="In GSTR-2B, not in books","Check receipt; reject if not yours",IF(R242="Invoice no matches, GSTIN differs","Confirm the GSTIN with the supplier","Not available: do not claim"))))))</f>
        <v/>
      </c>
    </row>
    <row r="243">
      <c r="A243" s="10" t="n"/>
      <c r="B243" s="10" t="n"/>
      <c r="C243" s="10" t="n"/>
      <c r="D243" s="10" t="n"/>
      <c r="E243" s="9" t="n"/>
      <c r="F243" s="8" t="n"/>
      <c r="G243" s="10" t="n"/>
      <c r="H243" s="10" t="n"/>
      <c r="I243" s="8" t="n"/>
      <c r="J243" s="8" t="n"/>
      <c r="K243" s="8" t="n"/>
      <c r="L243" s="8" t="n"/>
      <c r="M243" s="8" t="n"/>
      <c r="N243" s="15">
        <f>IF(A243="","",SUM(J243:M243))</f>
        <v/>
      </c>
      <c r="O243" s="10" t="n"/>
      <c r="P243" s="16">
        <f>IF(A243="","",UPPER(TRIM(A243))&amp;"|"&amp;UPPER(SUBSTITUTE(SUBSTITUTE(SUBSTITUTE(TRIM(C243),"/",""),"-","")," ","")))</f>
        <v/>
      </c>
      <c r="Q243" s="16">
        <f>IF(A243="","",UPPER(SUBSTITUTE(SUBSTITUTE(SUBSTITUTE(TRIM(C243),"/",""),"-","")," ","")))</f>
        <v/>
      </c>
      <c r="R243" s="16">
        <f>IF(A243="","",IF(U243="No","ITC not available in GSTR-2B",IF(COUNTIF(Books!$O$6:$O$2005,P243)&gt;0,IF(ABS(T243)&lt;=Settings!$B$4,"Matched","Amount differs"),IF(COUNTIF(Books!$P$6:$P$2005,Q243)&gt;0,"Invoice no matches, GSTIN differs","In GSTR-2B, not in books"))))</f>
        <v/>
      </c>
      <c r="S243" s="15">
        <f>IF(A243="","",SUMIF(Books!$O$6:$O$2005,P243,Books!$K$6:$K$2005))</f>
        <v/>
      </c>
      <c r="T243" s="15">
        <f>IF(A243="","",N243-S243)</f>
        <v/>
      </c>
      <c r="U243" s="10" t="n"/>
      <c r="V243" s="16">
        <f>IF(A243="","",IF(AND(O243="Credit note",R243&lt;&gt;"ITC not available in GSTR-2B"),"Credit note: accept and declare the ITC reversal, keep pending for one period, or reject if you disagree",IF(R243="Matched","Accept in IMS, or take no action",IF(R243="Amount differs","Reject or keep pending; ask the supplier to amend",IF(R243="In GSTR-2B, not in books","Check receipt; reject if not yours",IF(R243="Invoice no matches, GSTIN differs","Confirm the GSTIN with the supplier","Not available: do not claim"))))))</f>
        <v/>
      </c>
    </row>
    <row r="244">
      <c r="A244" s="10" t="n"/>
      <c r="B244" s="10" t="n"/>
      <c r="C244" s="10" t="n"/>
      <c r="D244" s="10" t="n"/>
      <c r="E244" s="9" t="n"/>
      <c r="F244" s="8" t="n"/>
      <c r="G244" s="10" t="n"/>
      <c r="H244" s="10" t="n"/>
      <c r="I244" s="8" t="n"/>
      <c r="J244" s="8" t="n"/>
      <c r="K244" s="8" t="n"/>
      <c r="L244" s="8" t="n"/>
      <c r="M244" s="8" t="n"/>
      <c r="N244" s="15">
        <f>IF(A244="","",SUM(J244:M244))</f>
        <v/>
      </c>
      <c r="O244" s="10" t="n"/>
      <c r="P244" s="16">
        <f>IF(A244="","",UPPER(TRIM(A244))&amp;"|"&amp;UPPER(SUBSTITUTE(SUBSTITUTE(SUBSTITUTE(TRIM(C244),"/",""),"-","")," ","")))</f>
        <v/>
      </c>
      <c r="Q244" s="16">
        <f>IF(A244="","",UPPER(SUBSTITUTE(SUBSTITUTE(SUBSTITUTE(TRIM(C244),"/",""),"-","")," ","")))</f>
        <v/>
      </c>
      <c r="R244" s="16">
        <f>IF(A244="","",IF(U244="No","ITC not available in GSTR-2B",IF(COUNTIF(Books!$O$6:$O$2005,P244)&gt;0,IF(ABS(T244)&lt;=Settings!$B$4,"Matched","Amount differs"),IF(COUNTIF(Books!$P$6:$P$2005,Q244)&gt;0,"Invoice no matches, GSTIN differs","In GSTR-2B, not in books"))))</f>
        <v/>
      </c>
      <c r="S244" s="15">
        <f>IF(A244="","",SUMIF(Books!$O$6:$O$2005,P244,Books!$K$6:$K$2005))</f>
        <v/>
      </c>
      <c r="T244" s="15">
        <f>IF(A244="","",N244-S244)</f>
        <v/>
      </c>
      <c r="U244" s="10" t="n"/>
      <c r="V244" s="16">
        <f>IF(A244="","",IF(AND(O244="Credit note",R244&lt;&gt;"ITC not available in GSTR-2B"),"Credit note: accept and declare the ITC reversal, keep pending for one period, or reject if you disagree",IF(R244="Matched","Accept in IMS, or take no action",IF(R244="Amount differs","Reject or keep pending; ask the supplier to amend",IF(R244="In GSTR-2B, not in books","Check receipt; reject if not yours",IF(R244="Invoice no matches, GSTIN differs","Confirm the GSTIN with the supplier","Not available: do not claim"))))))</f>
        <v/>
      </c>
    </row>
    <row r="245">
      <c r="A245" s="10" t="n"/>
      <c r="B245" s="10" t="n"/>
      <c r="C245" s="10" t="n"/>
      <c r="D245" s="10" t="n"/>
      <c r="E245" s="9" t="n"/>
      <c r="F245" s="8" t="n"/>
      <c r="G245" s="10" t="n"/>
      <c r="H245" s="10" t="n"/>
      <c r="I245" s="8" t="n"/>
      <c r="J245" s="8" t="n"/>
      <c r="K245" s="8" t="n"/>
      <c r="L245" s="8" t="n"/>
      <c r="M245" s="8" t="n"/>
      <c r="N245" s="15">
        <f>IF(A245="","",SUM(J245:M245))</f>
        <v/>
      </c>
      <c r="O245" s="10" t="n"/>
      <c r="P245" s="16">
        <f>IF(A245="","",UPPER(TRIM(A245))&amp;"|"&amp;UPPER(SUBSTITUTE(SUBSTITUTE(SUBSTITUTE(TRIM(C245),"/",""),"-","")," ","")))</f>
        <v/>
      </c>
      <c r="Q245" s="16">
        <f>IF(A245="","",UPPER(SUBSTITUTE(SUBSTITUTE(SUBSTITUTE(TRIM(C245),"/",""),"-","")," ","")))</f>
        <v/>
      </c>
      <c r="R245" s="16">
        <f>IF(A245="","",IF(U245="No","ITC not available in GSTR-2B",IF(COUNTIF(Books!$O$6:$O$2005,P245)&gt;0,IF(ABS(T245)&lt;=Settings!$B$4,"Matched","Amount differs"),IF(COUNTIF(Books!$P$6:$P$2005,Q245)&gt;0,"Invoice no matches, GSTIN differs","In GSTR-2B, not in books"))))</f>
        <v/>
      </c>
      <c r="S245" s="15">
        <f>IF(A245="","",SUMIF(Books!$O$6:$O$2005,P245,Books!$K$6:$K$2005))</f>
        <v/>
      </c>
      <c r="T245" s="15">
        <f>IF(A245="","",N245-S245)</f>
        <v/>
      </c>
      <c r="U245" s="10" t="n"/>
      <c r="V245" s="16">
        <f>IF(A245="","",IF(AND(O245="Credit note",R245&lt;&gt;"ITC not available in GSTR-2B"),"Credit note: accept and declare the ITC reversal, keep pending for one period, or reject if you disagree",IF(R245="Matched","Accept in IMS, or take no action",IF(R245="Amount differs","Reject or keep pending; ask the supplier to amend",IF(R245="In GSTR-2B, not in books","Check receipt; reject if not yours",IF(R245="Invoice no matches, GSTIN differs","Confirm the GSTIN with the supplier","Not available: do not claim"))))))</f>
        <v/>
      </c>
    </row>
    <row r="246">
      <c r="A246" s="10" t="n"/>
      <c r="B246" s="10" t="n"/>
      <c r="C246" s="10" t="n"/>
      <c r="D246" s="10" t="n"/>
      <c r="E246" s="9" t="n"/>
      <c r="F246" s="8" t="n"/>
      <c r="G246" s="10" t="n"/>
      <c r="H246" s="10" t="n"/>
      <c r="I246" s="8" t="n"/>
      <c r="J246" s="8" t="n"/>
      <c r="K246" s="8" t="n"/>
      <c r="L246" s="8" t="n"/>
      <c r="M246" s="8" t="n"/>
      <c r="N246" s="15">
        <f>IF(A246="","",SUM(J246:M246))</f>
        <v/>
      </c>
      <c r="O246" s="10" t="n"/>
      <c r="P246" s="16">
        <f>IF(A246="","",UPPER(TRIM(A246))&amp;"|"&amp;UPPER(SUBSTITUTE(SUBSTITUTE(SUBSTITUTE(TRIM(C246),"/",""),"-","")," ","")))</f>
        <v/>
      </c>
      <c r="Q246" s="16">
        <f>IF(A246="","",UPPER(SUBSTITUTE(SUBSTITUTE(SUBSTITUTE(TRIM(C246),"/",""),"-","")," ","")))</f>
        <v/>
      </c>
      <c r="R246" s="16">
        <f>IF(A246="","",IF(U246="No","ITC not available in GSTR-2B",IF(COUNTIF(Books!$O$6:$O$2005,P246)&gt;0,IF(ABS(T246)&lt;=Settings!$B$4,"Matched","Amount differs"),IF(COUNTIF(Books!$P$6:$P$2005,Q246)&gt;0,"Invoice no matches, GSTIN differs","In GSTR-2B, not in books"))))</f>
        <v/>
      </c>
      <c r="S246" s="15">
        <f>IF(A246="","",SUMIF(Books!$O$6:$O$2005,P246,Books!$K$6:$K$2005))</f>
        <v/>
      </c>
      <c r="T246" s="15">
        <f>IF(A246="","",N246-S246)</f>
        <v/>
      </c>
      <c r="U246" s="10" t="n"/>
      <c r="V246" s="16">
        <f>IF(A246="","",IF(AND(O246="Credit note",R246&lt;&gt;"ITC not available in GSTR-2B"),"Credit note: accept and declare the ITC reversal, keep pending for one period, or reject if you disagree",IF(R246="Matched","Accept in IMS, or take no action",IF(R246="Amount differs","Reject or keep pending; ask the supplier to amend",IF(R246="In GSTR-2B, not in books","Check receipt; reject if not yours",IF(R246="Invoice no matches, GSTIN differs","Confirm the GSTIN with the supplier","Not available: do not claim"))))))</f>
        <v/>
      </c>
    </row>
    <row r="247">
      <c r="A247" s="10" t="n"/>
      <c r="B247" s="10" t="n"/>
      <c r="C247" s="10" t="n"/>
      <c r="D247" s="10" t="n"/>
      <c r="E247" s="9" t="n"/>
      <c r="F247" s="8" t="n"/>
      <c r="G247" s="10" t="n"/>
      <c r="H247" s="10" t="n"/>
      <c r="I247" s="8" t="n"/>
      <c r="J247" s="8" t="n"/>
      <c r="K247" s="8" t="n"/>
      <c r="L247" s="8" t="n"/>
      <c r="M247" s="8" t="n"/>
      <c r="N247" s="15">
        <f>IF(A247="","",SUM(J247:M247))</f>
        <v/>
      </c>
      <c r="O247" s="10" t="n"/>
      <c r="P247" s="16">
        <f>IF(A247="","",UPPER(TRIM(A247))&amp;"|"&amp;UPPER(SUBSTITUTE(SUBSTITUTE(SUBSTITUTE(TRIM(C247),"/",""),"-","")," ","")))</f>
        <v/>
      </c>
      <c r="Q247" s="16">
        <f>IF(A247="","",UPPER(SUBSTITUTE(SUBSTITUTE(SUBSTITUTE(TRIM(C247),"/",""),"-","")," ","")))</f>
        <v/>
      </c>
      <c r="R247" s="16">
        <f>IF(A247="","",IF(U247="No","ITC not available in GSTR-2B",IF(COUNTIF(Books!$O$6:$O$2005,P247)&gt;0,IF(ABS(T247)&lt;=Settings!$B$4,"Matched","Amount differs"),IF(COUNTIF(Books!$P$6:$P$2005,Q247)&gt;0,"Invoice no matches, GSTIN differs","In GSTR-2B, not in books"))))</f>
        <v/>
      </c>
      <c r="S247" s="15">
        <f>IF(A247="","",SUMIF(Books!$O$6:$O$2005,P247,Books!$K$6:$K$2005))</f>
        <v/>
      </c>
      <c r="T247" s="15">
        <f>IF(A247="","",N247-S247)</f>
        <v/>
      </c>
      <c r="U247" s="10" t="n"/>
      <c r="V247" s="16">
        <f>IF(A247="","",IF(AND(O247="Credit note",R247&lt;&gt;"ITC not available in GSTR-2B"),"Credit note: accept and declare the ITC reversal, keep pending for one period, or reject if you disagree",IF(R247="Matched","Accept in IMS, or take no action",IF(R247="Amount differs","Reject or keep pending; ask the supplier to amend",IF(R247="In GSTR-2B, not in books","Check receipt; reject if not yours",IF(R247="Invoice no matches, GSTIN differs","Confirm the GSTIN with the supplier","Not available: do not claim"))))))</f>
        <v/>
      </c>
    </row>
    <row r="248">
      <c r="A248" s="10" t="n"/>
      <c r="B248" s="10" t="n"/>
      <c r="C248" s="10" t="n"/>
      <c r="D248" s="10" t="n"/>
      <c r="E248" s="9" t="n"/>
      <c r="F248" s="8" t="n"/>
      <c r="G248" s="10" t="n"/>
      <c r="H248" s="10" t="n"/>
      <c r="I248" s="8" t="n"/>
      <c r="J248" s="8" t="n"/>
      <c r="K248" s="8" t="n"/>
      <c r="L248" s="8" t="n"/>
      <c r="M248" s="8" t="n"/>
      <c r="N248" s="15">
        <f>IF(A248="","",SUM(J248:M248))</f>
        <v/>
      </c>
      <c r="O248" s="10" t="n"/>
      <c r="P248" s="16">
        <f>IF(A248="","",UPPER(TRIM(A248))&amp;"|"&amp;UPPER(SUBSTITUTE(SUBSTITUTE(SUBSTITUTE(TRIM(C248),"/",""),"-","")," ","")))</f>
        <v/>
      </c>
      <c r="Q248" s="16">
        <f>IF(A248="","",UPPER(SUBSTITUTE(SUBSTITUTE(SUBSTITUTE(TRIM(C248),"/",""),"-","")," ","")))</f>
        <v/>
      </c>
      <c r="R248" s="16">
        <f>IF(A248="","",IF(U248="No","ITC not available in GSTR-2B",IF(COUNTIF(Books!$O$6:$O$2005,P248)&gt;0,IF(ABS(T248)&lt;=Settings!$B$4,"Matched","Amount differs"),IF(COUNTIF(Books!$P$6:$P$2005,Q248)&gt;0,"Invoice no matches, GSTIN differs","In GSTR-2B, not in books"))))</f>
        <v/>
      </c>
      <c r="S248" s="15">
        <f>IF(A248="","",SUMIF(Books!$O$6:$O$2005,P248,Books!$K$6:$K$2005))</f>
        <v/>
      </c>
      <c r="T248" s="15">
        <f>IF(A248="","",N248-S248)</f>
        <v/>
      </c>
      <c r="U248" s="10" t="n"/>
      <c r="V248" s="16">
        <f>IF(A248="","",IF(AND(O248="Credit note",R248&lt;&gt;"ITC not available in GSTR-2B"),"Credit note: accept and declare the ITC reversal, keep pending for one period, or reject if you disagree",IF(R248="Matched","Accept in IMS, or take no action",IF(R248="Amount differs","Reject or keep pending; ask the supplier to amend",IF(R248="In GSTR-2B, not in books","Check receipt; reject if not yours",IF(R248="Invoice no matches, GSTIN differs","Confirm the GSTIN with the supplier","Not available: do not claim"))))))</f>
        <v/>
      </c>
    </row>
    <row r="249">
      <c r="A249" s="10" t="n"/>
      <c r="B249" s="10" t="n"/>
      <c r="C249" s="10" t="n"/>
      <c r="D249" s="10" t="n"/>
      <c r="E249" s="9" t="n"/>
      <c r="F249" s="8" t="n"/>
      <c r="G249" s="10" t="n"/>
      <c r="H249" s="10" t="n"/>
      <c r="I249" s="8" t="n"/>
      <c r="J249" s="8" t="n"/>
      <c r="K249" s="8" t="n"/>
      <c r="L249" s="8" t="n"/>
      <c r="M249" s="8" t="n"/>
      <c r="N249" s="15">
        <f>IF(A249="","",SUM(J249:M249))</f>
        <v/>
      </c>
      <c r="O249" s="10" t="n"/>
      <c r="P249" s="16">
        <f>IF(A249="","",UPPER(TRIM(A249))&amp;"|"&amp;UPPER(SUBSTITUTE(SUBSTITUTE(SUBSTITUTE(TRIM(C249),"/",""),"-","")," ","")))</f>
        <v/>
      </c>
      <c r="Q249" s="16">
        <f>IF(A249="","",UPPER(SUBSTITUTE(SUBSTITUTE(SUBSTITUTE(TRIM(C249),"/",""),"-","")," ","")))</f>
        <v/>
      </c>
      <c r="R249" s="16">
        <f>IF(A249="","",IF(U249="No","ITC not available in GSTR-2B",IF(COUNTIF(Books!$O$6:$O$2005,P249)&gt;0,IF(ABS(T249)&lt;=Settings!$B$4,"Matched","Amount differs"),IF(COUNTIF(Books!$P$6:$P$2005,Q249)&gt;0,"Invoice no matches, GSTIN differs","In GSTR-2B, not in books"))))</f>
        <v/>
      </c>
      <c r="S249" s="15">
        <f>IF(A249="","",SUMIF(Books!$O$6:$O$2005,P249,Books!$K$6:$K$2005))</f>
        <v/>
      </c>
      <c r="T249" s="15">
        <f>IF(A249="","",N249-S249)</f>
        <v/>
      </c>
      <c r="U249" s="10" t="n"/>
      <c r="V249" s="16">
        <f>IF(A249="","",IF(AND(O249="Credit note",R249&lt;&gt;"ITC not available in GSTR-2B"),"Credit note: accept and declare the ITC reversal, keep pending for one period, or reject if you disagree",IF(R249="Matched","Accept in IMS, or take no action",IF(R249="Amount differs","Reject or keep pending; ask the supplier to amend",IF(R249="In GSTR-2B, not in books","Check receipt; reject if not yours",IF(R249="Invoice no matches, GSTIN differs","Confirm the GSTIN with the supplier","Not available: do not claim"))))))</f>
        <v/>
      </c>
    </row>
    <row r="250">
      <c r="A250" s="10" t="n"/>
      <c r="B250" s="10" t="n"/>
      <c r="C250" s="10" t="n"/>
      <c r="D250" s="10" t="n"/>
      <c r="E250" s="9" t="n"/>
      <c r="F250" s="8" t="n"/>
      <c r="G250" s="10" t="n"/>
      <c r="H250" s="10" t="n"/>
      <c r="I250" s="8" t="n"/>
      <c r="J250" s="8" t="n"/>
      <c r="K250" s="8" t="n"/>
      <c r="L250" s="8" t="n"/>
      <c r="M250" s="8" t="n"/>
      <c r="N250" s="15">
        <f>IF(A250="","",SUM(J250:M250))</f>
        <v/>
      </c>
      <c r="O250" s="10" t="n"/>
      <c r="P250" s="16">
        <f>IF(A250="","",UPPER(TRIM(A250))&amp;"|"&amp;UPPER(SUBSTITUTE(SUBSTITUTE(SUBSTITUTE(TRIM(C250),"/",""),"-","")," ","")))</f>
        <v/>
      </c>
      <c r="Q250" s="16">
        <f>IF(A250="","",UPPER(SUBSTITUTE(SUBSTITUTE(SUBSTITUTE(TRIM(C250),"/",""),"-","")," ","")))</f>
        <v/>
      </c>
      <c r="R250" s="16">
        <f>IF(A250="","",IF(U250="No","ITC not available in GSTR-2B",IF(COUNTIF(Books!$O$6:$O$2005,P250)&gt;0,IF(ABS(T250)&lt;=Settings!$B$4,"Matched","Amount differs"),IF(COUNTIF(Books!$P$6:$P$2005,Q250)&gt;0,"Invoice no matches, GSTIN differs","In GSTR-2B, not in books"))))</f>
        <v/>
      </c>
      <c r="S250" s="15">
        <f>IF(A250="","",SUMIF(Books!$O$6:$O$2005,P250,Books!$K$6:$K$2005))</f>
        <v/>
      </c>
      <c r="T250" s="15">
        <f>IF(A250="","",N250-S250)</f>
        <v/>
      </c>
      <c r="U250" s="10" t="n"/>
      <c r="V250" s="16">
        <f>IF(A250="","",IF(AND(O250="Credit note",R250&lt;&gt;"ITC not available in GSTR-2B"),"Credit note: accept and declare the ITC reversal, keep pending for one period, or reject if you disagree",IF(R250="Matched","Accept in IMS, or take no action",IF(R250="Amount differs","Reject or keep pending; ask the supplier to amend",IF(R250="In GSTR-2B, not in books","Check receipt; reject if not yours",IF(R250="Invoice no matches, GSTIN differs","Confirm the GSTIN with the supplier","Not available: do not claim"))))))</f>
        <v/>
      </c>
    </row>
    <row r="251">
      <c r="A251" s="10" t="n"/>
      <c r="B251" s="10" t="n"/>
      <c r="C251" s="10" t="n"/>
      <c r="D251" s="10" t="n"/>
      <c r="E251" s="9" t="n"/>
      <c r="F251" s="8" t="n"/>
      <c r="G251" s="10" t="n"/>
      <c r="H251" s="10" t="n"/>
      <c r="I251" s="8" t="n"/>
      <c r="J251" s="8" t="n"/>
      <c r="K251" s="8" t="n"/>
      <c r="L251" s="8" t="n"/>
      <c r="M251" s="8" t="n"/>
      <c r="N251" s="15">
        <f>IF(A251="","",SUM(J251:M251))</f>
        <v/>
      </c>
      <c r="O251" s="10" t="n"/>
      <c r="P251" s="16">
        <f>IF(A251="","",UPPER(TRIM(A251))&amp;"|"&amp;UPPER(SUBSTITUTE(SUBSTITUTE(SUBSTITUTE(TRIM(C251),"/",""),"-","")," ","")))</f>
        <v/>
      </c>
      <c r="Q251" s="16">
        <f>IF(A251="","",UPPER(SUBSTITUTE(SUBSTITUTE(SUBSTITUTE(TRIM(C251),"/",""),"-","")," ","")))</f>
        <v/>
      </c>
      <c r="R251" s="16">
        <f>IF(A251="","",IF(U251="No","ITC not available in GSTR-2B",IF(COUNTIF(Books!$O$6:$O$2005,P251)&gt;0,IF(ABS(T251)&lt;=Settings!$B$4,"Matched","Amount differs"),IF(COUNTIF(Books!$P$6:$P$2005,Q251)&gt;0,"Invoice no matches, GSTIN differs","In GSTR-2B, not in books"))))</f>
        <v/>
      </c>
      <c r="S251" s="15">
        <f>IF(A251="","",SUMIF(Books!$O$6:$O$2005,P251,Books!$K$6:$K$2005))</f>
        <v/>
      </c>
      <c r="T251" s="15">
        <f>IF(A251="","",N251-S251)</f>
        <v/>
      </c>
      <c r="U251" s="10" t="n"/>
      <c r="V251" s="16">
        <f>IF(A251="","",IF(AND(O251="Credit note",R251&lt;&gt;"ITC not available in GSTR-2B"),"Credit note: accept and declare the ITC reversal, keep pending for one period, or reject if you disagree",IF(R251="Matched","Accept in IMS, or take no action",IF(R251="Amount differs","Reject or keep pending; ask the supplier to amend",IF(R251="In GSTR-2B, not in books","Check receipt; reject if not yours",IF(R251="Invoice no matches, GSTIN differs","Confirm the GSTIN with the supplier","Not available: do not claim"))))))</f>
        <v/>
      </c>
    </row>
    <row r="252">
      <c r="A252" s="10" t="n"/>
      <c r="B252" s="10" t="n"/>
      <c r="C252" s="10" t="n"/>
      <c r="D252" s="10" t="n"/>
      <c r="E252" s="9" t="n"/>
      <c r="F252" s="8" t="n"/>
      <c r="G252" s="10" t="n"/>
      <c r="H252" s="10" t="n"/>
      <c r="I252" s="8" t="n"/>
      <c r="J252" s="8" t="n"/>
      <c r="K252" s="8" t="n"/>
      <c r="L252" s="8" t="n"/>
      <c r="M252" s="8" t="n"/>
      <c r="N252" s="15">
        <f>IF(A252="","",SUM(J252:M252))</f>
        <v/>
      </c>
      <c r="O252" s="10" t="n"/>
      <c r="P252" s="16">
        <f>IF(A252="","",UPPER(TRIM(A252))&amp;"|"&amp;UPPER(SUBSTITUTE(SUBSTITUTE(SUBSTITUTE(TRIM(C252),"/",""),"-","")," ","")))</f>
        <v/>
      </c>
      <c r="Q252" s="16">
        <f>IF(A252="","",UPPER(SUBSTITUTE(SUBSTITUTE(SUBSTITUTE(TRIM(C252),"/",""),"-","")," ","")))</f>
        <v/>
      </c>
      <c r="R252" s="16">
        <f>IF(A252="","",IF(U252="No","ITC not available in GSTR-2B",IF(COUNTIF(Books!$O$6:$O$2005,P252)&gt;0,IF(ABS(T252)&lt;=Settings!$B$4,"Matched","Amount differs"),IF(COUNTIF(Books!$P$6:$P$2005,Q252)&gt;0,"Invoice no matches, GSTIN differs","In GSTR-2B, not in books"))))</f>
        <v/>
      </c>
      <c r="S252" s="15">
        <f>IF(A252="","",SUMIF(Books!$O$6:$O$2005,P252,Books!$K$6:$K$2005))</f>
        <v/>
      </c>
      <c r="T252" s="15">
        <f>IF(A252="","",N252-S252)</f>
        <v/>
      </c>
      <c r="U252" s="10" t="n"/>
      <c r="V252" s="16">
        <f>IF(A252="","",IF(AND(O252="Credit note",R252&lt;&gt;"ITC not available in GSTR-2B"),"Credit note: accept and declare the ITC reversal, keep pending for one period, or reject if you disagree",IF(R252="Matched","Accept in IMS, or take no action",IF(R252="Amount differs","Reject or keep pending; ask the supplier to amend",IF(R252="In GSTR-2B, not in books","Check receipt; reject if not yours",IF(R252="Invoice no matches, GSTIN differs","Confirm the GSTIN with the supplier","Not available: do not claim"))))))</f>
        <v/>
      </c>
    </row>
    <row r="253">
      <c r="A253" s="10" t="n"/>
      <c r="B253" s="10" t="n"/>
      <c r="C253" s="10" t="n"/>
      <c r="D253" s="10" t="n"/>
      <c r="E253" s="9" t="n"/>
      <c r="F253" s="8" t="n"/>
      <c r="G253" s="10" t="n"/>
      <c r="H253" s="10" t="n"/>
      <c r="I253" s="8" t="n"/>
      <c r="J253" s="8" t="n"/>
      <c r="K253" s="8" t="n"/>
      <c r="L253" s="8" t="n"/>
      <c r="M253" s="8" t="n"/>
      <c r="N253" s="15">
        <f>IF(A253="","",SUM(J253:M253))</f>
        <v/>
      </c>
      <c r="O253" s="10" t="n"/>
      <c r="P253" s="16">
        <f>IF(A253="","",UPPER(TRIM(A253))&amp;"|"&amp;UPPER(SUBSTITUTE(SUBSTITUTE(SUBSTITUTE(TRIM(C253),"/",""),"-","")," ","")))</f>
        <v/>
      </c>
      <c r="Q253" s="16">
        <f>IF(A253="","",UPPER(SUBSTITUTE(SUBSTITUTE(SUBSTITUTE(TRIM(C253),"/",""),"-","")," ","")))</f>
        <v/>
      </c>
      <c r="R253" s="16">
        <f>IF(A253="","",IF(U253="No","ITC not available in GSTR-2B",IF(COUNTIF(Books!$O$6:$O$2005,P253)&gt;0,IF(ABS(T253)&lt;=Settings!$B$4,"Matched","Amount differs"),IF(COUNTIF(Books!$P$6:$P$2005,Q253)&gt;0,"Invoice no matches, GSTIN differs","In GSTR-2B, not in books"))))</f>
        <v/>
      </c>
      <c r="S253" s="15">
        <f>IF(A253="","",SUMIF(Books!$O$6:$O$2005,P253,Books!$K$6:$K$2005))</f>
        <v/>
      </c>
      <c r="T253" s="15">
        <f>IF(A253="","",N253-S253)</f>
        <v/>
      </c>
      <c r="U253" s="10" t="n"/>
      <c r="V253" s="16">
        <f>IF(A253="","",IF(AND(O253="Credit note",R253&lt;&gt;"ITC not available in GSTR-2B"),"Credit note: accept and declare the ITC reversal, keep pending for one period, or reject if you disagree",IF(R253="Matched","Accept in IMS, or take no action",IF(R253="Amount differs","Reject or keep pending; ask the supplier to amend",IF(R253="In GSTR-2B, not in books","Check receipt; reject if not yours",IF(R253="Invoice no matches, GSTIN differs","Confirm the GSTIN with the supplier","Not available: do not claim"))))))</f>
        <v/>
      </c>
    </row>
    <row r="254">
      <c r="A254" s="10" t="n"/>
      <c r="B254" s="10" t="n"/>
      <c r="C254" s="10" t="n"/>
      <c r="D254" s="10" t="n"/>
      <c r="E254" s="9" t="n"/>
      <c r="F254" s="8" t="n"/>
      <c r="G254" s="10" t="n"/>
      <c r="H254" s="10" t="n"/>
      <c r="I254" s="8" t="n"/>
      <c r="J254" s="8" t="n"/>
      <c r="K254" s="8" t="n"/>
      <c r="L254" s="8" t="n"/>
      <c r="M254" s="8" t="n"/>
      <c r="N254" s="15">
        <f>IF(A254="","",SUM(J254:M254))</f>
        <v/>
      </c>
      <c r="O254" s="10" t="n"/>
      <c r="P254" s="16">
        <f>IF(A254="","",UPPER(TRIM(A254))&amp;"|"&amp;UPPER(SUBSTITUTE(SUBSTITUTE(SUBSTITUTE(TRIM(C254),"/",""),"-","")," ","")))</f>
        <v/>
      </c>
      <c r="Q254" s="16">
        <f>IF(A254="","",UPPER(SUBSTITUTE(SUBSTITUTE(SUBSTITUTE(TRIM(C254),"/",""),"-","")," ","")))</f>
        <v/>
      </c>
      <c r="R254" s="16">
        <f>IF(A254="","",IF(U254="No","ITC not available in GSTR-2B",IF(COUNTIF(Books!$O$6:$O$2005,P254)&gt;0,IF(ABS(T254)&lt;=Settings!$B$4,"Matched","Amount differs"),IF(COUNTIF(Books!$P$6:$P$2005,Q254)&gt;0,"Invoice no matches, GSTIN differs","In GSTR-2B, not in books"))))</f>
        <v/>
      </c>
      <c r="S254" s="15">
        <f>IF(A254="","",SUMIF(Books!$O$6:$O$2005,P254,Books!$K$6:$K$2005))</f>
        <v/>
      </c>
      <c r="T254" s="15">
        <f>IF(A254="","",N254-S254)</f>
        <v/>
      </c>
      <c r="U254" s="10" t="n"/>
      <c r="V254" s="16">
        <f>IF(A254="","",IF(AND(O254="Credit note",R254&lt;&gt;"ITC not available in GSTR-2B"),"Credit note: accept and declare the ITC reversal, keep pending for one period, or reject if you disagree",IF(R254="Matched","Accept in IMS, or take no action",IF(R254="Amount differs","Reject or keep pending; ask the supplier to amend",IF(R254="In GSTR-2B, not in books","Check receipt; reject if not yours",IF(R254="Invoice no matches, GSTIN differs","Confirm the GSTIN with the supplier","Not available: do not claim"))))))</f>
        <v/>
      </c>
    </row>
    <row r="255">
      <c r="A255" s="10" t="n"/>
      <c r="B255" s="10" t="n"/>
      <c r="C255" s="10" t="n"/>
      <c r="D255" s="10" t="n"/>
      <c r="E255" s="9" t="n"/>
      <c r="F255" s="8" t="n"/>
      <c r="G255" s="10" t="n"/>
      <c r="H255" s="10" t="n"/>
      <c r="I255" s="8" t="n"/>
      <c r="J255" s="8" t="n"/>
      <c r="K255" s="8" t="n"/>
      <c r="L255" s="8" t="n"/>
      <c r="M255" s="8" t="n"/>
      <c r="N255" s="15">
        <f>IF(A255="","",SUM(J255:M255))</f>
        <v/>
      </c>
      <c r="O255" s="10" t="n"/>
      <c r="P255" s="16">
        <f>IF(A255="","",UPPER(TRIM(A255))&amp;"|"&amp;UPPER(SUBSTITUTE(SUBSTITUTE(SUBSTITUTE(TRIM(C255),"/",""),"-","")," ","")))</f>
        <v/>
      </c>
      <c r="Q255" s="16">
        <f>IF(A255="","",UPPER(SUBSTITUTE(SUBSTITUTE(SUBSTITUTE(TRIM(C255),"/",""),"-","")," ","")))</f>
        <v/>
      </c>
      <c r="R255" s="16">
        <f>IF(A255="","",IF(U255="No","ITC not available in GSTR-2B",IF(COUNTIF(Books!$O$6:$O$2005,P255)&gt;0,IF(ABS(T255)&lt;=Settings!$B$4,"Matched","Amount differs"),IF(COUNTIF(Books!$P$6:$P$2005,Q255)&gt;0,"Invoice no matches, GSTIN differs","In GSTR-2B, not in books"))))</f>
        <v/>
      </c>
      <c r="S255" s="15">
        <f>IF(A255="","",SUMIF(Books!$O$6:$O$2005,P255,Books!$K$6:$K$2005))</f>
        <v/>
      </c>
      <c r="T255" s="15">
        <f>IF(A255="","",N255-S255)</f>
        <v/>
      </c>
      <c r="U255" s="10" t="n"/>
      <c r="V255" s="16">
        <f>IF(A255="","",IF(AND(O255="Credit note",R255&lt;&gt;"ITC not available in GSTR-2B"),"Credit note: accept and declare the ITC reversal, keep pending for one period, or reject if you disagree",IF(R255="Matched","Accept in IMS, or take no action",IF(R255="Amount differs","Reject or keep pending; ask the supplier to amend",IF(R255="In GSTR-2B, not in books","Check receipt; reject if not yours",IF(R255="Invoice no matches, GSTIN differs","Confirm the GSTIN with the supplier","Not available: do not claim"))))))</f>
        <v/>
      </c>
    </row>
    <row r="256">
      <c r="A256" s="10" t="n"/>
      <c r="B256" s="10" t="n"/>
      <c r="C256" s="10" t="n"/>
      <c r="D256" s="10" t="n"/>
      <c r="E256" s="9" t="n"/>
      <c r="F256" s="8" t="n"/>
      <c r="G256" s="10" t="n"/>
      <c r="H256" s="10" t="n"/>
      <c r="I256" s="8" t="n"/>
      <c r="J256" s="8" t="n"/>
      <c r="K256" s="8" t="n"/>
      <c r="L256" s="8" t="n"/>
      <c r="M256" s="8" t="n"/>
      <c r="N256" s="15">
        <f>IF(A256="","",SUM(J256:M256))</f>
        <v/>
      </c>
      <c r="O256" s="10" t="n"/>
      <c r="P256" s="16">
        <f>IF(A256="","",UPPER(TRIM(A256))&amp;"|"&amp;UPPER(SUBSTITUTE(SUBSTITUTE(SUBSTITUTE(TRIM(C256),"/",""),"-","")," ","")))</f>
        <v/>
      </c>
      <c r="Q256" s="16">
        <f>IF(A256="","",UPPER(SUBSTITUTE(SUBSTITUTE(SUBSTITUTE(TRIM(C256),"/",""),"-","")," ","")))</f>
        <v/>
      </c>
      <c r="R256" s="16">
        <f>IF(A256="","",IF(U256="No","ITC not available in GSTR-2B",IF(COUNTIF(Books!$O$6:$O$2005,P256)&gt;0,IF(ABS(T256)&lt;=Settings!$B$4,"Matched","Amount differs"),IF(COUNTIF(Books!$P$6:$P$2005,Q256)&gt;0,"Invoice no matches, GSTIN differs","In GSTR-2B, not in books"))))</f>
        <v/>
      </c>
      <c r="S256" s="15">
        <f>IF(A256="","",SUMIF(Books!$O$6:$O$2005,P256,Books!$K$6:$K$2005))</f>
        <v/>
      </c>
      <c r="T256" s="15">
        <f>IF(A256="","",N256-S256)</f>
        <v/>
      </c>
      <c r="U256" s="10" t="n"/>
      <c r="V256" s="16">
        <f>IF(A256="","",IF(AND(O256="Credit note",R256&lt;&gt;"ITC not available in GSTR-2B"),"Credit note: accept and declare the ITC reversal, keep pending for one period, or reject if you disagree",IF(R256="Matched","Accept in IMS, or take no action",IF(R256="Amount differs","Reject or keep pending; ask the supplier to amend",IF(R256="In GSTR-2B, not in books","Check receipt; reject if not yours",IF(R256="Invoice no matches, GSTIN differs","Confirm the GSTIN with the supplier","Not available: do not claim"))))))</f>
        <v/>
      </c>
    </row>
    <row r="257">
      <c r="A257" s="10" t="n"/>
      <c r="B257" s="10" t="n"/>
      <c r="C257" s="10" t="n"/>
      <c r="D257" s="10" t="n"/>
      <c r="E257" s="9" t="n"/>
      <c r="F257" s="8" t="n"/>
      <c r="G257" s="10" t="n"/>
      <c r="H257" s="10" t="n"/>
      <c r="I257" s="8" t="n"/>
      <c r="J257" s="8" t="n"/>
      <c r="K257" s="8" t="n"/>
      <c r="L257" s="8" t="n"/>
      <c r="M257" s="8" t="n"/>
      <c r="N257" s="15">
        <f>IF(A257="","",SUM(J257:M257))</f>
        <v/>
      </c>
      <c r="O257" s="10" t="n"/>
      <c r="P257" s="16">
        <f>IF(A257="","",UPPER(TRIM(A257))&amp;"|"&amp;UPPER(SUBSTITUTE(SUBSTITUTE(SUBSTITUTE(TRIM(C257),"/",""),"-","")," ","")))</f>
        <v/>
      </c>
      <c r="Q257" s="16">
        <f>IF(A257="","",UPPER(SUBSTITUTE(SUBSTITUTE(SUBSTITUTE(TRIM(C257),"/",""),"-","")," ","")))</f>
        <v/>
      </c>
      <c r="R257" s="16">
        <f>IF(A257="","",IF(U257="No","ITC not available in GSTR-2B",IF(COUNTIF(Books!$O$6:$O$2005,P257)&gt;0,IF(ABS(T257)&lt;=Settings!$B$4,"Matched","Amount differs"),IF(COUNTIF(Books!$P$6:$P$2005,Q257)&gt;0,"Invoice no matches, GSTIN differs","In GSTR-2B, not in books"))))</f>
        <v/>
      </c>
      <c r="S257" s="15">
        <f>IF(A257="","",SUMIF(Books!$O$6:$O$2005,P257,Books!$K$6:$K$2005))</f>
        <v/>
      </c>
      <c r="T257" s="15">
        <f>IF(A257="","",N257-S257)</f>
        <v/>
      </c>
      <c r="U257" s="10" t="n"/>
      <c r="V257" s="16">
        <f>IF(A257="","",IF(AND(O257="Credit note",R257&lt;&gt;"ITC not available in GSTR-2B"),"Credit note: accept and declare the ITC reversal, keep pending for one period, or reject if you disagree",IF(R257="Matched","Accept in IMS, or take no action",IF(R257="Amount differs","Reject or keep pending; ask the supplier to amend",IF(R257="In GSTR-2B, not in books","Check receipt; reject if not yours",IF(R257="Invoice no matches, GSTIN differs","Confirm the GSTIN with the supplier","Not available: do not claim"))))))</f>
        <v/>
      </c>
    </row>
    <row r="258">
      <c r="A258" s="10" t="n"/>
      <c r="B258" s="10" t="n"/>
      <c r="C258" s="10" t="n"/>
      <c r="D258" s="10" t="n"/>
      <c r="E258" s="9" t="n"/>
      <c r="F258" s="8" t="n"/>
      <c r="G258" s="10" t="n"/>
      <c r="H258" s="10" t="n"/>
      <c r="I258" s="8" t="n"/>
      <c r="J258" s="8" t="n"/>
      <c r="K258" s="8" t="n"/>
      <c r="L258" s="8" t="n"/>
      <c r="M258" s="8" t="n"/>
      <c r="N258" s="15">
        <f>IF(A258="","",SUM(J258:M258))</f>
        <v/>
      </c>
      <c r="O258" s="10" t="n"/>
      <c r="P258" s="16">
        <f>IF(A258="","",UPPER(TRIM(A258))&amp;"|"&amp;UPPER(SUBSTITUTE(SUBSTITUTE(SUBSTITUTE(TRIM(C258),"/",""),"-","")," ","")))</f>
        <v/>
      </c>
      <c r="Q258" s="16">
        <f>IF(A258="","",UPPER(SUBSTITUTE(SUBSTITUTE(SUBSTITUTE(TRIM(C258),"/",""),"-","")," ","")))</f>
        <v/>
      </c>
      <c r="R258" s="16">
        <f>IF(A258="","",IF(U258="No","ITC not available in GSTR-2B",IF(COUNTIF(Books!$O$6:$O$2005,P258)&gt;0,IF(ABS(T258)&lt;=Settings!$B$4,"Matched","Amount differs"),IF(COUNTIF(Books!$P$6:$P$2005,Q258)&gt;0,"Invoice no matches, GSTIN differs","In GSTR-2B, not in books"))))</f>
        <v/>
      </c>
      <c r="S258" s="15">
        <f>IF(A258="","",SUMIF(Books!$O$6:$O$2005,P258,Books!$K$6:$K$2005))</f>
        <v/>
      </c>
      <c r="T258" s="15">
        <f>IF(A258="","",N258-S258)</f>
        <v/>
      </c>
      <c r="U258" s="10" t="n"/>
      <c r="V258" s="16">
        <f>IF(A258="","",IF(AND(O258="Credit note",R258&lt;&gt;"ITC not available in GSTR-2B"),"Credit note: accept and declare the ITC reversal, keep pending for one period, or reject if you disagree",IF(R258="Matched","Accept in IMS, or take no action",IF(R258="Amount differs","Reject or keep pending; ask the supplier to amend",IF(R258="In GSTR-2B, not in books","Check receipt; reject if not yours",IF(R258="Invoice no matches, GSTIN differs","Confirm the GSTIN with the supplier","Not available: do not claim"))))))</f>
        <v/>
      </c>
    </row>
    <row r="259">
      <c r="A259" s="10" t="n"/>
      <c r="B259" s="10" t="n"/>
      <c r="C259" s="10" t="n"/>
      <c r="D259" s="10" t="n"/>
      <c r="E259" s="9" t="n"/>
      <c r="F259" s="8" t="n"/>
      <c r="G259" s="10" t="n"/>
      <c r="H259" s="10" t="n"/>
      <c r="I259" s="8" t="n"/>
      <c r="J259" s="8" t="n"/>
      <c r="K259" s="8" t="n"/>
      <c r="L259" s="8" t="n"/>
      <c r="M259" s="8" t="n"/>
      <c r="N259" s="15">
        <f>IF(A259="","",SUM(J259:M259))</f>
        <v/>
      </c>
      <c r="O259" s="10" t="n"/>
      <c r="P259" s="16">
        <f>IF(A259="","",UPPER(TRIM(A259))&amp;"|"&amp;UPPER(SUBSTITUTE(SUBSTITUTE(SUBSTITUTE(TRIM(C259),"/",""),"-","")," ","")))</f>
        <v/>
      </c>
      <c r="Q259" s="16">
        <f>IF(A259="","",UPPER(SUBSTITUTE(SUBSTITUTE(SUBSTITUTE(TRIM(C259),"/",""),"-","")," ","")))</f>
        <v/>
      </c>
      <c r="R259" s="16">
        <f>IF(A259="","",IF(U259="No","ITC not available in GSTR-2B",IF(COUNTIF(Books!$O$6:$O$2005,P259)&gt;0,IF(ABS(T259)&lt;=Settings!$B$4,"Matched","Amount differs"),IF(COUNTIF(Books!$P$6:$P$2005,Q259)&gt;0,"Invoice no matches, GSTIN differs","In GSTR-2B, not in books"))))</f>
        <v/>
      </c>
      <c r="S259" s="15">
        <f>IF(A259="","",SUMIF(Books!$O$6:$O$2005,P259,Books!$K$6:$K$2005))</f>
        <v/>
      </c>
      <c r="T259" s="15">
        <f>IF(A259="","",N259-S259)</f>
        <v/>
      </c>
      <c r="U259" s="10" t="n"/>
      <c r="V259" s="16">
        <f>IF(A259="","",IF(AND(O259="Credit note",R259&lt;&gt;"ITC not available in GSTR-2B"),"Credit note: accept and declare the ITC reversal, keep pending for one period, or reject if you disagree",IF(R259="Matched","Accept in IMS, or take no action",IF(R259="Amount differs","Reject or keep pending; ask the supplier to amend",IF(R259="In GSTR-2B, not in books","Check receipt; reject if not yours",IF(R259="Invoice no matches, GSTIN differs","Confirm the GSTIN with the supplier","Not available: do not claim"))))))</f>
        <v/>
      </c>
    </row>
    <row r="260">
      <c r="A260" s="10" t="n"/>
      <c r="B260" s="10" t="n"/>
      <c r="C260" s="10" t="n"/>
      <c r="D260" s="10" t="n"/>
      <c r="E260" s="9" t="n"/>
      <c r="F260" s="8" t="n"/>
      <c r="G260" s="10" t="n"/>
      <c r="H260" s="10" t="n"/>
      <c r="I260" s="8" t="n"/>
      <c r="J260" s="8" t="n"/>
      <c r="K260" s="8" t="n"/>
      <c r="L260" s="8" t="n"/>
      <c r="M260" s="8" t="n"/>
      <c r="N260" s="15">
        <f>IF(A260="","",SUM(J260:M260))</f>
        <v/>
      </c>
      <c r="O260" s="10" t="n"/>
      <c r="P260" s="16">
        <f>IF(A260="","",UPPER(TRIM(A260))&amp;"|"&amp;UPPER(SUBSTITUTE(SUBSTITUTE(SUBSTITUTE(TRIM(C260),"/",""),"-","")," ","")))</f>
        <v/>
      </c>
      <c r="Q260" s="16">
        <f>IF(A260="","",UPPER(SUBSTITUTE(SUBSTITUTE(SUBSTITUTE(TRIM(C260),"/",""),"-","")," ","")))</f>
        <v/>
      </c>
      <c r="R260" s="16">
        <f>IF(A260="","",IF(U260="No","ITC not available in GSTR-2B",IF(COUNTIF(Books!$O$6:$O$2005,P260)&gt;0,IF(ABS(T260)&lt;=Settings!$B$4,"Matched","Amount differs"),IF(COUNTIF(Books!$P$6:$P$2005,Q260)&gt;0,"Invoice no matches, GSTIN differs","In GSTR-2B, not in books"))))</f>
        <v/>
      </c>
      <c r="S260" s="15">
        <f>IF(A260="","",SUMIF(Books!$O$6:$O$2005,P260,Books!$K$6:$K$2005))</f>
        <v/>
      </c>
      <c r="T260" s="15">
        <f>IF(A260="","",N260-S260)</f>
        <v/>
      </c>
      <c r="U260" s="10" t="n"/>
      <c r="V260" s="16">
        <f>IF(A260="","",IF(AND(O260="Credit note",R260&lt;&gt;"ITC not available in GSTR-2B"),"Credit note: accept and declare the ITC reversal, keep pending for one period, or reject if you disagree",IF(R260="Matched","Accept in IMS, or take no action",IF(R260="Amount differs","Reject or keep pending; ask the supplier to amend",IF(R260="In GSTR-2B, not in books","Check receipt; reject if not yours",IF(R260="Invoice no matches, GSTIN differs","Confirm the GSTIN with the supplier","Not available: do not claim"))))))</f>
        <v/>
      </c>
    </row>
    <row r="261">
      <c r="A261" s="10" t="n"/>
      <c r="B261" s="10" t="n"/>
      <c r="C261" s="10" t="n"/>
      <c r="D261" s="10" t="n"/>
      <c r="E261" s="9" t="n"/>
      <c r="F261" s="8" t="n"/>
      <c r="G261" s="10" t="n"/>
      <c r="H261" s="10" t="n"/>
      <c r="I261" s="8" t="n"/>
      <c r="J261" s="8" t="n"/>
      <c r="K261" s="8" t="n"/>
      <c r="L261" s="8" t="n"/>
      <c r="M261" s="8" t="n"/>
      <c r="N261" s="15">
        <f>IF(A261="","",SUM(J261:M261))</f>
        <v/>
      </c>
      <c r="O261" s="10" t="n"/>
      <c r="P261" s="16">
        <f>IF(A261="","",UPPER(TRIM(A261))&amp;"|"&amp;UPPER(SUBSTITUTE(SUBSTITUTE(SUBSTITUTE(TRIM(C261),"/",""),"-","")," ","")))</f>
        <v/>
      </c>
      <c r="Q261" s="16">
        <f>IF(A261="","",UPPER(SUBSTITUTE(SUBSTITUTE(SUBSTITUTE(TRIM(C261),"/",""),"-","")," ","")))</f>
        <v/>
      </c>
      <c r="R261" s="16">
        <f>IF(A261="","",IF(U261="No","ITC not available in GSTR-2B",IF(COUNTIF(Books!$O$6:$O$2005,P261)&gt;0,IF(ABS(T261)&lt;=Settings!$B$4,"Matched","Amount differs"),IF(COUNTIF(Books!$P$6:$P$2005,Q261)&gt;0,"Invoice no matches, GSTIN differs","In GSTR-2B, not in books"))))</f>
        <v/>
      </c>
      <c r="S261" s="15">
        <f>IF(A261="","",SUMIF(Books!$O$6:$O$2005,P261,Books!$K$6:$K$2005))</f>
        <v/>
      </c>
      <c r="T261" s="15">
        <f>IF(A261="","",N261-S261)</f>
        <v/>
      </c>
      <c r="U261" s="10" t="n"/>
      <c r="V261" s="16">
        <f>IF(A261="","",IF(AND(O261="Credit note",R261&lt;&gt;"ITC not available in GSTR-2B"),"Credit note: accept and declare the ITC reversal, keep pending for one period, or reject if you disagree",IF(R261="Matched","Accept in IMS, or take no action",IF(R261="Amount differs","Reject or keep pending; ask the supplier to amend",IF(R261="In GSTR-2B, not in books","Check receipt; reject if not yours",IF(R261="Invoice no matches, GSTIN differs","Confirm the GSTIN with the supplier","Not available: do not claim"))))))</f>
        <v/>
      </c>
    </row>
    <row r="262">
      <c r="A262" s="10" t="n"/>
      <c r="B262" s="10" t="n"/>
      <c r="C262" s="10" t="n"/>
      <c r="D262" s="10" t="n"/>
      <c r="E262" s="9" t="n"/>
      <c r="F262" s="8" t="n"/>
      <c r="G262" s="10" t="n"/>
      <c r="H262" s="10" t="n"/>
      <c r="I262" s="8" t="n"/>
      <c r="J262" s="8" t="n"/>
      <c r="K262" s="8" t="n"/>
      <c r="L262" s="8" t="n"/>
      <c r="M262" s="8" t="n"/>
      <c r="N262" s="15">
        <f>IF(A262="","",SUM(J262:M262))</f>
        <v/>
      </c>
      <c r="O262" s="10" t="n"/>
      <c r="P262" s="16">
        <f>IF(A262="","",UPPER(TRIM(A262))&amp;"|"&amp;UPPER(SUBSTITUTE(SUBSTITUTE(SUBSTITUTE(TRIM(C262),"/",""),"-","")," ","")))</f>
        <v/>
      </c>
      <c r="Q262" s="16">
        <f>IF(A262="","",UPPER(SUBSTITUTE(SUBSTITUTE(SUBSTITUTE(TRIM(C262),"/",""),"-","")," ","")))</f>
        <v/>
      </c>
      <c r="R262" s="16">
        <f>IF(A262="","",IF(U262="No","ITC not available in GSTR-2B",IF(COUNTIF(Books!$O$6:$O$2005,P262)&gt;0,IF(ABS(T262)&lt;=Settings!$B$4,"Matched","Amount differs"),IF(COUNTIF(Books!$P$6:$P$2005,Q262)&gt;0,"Invoice no matches, GSTIN differs","In GSTR-2B, not in books"))))</f>
        <v/>
      </c>
      <c r="S262" s="15">
        <f>IF(A262="","",SUMIF(Books!$O$6:$O$2005,P262,Books!$K$6:$K$2005))</f>
        <v/>
      </c>
      <c r="T262" s="15">
        <f>IF(A262="","",N262-S262)</f>
        <v/>
      </c>
      <c r="U262" s="10" t="n"/>
      <c r="V262" s="16">
        <f>IF(A262="","",IF(AND(O262="Credit note",R262&lt;&gt;"ITC not available in GSTR-2B"),"Credit note: accept and declare the ITC reversal, keep pending for one period, or reject if you disagree",IF(R262="Matched","Accept in IMS, or take no action",IF(R262="Amount differs","Reject or keep pending; ask the supplier to amend",IF(R262="In GSTR-2B, not in books","Check receipt; reject if not yours",IF(R262="Invoice no matches, GSTIN differs","Confirm the GSTIN with the supplier","Not available: do not claim"))))))</f>
        <v/>
      </c>
    </row>
    <row r="263">
      <c r="A263" s="10" t="n"/>
      <c r="B263" s="10" t="n"/>
      <c r="C263" s="10" t="n"/>
      <c r="D263" s="10" t="n"/>
      <c r="E263" s="9" t="n"/>
      <c r="F263" s="8" t="n"/>
      <c r="G263" s="10" t="n"/>
      <c r="H263" s="10" t="n"/>
      <c r="I263" s="8" t="n"/>
      <c r="J263" s="8" t="n"/>
      <c r="K263" s="8" t="n"/>
      <c r="L263" s="8" t="n"/>
      <c r="M263" s="8" t="n"/>
      <c r="N263" s="15">
        <f>IF(A263="","",SUM(J263:M263))</f>
        <v/>
      </c>
      <c r="O263" s="10" t="n"/>
      <c r="P263" s="16">
        <f>IF(A263="","",UPPER(TRIM(A263))&amp;"|"&amp;UPPER(SUBSTITUTE(SUBSTITUTE(SUBSTITUTE(TRIM(C263),"/",""),"-","")," ","")))</f>
        <v/>
      </c>
      <c r="Q263" s="16">
        <f>IF(A263="","",UPPER(SUBSTITUTE(SUBSTITUTE(SUBSTITUTE(TRIM(C263),"/",""),"-","")," ","")))</f>
        <v/>
      </c>
      <c r="R263" s="16">
        <f>IF(A263="","",IF(U263="No","ITC not available in GSTR-2B",IF(COUNTIF(Books!$O$6:$O$2005,P263)&gt;0,IF(ABS(T263)&lt;=Settings!$B$4,"Matched","Amount differs"),IF(COUNTIF(Books!$P$6:$P$2005,Q263)&gt;0,"Invoice no matches, GSTIN differs","In GSTR-2B, not in books"))))</f>
        <v/>
      </c>
      <c r="S263" s="15">
        <f>IF(A263="","",SUMIF(Books!$O$6:$O$2005,P263,Books!$K$6:$K$2005))</f>
        <v/>
      </c>
      <c r="T263" s="15">
        <f>IF(A263="","",N263-S263)</f>
        <v/>
      </c>
      <c r="U263" s="10" t="n"/>
      <c r="V263" s="16">
        <f>IF(A263="","",IF(AND(O263="Credit note",R263&lt;&gt;"ITC not available in GSTR-2B"),"Credit note: accept and declare the ITC reversal, keep pending for one period, or reject if you disagree",IF(R263="Matched","Accept in IMS, or take no action",IF(R263="Amount differs","Reject or keep pending; ask the supplier to amend",IF(R263="In GSTR-2B, not in books","Check receipt; reject if not yours",IF(R263="Invoice no matches, GSTIN differs","Confirm the GSTIN with the supplier","Not available: do not claim"))))))</f>
        <v/>
      </c>
    </row>
    <row r="264">
      <c r="A264" s="10" t="n"/>
      <c r="B264" s="10" t="n"/>
      <c r="C264" s="10" t="n"/>
      <c r="D264" s="10" t="n"/>
      <c r="E264" s="9" t="n"/>
      <c r="F264" s="8" t="n"/>
      <c r="G264" s="10" t="n"/>
      <c r="H264" s="10" t="n"/>
      <c r="I264" s="8" t="n"/>
      <c r="J264" s="8" t="n"/>
      <c r="K264" s="8" t="n"/>
      <c r="L264" s="8" t="n"/>
      <c r="M264" s="8" t="n"/>
      <c r="N264" s="15">
        <f>IF(A264="","",SUM(J264:M264))</f>
        <v/>
      </c>
      <c r="O264" s="10" t="n"/>
      <c r="P264" s="16">
        <f>IF(A264="","",UPPER(TRIM(A264))&amp;"|"&amp;UPPER(SUBSTITUTE(SUBSTITUTE(SUBSTITUTE(TRIM(C264),"/",""),"-","")," ","")))</f>
        <v/>
      </c>
      <c r="Q264" s="16">
        <f>IF(A264="","",UPPER(SUBSTITUTE(SUBSTITUTE(SUBSTITUTE(TRIM(C264),"/",""),"-","")," ","")))</f>
        <v/>
      </c>
      <c r="R264" s="16">
        <f>IF(A264="","",IF(U264="No","ITC not available in GSTR-2B",IF(COUNTIF(Books!$O$6:$O$2005,P264)&gt;0,IF(ABS(T264)&lt;=Settings!$B$4,"Matched","Amount differs"),IF(COUNTIF(Books!$P$6:$P$2005,Q264)&gt;0,"Invoice no matches, GSTIN differs","In GSTR-2B, not in books"))))</f>
        <v/>
      </c>
      <c r="S264" s="15">
        <f>IF(A264="","",SUMIF(Books!$O$6:$O$2005,P264,Books!$K$6:$K$2005))</f>
        <v/>
      </c>
      <c r="T264" s="15">
        <f>IF(A264="","",N264-S264)</f>
        <v/>
      </c>
      <c r="U264" s="10" t="n"/>
      <c r="V264" s="16">
        <f>IF(A264="","",IF(AND(O264="Credit note",R264&lt;&gt;"ITC not available in GSTR-2B"),"Credit note: accept and declare the ITC reversal, keep pending for one period, or reject if you disagree",IF(R264="Matched","Accept in IMS, or take no action",IF(R264="Amount differs","Reject or keep pending; ask the supplier to amend",IF(R264="In GSTR-2B, not in books","Check receipt; reject if not yours",IF(R264="Invoice no matches, GSTIN differs","Confirm the GSTIN with the supplier","Not available: do not claim"))))))</f>
        <v/>
      </c>
    </row>
    <row r="265">
      <c r="A265" s="10" t="n"/>
      <c r="B265" s="10" t="n"/>
      <c r="C265" s="10" t="n"/>
      <c r="D265" s="10" t="n"/>
      <c r="E265" s="9" t="n"/>
      <c r="F265" s="8" t="n"/>
      <c r="G265" s="10" t="n"/>
      <c r="H265" s="10" t="n"/>
      <c r="I265" s="8" t="n"/>
      <c r="J265" s="8" t="n"/>
      <c r="K265" s="8" t="n"/>
      <c r="L265" s="8" t="n"/>
      <c r="M265" s="8" t="n"/>
      <c r="N265" s="15">
        <f>IF(A265="","",SUM(J265:M265))</f>
        <v/>
      </c>
      <c r="O265" s="10" t="n"/>
      <c r="P265" s="16">
        <f>IF(A265="","",UPPER(TRIM(A265))&amp;"|"&amp;UPPER(SUBSTITUTE(SUBSTITUTE(SUBSTITUTE(TRIM(C265),"/",""),"-","")," ","")))</f>
        <v/>
      </c>
      <c r="Q265" s="16">
        <f>IF(A265="","",UPPER(SUBSTITUTE(SUBSTITUTE(SUBSTITUTE(TRIM(C265),"/",""),"-","")," ","")))</f>
        <v/>
      </c>
      <c r="R265" s="16">
        <f>IF(A265="","",IF(U265="No","ITC not available in GSTR-2B",IF(COUNTIF(Books!$O$6:$O$2005,P265)&gt;0,IF(ABS(T265)&lt;=Settings!$B$4,"Matched","Amount differs"),IF(COUNTIF(Books!$P$6:$P$2005,Q265)&gt;0,"Invoice no matches, GSTIN differs","In GSTR-2B, not in books"))))</f>
        <v/>
      </c>
      <c r="S265" s="15">
        <f>IF(A265="","",SUMIF(Books!$O$6:$O$2005,P265,Books!$K$6:$K$2005))</f>
        <v/>
      </c>
      <c r="T265" s="15">
        <f>IF(A265="","",N265-S265)</f>
        <v/>
      </c>
      <c r="U265" s="10" t="n"/>
      <c r="V265" s="16">
        <f>IF(A265="","",IF(AND(O265="Credit note",R265&lt;&gt;"ITC not available in GSTR-2B"),"Credit note: accept and declare the ITC reversal, keep pending for one period, or reject if you disagree",IF(R265="Matched","Accept in IMS, or take no action",IF(R265="Amount differs","Reject or keep pending; ask the supplier to amend",IF(R265="In GSTR-2B, not in books","Check receipt; reject if not yours",IF(R265="Invoice no matches, GSTIN differs","Confirm the GSTIN with the supplier","Not available: do not claim"))))))</f>
        <v/>
      </c>
    </row>
    <row r="266">
      <c r="A266" s="10" t="n"/>
      <c r="B266" s="10" t="n"/>
      <c r="C266" s="10" t="n"/>
      <c r="D266" s="10" t="n"/>
      <c r="E266" s="9" t="n"/>
      <c r="F266" s="8" t="n"/>
      <c r="G266" s="10" t="n"/>
      <c r="H266" s="10" t="n"/>
      <c r="I266" s="8" t="n"/>
      <c r="J266" s="8" t="n"/>
      <c r="K266" s="8" t="n"/>
      <c r="L266" s="8" t="n"/>
      <c r="M266" s="8" t="n"/>
      <c r="N266" s="15">
        <f>IF(A266="","",SUM(J266:M266))</f>
        <v/>
      </c>
      <c r="O266" s="10" t="n"/>
      <c r="P266" s="16">
        <f>IF(A266="","",UPPER(TRIM(A266))&amp;"|"&amp;UPPER(SUBSTITUTE(SUBSTITUTE(SUBSTITUTE(TRIM(C266),"/",""),"-","")," ","")))</f>
        <v/>
      </c>
      <c r="Q266" s="16">
        <f>IF(A266="","",UPPER(SUBSTITUTE(SUBSTITUTE(SUBSTITUTE(TRIM(C266),"/",""),"-","")," ","")))</f>
        <v/>
      </c>
      <c r="R266" s="16">
        <f>IF(A266="","",IF(U266="No","ITC not available in GSTR-2B",IF(COUNTIF(Books!$O$6:$O$2005,P266)&gt;0,IF(ABS(T266)&lt;=Settings!$B$4,"Matched","Amount differs"),IF(COUNTIF(Books!$P$6:$P$2005,Q266)&gt;0,"Invoice no matches, GSTIN differs","In GSTR-2B, not in books"))))</f>
        <v/>
      </c>
      <c r="S266" s="15">
        <f>IF(A266="","",SUMIF(Books!$O$6:$O$2005,P266,Books!$K$6:$K$2005))</f>
        <v/>
      </c>
      <c r="T266" s="15">
        <f>IF(A266="","",N266-S266)</f>
        <v/>
      </c>
      <c r="U266" s="10" t="n"/>
      <c r="V266" s="16">
        <f>IF(A266="","",IF(AND(O266="Credit note",R266&lt;&gt;"ITC not available in GSTR-2B"),"Credit note: accept and declare the ITC reversal, keep pending for one period, or reject if you disagree",IF(R266="Matched","Accept in IMS, or take no action",IF(R266="Amount differs","Reject or keep pending; ask the supplier to amend",IF(R266="In GSTR-2B, not in books","Check receipt; reject if not yours",IF(R266="Invoice no matches, GSTIN differs","Confirm the GSTIN with the supplier","Not available: do not claim"))))))</f>
        <v/>
      </c>
    </row>
    <row r="267">
      <c r="A267" s="10" t="n"/>
      <c r="B267" s="10" t="n"/>
      <c r="C267" s="10" t="n"/>
      <c r="D267" s="10" t="n"/>
      <c r="E267" s="9" t="n"/>
      <c r="F267" s="8" t="n"/>
      <c r="G267" s="10" t="n"/>
      <c r="H267" s="10" t="n"/>
      <c r="I267" s="8" t="n"/>
      <c r="J267" s="8" t="n"/>
      <c r="K267" s="8" t="n"/>
      <c r="L267" s="8" t="n"/>
      <c r="M267" s="8" t="n"/>
      <c r="N267" s="15">
        <f>IF(A267="","",SUM(J267:M267))</f>
        <v/>
      </c>
      <c r="O267" s="10" t="n"/>
      <c r="P267" s="16">
        <f>IF(A267="","",UPPER(TRIM(A267))&amp;"|"&amp;UPPER(SUBSTITUTE(SUBSTITUTE(SUBSTITUTE(TRIM(C267),"/",""),"-","")," ","")))</f>
        <v/>
      </c>
      <c r="Q267" s="16">
        <f>IF(A267="","",UPPER(SUBSTITUTE(SUBSTITUTE(SUBSTITUTE(TRIM(C267),"/",""),"-","")," ","")))</f>
        <v/>
      </c>
      <c r="R267" s="16">
        <f>IF(A267="","",IF(U267="No","ITC not available in GSTR-2B",IF(COUNTIF(Books!$O$6:$O$2005,P267)&gt;0,IF(ABS(T267)&lt;=Settings!$B$4,"Matched","Amount differs"),IF(COUNTIF(Books!$P$6:$P$2005,Q267)&gt;0,"Invoice no matches, GSTIN differs","In GSTR-2B, not in books"))))</f>
        <v/>
      </c>
      <c r="S267" s="15">
        <f>IF(A267="","",SUMIF(Books!$O$6:$O$2005,P267,Books!$K$6:$K$2005))</f>
        <v/>
      </c>
      <c r="T267" s="15">
        <f>IF(A267="","",N267-S267)</f>
        <v/>
      </c>
      <c r="U267" s="10" t="n"/>
      <c r="V267" s="16">
        <f>IF(A267="","",IF(AND(O267="Credit note",R267&lt;&gt;"ITC not available in GSTR-2B"),"Credit note: accept and declare the ITC reversal, keep pending for one period, or reject if you disagree",IF(R267="Matched","Accept in IMS, or take no action",IF(R267="Amount differs","Reject or keep pending; ask the supplier to amend",IF(R267="In GSTR-2B, not in books","Check receipt; reject if not yours",IF(R267="Invoice no matches, GSTIN differs","Confirm the GSTIN with the supplier","Not available: do not claim"))))))</f>
        <v/>
      </c>
    </row>
    <row r="268">
      <c r="A268" s="10" t="n"/>
      <c r="B268" s="10" t="n"/>
      <c r="C268" s="10" t="n"/>
      <c r="D268" s="10" t="n"/>
      <c r="E268" s="9" t="n"/>
      <c r="F268" s="8" t="n"/>
      <c r="G268" s="10" t="n"/>
      <c r="H268" s="10" t="n"/>
      <c r="I268" s="8" t="n"/>
      <c r="J268" s="8" t="n"/>
      <c r="K268" s="8" t="n"/>
      <c r="L268" s="8" t="n"/>
      <c r="M268" s="8" t="n"/>
      <c r="N268" s="15">
        <f>IF(A268="","",SUM(J268:M268))</f>
        <v/>
      </c>
      <c r="O268" s="10" t="n"/>
      <c r="P268" s="16">
        <f>IF(A268="","",UPPER(TRIM(A268))&amp;"|"&amp;UPPER(SUBSTITUTE(SUBSTITUTE(SUBSTITUTE(TRIM(C268),"/",""),"-","")," ","")))</f>
        <v/>
      </c>
      <c r="Q268" s="16">
        <f>IF(A268="","",UPPER(SUBSTITUTE(SUBSTITUTE(SUBSTITUTE(TRIM(C268),"/",""),"-","")," ","")))</f>
        <v/>
      </c>
      <c r="R268" s="16">
        <f>IF(A268="","",IF(U268="No","ITC not available in GSTR-2B",IF(COUNTIF(Books!$O$6:$O$2005,P268)&gt;0,IF(ABS(T268)&lt;=Settings!$B$4,"Matched","Amount differs"),IF(COUNTIF(Books!$P$6:$P$2005,Q268)&gt;0,"Invoice no matches, GSTIN differs","In GSTR-2B, not in books"))))</f>
        <v/>
      </c>
      <c r="S268" s="15">
        <f>IF(A268="","",SUMIF(Books!$O$6:$O$2005,P268,Books!$K$6:$K$2005))</f>
        <v/>
      </c>
      <c r="T268" s="15">
        <f>IF(A268="","",N268-S268)</f>
        <v/>
      </c>
      <c r="U268" s="10" t="n"/>
      <c r="V268" s="16">
        <f>IF(A268="","",IF(AND(O268="Credit note",R268&lt;&gt;"ITC not available in GSTR-2B"),"Credit note: accept and declare the ITC reversal, keep pending for one period, or reject if you disagree",IF(R268="Matched","Accept in IMS, or take no action",IF(R268="Amount differs","Reject or keep pending; ask the supplier to amend",IF(R268="In GSTR-2B, not in books","Check receipt; reject if not yours",IF(R268="Invoice no matches, GSTIN differs","Confirm the GSTIN with the supplier","Not available: do not claim"))))))</f>
        <v/>
      </c>
    </row>
    <row r="269">
      <c r="A269" s="10" t="n"/>
      <c r="B269" s="10" t="n"/>
      <c r="C269" s="10" t="n"/>
      <c r="D269" s="10" t="n"/>
      <c r="E269" s="9" t="n"/>
      <c r="F269" s="8" t="n"/>
      <c r="G269" s="10" t="n"/>
      <c r="H269" s="10" t="n"/>
      <c r="I269" s="8" t="n"/>
      <c r="J269" s="8" t="n"/>
      <c r="K269" s="8" t="n"/>
      <c r="L269" s="8" t="n"/>
      <c r="M269" s="8" t="n"/>
      <c r="N269" s="15">
        <f>IF(A269="","",SUM(J269:M269))</f>
        <v/>
      </c>
      <c r="O269" s="10" t="n"/>
      <c r="P269" s="16">
        <f>IF(A269="","",UPPER(TRIM(A269))&amp;"|"&amp;UPPER(SUBSTITUTE(SUBSTITUTE(SUBSTITUTE(TRIM(C269),"/",""),"-","")," ","")))</f>
        <v/>
      </c>
      <c r="Q269" s="16">
        <f>IF(A269="","",UPPER(SUBSTITUTE(SUBSTITUTE(SUBSTITUTE(TRIM(C269),"/",""),"-","")," ","")))</f>
        <v/>
      </c>
      <c r="R269" s="16">
        <f>IF(A269="","",IF(U269="No","ITC not available in GSTR-2B",IF(COUNTIF(Books!$O$6:$O$2005,P269)&gt;0,IF(ABS(T269)&lt;=Settings!$B$4,"Matched","Amount differs"),IF(COUNTIF(Books!$P$6:$P$2005,Q269)&gt;0,"Invoice no matches, GSTIN differs","In GSTR-2B, not in books"))))</f>
        <v/>
      </c>
      <c r="S269" s="15">
        <f>IF(A269="","",SUMIF(Books!$O$6:$O$2005,P269,Books!$K$6:$K$2005))</f>
        <v/>
      </c>
      <c r="T269" s="15">
        <f>IF(A269="","",N269-S269)</f>
        <v/>
      </c>
      <c r="U269" s="10" t="n"/>
      <c r="V269" s="16">
        <f>IF(A269="","",IF(AND(O269="Credit note",R269&lt;&gt;"ITC not available in GSTR-2B"),"Credit note: accept and declare the ITC reversal, keep pending for one period, or reject if you disagree",IF(R269="Matched","Accept in IMS, or take no action",IF(R269="Amount differs","Reject or keep pending; ask the supplier to amend",IF(R269="In GSTR-2B, not in books","Check receipt; reject if not yours",IF(R269="Invoice no matches, GSTIN differs","Confirm the GSTIN with the supplier","Not available: do not claim"))))))</f>
        <v/>
      </c>
    </row>
    <row r="270">
      <c r="A270" s="10" t="n"/>
      <c r="B270" s="10" t="n"/>
      <c r="C270" s="10" t="n"/>
      <c r="D270" s="10" t="n"/>
      <c r="E270" s="9" t="n"/>
      <c r="F270" s="8" t="n"/>
      <c r="G270" s="10" t="n"/>
      <c r="H270" s="10" t="n"/>
      <c r="I270" s="8" t="n"/>
      <c r="J270" s="8" t="n"/>
      <c r="K270" s="8" t="n"/>
      <c r="L270" s="8" t="n"/>
      <c r="M270" s="8" t="n"/>
      <c r="N270" s="15">
        <f>IF(A270="","",SUM(J270:M270))</f>
        <v/>
      </c>
      <c r="O270" s="10" t="n"/>
      <c r="P270" s="16">
        <f>IF(A270="","",UPPER(TRIM(A270))&amp;"|"&amp;UPPER(SUBSTITUTE(SUBSTITUTE(SUBSTITUTE(TRIM(C270),"/",""),"-","")," ","")))</f>
        <v/>
      </c>
      <c r="Q270" s="16">
        <f>IF(A270="","",UPPER(SUBSTITUTE(SUBSTITUTE(SUBSTITUTE(TRIM(C270),"/",""),"-","")," ","")))</f>
        <v/>
      </c>
      <c r="R270" s="16">
        <f>IF(A270="","",IF(U270="No","ITC not available in GSTR-2B",IF(COUNTIF(Books!$O$6:$O$2005,P270)&gt;0,IF(ABS(T270)&lt;=Settings!$B$4,"Matched","Amount differs"),IF(COUNTIF(Books!$P$6:$P$2005,Q270)&gt;0,"Invoice no matches, GSTIN differs","In GSTR-2B, not in books"))))</f>
        <v/>
      </c>
      <c r="S270" s="15">
        <f>IF(A270="","",SUMIF(Books!$O$6:$O$2005,P270,Books!$K$6:$K$2005))</f>
        <v/>
      </c>
      <c r="T270" s="15">
        <f>IF(A270="","",N270-S270)</f>
        <v/>
      </c>
      <c r="U270" s="10" t="n"/>
      <c r="V270" s="16">
        <f>IF(A270="","",IF(AND(O270="Credit note",R270&lt;&gt;"ITC not available in GSTR-2B"),"Credit note: accept and declare the ITC reversal, keep pending for one period, or reject if you disagree",IF(R270="Matched","Accept in IMS, or take no action",IF(R270="Amount differs","Reject or keep pending; ask the supplier to amend",IF(R270="In GSTR-2B, not in books","Check receipt; reject if not yours",IF(R270="Invoice no matches, GSTIN differs","Confirm the GSTIN with the supplier","Not available: do not claim"))))))</f>
        <v/>
      </c>
    </row>
    <row r="271">
      <c r="A271" s="10" t="n"/>
      <c r="B271" s="10" t="n"/>
      <c r="C271" s="10" t="n"/>
      <c r="D271" s="10" t="n"/>
      <c r="E271" s="9" t="n"/>
      <c r="F271" s="8" t="n"/>
      <c r="G271" s="10" t="n"/>
      <c r="H271" s="10" t="n"/>
      <c r="I271" s="8" t="n"/>
      <c r="J271" s="8" t="n"/>
      <c r="K271" s="8" t="n"/>
      <c r="L271" s="8" t="n"/>
      <c r="M271" s="8" t="n"/>
      <c r="N271" s="15">
        <f>IF(A271="","",SUM(J271:M271))</f>
        <v/>
      </c>
      <c r="O271" s="10" t="n"/>
      <c r="P271" s="16">
        <f>IF(A271="","",UPPER(TRIM(A271))&amp;"|"&amp;UPPER(SUBSTITUTE(SUBSTITUTE(SUBSTITUTE(TRIM(C271),"/",""),"-","")," ","")))</f>
        <v/>
      </c>
      <c r="Q271" s="16">
        <f>IF(A271="","",UPPER(SUBSTITUTE(SUBSTITUTE(SUBSTITUTE(TRIM(C271),"/",""),"-","")," ","")))</f>
        <v/>
      </c>
      <c r="R271" s="16">
        <f>IF(A271="","",IF(U271="No","ITC not available in GSTR-2B",IF(COUNTIF(Books!$O$6:$O$2005,P271)&gt;0,IF(ABS(T271)&lt;=Settings!$B$4,"Matched","Amount differs"),IF(COUNTIF(Books!$P$6:$P$2005,Q271)&gt;0,"Invoice no matches, GSTIN differs","In GSTR-2B, not in books"))))</f>
        <v/>
      </c>
      <c r="S271" s="15">
        <f>IF(A271="","",SUMIF(Books!$O$6:$O$2005,P271,Books!$K$6:$K$2005))</f>
        <v/>
      </c>
      <c r="T271" s="15">
        <f>IF(A271="","",N271-S271)</f>
        <v/>
      </c>
      <c r="U271" s="10" t="n"/>
      <c r="V271" s="16">
        <f>IF(A271="","",IF(AND(O271="Credit note",R271&lt;&gt;"ITC not available in GSTR-2B"),"Credit note: accept and declare the ITC reversal, keep pending for one period, or reject if you disagree",IF(R271="Matched","Accept in IMS, or take no action",IF(R271="Amount differs","Reject or keep pending; ask the supplier to amend",IF(R271="In GSTR-2B, not in books","Check receipt; reject if not yours",IF(R271="Invoice no matches, GSTIN differs","Confirm the GSTIN with the supplier","Not available: do not claim"))))))</f>
        <v/>
      </c>
    </row>
    <row r="272">
      <c r="A272" s="10" t="n"/>
      <c r="B272" s="10" t="n"/>
      <c r="C272" s="10" t="n"/>
      <c r="D272" s="10" t="n"/>
      <c r="E272" s="9" t="n"/>
      <c r="F272" s="8" t="n"/>
      <c r="G272" s="10" t="n"/>
      <c r="H272" s="10" t="n"/>
      <c r="I272" s="8" t="n"/>
      <c r="J272" s="8" t="n"/>
      <c r="K272" s="8" t="n"/>
      <c r="L272" s="8" t="n"/>
      <c r="M272" s="8" t="n"/>
      <c r="N272" s="15">
        <f>IF(A272="","",SUM(J272:M272))</f>
        <v/>
      </c>
      <c r="O272" s="10" t="n"/>
      <c r="P272" s="16">
        <f>IF(A272="","",UPPER(TRIM(A272))&amp;"|"&amp;UPPER(SUBSTITUTE(SUBSTITUTE(SUBSTITUTE(TRIM(C272),"/",""),"-","")," ","")))</f>
        <v/>
      </c>
      <c r="Q272" s="16">
        <f>IF(A272="","",UPPER(SUBSTITUTE(SUBSTITUTE(SUBSTITUTE(TRIM(C272),"/",""),"-","")," ","")))</f>
        <v/>
      </c>
      <c r="R272" s="16">
        <f>IF(A272="","",IF(U272="No","ITC not available in GSTR-2B",IF(COUNTIF(Books!$O$6:$O$2005,P272)&gt;0,IF(ABS(T272)&lt;=Settings!$B$4,"Matched","Amount differs"),IF(COUNTIF(Books!$P$6:$P$2005,Q272)&gt;0,"Invoice no matches, GSTIN differs","In GSTR-2B, not in books"))))</f>
        <v/>
      </c>
      <c r="S272" s="15">
        <f>IF(A272="","",SUMIF(Books!$O$6:$O$2005,P272,Books!$K$6:$K$2005))</f>
        <v/>
      </c>
      <c r="T272" s="15">
        <f>IF(A272="","",N272-S272)</f>
        <v/>
      </c>
      <c r="U272" s="10" t="n"/>
      <c r="V272" s="16">
        <f>IF(A272="","",IF(AND(O272="Credit note",R272&lt;&gt;"ITC not available in GSTR-2B"),"Credit note: accept and declare the ITC reversal, keep pending for one period, or reject if you disagree",IF(R272="Matched","Accept in IMS, or take no action",IF(R272="Amount differs","Reject or keep pending; ask the supplier to amend",IF(R272="In GSTR-2B, not in books","Check receipt; reject if not yours",IF(R272="Invoice no matches, GSTIN differs","Confirm the GSTIN with the supplier","Not available: do not claim"))))))</f>
        <v/>
      </c>
    </row>
    <row r="273">
      <c r="A273" s="10" t="n"/>
      <c r="B273" s="10" t="n"/>
      <c r="C273" s="10" t="n"/>
      <c r="D273" s="10" t="n"/>
      <c r="E273" s="9" t="n"/>
      <c r="F273" s="8" t="n"/>
      <c r="G273" s="10" t="n"/>
      <c r="H273" s="10" t="n"/>
      <c r="I273" s="8" t="n"/>
      <c r="J273" s="8" t="n"/>
      <c r="K273" s="8" t="n"/>
      <c r="L273" s="8" t="n"/>
      <c r="M273" s="8" t="n"/>
      <c r="N273" s="15">
        <f>IF(A273="","",SUM(J273:M273))</f>
        <v/>
      </c>
      <c r="O273" s="10" t="n"/>
      <c r="P273" s="16">
        <f>IF(A273="","",UPPER(TRIM(A273))&amp;"|"&amp;UPPER(SUBSTITUTE(SUBSTITUTE(SUBSTITUTE(TRIM(C273),"/",""),"-","")," ","")))</f>
        <v/>
      </c>
      <c r="Q273" s="16">
        <f>IF(A273="","",UPPER(SUBSTITUTE(SUBSTITUTE(SUBSTITUTE(TRIM(C273),"/",""),"-","")," ","")))</f>
        <v/>
      </c>
      <c r="R273" s="16">
        <f>IF(A273="","",IF(U273="No","ITC not available in GSTR-2B",IF(COUNTIF(Books!$O$6:$O$2005,P273)&gt;0,IF(ABS(T273)&lt;=Settings!$B$4,"Matched","Amount differs"),IF(COUNTIF(Books!$P$6:$P$2005,Q273)&gt;0,"Invoice no matches, GSTIN differs","In GSTR-2B, not in books"))))</f>
        <v/>
      </c>
      <c r="S273" s="15">
        <f>IF(A273="","",SUMIF(Books!$O$6:$O$2005,P273,Books!$K$6:$K$2005))</f>
        <v/>
      </c>
      <c r="T273" s="15">
        <f>IF(A273="","",N273-S273)</f>
        <v/>
      </c>
      <c r="U273" s="10" t="n"/>
      <c r="V273" s="16">
        <f>IF(A273="","",IF(AND(O273="Credit note",R273&lt;&gt;"ITC not available in GSTR-2B"),"Credit note: accept and declare the ITC reversal, keep pending for one period, or reject if you disagree",IF(R273="Matched","Accept in IMS, or take no action",IF(R273="Amount differs","Reject or keep pending; ask the supplier to amend",IF(R273="In GSTR-2B, not in books","Check receipt; reject if not yours",IF(R273="Invoice no matches, GSTIN differs","Confirm the GSTIN with the supplier","Not available: do not claim"))))))</f>
        <v/>
      </c>
    </row>
    <row r="274">
      <c r="A274" s="10" t="n"/>
      <c r="B274" s="10" t="n"/>
      <c r="C274" s="10" t="n"/>
      <c r="D274" s="10" t="n"/>
      <c r="E274" s="9" t="n"/>
      <c r="F274" s="8" t="n"/>
      <c r="G274" s="10" t="n"/>
      <c r="H274" s="10" t="n"/>
      <c r="I274" s="8" t="n"/>
      <c r="J274" s="8" t="n"/>
      <c r="K274" s="8" t="n"/>
      <c r="L274" s="8" t="n"/>
      <c r="M274" s="8" t="n"/>
      <c r="N274" s="15">
        <f>IF(A274="","",SUM(J274:M274))</f>
        <v/>
      </c>
      <c r="O274" s="10" t="n"/>
      <c r="P274" s="16">
        <f>IF(A274="","",UPPER(TRIM(A274))&amp;"|"&amp;UPPER(SUBSTITUTE(SUBSTITUTE(SUBSTITUTE(TRIM(C274),"/",""),"-","")," ","")))</f>
        <v/>
      </c>
      <c r="Q274" s="16">
        <f>IF(A274="","",UPPER(SUBSTITUTE(SUBSTITUTE(SUBSTITUTE(TRIM(C274),"/",""),"-","")," ","")))</f>
        <v/>
      </c>
      <c r="R274" s="16">
        <f>IF(A274="","",IF(U274="No","ITC not available in GSTR-2B",IF(COUNTIF(Books!$O$6:$O$2005,P274)&gt;0,IF(ABS(T274)&lt;=Settings!$B$4,"Matched","Amount differs"),IF(COUNTIF(Books!$P$6:$P$2005,Q274)&gt;0,"Invoice no matches, GSTIN differs","In GSTR-2B, not in books"))))</f>
        <v/>
      </c>
      <c r="S274" s="15">
        <f>IF(A274="","",SUMIF(Books!$O$6:$O$2005,P274,Books!$K$6:$K$2005))</f>
        <v/>
      </c>
      <c r="T274" s="15">
        <f>IF(A274="","",N274-S274)</f>
        <v/>
      </c>
      <c r="U274" s="10" t="n"/>
      <c r="V274" s="16">
        <f>IF(A274="","",IF(AND(O274="Credit note",R274&lt;&gt;"ITC not available in GSTR-2B"),"Credit note: accept and declare the ITC reversal, keep pending for one period, or reject if you disagree",IF(R274="Matched","Accept in IMS, or take no action",IF(R274="Amount differs","Reject or keep pending; ask the supplier to amend",IF(R274="In GSTR-2B, not in books","Check receipt; reject if not yours",IF(R274="Invoice no matches, GSTIN differs","Confirm the GSTIN with the supplier","Not available: do not claim"))))))</f>
        <v/>
      </c>
    </row>
    <row r="275">
      <c r="A275" s="10" t="n"/>
      <c r="B275" s="10" t="n"/>
      <c r="C275" s="10" t="n"/>
      <c r="D275" s="10" t="n"/>
      <c r="E275" s="9" t="n"/>
      <c r="F275" s="8" t="n"/>
      <c r="G275" s="10" t="n"/>
      <c r="H275" s="10" t="n"/>
      <c r="I275" s="8" t="n"/>
      <c r="J275" s="8" t="n"/>
      <c r="K275" s="8" t="n"/>
      <c r="L275" s="8" t="n"/>
      <c r="M275" s="8" t="n"/>
      <c r="N275" s="15">
        <f>IF(A275="","",SUM(J275:M275))</f>
        <v/>
      </c>
      <c r="O275" s="10" t="n"/>
      <c r="P275" s="16">
        <f>IF(A275="","",UPPER(TRIM(A275))&amp;"|"&amp;UPPER(SUBSTITUTE(SUBSTITUTE(SUBSTITUTE(TRIM(C275),"/",""),"-","")," ","")))</f>
        <v/>
      </c>
      <c r="Q275" s="16">
        <f>IF(A275="","",UPPER(SUBSTITUTE(SUBSTITUTE(SUBSTITUTE(TRIM(C275),"/",""),"-","")," ","")))</f>
        <v/>
      </c>
      <c r="R275" s="16">
        <f>IF(A275="","",IF(U275="No","ITC not available in GSTR-2B",IF(COUNTIF(Books!$O$6:$O$2005,P275)&gt;0,IF(ABS(T275)&lt;=Settings!$B$4,"Matched","Amount differs"),IF(COUNTIF(Books!$P$6:$P$2005,Q275)&gt;0,"Invoice no matches, GSTIN differs","In GSTR-2B, not in books"))))</f>
        <v/>
      </c>
      <c r="S275" s="15">
        <f>IF(A275="","",SUMIF(Books!$O$6:$O$2005,P275,Books!$K$6:$K$2005))</f>
        <v/>
      </c>
      <c r="T275" s="15">
        <f>IF(A275="","",N275-S275)</f>
        <v/>
      </c>
      <c r="U275" s="10" t="n"/>
      <c r="V275" s="16">
        <f>IF(A275="","",IF(AND(O275="Credit note",R275&lt;&gt;"ITC not available in GSTR-2B"),"Credit note: accept and declare the ITC reversal, keep pending for one period, or reject if you disagree",IF(R275="Matched","Accept in IMS, or take no action",IF(R275="Amount differs","Reject or keep pending; ask the supplier to amend",IF(R275="In GSTR-2B, not in books","Check receipt; reject if not yours",IF(R275="Invoice no matches, GSTIN differs","Confirm the GSTIN with the supplier","Not available: do not claim"))))))</f>
        <v/>
      </c>
    </row>
    <row r="276">
      <c r="A276" s="10" t="n"/>
      <c r="B276" s="10" t="n"/>
      <c r="C276" s="10" t="n"/>
      <c r="D276" s="10" t="n"/>
      <c r="E276" s="9" t="n"/>
      <c r="F276" s="8" t="n"/>
      <c r="G276" s="10" t="n"/>
      <c r="H276" s="10" t="n"/>
      <c r="I276" s="8" t="n"/>
      <c r="J276" s="8" t="n"/>
      <c r="K276" s="8" t="n"/>
      <c r="L276" s="8" t="n"/>
      <c r="M276" s="8" t="n"/>
      <c r="N276" s="15">
        <f>IF(A276="","",SUM(J276:M276))</f>
        <v/>
      </c>
      <c r="O276" s="10" t="n"/>
      <c r="P276" s="16">
        <f>IF(A276="","",UPPER(TRIM(A276))&amp;"|"&amp;UPPER(SUBSTITUTE(SUBSTITUTE(SUBSTITUTE(TRIM(C276),"/",""),"-","")," ","")))</f>
        <v/>
      </c>
      <c r="Q276" s="16">
        <f>IF(A276="","",UPPER(SUBSTITUTE(SUBSTITUTE(SUBSTITUTE(TRIM(C276),"/",""),"-","")," ","")))</f>
        <v/>
      </c>
      <c r="R276" s="16">
        <f>IF(A276="","",IF(U276="No","ITC not available in GSTR-2B",IF(COUNTIF(Books!$O$6:$O$2005,P276)&gt;0,IF(ABS(T276)&lt;=Settings!$B$4,"Matched","Amount differs"),IF(COUNTIF(Books!$P$6:$P$2005,Q276)&gt;0,"Invoice no matches, GSTIN differs","In GSTR-2B, not in books"))))</f>
        <v/>
      </c>
      <c r="S276" s="15">
        <f>IF(A276="","",SUMIF(Books!$O$6:$O$2005,P276,Books!$K$6:$K$2005))</f>
        <v/>
      </c>
      <c r="T276" s="15">
        <f>IF(A276="","",N276-S276)</f>
        <v/>
      </c>
      <c r="U276" s="10" t="n"/>
      <c r="V276" s="16">
        <f>IF(A276="","",IF(AND(O276="Credit note",R276&lt;&gt;"ITC not available in GSTR-2B"),"Credit note: accept and declare the ITC reversal, keep pending for one period, or reject if you disagree",IF(R276="Matched","Accept in IMS, or take no action",IF(R276="Amount differs","Reject or keep pending; ask the supplier to amend",IF(R276="In GSTR-2B, not in books","Check receipt; reject if not yours",IF(R276="Invoice no matches, GSTIN differs","Confirm the GSTIN with the supplier","Not available: do not claim"))))))</f>
        <v/>
      </c>
    </row>
    <row r="277">
      <c r="A277" s="10" t="n"/>
      <c r="B277" s="10" t="n"/>
      <c r="C277" s="10" t="n"/>
      <c r="D277" s="10" t="n"/>
      <c r="E277" s="9" t="n"/>
      <c r="F277" s="8" t="n"/>
      <c r="G277" s="10" t="n"/>
      <c r="H277" s="10" t="n"/>
      <c r="I277" s="8" t="n"/>
      <c r="J277" s="8" t="n"/>
      <c r="K277" s="8" t="n"/>
      <c r="L277" s="8" t="n"/>
      <c r="M277" s="8" t="n"/>
      <c r="N277" s="15">
        <f>IF(A277="","",SUM(J277:M277))</f>
        <v/>
      </c>
      <c r="O277" s="10" t="n"/>
      <c r="P277" s="16">
        <f>IF(A277="","",UPPER(TRIM(A277))&amp;"|"&amp;UPPER(SUBSTITUTE(SUBSTITUTE(SUBSTITUTE(TRIM(C277),"/",""),"-","")," ","")))</f>
        <v/>
      </c>
      <c r="Q277" s="16">
        <f>IF(A277="","",UPPER(SUBSTITUTE(SUBSTITUTE(SUBSTITUTE(TRIM(C277),"/",""),"-","")," ","")))</f>
        <v/>
      </c>
      <c r="R277" s="16">
        <f>IF(A277="","",IF(U277="No","ITC not available in GSTR-2B",IF(COUNTIF(Books!$O$6:$O$2005,P277)&gt;0,IF(ABS(T277)&lt;=Settings!$B$4,"Matched","Amount differs"),IF(COUNTIF(Books!$P$6:$P$2005,Q277)&gt;0,"Invoice no matches, GSTIN differs","In GSTR-2B, not in books"))))</f>
        <v/>
      </c>
      <c r="S277" s="15">
        <f>IF(A277="","",SUMIF(Books!$O$6:$O$2005,P277,Books!$K$6:$K$2005))</f>
        <v/>
      </c>
      <c r="T277" s="15">
        <f>IF(A277="","",N277-S277)</f>
        <v/>
      </c>
      <c r="U277" s="10" t="n"/>
      <c r="V277" s="16">
        <f>IF(A277="","",IF(AND(O277="Credit note",R277&lt;&gt;"ITC not available in GSTR-2B"),"Credit note: accept and declare the ITC reversal, keep pending for one period, or reject if you disagree",IF(R277="Matched","Accept in IMS, or take no action",IF(R277="Amount differs","Reject or keep pending; ask the supplier to amend",IF(R277="In GSTR-2B, not in books","Check receipt; reject if not yours",IF(R277="Invoice no matches, GSTIN differs","Confirm the GSTIN with the supplier","Not available: do not claim"))))))</f>
        <v/>
      </c>
    </row>
    <row r="278">
      <c r="A278" s="10" t="n"/>
      <c r="B278" s="10" t="n"/>
      <c r="C278" s="10" t="n"/>
      <c r="D278" s="10" t="n"/>
      <c r="E278" s="9" t="n"/>
      <c r="F278" s="8" t="n"/>
      <c r="G278" s="10" t="n"/>
      <c r="H278" s="10" t="n"/>
      <c r="I278" s="8" t="n"/>
      <c r="J278" s="8" t="n"/>
      <c r="K278" s="8" t="n"/>
      <c r="L278" s="8" t="n"/>
      <c r="M278" s="8" t="n"/>
      <c r="N278" s="15">
        <f>IF(A278="","",SUM(J278:M278))</f>
        <v/>
      </c>
      <c r="O278" s="10" t="n"/>
      <c r="P278" s="16">
        <f>IF(A278="","",UPPER(TRIM(A278))&amp;"|"&amp;UPPER(SUBSTITUTE(SUBSTITUTE(SUBSTITUTE(TRIM(C278),"/",""),"-","")," ","")))</f>
        <v/>
      </c>
      <c r="Q278" s="16">
        <f>IF(A278="","",UPPER(SUBSTITUTE(SUBSTITUTE(SUBSTITUTE(TRIM(C278),"/",""),"-","")," ","")))</f>
        <v/>
      </c>
      <c r="R278" s="16">
        <f>IF(A278="","",IF(U278="No","ITC not available in GSTR-2B",IF(COUNTIF(Books!$O$6:$O$2005,P278)&gt;0,IF(ABS(T278)&lt;=Settings!$B$4,"Matched","Amount differs"),IF(COUNTIF(Books!$P$6:$P$2005,Q278)&gt;0,"Invoice no matches, GSTIN differs","In GSTR-2B, not in books"))))</f>
        <v/>
      </c>
      <c r="S278" s="15">
        <f>IF(A278="","",SUMIF(Books!$O$6:$O$2005,P278,Books!$K$6:$K$2005))</f>
        <v/>
      </c>
      <c r="T278" s="15">
        <f>IF(A278="","",N278-S278)</f>
        <v/>
      </c>
      <c r="U278" s="10" t="n"/>
      <c r="V278" s="16">
        <f>IF(A278="","",IF(AND(O278="Credit note",R278&lt;&gt;"ITC not available in GSTR-2B"),"Credit note: accept and declare the ITC reversal, keep pending for one period, or reject if you disagree",IF(R278="Matched","Accept in IMS, or take no action",IF(R278="Amount differs","Reject or keep pending; ask the supplier to amend",IF(R278="In GSTR-2B, not in books","Check receipt; reject if not yours",IF(R278="Invoice no matches, GSTIN differs","Confirm the GSTIN with the supplier","Not available: do not claim"))))))</f>
        <v/>
      </c>
    </row>
    <row r="279">
      <c r="A279" s="10" t="n"/>
      <c r="B279" s="10" t="n"/>
      <c r="C279" s="10" t="n"/>
      <c r="D279" s="10" t="n"/>
      <c r="E279" s="9" t="n"/>
      <c r="F279" s="8" t="n"/>
      <c r="G279" s="10" t="n"/>
      <c r="H279" s="10" t="n"/>
      <c r="I279" s="8" t="n"/>
      <c r="J279" s="8" t="n"/>
      <c r="K279" s="8" t="n"/>
      <c r="L279" s="8" t="n"/>
      <c r="M279" s="8" t="n"/>
      <c r="N279" s="15">
        <f>IF(A279="","",SUM(J279:M279))</f>
        <v/>
      </c>
      <c r="O279" s="10" t="n"/>
      <c r="P279" s="16">
        <f>IF(A279="","",UPPER(TRIM(A279))&amp;"|"&amp;UPPER(SUBSTITUTE(SUBSTITUTE(SUBSTITUTE(TRIM(C279),"/",""),"-","")," ","")))</f>
        <v/>
      </c>
      <c r="Q279" s="16">
        <f>IF(A279="","",UPPER(SUBSTITUTE(SUBSTITUTE(SUBSTITUTE(TRIM(C279),"/",""),"-","")," ","")))</f>
        <v/>
      </c>
      <c r="R279" s="16">
        <f>IF(A279="","",IF(U279="No","ITC not available in GSTR-2B",IF(COUNTIF(Books!$O$6:$O$2005,P279)&gt;0,IF(ABS(T279)&lt;=Settings!$B$4,"Matched","Amount differs"),IF(COUNTIF(Books!$P$6:$P$2005,Q279)&gt;0,"Invoice no matches, GSTIN differs","In GSTR-2B, not in books"))))</f>
        <v/>
      </c>
      <c r="S279" s="15">
        <f>IF(A279="","",SUMIF(Books!$O$6:$O$2005,P279,Books!$K$6:$K$2005))</f>
        <v/>
      </c>
      <c r="T279" s="15">
        <f>IF(A279="","",N279-S279)</f>
        <v/>
      </c>
      <c r="U279" s="10" t="n"/>
      <c r="V279" s="16">
        <f>IF(A279="","",IF(AND(O279="Credit note",R279&lt;&gt;"ITC not available in GSTR-2B"),"Credit note: accept and declare the ITC reversal, keep pending for one period, or reject if you disagree",IF(R279="Matched","Accept in IMS, or take no action",IF(R279="Amount differs","Reject or keep pending; ask the supplier to amend",IF(R279="In GSTR-2B, not in books","Check receipt; reject if not yours",IF(R279="Invoice no matches, GSTIN differs","Confirm the GSTIN with the supplier","Not available: do not claim"))))))</f>
        <v/>
      </c>
    </row>
    <row r="280">
      <c r="A280" s="10" t="n"/>
      <c r="B280" s="10" t="n"/>
      <c r="C280" s="10" t="n"/>
      <c r="D280" s="10" t="n"/>
      <c r="E280" s="9" t="n"/>
      <c r="F280" s="8" t="n"/>
      <c r="G280" s="10" t="n"/>
      <c r="H280" s="10" t="n"/>
      <c r="I280" s="8" t="n"/>
      <c r="J280" s="8" t="n"/>
      <c r="K280" s="8" t="n"/>
      <c r="L280" s="8" t="n"/>
      <c r="M280" s="8" t="n"/>
      <c r="N280" s="15">
        <f>IF(A280="","",SUM(J280:M280))</f>
        <v/>
      </c>
      <c r="O280" s="10" t="n"/>
      <c r="P280" s="16">
        <f>IF(A280="","",UPPER(TRIM(A280))&amp;"|"&amp;UPPER(SUBSTITUTE(SUBSTITUTE(SUBSTITUTE(TRIM(C280),"/",""),"-","")," ","")))</f>
        <v/>
      </c>
      <c r="Q280" s="16">
        <f>IF(A280="","",UPPER(SUBSTITUTE(SUBSTITUTE(SUBSTITUTE(TRIM(C280),"/",""),"-","")," ","")))</f>
        <v/>
      </c>
      <c r="R280" s="16">
        <f>IF(A280="","",IF(U280="No","ITC not available in GSTR-2B",IF(COUNTIF(Books!$O$6:$O$2005,P280)&gt;0,IF(ABS(T280)&lt;=Settings!$B$4,"Matched","Amount differs"),IF(COUNTIF(Books!$P$6:$P$2005,Q280)&gt;0,"Invoice no matches, GSTIN differs","In GSTR-2B, not in books"))))</f>
        <v/>
      </c>
      <c r="S280" s="15">
        <f>IF(A280="","",SUMIF(Books!$O$6:$O$2005,P280,Books!$K$6:$K$2005))</f>
        <v/>
      </c>
      <c r="T280" s="15">
        <f>IF(A280="","",N280-S280)</f>
        <v/>
      </c>
      <c r="U280" s="10" t="n"/>
      <c r="V280" s="16">
        <f>IF(A280="","",IF(AND(O280="Credit note",R280&lt;&gt;"ITC not available in GSTR-2B"),"Credit note: accept and declare the ITC reversal, keep pending for one period, or reject if you disagree",IF(R280="Matched","Accept in IMS, or take no action",IF(R280="Amount differs","Reject or keep pending; ask the supplier to amend",IF(R280="In GSTR-2B, not in books","Check receipt; reject if not yours",IF(R280="Invoice no matches, GSTIN differs","Confirm the GSTIN with the supplier","Not available: do not claim"))))))</f>
        <v/>
      </c>
    </row>
    <row r="281">
      <c r="A281" s="10" t="n"/>
      <c r="B281" s="10" t="n"/>
      <c r="C281" s="10" t="n"/>
      <c r="D281" s="10" t="n"/>
      <c r="E281" s="9" t="n"/>
      <c r="F281" s="8" t="n"/>
      <c r="G281" s="10" t="n"/>
      <c r="H281" s="10" t="n"/>
      <c r="I281" s="8" t="n"/>
      <c r="J281" s="8" t="n"/>
      <c r="K281" s="8" t="n"/>
      <c r="L281" s="8" t="n"/>
      <c r="M281" s="8" t="n"/>
      <c r="N281" s="15">
        <f>IF(A281="","",SUM(J281:M281))</f>
        <v/>
      </c>
      <c r="O281" s="10" t="n"/>
      <c r="P281" s="16">
        <f>IF(A281="","",UPPER(TRIM(A281))&amp;"|"&amp;UPPER(SUBSTITUTE(SUBSTITUTE(SUBSTITUTE(TRIM(C281),"/",""),"-","")," ","")))</f>
        <v/>
      </c>
      <c r="Q281" s="16">
        <f>IF(A281="","",UPPER(SUBSTITUTE(SUBSTITUTE(SUBSTITUTE(TRIM(C281),"/",""),"-","")," ","")))</f>
        <v/>
      </c>
      <c r="R281" s="16">
        <f>IF(A281="","",IF(U281="No","ITC not available in GSTR-2B",IF(COUNTIF(Books!$O$6:$O$2005,P281)&gt;0,IF(ABS(T281)&lt;=Settings!$B$4,"Matched","Amount differs"),IF(COUNTIF(Books!$P$6:$P$2005,Q281)&gt;0,"Invoice no matches, GSTIN differs","In GSTR-2B, not in books"))))</f>
        <v/>
      </c>
      <c r="S281" s="15">
        <f>IF(A281="","",SUMIF(Books!$O$6:$O$2005,P281,Books!$K$6:$K$2005))</f>
        <v/>
      </c>
      <c r="T281" s="15">
        <f>IF(A281="","",N281-S281)</f>
        <v/>
      </c>
      <c r="U281" s="10" t="n"/>
      <c r="V281" s="16">
        <f>IF(A281="","",IF(AND(O281="Credit note",R281&lt;&gt;"ITC not available in GSTR-2B"),"Credit note: accept and declare the ITC reversal, keep pending for one period, or reject if you disagree",IF(R281="Matched","Accept in IMS, or take no action",IF(R281="Amount differs","Reject or keep pending; ask the supplier to amend",IF(R281="In GSTR-2B, not in books","Check receipt; reject if not yours",IF(R281="Invoice no matches, GSTIN differs","Confirm the GSTIN with the supplier","Not available: do not claim"))))))</f>
        <v/>
      </c>
    </row>
    <row r="282">
      <c r="A282" s="10" t="n"/>
      <c r="B282" s="10" t="n"/>
      <c r="C282" s="10" t="n"/>
      <c r="D282" s="10" t="n"/>
      <c r="E282" s="9" t="n"/>
      <c r="F282" s="8" t="n"/>
      <c r="G282" s="10" t="n"/>
      <c r="H282" s="10" t="n"/>
      <c r="I282" s="8" t="n"/>
      <c r="J282" s="8" t="n"/>
      <c r="K282" s="8" t="n"/>
      <c r="L282" s="8" t="n"/>
      <c r="M282" s="8" t="n"/>
      <c r="N282" s="15">
        <f>IF(A282="","",SUM(J282:M282))</f>
        <v/>
      </c>
      <c r="O282" s="10" t="n"/>
      <c r="P282" s="16">
        <f>IF(A282="","",UPPER(TRIM(A282))&amp;"|"&amp;UPPER(SUBSTITUTE(SUBSTITUTE(SUBSTITUTE(TRIM(C282),"/",""),"-","")," ","")))</f>
        <v/>
      </c>
      <c r="Q282" s="16">
        <f>IF(A282="","",UPPER(SUBSTITUTE(SUBSTITUTE(SUBSTITUTE(TRIM(C282),"/",""),"-","")," ","")))</f>
        <v/>
      </c>
      <c r="R282" s="16">
        <f>IF(A282="","",IF(U282="No","ITC not available in GSTR-2B",IF(COUNTIF(Books!$O$6:$O$2005,P282)&gt;0,IF(ABS(T282)&lt;=Settings!$B$4,"Matched","Amount differs"),IF(COUNTIF(Books!$P$6:$P$2005,Q282)&gt;0,"Invoice no matches, GSTIN differs","In GSTR-2B, not in books"))))</f>
        <v/>
      </c>
      <c r="S282" s="15">
        <f>IF(A282="","",SUMIF(Books!$O$6:$O$2005,P282,Books!$K$6:$K$2005))</f>
        <v/>
      </c>
      <c r="T282" s="15">
        <f>IF(A282="","",N282-S282)</f>
        <v/>
      </c>
      <c r="U282" s="10" t="n"/>
      <c r="V282" s="16">
        <f>IF(A282="","",IF(AND(O282="Credit note",R282&lt;&gt;"ITC not available in GSTR-2B"),"Credit note: accept and declare the ITC reversal, keep pending for one period, or reject if you disagree",IF(R282="Matched","Accept in IMS, or take no action",IF(R282="Amount differs","Reject or keep pending; ask the supplier to amend",IF(R282="In GSTR-2B, not in books","Check receipt; reject if not yours",IF(R282="Invoice no matches, GSTIN differs","Confirm the GSTIN with the supplier","Not available: do not claim"))))))</f>
        <v/>
      </c>
    </row>
    <row r="283">
      <c r="A283" s="10" t="n"/>
      <c r="B283" s="10" t="n"/>
      <c r="C283" s="10" t="n"/>
      <c r="D283" s="10" t="n"/>
      <c r="E283" s="9" t="n"/>
      <c r="F283" s="8" t="n"/>
      <c r="G283" s="10" t="n"/>
      <c r="H283" s="10" t="n"/>
      <c r="I283" s="8" t="n"/>
      <c r="J283" s="8" t="n"/>
      <c r="K283" s="8" t="n"/>
      <c r="L283" s="8" t="n"/>
      <c r="M283" s="8" t="n"/>
      <c r="N283" s="15">
        <f>IF(A283="","",SUM(J283:M283))</f>
        <v/>
      </c>
      <c r="O283" s="10" t="n"/>
      <c r="P283" s="16">
        <f>IF(A283="","",UPPER(TRIM(A283))&amp;"|"&amp;UPPER(SUBSTITUTE(SUBSTITUTE(SUBSTITUTE(TRIM(C283),"/",""),"-","")," ","")))</f>
        <v/>
      </c>
      <c r="Q283" s="16">
        <f>IF(A283="","",UPPER(SUBSTITUTE(SUBSTITUTE(SUBSTITUTE(TRIM(C283),"/",""),"-","")," ","")))</f>
        <v/>
      </c>
      <c r="R283" s="16">
        <f>IF(A283="","",IF(U283="No","ITC not available in GSTR-2B",IF(COUNTIF(Books!$O$6:$O$2005,P283)&gt;0,IF(ABS(T283)&lt;=Settings!$B$4,"Matched","Amount differs"),IF(COUNTIF(Books!$P$6:$P$2005,Q283)&gt;0,"Invoice no matches, GSTIN differs","In GSTR-2B, not in books"))))</f>
        <v/>
      </c>
      <c r="S283" s="15">
        <f>IF(A283="","",SUMIF(Books!$O$6:$O$2005,P283,Books!$K$6:$K$2005))</f>
        <v/>
      </c>
      <c r="T283" s="15">
        <f>IF(A283="","",N283-S283)</f>
        <v/>
      </c>
      <c r="U283" s="10" t="n"/>
      <c r="V283" s="16">
        <f>IF(A283="","",IF(AND(O283="Credit note",R283&lt;&gt;"ITC not available in GSTR-2B"),"Credit note: accept and declare the ITC reversal, keep pending for one period, or reject if you disagree",IF(R283="Matched","Accept in IMS, or take no action",IF(R283="Amount differs","Reject or keep pending; ask the supplier to amend",IF(R283="In GSTR-2B, not in books","Check receipt; reject if not yours",IF(R283="Invoice no matches, GSTIN differs","Confirm the GSTIN with the supplier","Not available: do not claim"))))))</f>
        <v/>
      </c>
    </row>
    <row r="284">
      <c r="A284" s="10" t="n"/>
      <c r="B284" s="10" t="n"/>
      <c r="C284" s="10" t="n"/>
      <c r="D284" s="10" t="n"/>
      <c r="E284" s="9" t="n"/>
      <c r="F284" s="8" t="n"/>
      <c r="G284" s="10" t="n"/>
      <c r="H284" s="10" t="n"/>
      <c r="I284" s="8" t="n"/>
      <c r="J284" s="8" t="n"/>
      <c r="K284" s="8" t="n"/>
      <c r="L284" s="8" t="n"/>
      <c r="M284" s="8" t="n"/>
      <c r="N284" s="15">
        <f>IF(A284="","",SUM(J284:M284))</f>
        <v/>
      </c>
      <c r="O284" s="10" t="n"/>
      <c r="P284" s="16">
        <f>IF(A284="","",UPPER(TRIM(A284))&amp;"|"&amp;UPPER(SUBSTITUTE(SUBSTITUTE(SUBSTITUTE(TRIM(C284),"/",""),"-","")," ","")))</f>
        <v/>
      </c>
      <c r="Q284" s="16">
        <f>IF(A284="","",UPPER(SUBSTITUTE(SUBSTITUTE(SUBSTITUTE(TRIM(C284),"/",""),"-","")," ","")))</f>
        <v/>
      </c>
      <c r="R284" s="16">
        <f>IF(A284="","",IF(U284="No","ITC not available in GSTR-2B",IF(COUNTIF(Books!$O$6:$O$2005,P284)&gt;0,IF(ABS(T284)&lt;=Settings!$B$4,"Matched","Amount differs"),IF(COUNTIF(Books!$P$6:$P$2005,Q284)&gt;0,"Invoice no matches, GSTIN differs","In GSTR-2B, not in books"))))</f>
        <v/>
      </c>
      <c r="S284" s="15">
        <f>IF(A284="","",SUMIF(Books!$O$6:$O$2005,P284,Books!$K$6:$K$2005))</f>
        <v/>
      </c>
      <c r="T284" s="15">
        <f>IF(A284="","",N284-S284)</f>
        <v/>
      </c>
      <c r="U284" s="10" t="n"/>
      <c r="V284" s="16">
        <f>IF(A284="","",IF(AND(O284="Credit note",R284&lt;&gt;"ITC not available in GSTR-2B"),"Credit note: accept and declare the ITC reversal, keep pending for one period, or reject if you disagree",IF(R284="Matched","Accept in IMS, or take no action",IF(R284="Amount differs","Reject or keep pending; ask the supplier to amend",IF(R284="In GSTR-2B, not in books","Check receipt; reject if not yours",IF(R284="Invoice no matches, GSTIN differs","Confirm the GSTIN with the supplier","Not available: do not claim"))))))</f>
        <v/>
      </c>
    </row>
    <row r="285">
      <c r="A285" s="10" t="n"/>
      <c r="B285" s="10" t="n"/>
      <c r="C285" s="10" t="n"/>
      <c r="D285" s="10" t="n"/>
      <c r="E285" s="9" t="n"/>
      <c r="F285" s="8" t="n"/>
      <c r="G285" s="10" t="n"/>
      <c r="H285" s="10" t="n"/>
      <c r="I285" s="8" t="n"/>
      <c r="J285" s="8" t="n"/>
      <c r="K285" s="8" t="n"/>
      <c r="L285" s="8" t="n"/>
      <c r="M285" s="8" t="n"/>
      <c r="N285" s="15">
        <f>IF(A285="","",SUM(J285:M285))</f>
        <v/>
      </c>
      <c r="O285" s="10" t="n"/>
      <c r="P285" s="16">
        <f>IF(A285="","",UPPER(TRIM(A285))&amp;"|"&amp;UPPER(SUBSTITUTE(SUBSTITUTE(SUBSTITUTE(TRIM(C285),"/",""),"-","")," ","")))</f>
        <v/>
      </c>
      <c r="Q285" s="16">
        <f>IF(A285="","",UPPER(SUBSTITUTE(SUBSTITUTE(SUBSTITUTE(TRIM(C285),"/",""),"-","")," ","")))</f>
        <v/>
      </c>
      <c r="R285" s="16">
        <f>IF(A285="","",IF(U285="No","ITC not available in GSTR-2B",IF(COUNTIF(Books!$O$6:$O$2005,P285)&gt;0,IF(ABS(T285)&lt;=Settings!$B$4,"Matched","Amount differs"),IF(COUNTIF(Books!$P$6:$P$2005,Q285)&gt;0,"Invoice no matches, GSTIN differs","In GSTR-2B, not in books"))))</f>
        <v/>
      </c>
      <c r="S285" s="15">
        <f>IF(A285="","",SUMIF(Books!$O$6:$O$2005,P285,Books!$K$6:$K$2005))</f>
        <v/>
      </c>
      <c r="T285" s="15">
        <f>IF(A285="","",N285-S285)</f>
        <v/>
      </c>
      <c r="U285" s="10" t="n"/>
      <c r="V285" s="16">
        <f>IF(A285="","",IF(AND(O285="Credit note",R285&lt;&gt;"ITC not available in GSTR-2B"),"Credit note: accept and declare the ITC reversal, keep pending for one period, or reject if you disagree",IF(R285="Matched","Accept in IMS, or take no action",IF(R285="Amount differs","Reject or keep pending; ask the supplier to amend",IF(R285="In GSTR-2B, not in books","Check receipt; reject if not yours",IF(R285="Invoice no matches, GSTIN differs","Confirm the GSTIN with the supplier","Not available: do not claim"))))))</f>
        <v/>
      </c>
    </row>
    <row r="286">
      <c r="A286" s="10" t="n"/>
      <c r="B286" s="10" t="n"/>
      <c r="C286" s="10" t="n"/>
      <c r="D286" s="10" t="n"/>
      <c r="E286" s="9" t="n"/>
      <c r="F286" s="8" t="n"/>
      <c r="G286" s="10" t="n"/>
      <c r="H286" s="10" t="n"/>
      <c r="I286" s="8" t="n"/>
      <c r="J286" s="8" t="n"/>
      <c r="K286" s="8" t="n"/>
      <c r="L286" s="8" t="n"/>
      <c r="M286" s="8" t="n"/>
      <c r="N286" s="15">
        <f>IF(A286="","",SUM(J286:M286))</f>
        <v/>
      </c>
      <c r="O286" s="10" t="n"/>
      <c r="P286" s="16">
        <f>IF(A286="","",UPPER(TRIM(A286))&amp;"|"&amp;UPPER(SUBSTITUTE(SUBSTITUTE(SUBSTITUTE(TRIM(C286),"/",""),"-","")," ","")))</f>
        <v/>
      </c>
      <c r="Q286" s="16">
        <f>IF(A286="","",UPPER(SUBSTITUTE(SUBSTITUTE(SUBSTITUTE(TRIM(C286),"/",""),"-","")," ","")))</f>
        <v/>
      </c>
      <c r="R286" s="16">
        <f>IF(A286="","",IF(U286="No","ITC not available in GSTR-2B",IF(COUNTIF(Books!$O$6:$O$2005,P286)&gt;0,IF(ABS(T286)&lt;=Settings!$B$4,"Matched","Amount differs"),IF(COUNTIF(Books!$P$6:$P$2005,Q286)&gt;0,"Invoice no matches, GSTIN differs","In GSTR-2B, not in books"))))</f>
        <v/>
      </c>
      <c r="S286" s="15">
        <f>IF(A286="","",SUMIF(Books!$O$6:$O$2005,P286,Books!$K$6:$K$2005))</f>
        <v/>
      </c>
      <c r="T286" s="15">
        <f>IF(A286="","",N286-S286)</f>
        <v/>
      </c>
      <c r="U286" s="10" t="n"/>
      <c r="V286" s="16">
        <f>IF(A286="","",IF(AND(O286="Credit note",R286&lt;&gt;"ITC not available in GSTR-2B"),"Credit note: accept and declare the ITC reversal, keep pending for one period, or reject if you disagree",IF(R286="Matched","Accept in IMS, or take no action",IF(R286="Amount differs","Reject or keep pending; ask the supplier to amend",IF(R286="In GSTR-2B, not in books","Check receipt; reject if not yours",IF(R286="Invoice no matches, GSTIN differs","Confirm the GSTIN with the supplier","Not available: do not claim"))))))</f>
        <v/>
      </c>
    </row>
    <row r="287">
      <c r="A287" s="10" t="n"/>
      <c r="B287" s="10" t="n"/>
      <c r="C287" s="10" t="n"/>
      <c r="D287" s="10" t="n"/>
      <c r="E287" s="9" t="n"/>
      <c r="F287" s="8" t="n"/>
      <c r="G287" s="10" t="n"/>
      <c r="H287" s="10" t="n"/>
      <c r="I287" s="8" t="n"/>
      <c r="J287" s="8" t="n"/>
      <c r="K287" s="8" t="n"/>
      <c r="L287" s="8" t="n"/>
      <c r="M287" s="8" t="n"/>
      <c r="N287" s="15">
        <f>IF(A287="","",SUM(J287:M287))</f>
        <v/>
      </c>
      <c r="O287" s="10" t="n"/>
      <c r="P287" s="16">
        <f>IF(A287="","",UPPER(TRIM(A287))&amp;"|"&amp;UPPER(SUBSTITUTE(SUBSTITUTE(SUBSTITUTE(TRIM(C287),"/",""),"-","")," ","")))</f>
        <v/>
      </c>
      <c r="Q287" s="16">
        <f>IF(A287="","",UPPER(SUBSTITUTE(SUBSTITUTE(SUBSTITUTE(TRIM(C287),"/",""),"-","")," ","")))</f>
        <v/>
      </c>
      <c r="R287" s="16">
        <f>IF(A287="","",IF(U287="No","ITC not available in GSTR-2B",IF(COUNTIF(Books!$O$6:$O$2005,P287)&gt;0,IF(ABS(T287)&lt;=Settings!$B$4,"Matched","Amount differs"),IF(COUNTIF(Books!$P$6:$P$2005,Q287)&gt;0,"Invoice no matches, GSTIN differs","In GSTR-2B, not in books"))))</f>
        <v/>
      </c>
      <c r="S287" s="15">
        <f>IF(A287="","",SUMIF(Books!$O$6:$O$2005,P287,Books!$K$6:$K$2005))</f>
        <v/>
      </c>
      <c r="T287" s="15">
        <f>IF(A287="","",N287-S287)</f>
        <v/>
      </c>
      <c r="U287" s="10" t="n"/>
      <c r="V287" s="16">
        <f>IF(A287="","",IF(AND(O287="Credit note",R287&lt;&gt;"ITC not available in GSTR-2B"),"Credit note: accept and declare the ITC reversal, keep pending for one period, or reject if you disagree",IF(R287="Matched","Accept in IMS, or take no action",IF(R287="Amount differs","Reject or keep pending; ask the supplier to amend",IF(R287="In GSTR-2B, not in books","Check receipt; reject if not yours",IF(R287="Invoice no matches, GSTIN differs","Confirm the GSTIN with the supplier","Not available: do not claim"))))))</f>
        <v/>
      </c>
    </row>
    <row r="288">
      <c r="A288" s="10" t="n"/>
      <c r="B288" s="10" t="n"/>
      <c r="C288" s="10" t="n"/>
      <c r="D288" s="10" t="n"/>
      <c r="E288" s="9" t="n"/>
      <c r="F288" s="8" t="n"/>
      <c r="G288" s="10" t="n"/>
      <c r="H288" s="10" t="n"/>
      <c r="I288" s="8" t="n"/>
      <c r="J288" s="8" t="n"/>
      <c r="K288" s="8" t="n"/>
      <c r="L288" s="8" t="n"/>
      <c r="M288" s="8" t="n"/>
      <c r="N288" s="15">
        <f>IF(A288="","",SUM(J288:M288))</f>
        <v/>
      </c>
      <c r="O288" s="10" t="n"/>
      <c r="P288" s="16">
        <f>IF(A288="","",UPPER(TRIM(A288))&amp;"|"&amp;UPPER(SUBSTITUTE(SUBSTITUTE(SUBSTITUTE(TRIM(C288),"/",""),"-","")," ","")))</f>
        <v/>
      </c>
      <c r="Q288" s="16">
        <f>IF(A288="","",UPPER(SUBSTITUTE(SUBSTITUTE(SUBSTITUTE(TRIM(C288),"/",""),"-","")," ","")))</f>
        <v/>
      </c>
      <c r="R288" s="16">
        <f>IF(A288="","",IF(U288="No","ITC not available in GSTR-2B",IF(COUNTIF(Books!$O$6:$O$2005,P288)&gt;0,IF(ABS(T288)&lt;=Settings!$B$4,"Matched","Amount differs"),IF(COUNTIF(Books!$P$6:$P$2005,Q288)&gt;0,"Invoice no matches, GSTIN differs","In GSTR-2B, not in books"))))</f>
        <v/>
      </c>
      <c r="S288" s="15">
        <f>IF(A288="","",SUMIF(Books!$O$6:$O$2005,P288,Books!$K$6:$K$2005))</f>
        <v/>
      </c>
      <c r="T288" s="15">
        <f>IF(A288="","",N288-S288)</f>
        <v/>
      </c>
      <c r="U288" s="10" t="n"/>
      <c r="V288" s="16">
        <f>IF(A288="","",IF(AND(O288="Credit note",R288&lt;&gt;"ITC not available in GSTR-2B"),"Credit note: accept and declare the ITC reversal, keep pending for one period, or reject if you disagree",IF(R288="Matched","Accept in IMS, or take no action",IF(R288="Amount differs","Reject or keep pending; ask the supplier to amend",IF(R288="In GSTR-2B, not in books","Check receipt; reject if not yours",IF(R288="Invoice no matches, GSTIN differs","Confirm the GSTIN with the supplier","Not available: do not claim"))))))</f>
        <v/>
      </c>
    </row>
    <row r="289">
      <c r="A289" s="10" t="n"/>
      <c r="B289" s="10" t="n"/>
      <c r="C289" s="10" t="n"/>
      <c r="D289" s="10" t="n"/>
      <c r="E289" s="9" t="n"/>
      <c r="F289" s="8" t="n"/>
      <c r="G289" s="10" t="n"/>
      <c r="H289" s="10" t="n"/>
      <c r="I289" s="8" t="n"/>
      <c r="J289" s="8" t="n"/>
      <c r="K289" s="8" t="n"/>
      <c r="L289" s="8" t="n"/>
      <c r="M289" s="8" t="n"/>
      <c r="N289" s="15">
        <f>IF(A289="","",SUM(J289:M289))</f>
        <v/>
      </c>
      <c r="O289" s="10" t="n"/>
      <c r="P289" s="16">
        <f>IF(A289="","",UPPER(TRIM(A289))&amp;"|"&amp;UPPER(SUBSTITUTE(SUBSTITUTE(SUBSTITUTE(TRIM(C289),"/",""),"-","")," ","")))</f>
        <v/>
      </c>
      <c r="Q289" s="16">
        <f>IF(A289="","",UPPER(SUBSTITUTE(SUBSTITUTE(SUBSTITUTE(TRIM(C289),"/",""),"-","")," ","")))</f>
        <v/>
      </c>
      <c r="R289" s="16">
        <f>IF(A289="","",IF(U289="No","ITC not available in GSTR-2B",IF(COUNTIF(Books!$O$6:$O$2005,P289)&gt;0,IF(ABS(T289)&lt;=Settings!$B$4,"Matched","Amount differs"),IF(COUNTIF(Books!$P$6:$P$2005,Q289)&gt;0,"Invoice no matches, GSTIN differs","In GSTR-2B, not in books"))))</f>
        <v/>
      </c>
      <c r="S289" s="15">
        <f>IF(A289="","",SUMIF(Books!$O$6:$O$2005,P289,Books!$K$6:$K$2005))</f>
        <v/>
      </c>
      <c r="T289" s="15">
        <f>IF(A289="","",N289-S289)</f>
        <v/>
      </c>
      <c r="U289" s="10" t="n"/>
      <c r="V289" s="16">
        <f>IF(A289="","",IF(AND(O289="Credit note",R289&lt;&gt;"ITC not available in GSTR-2B"),"Credit note: accept and declare the ITC reversal, keep pending for one period, or reject if you disagree",IF(R289="Matched","Accept in IMS, or take no action",IF(R289="Amount differs","Reject or keep pending; ask the supplier to amend",IF(R289="In GSTR-2B, not in books","Check receipt; reject if not yours",IF(R289="Invoice no matches, GSTIN differs","Confirm the GSTIN with the supplier","Not available: do not claim"))))))</f>
        <v/>
      </c>
    </row>
    <row r="290">
      <c r="A290" s="10" t="n"/>
      <c r="B290" s="10" t="n"/>
      <c r="C290" s="10" t="n"/>
      <c r="D290" s="10" t="n"/>
      <c r="E290" s="9" t="n"/>
      <c r="F290" s="8" t="n"/>
      <c r="G290" s="10" t="n"/>
      <c r="H290" s="10" t="n"/>
      <c r="I290" s="8" t="n"/>
      <c r="J290" s="8" t="n"/>
      <c r="K290" s="8" t="n"/>
      <c r="L290" s="8" t="n"/>
      <c r="M290" s="8" t="n"/>
      <c r="N290" s="15">
        <f>IF(A290="","",SUM(J290:M290))</f>
        <v/>
      </c>
      <c r="O290" s="10" t="n"/>
      <c r="P290" s="16">
        <f>IF(A290="","",UPPER(TRIM(A290))&amp;"|"&amp;UPPER(SUBSTITUTE(SUBSTITUTE(SUBSTITUTE(TRIM(C290),"/",""),"-","")," ","")))</f>
        <v/>
      </c>
      <c r="Q290" s="16">
        <f>IF(A290="","",UPPER(SUBSTITUTE(SUBSTITUTE(SUBSTITUTE(TRIM(C290),"/",""),"-","")," ","")))</f>
        <v/>
      </c>
      <c r="R290" s="16">
        <f>IF(A290="","",IF(U290="No","ITC not available in GSTR-2B",IF(COUNTIF(Books!$O$6:$O$2005,P290)&gt;0,IF(ABS(T290)&lt;=Settings!$B$4,"Matched","Amount differs"),IF(COUNTIF(Books!$P$6:$P$2005,Q290)&gt;0,"Invoice no matches, GSTIN differs","In GSTR-2B, not in books"))))</f>
        <v/>
      </c>
      <c r="S290" s="15">
        <f>IF(A290="","",SUMIF(Books!$O$6:$O$2005,P290,Books!$K$6:$K$2005))</f>
        <v/>
      </c>
      <c r="T290" s="15">
        <f>IF(A290="","",N290-S290)</f>
        <v/>
      </c>
      <c r="U290" s="10" t="n"/>
      <c r="V290" s="16">
        <f>IF(A290="","",IF(AND(O290="Credit note",R290&lt;&gt;"ITC not available in GSTR-2B"),"Credit note: accept and declare the ITC reversal, keep pending for one period, or reject if you disagree",IF(R290="Matched","Accept in IMS, or take no action",IF(R290="Amount differs","Reject or keep pending; ask the supplier to amend",IF(R290="In GSTR-2B, not in books","Check receipt; reject if not yours",IF(R290="Invoice no matches, GSTIN differs","Confirm the GSTIN with the supplier","Not available: do not claim"))))))</f>
        <v/>
      </c>
    </row>
    <row r="291">
      <c r="A291" s="10" t="n"/>
      <c r="B291" s="10" t="n"/>
      <c r="C291" s="10" t="n"/>
      <c r="D291" s="10" t="n"/>
      <c r="E291" s="9" t="n"/>
      <c r="F291" s="8" t="n"/>
      <c r="G291" s="10" t="n"/>
      <c r="H291" s="10" t="n"/>
      <c r="I291" s="8" t="n"/>
      <c r="J291" s="8" t="n"/>
      <c r="K291" s="8" t="n"/>
      <c r="L291" s="8" t="n"/>
      <c r="M291" s="8" t="n"/>
      <c r="N291" s="15">
        <f>IF(A291="","",SUM(J291:M291))</f>
        <v/>
      </c>
      <c r="O291" s="10" t="n"/>
      <c r="P291" s="16">
        <f>IF(A291="","",UPPER(TRIM(A291))&amp;"|"&amp;UPPER(SUBSTITUTE(SUBSTITUTE(SUBSTITUTE(TRIM(C291),"/",""),"-","")," ","")))</f>
        <v/>
      </c>
      <c r="Q291" s="16">
        <f>IF(A291="","",UPPER(SUBSTITUTE(SUBSTITUTE(SUBSTITUTE(TRIM(C291),"/",""),"-","")," ","")))</f>
        <v/>
      </c>
      <c r="R291" s="16">
        <f>IF(A291="","",IF(U291="No","ITC not available in GSTR-2B",IF(COUNTIF(Books!$O$6:$O$2005,P291)&gt;0,IF(ABS(T291)&lt;=Settings!$B$4,"Matched","Amount differs"),IF(COUNTIF(Books!$P$6:$P$2005,Q291)&gt;0,"Invoice no matches, GSTIN differs","In GSTR-2B, not in books"))))</f>
        <v/>
      </c>
      <c r="S291" s="15">
        <f>IF(A291="","",SUMIF(Books!$O$6:$O$2005,P291,Books!$K$6:$K$2005))</f>
        <v/>
      </c>
      <c r="T291" s="15">
        <f>IF(A291="","",N291-S291)</f>
        <v/>
      </c>
      <c r="U291" s="10" t="n"/>
      <c r="V291" s="16">
        <f>IF(A291="","",IF(AND(O291="Credit note",R291&lt;&gt;"ITC not available in GSTR-2B"),"Credit note: accept and declare the ITC reversal, keep pending for one period, or reject if you disagree",IF(R291="Matched","Accept in IMS, or take no action",IF(R291="Amount differs","Reject or keep pending; ask the supplier to amend",IF(R291="In GSTR-2B, not in books","Check receipt; reject if not yours",IF(R291="Invoice no matches, GSTIN differs","Confirm the GSTIN with the supplier","Not available: do not claim"))))))</f>
        <v/>
      </c>
    </row>
    <row r="292">
      <c r="A292" s="10" t="n"/>
      <c r="B292" s="10" t="n"/>
      <c r="C292" s="10" t="n"/>
      <c r="D292" s="10" t="n"/>
      <c r="E292" s="9" t="n"/>
      <c r="F292" s="8" t="n"/>
      <c r="G292" s="10" t="n"/>
      <c r="H292" s="10" t="n"/>
      <c r="I292" s="8" t="n"/>
      <c r="J292" s="8" t="n"/>
      <c r="K292" s="8" t="n"/>
      <c r="L292" s="8" t="n"/>
      <c r="M292" s="8" t="n"/>
      <c r="N292" s="15">
        <f>IF(A292="","",SUM(J292:M292))</f>
        <v/>
      </c>
      <c r="O292" s="10" t="n"/>
      <c r="P292" s="16">
        <f>IF(A292="","",UPPER(TRIM(A292))&amp;"|"&amp;UPPER(SUBSTITUTE(SUBSTITUTE(SUBSTITUTE(TRIM(C292),"/",""),"-","")," ","")))</f>
        <v/>
      </c>
      <c r="Q292" s="16">
        <f>IF(A292="","",UPPER(SUBSTITUTE(SUBSTITUTE(SUBSTITUTE(TRIM(C292),"/",""),"-","")," ","")))</f>
        <v/>
      </c>
      <c r="R292" s="16">
        <f>IF(A292="","",IF(U292="No","ITC not available in GSTR-2B",IF(COUNTIF(Books!$O$6:$O$2005,P292)&gt;0,IF(ABS(T292)&lt;=Settings!$B$4,"Matched","Amount differs"),IF(COUNTIF(Books!$P$6:$P$2005,Q292)&gt;0,"Invoice no matches, GSTIN differs","In GSTR-2B, not in books"))))</f>
        <v/>
      </c>
      <c r="S292" s="15">
        <f>IF(A292="","",SUMIF(Books!$O$6:$O$2005,P292,Books!$K$6:$K$2005))</f>
        <v/>
      </c>
      <c r="T292" s="15">
        <f>IF(A292="","",N292-S292)</f>
        <v/>
      </c>
      <c r="U292" s="10" t="n"/>
      <c r="V292" s="16">
        <f>IF(A292="","",IF(AND(O292="Credit note",R292&lt;&gt;"ITC not available in GSTR-2B"),"Credit note: accept and declare the ITC reversal, keep pending for one period, or reject if you disagree",IF(R292="Matched","Accept in IMS, or take no action",IF(R292="Amount differs","Reject or keep pending; ask the supplier to amend",IF(R292="In GSTR-2B, not in books","Check receipt; reject if not yours",IF(R292="Invoice no matches, GSTIN differs","Confirm the GSTIN with the supplier","Not available: do not claim"))))))</f>
        <v/>
      </c>
    </row>
    <row r="293">
      <c r="A293" s="10" t="n"/>
      <c r="B293" s="10" t="n"/>
      <c r="C293" s="10" t="n"/>
      <c r="D293" s="10" t="n"/>
      <c r="E293" s="9" t="n"/>
      <c r="F293" s="8" t="n"/>
      <c r="G293" s="10" t="n"/>
      <c r="H293" s="10" t="n"/>
      <c r="I293" s="8" t="n"/>
      <c r="J293" s="8" t="n"/>
      <c r="K293" s="8" t="n"/>
      <c r="L293" s="8" t="n"/>
      <c r="M293" s="8" t="n"/>
      <c r="N293" s="15">
        <f>IF(A293="","",SUM(J293:M293))</f>
        <v/>
      </c>
      <c r="O293" s="10" t="n"/>
      <c r="P293" s="16">
        <f>IF(A293="","",UPPER(TRIM(A293))&amp;"|"&amp;UPPER(SUBSTITUTE(SUBSTITUTE(SUBSTITUTE(TRIM(C293),"/",""),"-","")," ","")))</f>
        <v/>
      </c>
      <c r="Q293" s="16">
        <f>IF(A293="","",UPPER(SUBSTITUTE(SUBSTITUTE(SUBSTITUTE(TRIM(C293),"/",""),"-","")," ","")))</f>
        <v/>
      </c>
      <c r="R293" s="16">
        <f>IF(A293="","",IF(U293="No","ITC not available in GSTR-2B",IF(COUNTIF(Books!$O$6:$O$2005,P293)&gt;0,IF(ABS(T293)&lt;=Settings!$B$4,"Matched","Amount differs"),IF(COUNTIF(Books!$P$6:$P$2005,Q293)&gt;0,"Invoice no matches, GSTIN differs","In GSTR-2B, not in books"))))</f>
        <v/>
      </c>
      <c r="S293" s="15">
        <f>IF(A293="","",SUMIF(Books!$O$6:$O$2005,P293,Books!$K$6:$K$2005))</f>
        <v/>
      </c>
      <c r="T293" s="15">
        <f>IF(A293="","",N293-S293)</f>
        <v/>
      </c>
      <c r="U293" s="10" t="n"/>
      <c r="V293" s="16">
        <f>IF(A293="","",IF(AND(O293="Credit note",R293&lt;&gt;"ITC not available in GSTR-2B"),"Credit note: accept and declare the ITC reversal, keep pending for one period, or reject if you disagree",IF(R293="Matched","Accept in IMS, or take no action",IF(R293="Amount differs","Reject or keep pending; ask the supplier to amend",IF(R293="In GSTR-2B, not in books","Check receipt; reject if not yours",IF(R293="Invoice no matches, GSTIN differs","Confirm the GSTIN with the supplier","Not available: do not claim"))))))</f>
        <v/>
      </c>
    </row>
    <row r="294">
      <c r="A294" s="10" t="n"/>
      <c r="B294" s="10" t="n"/>
      <c r="C294" s="10" t="n"/>
      <c r="D294" s="10" t="n"/>
      <c r="E294" s="9" t="n"/>
      <c r="F294" s="8" t="n"/>
      <c r="G294" s="10" t="n"/>
      <c r="H294" s="10" t="n"/>
      <c r="I294" s="8" t="n"/>
      <c r="J294" s="8" t="n"/>
      <c r="K294" s="8" t="n"/>
      <c r="L294" s="8" t="n"/>
      <c r="M294" s="8" t="n"/>
      <c r="N294" s="15">
        <f>IF(A294="","",SUM(J294:M294))</f>
        <v/>
      </c>
      <c r="O294" s="10" t="n"/>
      <c r="P294" s="16">
        <f>IF(A294="","",UPPER(TRIM(A294))&amp;"|"&amp;UPPER(SUBSTITUTE(SUBSTITUTE(SUBSTITUTE(TRIM(C294),"/",""),"-","")," ","")))</f>
        <v/>
      </c>
      <c r="Q294" s="16">
        <f>IF(A294="","",UPPER(SUBSTITUTE(SUBSTITUTE(SUBSTITUTE(TRIM(C294),"/",""),"-","")," ","")))</f>
        <v/>
      </c>
      <c r="R294" s="16">
        <f>IF(A294="","",IF(U294="No","ITC not available in GSTR-2B",IF(COUNTIF(Books!$O$6:$O$2005,P294)&gt;0,IF(ABS(T294)&lt;=Settings!$B$4,"Matched","Amount differs"),IF(COUNTIF(Books!$P$6:$P$2005,Q294)&gt;0,"Invoice no matches, GSTIN differs","In GSTR-2B, not in books"))))</f>
        <v/>
      </c>
      <c r="S294" s="15">
        <f>IF(A294="","",SUMIF(Books!$O$6:$O$2005,P294,Books!$K$6:$K$2005))</f>
        <v/>
      </c>
      <c r="T294" s="15">
        <f>IF(A294="","",N294-S294)</f>
        <v/>
      </c>
      <c r="U294" s="10" t="n"/>
      <c r="V294" s="16">
        <f>IF(A294="","",IF(AND(O294="Credit note",R294&lt;&gt;"ITC not available in GSTR-2B"),"Credit note: accept and declare the ITC reversal, keep pending for one period, or reject if you disagree",IF(R294="Matched","Accept in IMS, or take no action",IF(R294="Amount differs","Reject or keep pending; ask the supplier to amend",IF(R294="In GSTR-2B, not in books","Check receipt; reject if not yours",IF(R294="Invoice no matches, GSTIN differs","Confirm the GSTIN with the supplier","Not available: do not claim"))))))</f>
        <v/>
      </c>
    </row>
    <row r="295">
      <c r="A295" s="10" t="n"/>
      <c r="B295" s="10" t="n"/>
      <c r="C295" s="10" t="n"/>
      <c r="D295" s="10" t="n"/>
      <c r="E295" s="9" t="n"/>
      <c r="F295" s="8" t="n"/>
      <c r="G295" s="10" t="n"/>
      <c r="H295" s="10" t="n"/>
      <c r="I295" s="8" t="n"/>
      <c r="J295" s="8" t="n"/>
      <c r="K295" s="8" t="n"/>
      <c r="L295" s="8" t="n"/>
      <c r="M295" s="8" t="n"/>
      <c r="N295" s="15">
        <f>IF(A295="","",SUM(J295:M295))</f>
        <v/>
      </c>
      <c r="O295" s="10" t="n"/>
      <c r="P295" s="16">
        <f>IF(A295="","",UPPER(TRIM(A295))&amp;"|"&amp;UPPER(SUBSTITUTE(SUBSTITUTE(SUBSTITUTE(TRIM(C295),"/",""),"-","")," ","")))</f>
        <v/>
      </c>
      <c r="Q295" s="16">
        <f>IF(A295="","",UPPER(SUBSTITUTE(SUBSTITUTE(SUBSTITUTE(TRIM(C295),"/",""),"-","")," ","")))</f>
        <v/>
      </c>
      <c r="R295" s="16">
        <f>IF(A295="","",IF(U295="No","ITC not available in GSTR-2B",IF(COUNTIF(Books!$O$6:$O$2005,P295)&gt;0,IF(ABS(T295)&lt;=Settings!$B$4,"Matched","Amount differs"),IF(COUNTIF(Books!$P$6:$P$2005,Q295)&gt;0,"Invoice no matches, GSTIN differs","In GSTR-2B, not in books"))))</f>
        <v/>
      </c>
      <c r="S295" s="15">
        <f>IF(A295="","",SUMIF(Books!$O$6:$O$2005,P295,Books!$K$6:$K$2005))</f>
        <v/>
      </c>
      <c r="T295" s="15">
        <f>IF(A295="","",N295-S295)</f>
        <v/>
      </c>
      <c r="U295" s="10" t="n"/>
      <c r="V295" s="16">
        <f>IF(A295="","",IF(AND(O295="Credit note",R295&lt;&gt;"ITC not available in GSTR-2B"),"Credit note: accept and declare the ITC reversal, keep pending for one period, or reject if you disagree",IF(R295="Matched","Accept in IMS, or take no action",IF(R295="Amount differs","Reject or keep pending; ask the supplier to amend",IF(R295="In GSTR-2B, not in books","Check receipt; reject if not yours",IF(R295="Invoice no matches, GSTIN differs","Confirm the GSTIN with the supplier","Not available: do not claim"))))))</f>
        <v/>
      </c>
    </row>
    <row r="296">
      <c r="A296" s="10" t="n"/>
      <c r="B296" s="10" t="n"/>
      <c r="C296" s="10" t="n"/>
      <c r="D296" s="10" t="n"/>
      <c r="E296" s="9" t="n"/>
      <c r="F296" s="8" t="n"/>
      <c r="G296" s="10" t="n"/>
      <c r="H296" s="10" t="n"/>
      <c r="I296" s="8" t="n"/>
      <c r="J296" s="8" t="n"/>
      <c r="K296" s="8" t="n"/>
      <c r="L296" s="8" t="n"/>
      <c r="M296" s="8" t="n"/>
      <c r="N296" s="15">
        <f>IF(A296="","",SUM(J296:M296))</f>
        <v/>
      </c>
      <c r="O296" s="10" t="n"/>
      <c r="P296" s="16">
        <f>IF(A296="","",UPPER(TRIM(A296))&amp;"|"&amp;UPPER(SUBSTITUTE(SUBSTITUTE(SUBSTITUTE(TRIM(C296),"/",""),"-","")," ","")))</f>
        <v/>
      </c>
      <c r="Q296" s="16">
        <f>IF(A296="","",UPPER(SUBSTITUTE(SUBSTITUTE(SUBSTITUTE(TRIM(C296),"/",""),"-","")," ","")))</f>
        <v/>
      </c>
      <c r="R296" s="16">
        <f>IF(A296="","",IF(U296="No","ITC not available in GSTR-2B",IF(COUNTIF(Books!$O$6:$O$2005,P296)&gt;0,IF(ABS(T296)&lt;=Settings!$B$4,"Matched","Amount differs"),IF(COUNTIF(Books!$P$6:$P$2005,Q296)&gt;0,"Invoice no matches, GSTIN differs","In GSTR-2B, not in books"))))</f>
        <v/>
      </c>
      <c r="S296" s="15">
        <f>IF(A296="","",SUMIF(Books!$O$6:$O$2005,P296,Books!$K$6:$K$2005))</f>
        <v/>
      </c>
      <c r="T296" s="15">
        <f>IF(A296="","",N296-S296)</f>
        <v/>
      </c>
      <c r="U296" s="10" t="n"/>
      <c r="V296" s="16">
        <f>IF(A296="","",IF(AND(O296="Credit note",R296&lt;&gt;"ITC not available in GSTR-2B"),"Credit note: accept and declare the ITC reversal, keep pending for one period, or reject if you disagree",IF(R296="Matched","Accept in IMS, or take no action",IF(R296="Amount differs","Reject or keep pending; ask the supplier to amend",IF(R296="In GSTR-2B, not in books","Check receipt; reject if not yours",IF(R296="Invoice no matches, GSTIN differs","Confirm the GSTIN with the supplier","Not available: do not claim"))))))</f>
        <v/>
      </c>
    </row>
    <row r="297">
      <c r="A297" s="10" t="n"/>
      <c r="B297" s="10" t="n"/>
      <c r="C297" s="10" t="n"/>
      <c r="D297" s="10" t="n"/>
      <c r="E297" s="9" t="n"/>
      <c r="F297" s="8" t="n"/>
      <c r="G297" s="10" t="n"/>
      <c r="H297" s="10" t="n"/>
      <c r="I297" s="8" t="n"/>
      <c r="J297" s="8" t="n"/>
      <c r="K297" s="8" t="n"/>
      <c r="L297" s="8" t="n"/>
      <c r="M297" s="8" t="n"/>
      <c r="N297" s="15">
        <f>IF(A297="","",SUM(J297:M297))</f>
        <v/>
      </c>
      <c r="O297" s="10" t="n"/>
      <c r="P297" s="16">
        <f>IF(A297="","",UPPER(TRIM(A297))&amp;"|"&amp;UPPER(SUBSTITUTE(SUBSTITUTE(SUBSTITUTE(TRIM(C297),"/",""),"-","")," ","")))</f>
        <v/>
      </c>
      <c r="Q297" s="16">
        <f>IF(A297="","",UPPER(SUBSTITUTE(SUBSTITUTE(SUBSTITUTE(TRIM(C297),"/",""),"-","")," ","")))</f>
        <v/>
      </c>
      <c r="R297" s="16">
        <f>IF(A297="","",IF(U297="No","ITC not available in GSTR-2B",IF(COUNTIF(Books!$O$6:$O$2005,P297)&gt;0,IF(ABS(T297)&lt;=Settings!$B$4,"Matched","Amount differs"),IF(COUNTIF(Books!$P$6:$P$2005,Q297)&gt;0,"Invoice no matches, GSTIN differs","In GSTR-2B, not in books"))))</f>
        <v/>
      </c>
      <c r="S297" s="15">
        <f>IF(A297="","",SUMIF(Books!$O$6:$O$2005,P297,Books!$K$6:$K$2005))</f>
        <v/>
      </c>
      <c r="T297" s="15">
        <f>IF(A297="","",N297-S297)</f>
        <v/>
      </c>
      <c r="U297" s="10" t="n"/>
      <c r="V297" s="16">
        <f>IF(A297="","",IF(AND(O297="Credit note",R297&lt;&gt;"ITC not available in GSTR-2B"),"Credit note: accept and declare the ITC reversal, keep pending for one period, or reject if you disagree",IF(R297="Matched","Accept in IMS, or take no action",IF(R297="Amount differs","Reject or keep pending; ask the supplier to amend",IF(R297="In GSTR-2B, not in books","Check receipt; reject if not yours",IF(R297="Invoice no matches, GSTIN differs","Confirm the GSTIN with the supplier","Not available: do not claim"))))))</f>
        <v/>
      </c>
    </row>
    <row r="298">
      <c r="A298" s="10" t="n"/>
      <c r="B298" s="10" t="n"/>
      <c r="C298" s="10" t="n"/>
      <c r="D298" s="10" t="n"/>
      <c r="E298" s="9" t="n"/>
      <c r="F298" s="8" t="n"/>
      <c r="G298" s="10" t="n"/>
      <c r="H298" s="10" t="n"/>
      <c r="I298" s="8" t="n"/>
      <c r="J298" s="8" t="n"/>
      <c r="K298" s="8" t="n"/>
      <c r="L298" s="8" t="n"/>
      <c r="M298" s="8" t="n"/>
      <c r="N298" s="15">
        <f>IF(A298="","",SUM(J298:M298))</f>
        <v/>
      </c>
      <c r="O298" s="10" t="n"/>
      <c r="P298" s="16">
        <f>IF(A298="","",UPPER(TRIM(A298))&amp;"|"&amp;UPPER(SUBSTITUTE(SUBSTITUTE(SUBSTITUTE(TRIM(C298),"/",""),"-","")," ","")))</f>
        <v/>
      </c>
      <c r="Q298" s="16">
        <f>IF(A298="","",UPPER(SUBSTITUTE(SUBSTITUTE(SUBSTITUTE(TRIM(C298),"/",""),"-","")," ","")))</f>
        <v/>
      </c>
      <c r="R298" s="16">
        <f>IF(A298="","",IF(U298="No","ITC not available in GSTR-2B",IF(COUNTIF(Books!$O$6:$O$2005,P298)&gt;0,IF(ABS(T298)&lt;=Settings!$B$4,"Matched","Amount differs"),IF(COUNTIF(Books!$P$6:$P$2005,Q298)&gt;0,"Invoice no matches, GSTIN differs","In GSTR-2B, not in books"))))</f>
        <v/>
      </c>
      <c r="S298" s="15">
        <f>IF(A298="","",SUMIF(Books!$O$6:$O$2005,P298,Books!$K$6:$K$2005))</f>
        <v/>
      </c>
      <c r="T298" s="15">
        <f>IF(A298="","",N298-S298)</f>
        <v/>
      </c>
      <c r="U298" s="10" t="n"/>
      <c r="V298" s="16">
        <f>IF(A298="","",IF(AND(O298="Credit note",R298&lt;&gt;"ITC not available in GSTR-2B"),"Credit note: accept and declare the ITC reversal, keep pending for one period, or reject if you disagree",IF(R298="Matched","Accept in IMS, or take no action",IF(R298="Amount differs","Reject or keep pending; ask the supplier to amend",IF(R298="In GSTR-2B, not in books","Check receipt; reject if not yours",IF(R298="Invoice no matches, GSTIN differs","Confirm the GSTIN with the supplier","Not available: do not claim"))))))</f>
        <v/>
      </c>
    </row>
    <row r="299">
      <c r="A299" s="10" t="n"/>
      <c r="B299" s="10" t="n"/>
      <c r="C299" s="10" t="n"/>
      <c r="D299" s="10" t="n"/>
      <c r="E299" s="9" t="n"/>
      <c r="F299" s="8" t="n"/>
      <c r="G299" s="10" t="n"/>
      <c r="H299" s="10" t="n"/>
      <c r="I299" s="8" t="n"/>
      <c r="J299" s="8" t="n"/>
      <c r="K299" s="8" t="n"/>
      <c r="L299" s="8" t="n"/>
      <c r="M299" s="8" t="n"/>
      <c r="N299" s="15">
        <f>IF(A299="","",SUM(J299:M299))</f>
        <v/>
      </c>
      <c r="O299" s="10" t="n"/>
      <c r="P299" s="16">
        <f>IF(A299="","",UPPER(TRIM(A299))&amp;"|"&amp;UPPER(SUBSTITUTE(SUBSTITUTE(SUBSTITUTE(TRIM(C299),"/",""),"-","")," ","")))</f>
        <v/>
      </c>
      <c r="Q299" s="16">
        <f>IF(A299="","",UPPER(SUBSTITUTE(SUBSTITUTE(SUBSTITUTE(TRIM(C299),"/",""),"-","")," ","")))</f>
        <v/>
      </c>
      <c r="R299" s="16">
        <f>IF(A299="","",IF(U299="No","ITC not available in GSTR-2B",IF(COUNTIF(Books!$O$6:$O$2005,P299)&gt;0,IF(ABS(T299)&lt;=Settings!$B$4,"Matched","Amount differs"),IF(COUNTIF(Books!$P$6:$P$2005,Q299)&gt;0,"Invoice no matches, GSTIN differs","In GSTR-2B, not in books"))))</f>
        <v/>
      </c>
      <c r="S299" s="15">
        <f>IF(A299="","",SUMIF(Books!$O$6:$O$2005,P299,Books!$K$6:$K$2005))</f>
        <v/>
      </c>
      <c r="T299" s="15">
        <f>IF(A299="","",N299-S299)</f>
        <v/>
      </c>
      <c r="U299" s="10" t="n"/>
      <c r="V299" s="16">
        <f>IF(A299="","",IF(AND(O299="Credit note",R299&lt;&gt;"ITC not available in GSTR-2B"),"Credit note: accept and declare the ITC reversal, keep pending for one period, or reject if you disagree",IF(R299="Matched","Accept in IMS, or take no action",IF(R299="Amount differs","Reject or keep pending; ask the supplier to amend",IF(R299="In GSTR-2B, not in books","Check receipt; reject if not yours",IF(R299="Invoice no matches, GSTIN differs","Confirm the GSTIN with the supplier","Not available: do not claim"))))))</f>
        <v/>
      </c>
    </row>
    <row r="300">
      <c r="A300" s="10" t="n"/>
      <c r="B300" s="10" t="n"/>
      <c r="C300" s="10" t="n"/>
      <c r="D300" s="10" t="n"/>
      <c r="E300" s="9" t="n"/>
      <c r="F300" s="8" t="n"/>
      <c r="G300" s="10" t="n"/>
      <c r="H300" s="10" t="n"/>
      <c r="I300" s="8" t="n"/>
      <c r="J300" s="8" t="n"/>
      <c r="K300" s="8" t="n"/>
      <c r="L300" s="8" t="n"/>
      <c r="M300" s="8" t="n"/>
      <c r="N300" s="15">
        <f>IF(A300="","",SUM(J300:M300))</f>
        <v/>
      </c>
      <c r="O300" s="10" t="n"/>
      <c r="P300" s="16">
        <f>IF(A300="","",UPPER(TRIM(A300))&amp;"|"&amp;UPPER(SUBSTITUTE(SUBSTITUTE(SUBSTITUTE(TRIM(C300),"/",""),"-","")," ","")))</f>
        <v/>
      </c>
      <c r="Q300" s="16">
        <f>IF(A300="","",UPPER(SUBSTITUTE(SUBSTITUTE(SUBSTITUTE(TRIM(C300),"/",""),"-","")," ","")))</f>
        <v/>
      </c>
      <c r="R300" s="16">
        <f>IF(A300="","",IF(U300="No","ITC not available in GSTR-2B",IF(COUNTIF(Books!$O$6:$O$2005,P300)&gt;0,IF(ABS(T300)&lt;=Settings!$B$4,"Matched","Amount differs"),IF(COUNTIF(Books!$P$6:$P$2005,Q300)&gt;0,"Invoice no matches, GSTIN differs","In GSTR-2B, not in books"))))</f>
        <v/>
      </c>
      <c r="S300" s="15">
        <f>IF(A300="","",SUMIF(Books!$O$6:$O$2005,P300,Books!$K$6:$K$2005))</f>
        <v/>
      </c>
      <c r="T300" s="15">
        <f>IF(A300="","",N300-S300)</f>
        <v/>
      </c>
      <c r="U300" s="10" t="n"/>
      <c r="V300" s="16">
        <f>IF(A300="","",IF(AND(O300="Credit note",R300&lt;&gt;"ITC not available in GSTR-2B"),"Credit note: accept and declare the ITC reversal, keep pending for one period, or reject if you disagree",IF(R300="Matched","Accept in IMS, or take no action",IF(R300="Amount differs","Reject or keep pending; ask the supplier to amend",IF(R300="In GSTR-2B, not in books","Check receipt; reject if not yours",IF(R300="Invoice no matches, GSTIN differs","Confirm the GSTIN with the supplier","Not available: do not claim"))))))</f>
        <v/>
      </c>
    </row>
    <row r="301">
      <c r="A301" s="10" t="n"/>
      <c r="B301" s="10" t="n"/>
      <c r="C301" s="10" t="n"/>
      <c r="D301" s="10" t="n"/>
      <c r="E301" s="9" t="n"/>
      <c r="F301" s="8" t="n"/>
      <c r="G301" s="10" t="n"/>
      <c r="H301" s="10" t="n"/>
      <c r="I301" s="8" t="n"/>
      <c r="J301" s="8" t="n"/>
      <c r="K301" s="8" t="n"/>
      <c r="L301" s="8" t="n"/>
      <c r="M301" s="8" t="n"/>
      <c r="N301" s="15">
        <f>IF(A301="","",SUM(J301:M301))</f>
        <v/>
      </c>
      <c r="O301" s="10" t="n"/>
      <c r="P301" s="16">
        <f>IF(A301="","",UPPER(TRIM(A301))&amp;"|"&amp;UPPER(SUBSTITUTE(SUBSTITUTE(SUBSTITUTE(TRIM(C301),"/",""),"-","")," ","")))</f>
        <v/>
      </c>
      <c r="Q301" s="16">
        <f>IF(A301="","",UPPER(SUBSTITUTE(SUBSTITUTE(SUBSTITUTE(TRIM(C301),"/",""),"-","")," ","")))</f>
        <v/>
      </c>
      <c r="R301" s="16">
        <f>IF(A301="","",IF(U301="No","ITC not available in GSTR-2B",IF(COUNTIF(Books!$O$6:$O$2005,P301)&gt;0,IF(ABS(T301)&lt;=Settings!$B$4,"Matched","Amount differs"),IF(COUNTIF(Books!$P$6:$P$2005,Q301)&gt;0,"Invoice no matches, GSTIN differs","In GSTR-2B, not in books"))))</f>
        <v/>
      </c>
      <c r="S301" s="15">
        <f>IF(A301="","",SUMIF(Books!$O$6:$O$2005,P301,Books!$K$6:$K$2005))</f>
        <v/>
      </c>
      <c r="T301" s="15">
        <f>IF(A301="","",N301-S301)</f>
        <v/>
      </c>
      <c r="U301" s="10" t="n"/>
      <c r="V301" s="16">
        <f>IF(A301="","",IF(AND(O301="Credit note",R301&lt;&gt;"ITC not available in GSTR-2B"),"Credit note: accept and declare the ITC reversal, keep pending for one period, or reject if you disagree",IF(R301="Matched","Accept in IMS, or take no action",IF(R301="Amount differs","Reject or keep pending; ask the supplier to amend",IF(R301="In GSTR-2B, not in books","Check receipt; reject if not yours",IF(R301="Invoice no matches, GSTIN differs","Confirm the GSTIN with the supplier","Not available: do not claim"))))))</f>
        <v/>
      </c>
    </row>
    <row r="302">
      <c r="A302" s="10" t="n"/>
      <c r="B302" s="10" t="n"/>
      <c r="C302" s="10" t="n"/>
      <c r="D302" s="10" t="n"/>
      <c r="E302" s="9" t="n"/>
      <c r="F302" s="8" t="n"/>
      <c r="G302" s="10" t="n"/>
      <c r="H302" s="10" t="n"/>
      <c r="I302" s="8" t="n"/>
      <c r="J302" s="8" t="n"/>
      <c r="K302" s="8" t="n"/>
      <c r="L302" s="8" t="n"/>
      <c r="M302" s="8" t="n"/>
      <c r="N302" s="15">
        <f>IF(A302="","",SUM(J302:M302))</f>
        <v/>
      </c>
      <c r="O302" s="10" t="n"/>
      <c r="P302" s="16">
        <f>IF(A302="","",UPPER(TRIM(A302))&amp;"|"&amp;UPPER(SUBSTITUTE(SUBSTITUTE(SUBSTITUTE(TRIM(C302),"/",""),"-","")," ","")))</f>
        <v/>
      </c>
      <c r="Q302" s="16">
        <f>IF(A302="","",UPPER(SUBSTITUTE(SUBSTITUTE(SUBSTITUTE(TRIM(C302),"/",""),"-","")," ","")))</f>
        <v/>
      </c>
      <c r="R302" s="16">
        <f>IF(A302="","",IF(U302="No","ITC not available in GSTR-2B",IF(COUNTIF(Books!$O$6:$O$2005,P302)&gt;0,IF(ABS(T302)&lt;=Settings!$B$4,"Matched","Amount differs"),IF(COUNTIF(Books!$P$6:$P$2005,Q302)&gt;0,"Invoice no matches, GSTIN differs","In GSTR-2B, not in books"))))</f>
        <v/>
      </c>
      <c r="S302" s="15">
        <f>IF(A302="","",SUMIF(Books!$O$6:$O$2005,P302,Books!$K$6:$K$2005))</f>
        <v/>
      </c>
      <c r="T302" s="15">
        <f>IF(A302="","",N302-S302)</f>
        <v/>
      </c>
      <c r="U302" s="10" t="n"/>
      <c r="V302" s="16">
        <f>IF(A302="","",IF(AND(O302="Credit note",R302&lt;&gt;"ITC not available in GSTR-2B"),"Credit note: accept and declare the ITC reversal, keep pending for one period, or reject if you disagree",IF(R302="Matched","Accept in IMS, or take no action",IF(R302="Amount differs","Reject or keep pending; ask the supplier to amend",IF(R302="In GSTR-2B, not in books","Check receipt; reject if not yours",IF(R302="Invoice no matches, GSTIN differs","Confirm the GSTIN with the supplier","Not available: do not claim"))))))</f>
        <v/>
      </c>
    </row>
    <row r="303">
      <c r="A303" s="10" t="n"/>
      <c r="B303" s="10" t="n"/>
      <c r="C303" s="10" t="n"/>
      <c r="D303" s="10" t="n"/>
      <c r="E303" s="9" t="n"/>
      <c r="F303" s="8" t="n"/>
      <c r="G303" s="10" t="n"/>
      <c r="H303" s="10" t="n"/>
      <c r="I303" s="8" t="n"/>
      <c r="J303" s="8" t="n"/>
      <c r="K303" s="8" t="n"/>
      <c r="L303" s="8" t="n"/>
      <c r="M303" s="8" t="n"/>
      <c r="N303" s="15">
        <f>IF(A303="","",SUM(J303:M303))</f>
        <v/>
      </c>
      <c r="O303" s="10" t="n"/>
      <c r="P303" s="16">
        <f>IF(A303="","",UPPER(TRIM(A303))&amp;"|"&amp;UPPER(SUBSTITUTE(SUBSTITUTE(SUBSTITUTE(TRIM(C303),"/",""),"-","")," ","")))</f>
        <v/>
      </c>
      <c r="Q303" s="16">
        <f>IF(A303="","",UPPER(SUBSTITUTE(SUBSTITUTE(SUBSTITUTE(TRIM(C303),"/",""),"-","")," ","")))</f>
        <v/>
      </c>
      <c r="R303" s="16">
        <f>IF(A303="","",IF(U303="No","ITC not available in GSTR-2B",IF(COUNTIF(Books!$O$6:$O$2005,P303)&gt;0,IF(ABS(T303)&lt;=Settings!$B$4,"Matched","Amount differs"),IF(COUNTIF(Books!$P$6:$P$2005,Q303)&gt;0,"Invoice no matches, GSTIN differs","In GSTR-2B, not in books"))))</f>
        <v/>
      </c>
      <c r="S303" s="15">
        <f>IF(A303="","",SUMIF(Books!$O$6:$O$2005,P303,Books!$K$6:$K$2005))</f>
        <v/>
      </c>
      <c r="T303" s="15">
        <f>IF(A303="","",N303-S303)</f>
        <v/>
      </c>
      <c r="U303" s="10" t="n"/>
      <c r="V303" s="16">
        <f>IF(A303="","",IF(AND(O303="Credit note",R303&lt;&gt;"ITC not available in GSTR-2B"),"Credit note: accept and declare the ITC reversal, keep pending for one period, or reject if you disagree",IF(R303="Matched","Accept in IMS, or take no action",IF(R303="Amount differs","Reject or keep pending; ask the supplier to amend",IF(R303="In GSTR-2B, not in books","Check receipt; reject if not yours",IF(R303="Invoice no matches, GSTIN differs","Confirm the GSTIN with the supplier","Not available: do not claim"))))))</f>
        <v/>
      </c>
    </row>
    <row r="304">
      <c r="A304" s="10" t="n"/>
      <c r="B304" s="10" t="n"/>
      <c r="C304" s="10" t="n"/>
      <c r="D304" s="10" t="n"/>
      <c r="E304" s="9" t="n"/>
      <c r="F304" s="8" t="n"/>
      <c r="G304" s="10" t="n"/>
      <c r="H304" s="10" t="n"/>
      <c r="I304" s="8" t="n"/>
      <c r="J304" s="8" t="n"/>
      <c r="K304" s="8" t="n"/>
      <c r="L304" s="8" t="n"/>
      <c r="M304" s="8" t="n"/>
      <c r="N304" s="15">
        <f>IF(A304="","",SUM(J304:M304))</f>
        <v/>
      </c>
      <c r="O304" s="10" t="n"/>
      <c r="P304" s="16">
        <f>IF(A304="","",UPPER(TRIM(A304))&amp;"|"&amp;UPPER(SUBSTITUTE(SUBSTITUTE(SUBSTITUTE(TRIM(C304),"/",""),"-","")," ","")))</f>
        <v/>
      </c>
      <c r="Q304" s="16">
        <f>IF(A304="","",UPPER(SUBSTITUTE(SUBSTITUTE(SUBSTITUTE(TRIM(C304),"/",""),"-","")," ","")))</f>
        <v/>
      </c>
      <c r="R304" s="16">
        <f>IF(A304="","",IF(U304="No","ITC not available in GSTR-2B",IF(COUNTIF(Books!$O$6:$O$2005,P304)&gt;0,IF(ABS(T304)&lt;=Settings!$B$4,"Matched","Amount differs"),IF(COUNTIF(Books!$P$6:$P$2005,Q304)&gt;0,"Invoice no matches, GSTIN differs","In GSTR-2B, not in books"))))</f>
        <v/>
      </c>
      <c r="S304" s="15">
        <f>IF(A304="","",SUMIF(Books!$O$6:$O$2005,P304,Books!$K$6:$K$2005))</f>
        <v/>
      </c>
      <c r="T304" s="15">
        <f>IF(A304="","",N304-S304)</f>
        <v/>
      </c>
      <c r="U304" s="10" t="n"/>
      <c r="V304" s="16">
        <f>IF(A304="","",IF(AND(O304="Credit note",R304&lt;&gt;"ITC not available in GSTR-2B"),"Credit note: accept and declare the ITC reversal, keep pending for one period, or reject if you disagree",IF(R304="Matched","Accept in IMS, or take no action",IF(R304="Amount differs","Reject or keep pending; ask the supplier to amend",IF(R304="In GSTR-2B, not in books","Check receipt; reject if not yours",IF(R304="Invoice no matches, GSTIN differs","Confirm the GSTIN with the supplier","Not available: do not claim"))))))</f>
        <v/>
      </c>
    </row>
    <row r="305">
      <c r="A305" s="10" t="n"/>
      <c r="B305" s="10" t="n"/>
      <c r="C305" s="10" t="n"/>
      <c r="D305" s="10" t="n"/>
      <c r="E305" s="9" t="n"/>
      <c r="F305" s="8" t="n"/>
      <c r="G305" s="10" t="n"/>
      <c r="H305" s="10" t="n"/>
      <c r="I305" s="8" t="n"/>
      <c r="J305" s="8" t="n"/>
      <c r="K305" s="8" t="n"/>
      <c r="L305" s="8" t="n"/>
      <c r="M305" s="8" t="n"/>
      <c r="N305" s="15">
        <f>IF(A305="","",SUM(J305:M305))</f>
        <v/>
      </c>
      <c r="O305" s="10" t="n"/>
      <c r="P305" s="16">
        <f>IF(A305="","",UPPER(TRIM(A305))&amp;"|"&amp;UPPER(SUBSTITUTE(SUBSTITUTE(SUBSTITUTE(TRIM(C305),"/",""),"-","")," ","")))</f>
        <v/>
      </c>
      <c r="Q305" s="16">
        <f>IF(A305="","",UPPER(SUBSTITUTE(SUBSTITUTE(SUBSTITUTE(TRIM(C305),"/",""),"-","")," ","")))</f>
        <v/>
      </c>
      <c r="R305" s="16">
        <f>IF(A305="","",IF(U305="No","ITC not available in GSTR-2B",IF(COUNTIF(Books!$O$6:$O$2005,P305)&gt;0,IF(ABS(T305)&lt;=Settings!$B$4,"Matched","Amount differs"),IF(COUNTIF(Books!$P$6:$P$2005,Q305)&gt;0,"Invoice no matches, GSTIN differs","In GSTR-2B, not in books"))))</f>
        <v/>
      </c>
      <c r="S305" s="15">
        <f>IF(A305="","",SUMIF(Books!$O$6:$O$2005,P305,Books!$K$6:$K$2005))</f>
        <v/>
      </c>
      <c r="T305" s="15">
        <f>IF(A305="","",N305-S305)</f>
        <v/>
      </c>
      <c r="U305" s="10" t="n"/>
      <c r="V305" s="16">
        <f>IF(A305="","",IF(AND(O305="Credit note",R305&lt;&gt;"ITC not available in GSTR-2B"),"Credit note: accept and declare the ITC reversal, keep pending for one period, or reject if you disagree",IF(R305="Matched","Accept in IMS, or take no action",IF(R305="Amount differs","Reject or keep pending; ask the supplier to amend",IF(R305="In GSTR-2B, not in books","Check receipt; reject if not yours",IF(R305="Invoice no matches, GSTIN differs","Confirm the GSTIN with the supplier","Not available: do not claim"))))))</f>
        <v/>
      </c>
    </row>
    <row r="306">
      <c r="A306" s="10" t="n"/>
      <c r="B306" s="10" t="n"/>
      <c r="C306" s="10" t="n"/>
      <c r="D306" s="10" t="n"/>
      <c r="E306" s="9" t="n"/>
      <c r="F306" s="8" t="n"/>
      <c r="G306" s="10" t="n"/>
      <c r="H306" s="10" t="n"/>
      <c r="I306" s="8" t="n"/>
      <c r="J306" s="8" t="n"/>
      <c r="K306" s="8" t="n"/>
      <c r="L306" s="8" t="n"/>
      <c r="M306" s="8" t="n"/>
      <c r="N306" s="15">
        <f>IF(A306="","",SUM(J306:M306))</f>
        <v/>
      </c>
      <c r="O306" s="10" t="n"/>
      <c r="P306" s="16">
        <f>IF(A306="","",UPPER(TRIM(A306))&amp;"|"&amp;UPPER(SUBSTITUTE(SUBSTITUTE(SUBSTITUTE(TRIM(C306),"/",""),"-","")," ","")))</f>
        <v/>
      </c>
      <c r="Q306" s="16">
        <f>IF(A306="","",UPPER(SUBSTITUTE(SUBSTITUTE(SUBSTITUTE(TRIM(C306),"/",""),"-","")," ","")))</f>
        <v/>
      </c>
      <c r="R306" s="16">
        <f>IF(A306="","",IF(U306="No","ITC not available in GSTR-2B",IF(COUNTIF(Books!$O$6:$O$2005,P306)&gt;0,IF(ABS(T306)&lt;=Settings!$B$4,"Matched","Amount differs"),IF(COUNTIF(Books!$P$6:$P$2005,Q306)&gt;0,"Invoice no matches, GSTIN differs","In GSTR-2B, not in books"))))</f>
        <v/>
      </c>
      <c r="S306" s="15">
        <f>IF(A306="","",SUMIF(Books!$O$6:$O$2005,P306,Books!$K$6:$K$2005))</f>
        <v/>
      </c>
      <c r="T306" s="15">
        <f>IF(A306="","",N306-S306)</f>
        <v/>
      </c>
      <c r="U306" s="10" t="n"/>
      <c r="V306" s="16">
        <f>IF(A306="","",IF(AND(O306="Credit note",R306&lt;&gt;"ITC not available in GSTR-2B"),"Credit note: accept and declare the ITC reversal, keep pending for one period, or reject if you disagree",IF(R306="Matched","Accept in IMS, or take no action",IF(R306="Amount differs","Reject or keep pending; ask the supplier to amend",IF(R306="In GSTR-2B, not in books","Check receipt; reject if not yours",IF(R306="Invoice no matches, GSTIN differs","Confirm the GSTIN with the supplier","Not available: do not claim"))))))</f>
        <v/>
      </c>
    </row>
    <row r="307">
      <c r="A307" s="10" t="n"/>
      <c r="B307" s="10" t="n"/>
      <c r="C307" s="10" t="n"/>
      <c r="D307" s="10" t="n"/>
      <c r="E307" s="9" t="n"/>
      <c r="F307" s="8" t="n"/>
      <c r="G307" s="10" t="n"/>
      <c r="H307" s="10" t="n"/>
      <c r="I307" s="8" t="n"/>
      <c r="J307" s="8" t="n"/>
      <c r="K307" s="8" t="n"/>
      <c r="L307" s="8" t="n"/>
      <c r="M307" s="8" t="n"/>
      <c r="N307" s="15">
        <f>IF(A307="","",SUM(J307:M307))</f>
        <v/>
      </c>
      <c r="O307" s="10" t="n"/>
      <c r="P307" s="16">
        <f>IF(A307="","",UPPER(TRIM(A307))&amp;"|"&amp;UPPER(SUBSTITUTE(SUBSTITUTE(SUBSTITUTE(TRIM(C307),"/",""),"-","")," ","")))</f>
        <v/>
      </c>
      <c r="Q307" s="16">
        <f>IF(A307="","",UPPER(SUBSTITUTE(SUBSTITUTE(SUBSTITUTE(TRIM(C307),"/",""),"-","")," ","")))</f>
        <v/>
      </c>
      <c r="R307" s="16">
        <f>IF(A307="","",IF(U307="No","ITC not available in GSTR-2B",IF(COUNTIF(Books!$O$6:$O$2005,P307)&gt;0,IF(ABS(T307)&lt;=Settings!$B$4,"Matched","Amount differs"),IF(COUNTIF(Books!$P$6:$P$2005,Q307)&gt;0,"Invoice no matches, GSTIN differs","In GSTR-2B, not in books"))))</f>
        <v/>
      </c>
      <c r="S307" s="15">
        <f>IF(A307="","",SUMIF(Books!$O$6:$O$2005,P307,Books!$K$6:$K$2005))</f>
        <v/>
      </c>
      <c r="T307" s="15">
        <f>IF(A307="","",N307-S307)</f>
        <v/>
      </c>
      <c r="U307" s="10" t="n"/>
      <c r="V307" s="16">
        <f>IF(A307="","",IF(AND(O307="Credit note",R307&lt;&gt;"ITC not available in GSTR-2B"),"Credit note: accept and declare the ITC reversal, keep pending for one period, or reject if you disagree",IF(R307="Matched","Accept in IMS, or take no action",IF(R307="Amount differs","Reject or keep pending; ask the supplier to amend",IF(R307="In GSTR-2B, not in books","Check receipt; reject if not yours",IF(R307="Invoice no matches, GSTIN differs","Confirm the GSTIN with the supplier","Not available: do not claim"))))))</f>
        <v/>
      </c>
    </row>
    <row r="308">
      <c r="A308" s="10" t="n"/>
      <c r="B308" s="10" t="n"/>
      <c r="C308" s="10" t="n"/>
      <c r="D308" s="10" t="n"/>
      <c r="E308" s="9" t="n"/>
      <c r="F308" s="8" t="n"/>
      <c r="G308" s="10" t="n"/>
      <c r="H308" s="10" t="n"/>
      <c r="I308" s="8" t="n"/>
      <c r="J308" s="8" t="n"/>
      <c r="K308" s="8" t="n"/>
      <c r="L308" s="8" t="n"/>
      <c r="M308" s="8" t="n"/>
      <c r="N308" s="15">
        <f>IF(A308="","",SUM(J308:M308))</f>
        <v/>
      </c>
      <c r="O308" s="10" t="n"/>
      <c r="P308" s="16">
        <f>IF(A308="","",UPPER(TRIM(A308))&amp;"|"&amp;UPPER(SUBSTITUTE(SUBSTITUTE(SUBSTITUTE(TRIM(C308),"/",""),"-","")," ","")))</f>
        <v/>
      </c>
      <c r="Q308" s="16">
        <f>IF(A308="","",UPPER(SUBSTITUTE(SUBSTITUTE(SUBSTITUTE(TRIM(C308),"/",""),"-","")," ","")))</f>
        <v/>
      </c>
      <c r="R308" s="16">
        <f>IF(A308="","",IF(U308="No","ITC not available in GSTR-2B",IF(COUNTIF(Books!$O$6:$O$2005,P308)&gt;0,IF(ABS(T308)&lt;=Settings!$B$4,"Matched","Amount differs"),IF(COUNTIF(Books!$P$6:$P$2005,Q308)&gt;0,"Invoice no matches, GSTIN differs","In GSTR-2B, not in books"))))</f>
        <v/>
      </c>
      <c r="S308" s="15">
        <f>IF(A308="","",SUMIF(Books!$O$6:$O$2005,P308,Books!$K$6:$K$2005))</f>
        <v/>
      </c>
      <c r="T308" s="15">
        <f>IF(A308="","",N308-S308)</f>
        <v/>
      </c>
      <c r="U308" s="10" t="n"/>
      <c r="V308" s="16">
        <f>IF(A308="","",IF(AND(O308="Credit note",R308&lt;&gt;"ITC not available in GSTR-2B"),"Credit note: accept and declare the ITC reversal, keep pending for one period, or reject if you disagree",IF(R308="Matched","Accept in IMS, or take no action",IF(R308="Amount differs","Reject or keep pending; ask the supplier to amend",IF(R308="In GSTR-2B, not in books","Check receipt; reject if not yours",IF(R308="Invoice no matches, GSTIN differs","Confirm the GSTIN with the supplier","Not available: do not claim"))))))</f>
        <v/>
      </c>
    </row>
    <row r="309">
      <c r="A309" s="10" t="n"/>
      <c r="B309" s="10" t="n"/>
      <c r="C309" s="10" t="n"/>
      <c r="D309" s="10" t="n"/>
      <c r="E309" s="9" t="n"/>
      <c r="F309" s="8" t="n"/>
      <c r="G309" s="10" t="n"/>
      <c r="H309" s="10" t="n"/>
      <c r="I309" s="8" t="n"/>
      <c r="J309" s="8" t="n"/>
      <c r="K309" s="8" t="n"/>
      <c r="L309" s="8" t="n"/>
      <c r="M309" s="8" t="n"/>
      <c r="N309" s="15">
        <f>IF(A309="","",SUM(J309:M309))</f>
        <v/>
      </c>
      <c r="O309" s="10" t="n"/>
      <c r="P309" s="16">
        <f>IF(A309="","",UPPER(TRIM(A309))&amp;"|"&amp;UPPER(SUBSTITUTE(SUBSTITUTE(SUBSTITUTE(TRIM(C309),"/",""),"-","")," ","")))</f>
        <v/>
      </c>
      <c r="Q309" s="16">
        <f>IF(A309="","",UPPER(SUBSTITUTE(SUBSTITUTE(SUBSTITUTE(TRIM(C309),"/",""),"-","")," ","")))</f>
        <v/>
      </c>
      <c r="R309" s="16">
        <f>IF(A309="","",IF(U309="No","ITC not available in GSTR-2B",IF(COUNTIF(Books!$O$6:$O$2005,P309)&gt;0,IF(ABS(T309)&lt;=Settings!$B$4,"Matched","Amount differs"),IF(COUNTIF(Books!$P$6:$P$2005,Q309)&gt;0,"Invoice no matches, GSTIN differs","In GSTR-2B, not in books"))))</f>
        <v/>
      </c>
      <c r="S309" s="15">
        <f>IF(A309="","",SUMIF(Books!$O$6:$O$2005,P309,Books!$K$6:$K$2005))</f>
        <v/>
      </c>
      <c r="T309" s="15">
        <f>IF(A309="","",N309-S309)</f>
        <v/>
      </c>
      <c r="U309" s="10" t="n"/>
      <c r="V309" s="16">
        <f>IF(A309="","",IF(AND(O309="Credit note",R309&lt;&gt;"ITC not available in GSTR-2B"),"Credit note: accept and declare the ITC reversal, keep pending for one period, or reject if you disagree",IF(R309="Matched","Accept in IMS, or take no action",IF(R309="Amount differs","Reject or keep pending; ask the supplier to amend",IF(R309="In GSTR-2B, not in books","Check receipt; reject if not yours",IF(R309="Invoice no matches, GSTIN differs","Confirm the GSTIN with the supplier","Not available: do not claim"))))))</f>
        <v/>
      </c>
    </row>
    <row r="310">
      <c r="A310" s="10" t="n"/>
      <c r="B310" s="10" t="n"/>
      <c r="C310" s="10" t="n"/>
      <c r="D310" s="10" t="n"/>
      <c r="E310" s="9" t="n"/>
      <c r="F310" s="8" t="n"/>
      <c r="G310" s="10" t="n"/>
      <c r="H310" s="10" t="n"/>
      <c r="I310" s="8" t="n"/>
      <c r="J310" s="8" t="n"/>
      <c r="K310" s="8" t="n"/>
      <c r="L310" s="8" t="n"/>
      <c r="M310" s="8" t="n"/>
      <c r="N310" s="15">
        <f>IF(A310="","",SUM(J310:M310))</f>
        <v/>
      </c>
      <c r="O310" s="10" t="n"/>
      <c r="P310" s="16">
        <f>IF(A310="","",UPPER(TRIM(A310))&amp;"|"&amp;UPPER(SUBSTITUTE(SUBSTITUTE(SUBSTITUTE(TRIM(C310),"/",""),"-","")," ","")))</f>
        <v/>
      </c>
      <c r="Q310" s="16">
        <f>IF(A310="","",UPPER(SUBSTITUTE(SUBSTITUTE(SUBSTITUTE(TRIM(C310),"/",""),"-","")," ","")))</f>
        <v/>
      </c>
      <c r="R310" s="16">
        <f>IF(A310="","",IF(U310="No","ITC not available in GSTR-2B",IF(COUNTIF(Books!$O$6:$O$2005,P310)&gt;0,IF(ABS(T310)&lt;=Settings!$B$4,"Matched","Amount differs"),IF(COUNTIF(Books!$P$6:$P$2005,Q310)&gt;0,"Invoice no matches, GSTIN differs","In GSTR-2B, not in books"))))</f>
        <v/>
      </c>
      <c r="S310" s="15">
        <f>IF(A310="","",SUMIF(Books!$O$6:$O$2005,P310,Books!$K$6:$K$2005))</f>
        <v/>
      </c>
      <c r="T310" s="15">
        <f>IF(A310="","",N310-S310)</f>
        <v/>
      </c>
      <c r="U310" s="10" t="n"/>
      <c r="V310" s="16">
        <f>IF(A310="","",IF(AND(O310="Credit note",R310&lt;&gt;"ITC not available in GSTR-2B"),"Credit note: accept and declare the ITC reversal, keep pending for one period, or reject if you disagree",IF(R310="Matched","Accept in IMS, or take no action",IF(R310="Amount differs","Reject or keep pending; ask the supplier to amend",IF(R310="In GSTR-2B, not in books","Check receipt; reject if not yours",IF(R310="Invoice no matches, GSTIN differs","Confirm the GSTIN with the supplier","Not available: do not claim"))))))</f>
        <v/>
      </c>
    </row>
    <row r="311">
      <c r="A311" s="10" t="n"/>
      <c r="B311" s="10" t="n"/>
      <c r="C311" s="10" t="n"/>
      <c r="D311" s="10" t="n"/>
      <c r="E311" s="9" t="n"/>
      <c r="F311" s="8" t="n"/>
      <c r="G311" s="10" t="n"/>
      <c r="H311" s="10" t="n"/>
      <c r="I311" s="8" t="n"/>
      <c r="J311" s="8" t="n"/>
      <c r="K311" s="8" t="n"/>
      <c r="L311" s="8" t="n"/>
      <c r="M311" s="8" t="n"/>
      <c r="N311" s="15">
        <f>IF(A311="","",SUM(J311:M311))</f>
        <v/>
      </c>
      <c r="O311" s="10" t="n"/>
      <c r="P311" s="16">
        <f>IF(A311="","",UPPER(TRIM(A311))&amp;"|"&amp;UPPER(SUBSTITUTE(SUBSTITUTE(SUBSTITUTE(TRIM(C311),"/",""),"-","")," ","")))</f>
        <v/>
      </c>
      <c r="Q311" s="16">
        <f>IF(A311="","",UPPER(SUBSTITUTE(SUBSTITUTE(SUBSTITUTE(TRIM(C311),"/",""),"-","")," ","")))</f>
        <v/>
      </c>
      <c r="R311" s="16">
        <f>IF(A311="","",IF(U311="No","ITC not available in GSTR-2B",IF(COUNTIF(Books!$O$6:$O$2005,P311)&gt;0,IF(ABS(T311)&lt;=Settings!$B$4,"Matched","Amount differs"),IF(COUNTIF(Books!$P$6:$P$2005,Q311)&gt;0,"Invoice no matches, GSTIN differs","In GSTR-2B, not in books"))))</f>
        <v/>
      </c>
      <c r="S311" s="15">
        <f>IF(A311="","",SUMIF(Books!$O$6:$O$2005,P311,Books!$K$6:$K$2005))</f>
        <v/>
      </c>
      <c r="T311" s="15">
        <f>IF(A311="","",N311-S311)</f>
        <v/>
      </c>
      <c r="U311" s="10" t="n"/>
      <c r="V311" s="16">
        <f>IF(A311="","",IF(AND(O311="Credit note",R311&lt;&gt;"ITC not available in GSTR-2B"),"Credit note: accept and declare the ITC reversal, keep pending for one period, or reject if you disagree",IF(R311="Matched","Accept in IMS, or take no action",IF(R311="Amount differs","Reject or keep pending; ask the supplier to amend",IF(R311="In GSTR-2B, not in books","Check receipt; reject if not yours",IF(R311="Invoice no matches, GSTIN differs","Confirm the GSTIN with the supplier","Not available: do not claim"))))))</f>
        <v/>
      </c>
    </row>
    <row r="312">
      <c r="A312" s="10" t="n"/>
      <c r="B312" s="10" t="n"/>
      <c r="C312" s="10" t="n"/>
      <c r="D312" s="10" t="n"/>
      <c r="E312" s="9" t="n"/>
      <c r="F312" s="8" t="n"/>
      <c r="G312" s="10" t="n"/>
      <c r="H312" s="10" t="n"/>
      <c r="I312" s="8" t="n"/>
      <c r="J312" s="8" t="n"/>
      <c r="K312" s="8" t="n"/>
      <c r="L312" s="8" t="n"/>
      <c r="M312" s="8" t="n"/>
      <c r="N312" s="15">
        <f>IF(A312="","",SUM(J312:M312))</f>
        <v/>
      </c>
      <c r="O312" s="10" t="n"/>
      <c r="P312" s="16">
        <f>IF(A312="","",UPPER(TRIM(A312))&amp;"|"&amp;UPPER(SUBSTITUTE(SUBSTITUTE(SUBSTITUTE(TRIM(C312),"/",""),"-","")," ","")))</f>
        <v/>
      </c>
      <c r="Q312" s="16">
        <f>IF(A312="","",UPPER(SUBSTITUTE(SUBSTITUTE(SUBSTITUTE(TRIM(C312),"/",""),"-","")," ","")))</f>
        <v/>
      </c>
      <c r="R312" s="16">
        <f>IF(A312="","",IF(U312="No","ITC not available in GSTR-2B",IF(COUNTIF(Books!$O$6:$O$2005,P312)&gt;0,IF(ABS(T312)&lt;=Settings!$B$4,"Matched","Amount differs"),IF(COUNTIF(Books!$P$6:$P$2005,Q312)&gt;0,"Invoice no matches, GSTIN differs","In GSTR-2B, not in books"))))</f>
        <v/>
      </c>
      <c r="S312" s="15">
        <f>IF(A312="","",SUMIF(Books!$O$6:$O$2005,P312,Books!$K$6:$K$2005))</f>
        <v/>
      </c>
      <c r="T312" s="15">
        <f>IF(A312="","",N312-S312)</f>
        <v/>
      </c>
      <c r="U312" s="10" t="n"/>
      <c r="V312" s="16">
        <f>IF(A312="","",IF(AND(O312="Credit note",R312&lt;&gt;"ITC not available in GSTR-2B"),"Credit note: accept and declare the ITC reversal, keep pending for one period, or reject if you disagree",IF(R312="Matched","Accept in IMS, or take no action",IF(R312="Amount differs","Reject or keep pending; ask the supplier to amend",IF(R312="In GSTR-2B, not in books","Check receipt; reject if not yours",IF(R312="Invoice no matches, GSTIN differs","Confirm the GSTIN with the supplier","Not available: do not claim"))))))</f>
        <v/>
      </c>
    </row>
    <row r="313">
      <c r="A313" s="10" t="n"/>
      <c r="B313" s="10" t="n"/>
      <c r="C313" s="10" t="n"/>
      <c r="D313" s="10" t="n"/>
      <c r="E313" s="9" t="n"/>
      <c r="F313" s="8" t="n"/>
      <c r="G313" s="10" t="n"/>
      <c r="H313" s="10" t="n"/>
      <c r="I313" s="8" t="n"/>
      <c r="J313" s="8" t="n"/>
      <c r="K313" s="8" t="n"/>
      <c r="L313" s="8" t="n"/>
      <c r="M313" s="8" t="n"/>
      <c r="N313" s="15">
        <f>IF(A313="","",SUM(J313:M313))</f>
        <v/>
      </c>
      <c r="O313" s="10" t="n"/>
      <c r="P313" s="16">
        <f>IF(A313="","",UPPER(TRIM(A313))&amp;"|"&amp;UPPER(SUBSTITUTE(SUBSTITUTE(SUBSTITUTE(TRIM(C313),"/",""),"-","")," ","")))</f>
        <v/>
      </c>
      <c r="Q313" s="16">
        <f>IF(A313="","",UPPER(SUBSTITUTE(SUBSTITUTE(SUBSTITUTE(TRIM(C313),"/",""),"-","")," ","")))</f>
        <v/>
      </c>
      <c r="R313" s="16">
        <f>IF(A313="","",IF(U313="No","ITC not available in GSTR-2B",IF(COUNTIF(Books!$O$6:$O$2005,P313)&gt;0,IF(ABS(T313)&lt;=Settings!$B$4,"Matched","Amount differs"),IF(COUNTIF(Books!$P$6:$P$2005,Q313)&gt;0,"Invoice no matches, GSTIN differs","In GSTR-2B, not in books"))))</f>
        <v/>
      </c>
      <c r="S313" s="15">
        <f>IF(A313="","",SUMIF(Books!$O$6:$O$2005,P313,Books!$K$6:$K$2005))</f>
        <v/>
      </c>
      <c r="T313" s="15">
        <f>IF(A313="","",N313-S313)</f>
        <v/>
      </c>
      <c r="U313" s="10" t="n"/>
      <c r="V313" s="16">
        <f>IF(A313="","",IF(AND(O313="Credit note",R313&lt;&gt;"ITC not available in GSTR-2B"),"Credit note: accept and declare the ITC reversal, keep pending for one period, or reject if you disagree",IF(R313="Matched","Accept in IMS, or take no action",IF(R313="Amount differs","Reject or keep pending; ask the supplier to amend",IF(R313="In GSTR-2B, not in books","Check receipt; reject if not yours",IF(R313="Invoice no matches, GSTIN differs","Confirm the GSTIN with the supplier","Not available: do not claim"))))))</f>
        <v/>
      </c>
    </row>
    <row r="314">
      <c r="A314" s="10" t="n"/>
      <c r="B314" s="10" t="n"/>
      <c r="C314" s="10" t="n"/>
      <c r="D314" s="10" t="n"/>
      <c r="E314" s="9" t="n"/>
      <c r="F314" s="8" t="n"/>
      <c r="G314" s="10" t="n"/>
      <c r="H314" s="10" t="n"/>
      <c r="I314" s="8" t="n"/>
      <c r="J314" s="8" t="n"/>
      <c r="K314" s="8" t="n"/>
      <c r="L314" s="8" t="n"/>
      <c r="M314" s="8" t="n"/>
      <c r="N314" s="15">
        <f>IF(A314="","",SUM(J314:M314))</f>
        <v/>
      </c>
      <c r="O314" s="10" t="n"/>
      <c r="P314" s="16">
        <f>IF(A314="","",UPPER(TRIM(A314))&amp;"|"&amp;UPPER(SUBSTITUTE(SUBSTITUTE(SUBSTITUTE(TRIM(C314),"/",""),"-","")," ","")))</f>
        <v/>
      </c>
      <c r="Q314" s="16">
        <f>IF(A314="","",UPPER(SUBSTITUTE(SUBSTITUTE(SUBSTITUTE(TRIM(C314),"/",""),"-","")," ","")))</f>
        <v/>
      </c>
      <c r="R314" s="16">
        <f>IF(A314="","",IF(U314="No","ITC not available in GSTR-2B",IF(COUNTIF(Books!$O$6:$O$2005,P314)&gt;0,IF(ABS(T314)&lt;=Settings!$B$4,"Matched","Amount differs"),IF(COUNTIF(Books!$P$6:$P$2005,Q314)&gt;0,"Invoice no matches, GSTIN differs","In GSTR-2B, not in books"))))</f>
        <v/>
      </c>
      <c r="S314" s="15">
        <f>IF(A314="","",SUMIF(Books!$O$6:$O$2005,P314,Books!$K$6:$K$2005))</f>
        <v/>
      </c>
      <c r="T314" s="15">
        <f>IF(A314="","",N314-S314)</f>
        <v/>
      </c>
      <c r="U314" s="10" t="n"/>
      <c r="V314" s="16">
        <f>IF(A314="","",IF(AND(O314="Credit note",R314&lt;&gt;"ITC not available in GSTR-2B"),"Credit note: accept and declare the ITC reversal, keep pending for one period, or reject if you disagree",IF(R314="Matched","Accept in IMS, or take no action",IF(R314="Amount differs","Reject or keep pending; ask the supplier to amend",IF(R314="In GSTR-2B, not in books","Check receipt; reject if not yours",IF(R314="Invoice no matches, GSTIN differs","Confirm the GSTIN with the supplier","Not available: do not claim"))))))</f>
        <v/>
      </c>
    </row>
    <row r="315">
      <c r="A315" s="10" t="n"/>
      <c r="B315" s="10" t="n"/>
      <c r="C315" s="10" t="n"/>
      <c r="D315" s="10" t="n"/>
      <c r="E315" s="9" t="n"/>
      <c r="F315" s="8" t="n"/>
      <c r="G315" s="10" t="n"/>
      <c r="H315" s="10" t="n"/>
      <c r="I315" s="8" t="n"/>
      <c r="J315" s="8" t="n"/>
      <c r="K315" s="8" t="n"/>
      <c r="L315" s="8" t="n"/>
      <c r="M315" s="8" t="n"/>
      <c r="N315" s="15">
        <f>IF(A315="","",SUM(J315:M315))</f>
        <v/>
      </c>
      <c r="O315" s="10" t="n"/>
      <c r="P315" s="16">
        <f>IF(A315="","",UPPER(TRIM(A315))&amp;"|"&amp;UPPER(SUBSTITUTE(SUBSTITUTE(SUBSTITUTE(TRIM(C315),"/",""),"-","")," ","")))</f>
        <v/>
      </c>
      <c r="Q315" s="16">
        <f>IF(A315="","",UPPER(SUBSTITUTE(SUBSTITUTE(SUBSTITUTE(TRIM(C315),"/",""),"-","")," ","")))</f>
        <v/>
      </c>
      <c r="R315" s="16">
        <f>IF(A315="","",IF(U315="No","ITC not available in GSTR-2B",IF(COUNTIF(Books!$O$6:$O$2005,P315)&gt;0,IF(ABS(T315)&lt;=Settings!$B$4,"Matched","Amount differs"),IF(COUNTIF(Books!$P$6:$P$2005,Q315)&gt;0,"Invoice no matches, GSTIN differs","In GSTR-2B, not in books"))))</f>
        <v/>
      </c>
      <c r="S315" s="15">
        <f>IF(A315="","",SUMIF(Books!$O$6:$O$2005,P315,Books!$K$6:$K$2005))</f>
        <v/>
      </c>
      <c r="T315" s="15">
        <f>IF(A315="","",N315-S315)</f>
        <v/>
      </c>
      <c r="U315" s="10" t="n"/>
      <c r="V315" s="16">
        <f>IF(A315="","",IF(AND(O315="Credit note",R315&lt;&gt;"ITC not available in GSTR-2B"),"Credit note: accept and declare the ITC reversal, keep pending for one period, or reject if you disagree",IF(R315="Matched","Accept in IMS, or take no action",IF(R315="Amount differs","Reject or keep pending; ask the supplier to amend",IF(R315="In GSTR-2B, not in books","Check receipt; reject if not yours",IF(R315="Invoice no matches, GSTIN differs","Confirm the GSTIN with the supplier","Not available: do not claim"))))))</f>
        <v/>
      </c>
    </row>
    <row r="316">
      <c r="A316" s="10" t="n"/>
      <c r="B316" s="10" t="n"/>
      <c r="C316" s="10" t="n"/>
      <c r="D316" s="10" t="n"/>
      <c r="E316" s="9" t="n"/>
      <c r="F316" s="8" t="n"/>
      <c r="G316" s="10" t="n"/>
      <c r="H316" s="10" t="n"/>
      <c r="I316" s="8" t="n"/>
      <c r="J316" s="8" t="n"/>
      <c r="K316" s="8" t="n"/>
      <c r="L316" s="8" t="n"/>
      <c r="M316" s="8" t="n"/>
      <c r="N316" s="15">
        <f>IF(A316="","",SUM(J316:M316))</f>
        <v/>
      </c>
      <c r="O316" s="10" t="n"/>
      <c r="P316" s="16">
        <f>IF(A316="","",UPPER(TRIM(A316))&amp;"|"&amp;UPPER(SUBSTITUTE(SUBSTITUTE(SUBSTITUTE(TRIM(C316),"/",""),"-","")," ","")))</f>
        <v/>
      </c>
      <c r="Q316" s="16">
        <f>IF(A316="","",UPPER(SUBSTITUTE(SUBSTITUTE(SUBSTITUTE(TRIM(C316),"/",""),"-","")," ","")))</f>
        <v/>
      </c>
      <c r="R316" s="16">
        <f>IF(A316="","",IF(U316="No","ITC not available in GSTR-2B",IF(COUNTIF(Books!$O$6:$O$2005,P316)&gt;0,IF(ABS(T316)&lt;=Settings!$B$4,"Matched","Amount differs"),IF(COUNTIF(Books!$P$6:$P$2005,Q316)&gt;0,"Invoice no matches, GSTIN differs","In GSTR-2B, not in books"))))</f>
        <v/>
      </c>
      <c r="S316" s="15">
        <f>IF(A316="","",SUMIF(Books!$O$6:$O$2005,P316,Books!$K$6:$K$2005))</f>
        <v/>
      </c>
      <c r="T316" s="15">
        <f>IF(A316="","",N316-S316)</f>
        <v/>
      </c>
      <c r="U316" s="10" t="n"/>
      <c r="V316" s="16">
        <f>IF(A316="","",IF(AND(O316="Credit note",R316&lt;&gt;"ITC not available in GSTR-2B"),"Credit note: accept and declare the ITC reversal, keep pending for one period, or reject if you disagree",IF(R316="Matched","Accept in IMS, or take no action",IF(R316="Amount differs","Reject or keep pending; ask the supplier to amend",IF(R316="In GSTR-2B, not in books","Check receipt; reject if not yours",IF(R316="Invoice no matches, GSTIN differs","Confirm the GSTIN with the supplier","Not available: do not claim"))))))</f>
        <v/>
      </c>
    </row>
    <row r="317">
      <c r="A317" s="10" t="n"/>
      <c r="B317" s="10" t="n"/>
      <c r="C317" s="10" t="n"/>
      <c r="D317" s="10" t="n"/>
      <c r="E317" s="9" t="n"/>
      <c r="F317" s="8" t="n"/>
      <c r="G317" s="10" t="n"/>
      <c r="H317" s="10" t="n"/>
      <c r="I317" s="8" t="n"/>
      <c r="J317" s="8" t="n"/>
      <c r="K317" s="8" t="n"/>
      <c r="L317" s="8" t="n"/>
      <c r="M317" s="8" t="n"/>
      <c r="N317" s="15">
        <f>IF(A317="","",SUM(J317:M317))</f>
        <v/>
      </c>
      <c r="O317" s="10" t="n"/>
      <c r="P317" s="16">
        <f>IF(A317="","",UPPER(TRIM(A317))&amp;"|"&amp;UPPER(SUBSTITUTE(SUBSTITUTE(SUBSTITUTE(TRIM(C317),"/",""),"-","")," ","")))</f>
        <v/>
      </c>
      <c r="Q317" s="16">
        <f>IF(A317="","",UPPER(SUBSTITUTE(SUBSTITUTE(SUBSTITUTE(TRIM(C317),"/",""),"-","")," ","")))</f>
        <v/>
      </c>
      <c r="R317" s="16">
        <f>IF(A317="","",IF(U317="No","ITC not available in GSTR-2B",IF(COUNTIF(Books!$O$6:$O$2005,P317)&gt;0,IF(ABS(T317)&lt;=Settings!$B$4,"Matched","Amount differs"),IF(COUNTIF(Books!$P$6:$P$2005,Q317)&gt;0,"Invoice no matches, GSTIN differs","In GSTR-2B, not in books"))))</f>
        <v/>
      </c>
      <c r="S317" s="15">
        <f>IF(A317="","",SUMIF(Books!$O$6:$O$2005,P317,Books!$K$6:$K$2005))</f>
        <v/>
      </c>
      <c r="T317" s="15">
        <f>IF(A317="","",N317-S317)</f>
        <v/>
      </c>
      <c r="U317" s="10" t="n"/>
      <c r="V317" s="16">
        <f>IF(A317="","",IF(AND(O317="Credit note",R317&lt;&gt;"ITC not available in GSTR-2B"),"Credit note: accept and declare the ITC reversal, keep pending for one period, or reject if you disagree",IF(R317="Matched","Accept in IMS, or take no action",IF(R317="Amount differs","Reject or keep pending; ask the supplier to amend",IF(R317="In GSTR-2B, not in books","Check receipt; reject if not yours",IF(R317="Invoice no matches, GSTIN differs","Confirm the GSTIN with the supplier","Not available: do not claim"))))))</f>
        <v/>
      </c>
    </row>
    <row r="318">
      <c r="A318" s="10" t="n"/>
      <c r="B318" s="10" t="n"/>
      <c r="C318" s="10" t="n"/>
      <c r="D318" s="10" t="n"/>
      <c r="E318" s="9" t="n"/>
      <c r="F318" s="8" t="n"/>
      <c r="G318" s="10" t="n"/>
      <c r="H318" s="10" t="n"/>
      <c r="I318" s="8" t="n"/>
      <c r="J318" s="8" t="n"/>
      <c r="K318" s="8" t="n"/>
      <c r="L318" s="8" t="n"/>
      <c r="M318" s="8" t="n"/>
      <c r="N318" s="15">
        <f>IF(A318="","",SUM(J318:M318))</f>
        <v/>
      </c>
      <c r="O318" s="10" t="n"/>
      <c r="P318" s="16">
        <f>IF(A318="","",UPPER(TRIM(A318))&amp;"|"&amp;UPPER(SUBSTITUTE(SUBSTITUTE(SUBSTITUTE(TRIM(C318),"/",""),"-","")," ","")))</f>
        <v/>
      </c>
      <c r="Q318" s="16">
        <f>IF(A318="","",UPPER(SUBSTITUTE(SUBSTITUTE(SUBSTITUTE(TRIM(C318),"/",""),"-","")," ","")))</f>
        <v/>
      </c>
      <c r="R318" s="16">
        <f>IF(A318="","",IF(U318="No","ITC not available in GSTR-2B",IF(COUNTIF(Books!$O$6:$O$2005,P318)&gt;0,IF(ABS(T318)&lt;=Settings!$B$4,"Matched","Amount differs"),IF(COUNTIF(Books!$P$6:$P$2005,Q318)&gt;0,"Invoice no matches, GSTIN differs","In GSTR-2B, not in books"))))</f>
        <v/>
      </c>
      <c r="S318" s="15">
        <f>IF(A318="","",SUMIF(Books!$O$6:$O$2005,P318,Books!$K$6:$K$2005))</f>
        <v/>
      </c>
      <c r="T318" s="15">
        <f>IF(A318="","",N318-S318)</f>
        <v/>
      </c>
      <c r="U318" s="10" t="n"/>
      <c r="V318" s="16">
        <f>IF(A318="","",IF(AND(O318="Credit note",R318&lt;&gt;"ITC not available in GSTR-2B"),"Credit note: accept and declare the ITC reversal, keep pending for one period, or reject if you disagree",IF(R318="Matched","Accept in IMS, or take no action",IF(R318="Amount differs","Reject or keep pending; ask the supplier to amend",IF(R318="In GSTR-2B, not in books","Check receipt; reject if not yours",IF(R318="Invoice no matches, GSTIN differs","Confirm the GSTIN with the supplier","Not available: do not claim"))))))</f>
        <v/>
      </c>
    </row>
    <row r="319">
      <c r="A319" s="10" t="n"/>
      <c r="B319" s="10" t="n"/>
      <c r="C319" s="10" t="n"/>
      <c r="D319" s="10" t="n"/>
      <c r="E319" s="9" t="n"/>
      <c r="F319" s="8" t="n"/>
      <c r="G319" s="10" t="n"/>
      <c r="H319" s="10" t="n"/>
      <c r="I319" s="8" t="n"/>
      <c r="J319" s="8" t="n"/>
      <c r="K319" s="8" t="n"/>
      <c r="L319" s="8" t="n"/>
      <c r="M319" s="8" t="n"/>
      <c r="N319" s="15">
        <f>IF(A319="","",SUM(J319:M319))</f>
        <v/>
      </c>
      <c r="O319" s="10" t="n"/>
      <c r="P319" s="16">
        <f>IF(A319="","",UPPER(TRIM(A319))&amp;"|"&amp;UPPER(SUBSTITUTE(SUBSTITUTE(SUBSTITUTE(TRIM(C319),"/",""),"-","")," ","")))</f>
        <v/>
      </c>
      <c r="Q319" s="16">
        <f>IF(A319="","",UPPER(SUBSTITUTE(SUBSTITUTE(SUBSTITUTE(TRIM(C319),"/",""),"-","")," ","")))</f>
        <v/>
      </c>
      <c r="R319" s="16">
        <f>IF(A319="","",IF(U319="No","ITC not available in GSTR-2B",IF(COUNTIF(Books!$O$6:$O$2005,P319)&gt;0,IF(ABS(T319)&lt;=Settings!$B$4,"Matched","Amount differs"),IF(COUNTIF(Books!$P$6:$P$2005,Q319)&gt;0,"Invoice no matches, GSTIN differs","In GSTR-2B, not in books"))))</f>
        <v/>
      </c>
      <c r="S319" s="15">
        <f>IF(A319="","",SUMIF(Books!$O$6:$O$2005,P319,Books!$K$6:$K$2005))</f>
        <v/>
      </c>
      <c r="T319" s="15">
        <f>IF(A319="","",N319-S319)</f>
        <v/>
      </c>
      <c r="U319" s="10" t="n"/>
      <c r="V319" s="16">
        <f>IF(A319="","",IF(AND(O319="Credit note",R319&lt;&gt;"ITC not available in GSTR-2B"),"Credit note: accept and declare the ITC reversal, keep pending for one period, or reject if you disagree",IF(R319="Matched","Accept in IMS, or take no action",IF(R319="Amount differs","Reject or keep pending; ask the supplier to amend",IF(R319="In GSTR-2B, not in books","Check receipt; reject if not yours",IF(R319="Invoice no matches, GSTIN differs","Confirm the GSTIN with the supplier","Not available: do not claim"))))))</f>
        <v/>
      </c>
    </row>
    <row r="320">
      <c r="A320" s="10" t="n"/>
      <c r="B320" s="10" t="n"/>
      <c r="C320" s="10" t="n"/>
      <c r="D320" s="10" t="n"/>
      <c r="E320" s="9" t="n"/>
      <c r="F320" s="8" t="n"/>
      <c r="G320" s="10" t="n"/>
      <c r="H320" s="10" t="n"/>
      <c r="I320" s="8" t="n"/>
      <c r="J320" s="8" t="n"/>
      <c r="K320" s="8" t="n"/>
      <c r="L320" s="8" t="n"/>
      <c r="M320" s="8" t="n"/>
      <c r="N320" s="15">
        <f>IF(A320="","",SUM(J320:M320))</f>
        <v/>
      </c>
      <c r="O320" s="10" t="n"/>
      <c r="P320" s="16">
        <f>IF(A320="","",UPPER(TRIM(A320))&amp;"|"&amp;UPPER(SUBSTITUTE(SUBSTITUTE(SUBSTITUTE(TRIM(C320),"/",""),"-","")," ","")))</f>
        <v/>
      </c>
      <c r="Q320" s="16">
        <f>IF(A320="","",UPPER(SUBSTITUTE(SUBSTITUTE(SUBSTITUTE(TRIM(C320),"/",""),"-","")," ","")))</f>
        <v/>
      </c>
      <c r="R320" s="16">
        <f>IF(A320="","",IF(U320="No","ITC not available in GSTR-2B",IF(COUNTIF(Books!$O$6:$O$2005,P320)&gt;0,IF(ABS(T320)&lt;=Settings!$B$4,"Matched","Amount differs"),IF(COUNTIF(Books!$P$6:$P$2005,Q320)&gt;0,"Invoice no matches, GSTIN differs","In GSTR-2B, not in books"))))</f>
        <v/>
      </c>
      <c r="S320" s="15">
        <f>IF(A320="","",SUMIF(Books!$O$6:$O$2005,P320,Books!$K$6:$K$2005))</f>
        <v/>
      </c>
      <c r="T320" s="15">
        <f>IF(A320="","",N320-S320)</f>
        <v/>
      </c>
      <c r="U320" s="10" t="n"/>
      <c r="V320" s="16">
        <f>IF(A320="","",IF(AND(O320="Credit note",R320&lt;&gt;"ITC not available in GSTR-2B"),"Credit note: accept and declare the ITC reversal, keep pending for one period, or reject if you disagree",IF(R320="Matched","Accept in IMS, or take no action",IF(R320="Amount differs","Reject or keep pending; ask the supplier to amend",IF(R320="In GSTR-2B, not in books","Check receipt; reject if not yours",IF(R320="Invoice no matches, GSTIN differs","Confirm the GSTIN with the supplier","Not available: do not claim"))))))</f>
        <v/>
      </c>
    </row>
    <row r="321">
      <c r="A321" s="10" t="n"/>
      <c r="B321" s="10" t="n"/>
      <c r="C321" s="10" t="n"/>
      <c r="D321" s="10" t="n"/>
      <c r="E321" s="9" t="n"/>
      <c r="F321" s="8" t="n"/>
      <c r="G321" s="10" t="n"/>
      <c r="H321" s="10" t="n"/>
      <c r="I321" s="8" t="n"/>
      <c r="J321" s="8" t="n"/>
      <c r="K321" s="8" t="n"/>
      <c r="L321" s="8" t="n"/>
      <c r="M321" s="8" t="n"/>
      <c r="N321" s="15">
        <f>IF(A321="","",SUM(J321:M321))</f>
        <v/>
      </c>
      <c r="O321" s="10" t="n"/>
      <c r="P321" s="16">
        <f>IF(A321="","",UPPER(TRIM(A321))&amp;"|"&amp;UPPER(SUBSTITUTE(SUBSTITUTE(SUBSTITUTE(TRIM(C321),"/",""),"-","")," ","")))</f>
        <v/>
      </c>
      <c r="Q321" s="16">
        <f>IF(A321="","",UPPER(SUBSTITUTE(SUBSTITUTE(SUBSTITUTE(TRIM(C321),"/",""),"-","")," ","")))</f>
        <v/>
      </c>
      <c r="R321" s="16">
        <f>IF(A321="","",IF(U321="No","ITC not available in GSTR-2B",IF(COUNTIF(Books!$O$6:$O$2005,P321)&gt;0,IF(ABS(T321)&lt;=Settings!$B$4,"Matched","Amount differs"),IF(COUNTIF(Books!$P$6:$P$2005,Q321)&gt;0,"Invoice no matches, GSTIN differs","In GSTR-2B, not in books"))))</f>
        <v/>
      </c>
      <c r="S321" s="15">
        <f>IF(A321="","",SUMIF(Books!$O$6:$O$2005,P321,Books!$K$6:$K$2005))</f>
        <v/>
      </c>
      <c r="T321" s="15">
        <f>IF(A321="","",N321-S321)</f>
        <v/>
      </c>
      <c r="U321" s="10" t="n"/>
      <c r="V321" s="16">
        <f>IF(A321="","",IF(AND(O321="Credit note",R321&lt;&gt;"ITC not available in GSTR-2B"),"Credit note: accept and declare the ITC reversal, keep pending for one period, or reject if you disagree",IF(R321="Matched","Accept in IMS, or take no action",IF(R321="Amount differs","Reject or keep pending; ask the supplier to amend",IF(R321="In GSTR-2B, not in books","Check receipt; reject if not yours",IF(R321="Invoice no matches, GSTIN differs","Confirm the GSTIN with the supplier","Not available: do not claim"))))))</f>
        <v/>
      </c>
    </row>
    <row r="322">
      <c r="A322" s="10" t="n"/>
      <c r="B322" s="10" t="n"/>
      <c r="C322" s="10" t="n"/>
      <c r="D322" s="10" t="n"/>
      <c r="E322" s="9" t="n"/>
      <c r="F322" s="8" t="n"/>
      <c r="G322" s="10" t="n"/>
      <c r="H322" s="10" t="n"/>
      <c r="I322" s="8" t="n"/>
      <c r="J322" s="8" t="n"/>
      <c r="K322" s="8" t="n"/>
      <c r="L322" s="8" t="n"/>
      <c r="M322" s="8" t="n"/>
      <c r="N322" s="15">
        <f>IF(A322="","",SUM(J322:M322))</f>
        <v/>
      </c>
      <c r="O322" s="10" t="n"/>
      <c r="P322" s="16">
        <f>IF(A322="","",UPPER(TRIM(A322))&amp;"|"&amp;UPPER(SUBSTITUTE(SUBSTITUTE(SUBSTITUTE(TRIM(C322),"/",""),"-","")," ","")))</f>
        <v/>
      </c>
      <c r="Q322" s="16">
        <f>IF(A322="","",UPPER(SUBSTITUTE(SUBSTITUTE(SUBSTITUTE(TRIM(C322),"/",""),"-","")," ","")))</f>
        <v/>
      </c>
      <c r="R322" s="16">
        <f>IF(A322="","",IF(U322="No","ITC not available in GSTR-2B",IF(COUNTIF(Books!$O$6:$O$2005,P322)&gt;0,IF(ABS(T322)&lt;=Settings!$B$4,"Matched","Amount differs"),IF(COUNTIF(Books!$P$6:$P$2005,Q322)&gt;0,"Invoice no matches, GSTIN differs","In GSTR-2B, not in books"))))</f>
        <v/>
      </c>
      <c r="S322" s="15">
        <f>IF(A322="","",SUMIF(Books!$O$6:$O$2005,P322,Books!$K$6:$K$2005))</f>
        <v/>
      </c>
      <c r="T322" s="15">
        <f>IF(A322="","",N322-S322)</f>
        <v/>
      </c>
      <c r="U322" s="10" t="n"/>
      <c r="V322" s="16">
        <f>IF(A322="","",IF(AND(O322="Credit note",R322&lt;&gt;"ITC not available in GSTR-2B"),"Credit note: accept and declare the ITC reversal, keep pending for one period, or reject if you disagree",IF(R322="Matched","Accept in IMS, or take no action",IF(R322="Amount differs","Reject or keep pending; ask the supplier to amend",IF(R322="In GSTR-2B, not in books","Check receipt; reject if not yours",IF(R322="Invoice no matches, GSTIN differs","Confirm the GSTIN with the supplier","Not available: do not claim"))))))</f>
        <v/>
      </c>
    </row>
    <row r="323">
      <c r="A323" s="10" t="n"/>
      <c r="B323" s="10" t="n"/>
      <c r="C323" s="10" t="n"/>
      <c r="D323" s="10" t="n"/>
      <c r="E323" s="9" t="n"/>
      <c r="F323" s="8" t="n"/>
      <c r="G323" s="10" t="n"/>
      <c r="H323" s="10" t="n"/>
      <c r="I323" s="8" t="n"/>
      <c r="J323" s="8" t="n"/>
      <c r="K323" s="8" t="n"/>
      <c r="L323" s="8" t="n"/>
      <c r="M323" s="8" t="n"/>
      <c r="N323" s="15">
        <f>IF(A323="","",SUM(J323:M323))</f>
        <v/>
      </c>
      <c r="O323" s="10" t="n"/>
      <c r="P323" s="16">
        <f>IF(A323="","",UPPER(TRIM(A323))&amp;"|"&amp;UPPER(SUBSTITUTE(SUBSTITUTE(SUBSTITUTE(TRIM(C323),"/",""),"-","")," ","")))</f>
        <v/>
      </c>
      <c r="Q323" s="16">
        <f>IF(A323="","",UPPER(SUBSTITUTE(SUBSTITUTE(SUBSTITUTE(TRIM(C323),"/",""),"-","")," ","")))</f>
        <v/>
      </c>
      <c r="R323" s="16">
        <f>IF(A323="","",IF(U323="No","ITC not available in GSTR-2B",IF(COUNTIF(Books!$O$6:$O$2005,P323)&gt;0,IF(ABS(T323)&lt;=Settings!$B$4,"Matched","Amount differs"),IF(COUNTIF(Books!$P$6:$P$2005,Q323)&gt;0,"Invoice no matches, GSTIN differs","In GSTR-2B, not in books"))))</f>
        <v/>
      </c>
      <c r="S323" s="15">
        <f>IF(A323="","",SUMIF(Books!$O$6:$O$2005,P323,Books!$K$6:$K$2005))</f>
        <v/>
      </c>
      <c r="T323" s="15">
        <f>IF(A323="","",N323-S323)</f>
        <v/>
      </c>
      <c r="U323" s="10" t="n"/>
      <c r="V323" s="16">
        <f>IF(A323="","",IF(AND(O323="Credit note",R323&lt;&gt;"ITC not available in GSTR-2B"),"Credit note: accept and declare the ITC reversal, keep pending for one period, or reject if you disagree",IF(R323="Matched","Accept in IMS, or take no action",IF(R323="Amount differs","Reject or keep pending; ask the supplier to amend",IF(R323="In GSTR-2B, not in books","Check receipt; reject if not yours",IF(R323="Invoice no matches, GSTIN differs","Confirm the GSTIN with the supplier","Not available: do not claim"))))))</f>
        <v/>
      </c>
    </row>
    <row r="324">
      <c r="A324" s="10" t="n"/>
      <c r="B324" s="10" t="n"/>
      <c r="C324" s="10" t="n"/>
      <c r="D324" s="10" t="n"/>
      <c r="E324" s="9" t="n"/>
      <c r="F324" s="8" t="n"/>
      <c r="G324" s="10" t="n"/>
      <c r="H324" s="10" t="n"/>
      <c r="I324" s="8" t="n"/>
      <c r="J324" s="8" t="n"/>
      <c r="K324" s="8" t="n"/>
      <c r="L324" s="8" t="n"/>
      <c r="M324" s="8" t="n"/>
      <c r="N324" s="15">
        <f>IF(A324="","",SUM(J324:M324))</f>
        <v/>
      </c>
      <c r="O324" s="10" t="n"/>
      <c r="P324" s="16">
        <f>IF(A324="","",UPPER(TRIM(A324))&amp;"|"&amp;UPPER(SUBSTITUTE(SUBSTITUTE(SUBSTITUTE(TRIM(C324),"/",""),"-","")," ","")))</f>
        <v/>
      </c>
      <c r="Q324" s="16">
        <f>IF(A324="","",UPPER(SUBSTITUTE(SUBSTITUTE(SUBSTITUTE(TRIM(C324),"/",""),"-","")," ","")))</f>
        <v/>
      </c>
      <c r="R324" s="16">
        <f>IF(A324="","",IF(U324="No","ITC not available in GSTR-2B",IF(COUNTIF(Books!$O$6:$O$2005,P324)&gt;0,IF(ABS(T324)&lt;=Settings!$B$4,"Matched","Amount differs"),IF(COUNTIF(Books!$P$6:$P$2005,Q324)&gt;0,"Invoice no matches, GSTIN differs","In GSTR-2B, not in books"))))</f>
        <v/>
      </c>
      <c r="S324" s="15">
        <f>IF(A324="","",SUMIF(Books!$O$6:$O$2005,P324,Books!$K$6:$K$2005))</f>
        <v/>
      </c>
      <c r="T324" s="15">
        <f>IF(A324="","",N324-S324)</f>
        <v/>
      </c>
      <c r="U324" s="10" t="n"/>
      <c r="V324" s="16">
        <f>IF(A324="","",IF(AND(O324="Credit note",R324&lt;&gt;"ITC not available in GSTR-2B"),"Credit note: accept and declare the ITC reversal, keep pending for one period, or reject if you disagree",IF(R324="Matched","Accept in IMS, or take no action",IF(R324="Amount differs","Reject or keep pending; ask the supplier to amend",IF(R324="In GSTR-2B, not in books","Check receipt; reject if not yours",IF(R324="Invoice no matches, GSTIN differs","Confirm the GSTIN with the supplier","Not available: do not claim"))))))</f>
        <v/>
      </c>
    </row>
    <row r="325">
      <c r="A325" s="10" t="n"/>
      <c r="B325" s="10" t="n"/>
      <c r="C325" s="10" t="n"/>
      <c r="D325" s="10" t="n"/>
      <c r="E325" s="9" t="n"/>
      <c r="F325" s="8" t="n"/>
      <c r="G325" s="10" t="n"/>
      <c r="H325" s="10" t="n"/>
      <c r="I325" s="8" t="n"/>
      <c r="J325" s="8" t="n"/>
      <c r="K325" s="8" t="n"/>
      <c r="L325" s="8" t="n"/>
      <c r="M325" s="8" t="n"/>
      <c r="N325" s="15">
        <f>IF(A325="","",SUM(J325:M325))</f>
        <v/>
      </c>
      <c r="O325" s="10" t="n"/>
      <c r="P325" s="16">
        <f>IF(A325="","",UPPER(TRIM(A325))&amp;"|"&amp;UPPER(SUBSTITUTE(SUBSTITUTE(SUBSTITUTE(TRIM(C325),"/",""),"-","")," ","")))</f>
        <v/>
      </c>
      <c r="Q325" s="16">
        <f>IF(A325="","",UPPER(SUBSTITUTE(SUBSTITUTE(SUBSTITUTE(TRIM(C325),"/",""),"-","")," ","")))</f>
        <v/>
      </c>
      <c r="R325" s="16">
        <f>IF(A325="","",IF(U325="No","ITC not available in GSTR-2B",IF(COUNTIF(Books!$O$6:$O$2005,P325)&gt;0,IF(ABS(T325)&lt;=Settings!$B$4,"Matched","Amount differs"),IF(COUNTIF(Books!$P$6:$P$2005,Q325)&gt;0,"Invoice no matches, GSTIN differs","In GSTR-2B, not in books"))))</f>
        <v/>
      </c>
      <c r="S325" s="15">
        <f>IF(A325="","",SUMIF(Books!$O$6:$O$2005,P325,Books!$K$6:$K$2005))</f>
        <v/>
      </c>
      <c r="T325" s="15">
        <f>IF(A325="","",N325-S325)</f>
        <v/>
      </c>
      <c r="U325" s="10" t="n"/>
      <c r="V325" s="16">
        <f>IF(A325="","",IF(AND(O325="Credit note",R325&lt;&gt;"ITC not available in GSTR-2B"),"Credit note: accept and declare the ITC reversal, keep pending for one period, or reject if you disagree",IF(R325="Matched","Accept in IMS, or take no action",IF(R325="Amount differs","Reject or keep pending; ask the supplier to amend",IF(R325="In GSTR-2B, not in books","Check receipt; reject if not yours",IF(R325="Invoice no matches, GSTIN differs","Confirm the GSTIN with the supplier","Not available: do not claim"))))))</f>
        <v/>
      </c>
    </row>
    <row r="326">
      <c r="A326" s="10" t="n"/>
      <c r="B326" s="10" t="n"/>
      <c r="C326" s="10" t="n"/>
      <c r="D326" s="10" t="n"/>
      <c r="E326" s="9" t="n"/>
      <c r="F326" s="8" t="n"/>
      <c r="G326" s="10" t="n"/>
      <c r="H326" s="10" t="n"/>
      <c r="I326" s="8" t="n"/>
      <c r="J326" s="8" t="n"/>
      <c r="K326" s="8" t="n"/>
      <c r="L326" s="8" t="n"/>
      <c r="M326" s="8" t="n"/>
      <c r="N326" s="15">
        <f>IF(A326="","",SUM(J326:M326))</f>
        <v/>
      </c>
      <c r="O326" s="10" t="n"/>
      <c r="P326" s="16">
        <f>IF(A326="","",UPPER(TRIM(A326))&amp;"|"&amp;UPPER(SUBSTITUTE(SUBSTITUTE(SUBSTITUTE(TRIM(C326),"/",""),"-","")," ","")))</f>
        <v/>
      </c>
      <c r="Q326" s="16">
        <f>IF(A326="","",UPPER(SUBSTITUTE(SUBSTITUTE(SUBSTITUTE(TRIM(C326),"/",""),"-","")," ","")))</f>
        <v/>
      </c>
      <c r="R326" s="16">
        <f>IF(A326="","",IF(U326="No","ITC not available in GSTR-2B",IF(COUNTIF(Books!$O$6:$O$2005,P326)&gt;0,IF(ABS(T326)&lt;=Settings!$B$4,"Matched","Amount differs"),IF(COUNTIF(Books!$P$6:$P$2005,Q326)&gt;0,"Invoice no matches, GSTIN differs","In GSTR-2B, not in books"))))</f>
        <v/>
      </c>
      <c r="S326" s="15">
        <f>IF(A326="","",SUMIF(Books!$O$6:$O$2005,P326,Books!$K$6:$K$2005))</f>
        <v/>
      </c>
      <c r="T326" s="15">
        <f>IF(A326="","",N326-S326)</f>
        <v/>
      </c>
      <c r="U326" s="10" t="n"/>
      <c r="V326" s="16">
        <f>IF(A326="","",IF(AND(O326="Credit note",R326&lt;&gt;"ITC not available in GSTR-2B"),"Credit note: accept and declare the ITC reversal, keep pending for one period, or reject if you disagree",IF(R326="Matched","Accept in IMS, or take no action",IF(R326="Amount differs","Reject or keep pending; ask the supplier to amend",IF(R326="In GSTR-2B, not in books","Check receipt; reject if not yours",IF(R326="Invoice no matches, GSTIN differs","Confirm the GSTIN with the supplier","Not available: do not claim"))))))</f>
        <v/>
      </c>
    </row>
    <row r="327">
      <c r="A327" s="10" t="n"/>
      <c r="B327" s="10" t="n"/>
      <c r="C327" s="10" t="n"/>
      <c r="D327" s="10" t="n"/>
      <c r="E327" s="9" t="n"/>
      <c r="F327" s="8" t="n"/>
      <c r="G327" s="10" t="n"/>
      <c r="H327" s="10" t="n"/>
      <c r="I327" s="8" t="n"/>
      <c r="J327" s="8" t="n"/>
      <c r="K327" s="8" t="n"/>
      <c r="L327" s="8" t="n"/>
      <c r="M327" s="8" t="n"/>
      <c r="N327" s="15">
        <f>IF(A327="","",SUM(J327:M327))</f>
        <v/>
      </c>
      <c r="O327" s="10" t="n"/>
      <c r="P327" s="16">
        <f>IF(A327="","",UPPER(TRIM(A327))&amp;"|"&amp;UPPER(SUBSTITUTE(SUBSTITUTE(SUBSTITUTE(TRIM(C327),"/",""),"-","")," ","")))</f>
        <v/>
      </c>
      <c r="Q327" s="16">
        <f>IF(A327="","",UPPER(SUBSTITUTE(SUBSTITUTE(SUBSTITUTE(TRIM(C327),"/",""),"-","")," ","")))</f>
        <v/>
      </c>
      <c r="R327" s="16">
        <f>IF(A327="","",IF(U327="No","ITC not available in GSTR-2B",IF(COUNTIF(Books!$O$6:$O$2005,P327)&gt;0,IF(ABS(T327)&lt;=Settings!$B$4,"Matched","Amount differs"),IF(COUNTIF(Books!$P$6:$P$2005,Q327)&gt;0,"Invoice no matches, GSTIN differs","In GSTR-2B, not in books"))))</f>
        <v/>
      </c>
      <c r="S327" s="15">
        <f>IF(A327="","",SUMIF(Books!$O$6:$O$2005,P327,Books!$K$6:$K$2005))</f>
        <v/>
      </c>
      <c r="T327" s="15">
        <f>IF(A327="","",N327-S327)</f>
        <v/>
      </c>
      <c r="U327" s="10" t="n"/>
      <c r="V327" s="16">
        <f>IF(A327="","",IF(AND(O327="Credit note",R327&lt;&gt;"ITC not available in GSTR-2B"),"Credit note: accept and declare the ITC reversal, keep pending for one period, or reject if you disagree",IF(R327="Matched","Accept in IMS, or take no action",IF(R327="Amount differs","Reject or keep pending; ask the supplier to amend",IF(R327="In GSTR-2B, not in books","Check receipt; reject if not yours",IF(R327="Invoice no matches, GSTIN differs","Confirm the GSTIN with the supplier","Not available: do not claim"))))))</f>
        <v/>
      </c>
    </row>
    <row r="328">
      <c r="A328" s="10" t="n"/>
      <c r="B328" s="10" t="n"/>
      <c r="C328" s="10" t="n"/>
      <c r="D328" s="10" t="n"/>
      <c r="E328" s="9" t="n"/>
      <c r="F328" s="8" t="n"/>
      <c r="G328" s="10" t="n"/>
      <c r="H328" s="10" t="n"/>
      <c r="I328" s="8" t="n"/>
      <c r="J328" s="8" t="n"/>
      <c r="K328" s="8" t="n"/>
      <c r="L328" s="8" t="n"/>
      <c r="M328" s="8" t="n"/>
      <c r="N328" s="15">
        <f>IF(A328="","",SUM(J328:M328))</f>
        <v/>
      </c>
      <c r="O328" s="10" t="n"/>
      <c r="P328" s="16">
        <f>IF(A328="","",UPPER(TRIM(A328))&amp;"|"&amp;UPPER(SUBSTITUTE(SUBSTITUTE(SUBSTITUTE(TRIM(C328),"/",""),"-","")," ","")))</f>
        <v/>
      </c>
      <c r="Q328" s="16">
        <f>IF(A328="","",UPPER(SUBSTITUTE(SUBSTITUTE(SUBSTITUTE(TRIM(C328),"/",""),"-","")," ","")))</f>
        <v/>
      </c>
      <c r="R328" s="16">
        <f>IF(A328="","",IF(U328="No","ITC not available in GSTR-2B",IF(COUNTIF(Books!$O$6:$O$2005,P328)&gt;0,IF(ABS(T328)&lt;=Settings!$B$4,"Matched","Amount differs"),IF(COUNTIF(Books!$P$6:$P$2005,Q328)&gt;0,"Invoice no matches, GSTIN differs","In GSTR-2B, not in books"))))</f>
        <v/>
      </c>
      <c r="S328" s="15">
        <f>IF(A328="","",SUMIF(Books!$O$6:$O$2005,P328,Books!$K$6:$K$2005))</f>
        <v/>
      </c>
      <c r="T328" s="15">
        <f>IF(A328="","",N328-S328)</f>
        <v/>
      </c>
      <c r="U328" s="10" t="n"/>
      <c r="V328" s="16">
        <f>IF(A328="","",IF(AND(O328="Credit note",R328&lt;&gt;"ITC not available in GSTR-2B"),"Credit note: accept and declare the ITC reversal, keep pending for one period, or reject if you disagree",IF(R328="Matched","Accept in IMS, or take no action",IF(R328="Amount differs","Reject or keep pending; ask the supplier to amend",IF(R328="In GSTR-2B, not in books","Check receipt; reject if not yours",IF(R328="Invoice no matches, GSTIN differs","Confirm the GSTIN with the supplier","Not available: do not claim"))))))</f>
        <v/>
      </c>
    </row>
    <row r="329">
      <c r="A329" s="10" t="n"/>
      <c r="B329" s="10" t="n"/>
      <c r="C329" s="10" t="n"/>
      <c r="D329" s="10" t="n"/>
      <c r="E329" s="9" t="n"/>
      <c r="F329" s="8" t="n"/>
      <c r="G329" s="10" t="n"/>
      <c r="H329" s="10" t="n"/>
      <c r="I329" s="8" t="n"/>
      <c r="J329" s="8" t="n"/>
      <c r="K329" s="8" t="n"/>
      <c r="L329" s="8" t="n"/>
      <c r="M329" s="8" t="n"/>
      <c r="N329" s="15">
        <f>IF(A329="","",SUM(J329:M329))</f>
        <v/>
      </c>
      <c r="O329" s="10" t="n"/>
      <c r="P329" s="16">
        <f>IF(A329="","",UPPER(TRIM(A329))&amp;"|"&amp;UPPER(SUBSTITUTE(SUBSTITUTE(SUBSTITUTE(TRIM(C329),"/",""),"-","")," ","")))</f>
        <v/>
      </c>
      <c r="Q329" s="16">
        <f>IF(A329="","",UPPER(SUBSTITUTE(SUBSTITUTE(SUBSTITUTE(TRIM(C329),"/",""),"-","")," ","")))</f>
        <v/>
      </c>
      <c r="R329" s="16">
        <f>IF(A329="","",IF(U329="No","ITC not available in GSTR-2B",IF(COUNTIF(Books!$O$6:$O$2005,P329)&gt;0,IF(ABS(T329)&lt;=Settings!$B$4,"Matched","Amount differs"),IF(COUNTIF(Books!$P$6:$P$2005,Q329)&gt;0,"Invoice no matches, GSTIN differs","In GSTR-2B, not in books"))))</f>
        <v/>
      </c>
      <c r="S329" s="15">
        <f>IF(A329="","",SUMIF(Books!$O$6:$O$2005,P329,Books!$K$6:$K$2005))</f>
        <v/>
      </c>
      <c r="T329" s="15">
        <f>IF(A329="","",N329-S329)</f>
        <v/>
      </c>
      <c r="U329" s="10" t="n"/>
      <c r="V329" s="16">
        <f>IF(A329="","",IF(AND(O329="Credit note",R329&lt;&gt;"ITC not available in GSTR-2B"),"Credit note: accept and declare the ITC reversal, keep pending for one period, or reject if you disagree",IF(R329="Matched","Accept in IMS, or take no action",IF(R329="Amount differs","Reject or keep pending; ask the supplier to amend",IF(R329="In GSTR-2B, not in books","Check receipt; reject if not yours",IF(R329="Invoice no matches, GSTIN differs","Confirm the GSTIN with the supplier","Not available: do not claim"))))))</f>
        <v/>
      </c>
    </row>
    <row r="330">
      <c r="A330" s="10" t="n"/>
      <c r="B330" s="10" t="n"/>
      <c r="C330" s="10" t="n"/>
      <c r="D330" s="10" t="n"/>
      <c r="E330" s="9" t="n"/>
      <c r="F330" s="8" t="n"/>
      <c r="G330" s="10" t="n"/>
      <c r="H330" s="10" t="n"/>
      <c r="I330" s="8" t="n"/>
      <c r="J330" s="8" t="n"/>
      <c r="K330" s="8" t="n"/>
      <c r="L330" s="8" t="n"/>
      <c r="M330" s="8" t="n"/>
      <c r="N330" s="15">
        <f>IF(A330="","",SUM(J330:M330))</f>
        <v/>
      </c>
      <c r="O330" s="10" t="n"/>
      <c r="P330" s="16">
        <f>IF(A330="","",UPPER(TRIM(A330))&amp;"|"&amp;UPPER(SUBSTITUTE(SUBSTITUTE(SUBSTITUTE(TRIM(C330),"/",""),"-","")," ","")))</f>
        <v/>
      </c>
      <c r="Q330" s="16">
        <f>IF(A330="","",UPPER(SUBSTITUTE(SUBSTITUTE(SUBSTITUTE(TRIM(C330),"/",""),"-","")," ","")))</f>
        <v/>
      </c>
      <c r="R330" s="16">
        <f>IF(A330="","",IF(U330="No","ITC not available in GSTR-2B",IF(COUNTIF(Books!$O$6:$O$2005,P330)&gt;0,IF(ABS(T330)&lt;=Settings!$B$4,"Matched","Amount differs"),IF(COUNTIF(Books!$P$6:$P$2005,Q330)&gt;0,"Invoice no matches, GSTIN differs","In GSTR-2B, not in books"))))</f>
        <v/>
      </c>
      <c r="S330" s="15">
        <f>IF(A330="","",SUMIF(Books!$O$6:$O$2005,P330,Books!$K$6:$K$2005))</f>
        <v/>
      </c>
      <c r="T330" s="15">
        <f>IF(A330="","",N330-S330)</f>
        <v/>
      </c>
      <c r="U330" s="10" t="n"/>
      <c r="V330" s="16">
        <f>IF(A330="","",IF(AND(O330="Credit note",R330&lt;&gt;"ITC not available in GSTR-2B"),"Credit note: accept and declare the ITC reversal, keep pending for one period, or reject if you disagree",IF(R330="Matched","Accept in IMS, or take no action",IF(R330="Amount differs","Reject or keep pending; ask the supplier to amend",IF(R330="In GSTR-2B, not in books","Check receipt; reject if not yours",IF(R330="Invoice no matches, GSTIN differs","Confirm the GSTIN with the supplier","Not available: do not claim"))))))</f>
        <v/>
      </c>
    </row>
    <row r="331">
      <c r="A331" s="10" t="n"/>
      <c r="B331" s="10" t="n"/>
      <c r="C331" s="10" t="n"/>
      <c r="D331" s="10" t="n"/>
      <c r="E331" s="9" t="n"/>
      <c r="F331" s="8" t="n"/>
      <c r="G331" s="10" t="n"/>
      <c r="H331" s="10" t="n"/>
      <c r="I331" s="8" t="n"/>
      <c r="J331" s="8" t="n"/>
      <c r="K331" s="8" t="n"/>
      <c r="L331" s="8" t="n"/>
      <c r="M331" s="8" t="n"/>
      <c r="N331" s="15">
        <f>IF(A331="","",SUM(J331:M331))</f>
        <v/>
      </c>
      <c r="O331" s="10" t="n"/>
      <c r="P331" s="16">
        <f>IF(A331="","",UPPER(TRIM(A331))&amp;"|"&amp;UPPER(SUBSTITUTE(SUBSTITUTE(SUBSTITUTE(TRIM(C331),"/",""),"-","")," ","")))</f>
        <v/>
      </c>
      <c r="Q331" s="16">
        <f>IF(A331="","",UPPER(SUBSTITUTE(SUBSTITUTE(SUBSTITUTE(TRIM(C331),"/",""),"-","")," ","")))</f>
        <v/>
      </c>
      <c r="R331" s="16">
        <f>IF(A331="","",IF(U331="No","ITC not available in GSTR-2B",IF(COUNTIF(Books!$O$6:$O$2005,P331)&gt;0,IF(ABS(T331)&lt;=Settings!$B$4,"Matched","Amount differs"),IF(COUNTIF(Books!$P$6:$P$2005,Q331)&gt;0,"Invoice no matches, GSTIN differs","In GSTR-2B, not in books"))))</f>
        <v/>
      </c>
      <c r="S331" s="15">
        <f>IF(A331="","",SUMIF(Books!$O$6:$O$2005,P331,Books!$K$6:$K$2005))</f>
        <v/>
      </c>
      <c r="T331" s="15">
        <f>IF(A331="","",N331-S331)</f>
        <v/>
      </c>
      <c r="U331" s="10" t="n"/>
      <c r="V331" s="16">
        <f>IF(A331="","",IF(AND(O331="Credit note",R331&lt;&gt;"ITC not available in GSTR-2B"),"Credit note: accept and declare the ITC reversal, keep pending for one period, or reject if you disagree",IF(R331="Matched","Accept in IMS, or take no action",IF(R331="Amount differs","Reject or keep pending; ask the supplier to amend",IF(R331="In GSTR-2B, not in books","Check receipt; reject if not yours",IF(R331="Invoice no matches, GSTIN differs","Confirm the GSTIN with the supplier","Not available: do not claim"))))))</f>
        <v/>
      </c>
    </row>
    <row r="332">
      <c r="A332" s="10" t="n"/>
      <c r="B332" s="10" t="n"/>
      <c r="C332" s="10" t="n"/>
      <c r="D332" s="10" t="n"/>
      <c r="E332" s="9" t="n"/>
      <c r="F332" s="8" t="n"/>
      <c r="G332" s="10" t="n"/>
      <c r="H332" s="10" t="n"/>
      <c r="I332" s="8" t="n"/>
      <c r="J332" s="8" t="n"/>
      <c r="K332" s="8" t="n"/>
      <c r="L332" s="8" t="n"/>
      <c r="M332" s="8" t="n"/>
      <c r="N332" s="15">
        <f>IF(A332="","",SUM(J332:M332))</f>
        <v/>
      </c>
      <c r="O332" s="10" t="n"/>
      <c r="P332" s="16">
        <f>IF(A332="","",UPPER(TRIM(A332))&amp;"|"&amp;UPPER(SUBSTITUTE(SUBSTITUTE(SUBSTITUTE(TRIM(C332),"/",""),"-","")," ","")))</f>
        <v/>
      </c>
      <c r="Q332" s="16">
        <f>IF(A332="","",UPPER(SUBSTITUTE(SUBSTITUTE(SUBSTITUTE(TRIM(C332),"/",""),"-","")," ","")))</f>
        <v/>
      </c>
      <c r="R332" s="16">
        <f>IF(A332="","",IF(U332="No","ITC not available in GSTR-2B",IF(COUNTIF(Books!$O$6:$O$2005,P332)&gt;0,IF(ABS(T332)&lt;=Settings!$B$4,"Matched","Amount differs"),IF(COUNTIF(Books!$P$6:$P$2005,Q332)&gt;0,"Invoice no matches, GSTIN differs","In GSTR-2B, not in books"))))</f>
        <v/>
      </c>
      <c r="S332" s="15">
        <f>IF(A332="","",SUMIF(Books!$O$6:$O$2005,P332,Books!$K$6:$K$2005))</f>
        <v/>
      </c>
      <c r="T332" s="15">
        <f>IF(A332="","",N332-S332)</f>
        <v/>
      </c>
      <c r="U332" s="10" t="n"/>
      <c r="V332" s="16">
        <f>IF(A332="","",IF(AND(O332="Credit note",R332&lt;&gt;"ITC not available in GSTR-2B"),"Credit note: accept and declare the ITC reversal, keep pending for one period, or reject if you disagree",IF(R332="Matched","Accept in IMS, or take no action",IF(R332="Amount differs","Reject or keep pending; ask the supplier to amend",IF(R332="In GSTR-2B, not in books","Check receipt; reject if not yours",IF(R332="Invoice no matches, GSTIN differs","Confirm the GSTIN with the supplier","Not available: do not claim"))))))</f>
        <v/>
      </c>
    </row>
    <row r="333">
      <c r="A333" s="10" t="n"/>
      <c r="B333" s="10" t="n"/>
      <c r="C333" s="10" t="n"/>
      <c r="D333" s="10" t="n"/>
      <c r="E333" s="9" t="n"/>
      <c r="F333" s="8" t="n"/>
      <c r="G333" s="10" t="n"/>
      <c r="H333" s="10" t="n"/>
      <c r="I333" s="8" t="n"/>
      <c r="J333" s="8" t="n"/>
      <c r="K333" s="8" t="n"/>
      <c r="L333" s="8" t="n"/>
      <c r="M333" s="8" t="n"/>
      <c r="N333" s="15">
        <f>IF(A333="","",SUM(J333:M333))</f>
        <v/>
      </c>
      <c r="O333" s="10" t="n"/>
      <c r="P333" s="16">
        <f>IF(A333="","",UPPER(TRIM(A333))&amp;"|"&amp;UPPER(SUBSTITUTE(SUBSTITUTE(SUBSTITUTE(TRIM(C333),"/",""),"-","")," ","")))</f>
        <v/>
      </c>
      <c r="Q333" s="16">
        <f>IF(A333="","",UPPER(SUBSTITUTE(SUBSTITUTE(SUBSTITUTE(TRIM(C333),"/",""),"-","")," ","")))</f>
        <v/>
      </c>
      <c r="R333" s="16">
        <f>IF(A333="","",IF(U333="No","ITC not available in GSTR-2B",IF(COUNTIF(Books!$O$6:$O$2005,P333)&gt;0,IF(ABS(T333)&lt;=Settings!$B$4,"Matched","Amount differs"),IF(COUNTIF(Books!$P$6:$P$2005,Q333)&gt;0,"Invoice no matches, GSTIN differs","In GSTR-2B, not in books"))))</f>
        <v/>
      </c>
      <c r="S333" s="15">
        <f>IF(A333="","",SUMIF(Books!$O$6:$O$2005,P333,Books!$K$6:$K$2005))</f>
        <v/>
      </c>
      <c r="T333" s="15">
        <f>IF(A333="","",N333-S333)</f>
        <v/>
      </c>
      <c r="U333" s="10" t="n"/>
      <c r="V333" s="16">
        <f>IF(A333="","",IF(AND(O333="Credit note",R333&lt;&gt;"ITC not available in GSTR-2B"),"Credit note: accept and declare the ITC reversal, keep pending for one period, or reject if you disagree",IF(R333="Matched","Accept in IMS, or take no action",IF(R333="Amount differs","Reject or keep pending; ask the supplier to amend",IF(R333="In GSTR-2B, not in books","Check receipt; reject if not yours",IF(R333="Invoice no matches, GSTIN differs","Confirm the GSTIN with the supplier","Not available: do not claim"))))))</f>
        <v/>
      </c>
    </row>
    <row r="334">
      <c r="A334" s="10" t="n"/>
      <c r="B334" s="10" t="n"/>
      <c r="C334" s="10" t="n"/>
      <c r="D334" s="10" t="n"/>
      <c r="E334" s="9" t="n"/>
      <c r="F334" s="8" t="n"/>
      <c r="G334" s="10" t="n"/>
      <c r="H334" s="10" t="n"/>
      <c r="I334" s="8" t="n"/>
      <c r="J334" s="8" t="n"/>
      <c r="K334" s="8" t="n"/>
      <c r="L334" s="8" t="n"/>
      <c r="M334" s="8" t="n"/>
      <c r="N334" s="15">
        <f>IF(A334="","",SUM(J334:M334))</f>
        <v/>
      </c>
      <c r="O334" s="10" t="n"/>
      <c r="P334" s="16">
        <f>IF(A334="","",UPPER(TRIM(A334))&amp;"|"&amp;UPPER(SUBSTITUTE(SUBSTITUTE(SUBSTITUTE(TRIM(C334),"/",""),"-","")," ","")))</f>
        <v/>
      </c>
      <c r="Q334" s="16">
        <f>IF(A334="","",UPPER(SUBSTITUTE(SUBSTITUTE(SUBSTITUTE(TRIM(C334),"/",""),"-","")," ","")))</f>
        <v/>
      </c>
      <c r="R334" s="16">
        <f>IF(A334="","",IF(U334="No","ITC not available in GSTR-2B",IF(COUNTIF(Books!$O$6:$O$2005,P334)&gt;0,IF(ABS(T334)&lt;=Settings!$B$4,"Matched","Amount differs"),IF(COUNTIF(Books!$P$6:$P$2005,Q334)&gt;0,"Invoice no matches, GSTIN differs","In GSTR-2B, not in books"))))</f>
        <v/>
      </c>
      <c r="S334" s="15">
        <f>IF(A334="","",SUMIF(Books!$O$6:$O$2005,P334,Books!$K$6:$K$2005))</f>
        <v/>
      </c>
      <c r="T334" s="15">
        <f>IF(A334="","",N334-S334)</f>
        <v/>
      </c>
      <c r="U334" s="10" t="n"/>
      <c r="V334" s="16">
        <f>IF(A334="","",IF(AND(O334="Credit note",R334&lt;&gt;"ITC not available in GSTR-2B"),"Credit note: accept and declare the ITC reversal, keep pending for one period, or reject if you disagree",IF(R334="Matched","Accept in IMS, or take no action",IF(R334="Amount differs","Reject or keep pending; ask the supplier to amend",IF(R334="In GSTR-2B, not in books","Check receipt; reject if not yours",IF(R334="Invoice no matches, GSTIN differs","Confirm the GSTIN with the supplier","Not available: do not claim"))))))</f>
        <v/>
      </c>
    </row>
    <row r="335">
      <c r="A335" s="10" t="n"/>
      <c r="B335" s="10" t="n"/>
      <c r="C335" s="10" t="n"/>
      <c r="D335" s="10" t="n"/>
      <c r="E335" s="9" t="n"/>
      <c r="F335" s="8" t="n"/>
      <c r="G335" s="10" t="n"/>
      <c r="H335" s="10" t="n"/>
      <c r="I335" s="8" t="n"/>
      <c r="J335" s="8" t="n"/>
      <c r="K335" s="8" t="n"/>
      <c r="L335" s="8" t="n"/>
      <c r="M335" s="8" t="n"/>
      <c r="N335" s="15">
        <f>IF(A335="","",SUM(J335:M335))</f>
        <v/>
      </c>
      <c r="O335" s="10" t="n"/>
      <c r="P335" s="16">
        <f>IF(A335="","",UPPER(TRIM(A335))&amp;"|"&amp;UPPER(SUBSTITUTE(SUBSTITUTE(SUBSTITUTE(TRIM(C335),"/",""),"-","")," ","")))</f>
        <v/>
      </c>
      <c r="Q335" s="16">
        <f>IF(A335="","",UPPER(SUBSTITUTE(SUBSTITUTE(SUBSTITUTE(TRIM(C335),"/",""),"-","")," ","")))</f>
        <v/>
      </c>
      <c r="R335" s="16">
        <f>IF(A335="","",IF(U335="No","ITC not available in GSTR-2B",IF(COUNTIF(Books!$O$6:$O$2005,P335)&gt;0,IF(ABS(T335)&lt;=Settings!$B$4,"Matched","Amount differs"),IF(COUNTIF(Books!$P$6:$P$2005,Q335)&gt;0,"Invoice no matches, GSTIN differs","In GSTR-2B, not in books"))))</f>
        <v/>
      </c>
      <c r="S335" s="15">
        <f>IF(A335="","",SUMIF(Books!$O$6:$O$2005,P335,Books!$K$6:$K$2005))</f>
        <v/>
      </c>
      <c r="T335" s="15">
        <f>IF(A335="","",N335-S335)</f>
        <v/>
      </c>
      <c r="U335" s="10" t="n"/>
      <c r="V335" s="16">
        <f>IF(A335="","",IF(AND(O335="Credit note",R335&lt;&gt;"ITC not available in GSTR-2B"),"Credit note: accept and declare the ITC reversal, keep pending for one period, or reject if you disagree",IF(R335="Matched","Accept in IMS, or take no action",IF(R335="Amount differs","Reject or keep pending; ask the supplier to amend",IF(R335="In GSTR-2B, not in books","Check receipt; reject if not yours",IF(R335="Invoice no matches, GSTIN differs","Confirm the GSTIN with the supplier","Not available: do not claim"))))))</f>
        <v/>
      </c>
    </row>
    <row r="336">
      <c r="A336" s="10" t="n"/>
      <c r="B336" s="10" t="n"/>
      <c r="C336" s="10" t="n"/>
      <c r="D336" s="10" t="n"/>
      <c r="E336" s="9" t="n"/>
      <c r="F336" s="8" t="n"/>
      <c r="G336" s="10" t="n"/>
      <c r="H336" s="10" t="n"/>
      <c r="I336" s="8" t="n"/>
      <c r="J336" s="8" t="n"/>
      <c r="K336" s="8" t="n"/>
      <c r="L336" s="8" t="n"/>
      <c r="M336" s="8" t="n"/>
      <c r="N336" s="15">
        <f>IF(A336="","",SUM(J336:M336))</f>
        <v/>
      </c>
      <c r="O336" s="10" t="n"/>
      <c r="P336" s="16">
        <f>IF(A336="","",UPPER(TRIM(A336))&amp;"|"&amp;UPPER(SUBSTITUTE(SUBSTITUTE(SUBSTITUTE(TRIM(C336),"/",""),"-","")," ","")))</f>
        <v/>
      </c>
      <c r="Q336" s="16">
        <f>IF(A336="","",UPPER(SUBSTITUTE(SUBSTITUTE(SUBSTITUTE(TRIM(C336),"/",""),"-","")," ","")))</f>
        <v/>
      </c>
      <c r="R336" s="16">
        <f>IF(A336="","",IF(U336="No","ITC not available in GSTR-2B",IF(COUNTIF(Books!$O$6:$O$2005,P336)&gt;0,IF(ABS(T336)&lt;=Settings!$B$4,"Matched","Amount differs"),IF(COUNTIF(Books!$P$6:$P$2005,Q336)&gt;0,"Invoice no matches, GSTIN differs","In GSTR-2B, not in books"))))</f>
        <v/>
      </c>
      <c r="S336" s="15">
        <f>IF(A336="","",SUMIF(Books!$O$6:$O$2005,P336,Books!$K$6:$K$2005))</f>
        <v/>
      </c>
      <c r="T336" s="15">
        <f>IF(A336="","",N336-S336)</f>
        <v/>
      </c>
      <c r="U336" s="10" t="n"/>
      <c r="V336" s="16">
        <f>IF(A336="","",IF(AND(O336="Credit note",R336&lt;&gt;"ITC not available in GSTR-2B"),"Credit note: accept and declare the ITC reversal, keep pending for one period, or reject if you disagree",IF(R336="Matched","Accept in IMS, or take no action",IF(R336="Amount differs","Reject or keep pending; ask the supplier to amend",IF(R336="In GSTR-2B, not in books","Check receipt; reject if not yours",IF(R336="Invoice no matches, GSTIN differs","Confirm the GSTIN with the supplier","Not available: do not claim"))))))</f>
        <v/>
      </c>
    </row>
    <row r="337">
      <c r="A337" s="10" t="n"/>
      <c r="B337" s="10" t="n"/>
      <c r="C337" s="10" t="n"/>
      <c r="D337" s="10" t="n"/>
      <c r="E337" s="9" t="n"/>
      <c r="F337" s="8" t="n"/>
      <c r="G337" s="10" t="n"/>
      <c r="H337" s="10" t="n"/>
      <c r="I337" s="8" t="n"/>
      <c r="J337" s="8" t="n"/>
      <c r="K337" s="8" t="n"/>
      <c r="L337" s="8" t="n"/>
      <c r="M337" s="8" t="n"/>
      <c r="N337" s="15">
        <f>IF(A337="","",SUM(J337:M337))</f>
        <v/>
      </c>
      <c r="O337" s="10" t="n"/>
      <c r="P337" s="16">
        <f>IF(A337="","",UPPER(TRIM(A337))&amp;"|"&amp;UPPER(SUBSTITUTE(SUBSTITUTE(SUBSTITUTE(TRIM(C337),"/",""),"-","")," ","")))</f>
        <v/>
      </c>
      <c r="Q337" s="16">
        <f>IF(A337="","",UPPER(SUBSTITUTE(SUBSTITUTE(SUBSTITUTE(TRIM(C337),"/",""),"-","")," ","")))</f>
        <v/>
      </c>
      <c r="R337" s="16">
        <f>IF(A337="","",IF(U337="No","ITC not available in GSTR-2B",IF(COUNTIF(Books!$O$6:$O$2005,P337)&gt;0,IF(ABS(T337)&lt;=Settings!$B$4,"Matched","Amount differs"),IF(COUNTIF(Books!$P$6:$P$2005,Q337)&gt;0,"Invoice no matches, GSTIN differs","In GSTR-2B, not in books"))))</f>
        <v/>
      </c>
      <c r="S337" s="15">
        <f>IF(A337="","",SUMIF(Books!$O$6:$O$2005,P337,Books!$K$6:$K$2005))</f>
        <v/>
      </c>
      <c r="T337" s="15">
        <f>IF(A337="","",N337-S337)</f>
        <v/>
      </c>
      <c r="U337" s="10" t="n"/>
      <c r="V337" s="16">
        <f>IF(A337="","",IF(AND(O337="Credit note",R337&lt;&gt;"ITC not available in GSTR-2B"),"Credit note: accept and declare the ITC reversal, keep pending for one period, or reject if you disagree",IF(R337="Matched","Accept in IMS, or take no action",IF(R337="Amount differs","Reject or keep pending; ask the supplier to amend",IF(R337="In GSTR-2B, not in books","Check receipt; reject if not yours",IF(R337="Invoice no matches, GSTIN differs","Confirm the GSTIN with the supplier","Not available: do not claim"))))))</f>
        <v/>
      </c>
    </row>
    <row r="338">
      <c r="A338" s="10" t="n"/>
      <c r="B338" s="10" t="n"/>
      <c r="C338" s="10" t="n"/>
      <c r="D338" s="10" t="n"/>
      <c r="E338" s="9" t="n"/>
      <c r="F338" s="8" t="n"/>
      <c r="G338" s="10" t="n"/>
      <c r="H338" s="10" t="n"/>
      <c r="I338" s="8" t="n"/>
      <c r="J338" s="8" t="n"/>
      <c r="K338" s="8" t="n"/>
      <c r="L338" s="8" t="n"/>
      <c r="M338" s="8" t="n"/>
      <c r="N338" s="15">
        <f>IF(A338="","",SUM(J338:M338))</f>
        <v/>
      </c>
      <c r="O338" s="10" t="n"/>
      <c r="P338" s="16">
        <f>IF(A338="","",UPPER(TRIM(A338))&amp;"|"&amp;UPPER(SUBSTITUTE(SUBSTITUTE(SUBSTITUTE(TRIM(C338),"/",""),"-","")," ","")))</f>
        <v/>
      </c>
      <c r="Q338" s="16">
        <f>IF(A338="","",UPPER(SUBSTITUTE(SUBSTITUTE(SUBSTITUTE(TRIM(C338),"/",""),"-","")," ","")))</f>
        <v/>
      </c>
      <c r="R338" s="16">
        <f>IF(A338="","",IF(U338="No","ITC not available in GSTR-2B",IF(COUNTIF(Books!$O$6:$O$2005,P338)&gt;0,IF(ABS(T338)&lt;=Settings!$B$4,"Matched","Amount differs"),IF(COUNTIF(Books!$P$6:$P$2005,Q338)&gt;0,"Invoice no matches, GSTIN differs","In GSTR-2B, not in books"))))</f>
        <v/>
      </c>
      <c r="S338" s="15">
        <f>IF(A338="","",SUMIF(Books!$O$6:$O$2005,P338,Books!$K$6:$K$2005))</f>
        <v/>
      </c>
      <c r="T338" s="15">
        <f>IF(A338="","",N338-S338)</f>
        <v/>
      </c>
      <c r="U338" s="10" t="n"/>
      <c r="V338" s="16">
        <f>IF(A338="","",IF(AND(O338="Credit note",R338&lt;&gt;"ITC not available in GSTR-2B"),"Credit note: accept and declare the ITC reversal, keep pending for one period, or reject if you disagree",IF(R338="Matched","Accept in IMS, or take no action",IF(R338="Amount differs","Reject or keep pending; ask the supplier to amend",IF(R338="In GSTR-2B, not in books","Check receipt; reject if not yours",IF(R338="Invoice no matches, GSTIN differs","Confirm the GSTIN with the supplier","Not available: do not claim"))))))</f>
        <v/>
      </c>
    </row>
    <row r="339">
      <c r="A339" s="10" t="n"/>
      <c r="B339" s="10" t="n"/>
      <c r="C339" s="10" t="n"/>
      <c r="D339" s="10" t="n"/>
      <c r="E339" s="9" t="n"/>
      <c r="F339" s="8" t="n"/>
      <c r="G339" s="10" t="n"/>
      <c r="H339" s="10" t="n"/>
      <c r="I339" s="8" t="n"/>
      <c r="J339" s="8" t="n"/>
      <c r="K339" s="8" t="n"/>
      <c r="L339" s="8" t="n"/>
      <c r="M339" s="8" t="n"/>
      <c r="N339" s="15">
        <f>IF(A339="","",SUM(J339:M339))</f>
        <v/>
      </c>
      <c r="O339" s="10" t="n"/>
      <c r="P339" s="16">
        <f>IF(A339="","",UPPER(TRIM(A339))&amp;"|"&amp;UPPER(SUBSTITUTE(SUBSTITUTE(SUBSTITUTE(TRIM(C339),"/",""),"-","")," ","")))</f>
        <v/>
      </c>
      <c r="Q339" s="16">
        <f>IF(A339="","",UPPER(SUBSTITUTE(SUBSTITUTE(SUBSTITUTE(TRIM(C339),"/",""),"-","")," ","")))</f>
        <v/>
      </c>
      <c r="R339" s="16">
        <f>IF(A339="","",IF(U339="No","ITC not available in GSTR-2B",IF(COUNTIF(Books!$O$6:$O$2005,P339)&gt;0,IF(ABS(T339)&lt;=Settings!$B$4,"Matched","Amount differs"),IF(COUNTIF(Books!$P$6:$P$2005,Q339)&gt;0,"Invoice no matches, GSTIN differs","In GSTR-2B, not in books"))))</f>
        <v/>
      </c>
      <c r="S339" s="15">
        <f>IF(A339="","",SUMIF(Books!$O$6:$O$2005,P339,Books!$K$6:$K$2005))</f>
        <v/>
      </c>
      <c r="T339" s="15">
        <f>IF(A339="","",N339-S339)</f>
        <v/>
      </c>
      <c r="U339" s="10" t="n"/>
      <c r="V339" s="16">
        <f>IF(A339="","",IF(AND(O339="Credit note",R339&lt;&gt;"ITC not available in GSTR-2B"),"Credit note: accept and declare the ITC reversal, keep pending for one period, or reject if you disagree",IF(R339="Matched","Accept in IMS, or take no action",IF(R339="Amount differs","Reject or keep pending; ask the supplier to amend",IF(R339="In GSTR-2B, not in books","Check receipt; reject if not yours",IF(R339="Invoice no matches, GSTIN differs","Confirm the GSTIN with the supplier","Not available: do not claim"))))))</f>
        <v/>
      </c>
    </row>
    <row r="340">
      <c r="A340" s="10" t="n"/>
      <c r="B340" s="10" t="n"/>
      <c r="C340" s="10" t="n"/>
      <c r="D340" s="10" t="n"/>
      <c r="E340" s="9" t="n"/>
      <c r="F340" s="8" t="n"/>
      <c r="G340" s="10" t="n"/>
      <c r="H340" s="10" t="n"/>
      <c r="I340" s="8" t="n"/>
      <c r="J340" s="8" t="n"/>
      <c r="K340" s="8" t="n"/>
      <c r="L340" s="8" t="n"/>
      <c r="M340" s="8" t="n"/>
      <c r="N340" s="15">
        <f>IF(A340="","",SUM(J340:M340))</f>
        <v/>
      </c>
      <c r="O340" s="10" t="n"/>
      <c r="P340" s="16">
        <f>IF(A340="","",UPPER(TRIM(A340))&amp;"|"&amp;UPPER(SUBSTITUTE(SUBSTITUTE(SUBSTITUTE(TRIM(C340),"/",""),"-","")," ","")))</f>
        <v/>
      </c>
      <c r="Q340" s="16">
        <f>IF(A340="","",UPPER(SUBSTITUTE(SUBSTITUTE(SUBSTITUTE(TRIM(C340),"/",""),"-","")," ","")))</f>
        <v/>
      </c>
      <c r="R340" s="16">
        <f>IF(A340="","",IF(U340="No","ITC not available in GSTR-2B",IF(COUNTIF(Books!$O$6:$O$2005,P340)&gt;0,IF(ABS(T340)&lt;=Settings!$B$4,"Matched","Amount differs"),IF(COUNTIF(Books!$P$6:$P$2005,Q340)&gt;0,"Invoice no matches, GSTIN differs","In GSTR-2B, not in books"))))</f>
        <v/>
      </c>
      <c r="S340" s="15">
        <f>IF(A340="","",SUMIF(Books!$O$6:$O$2005,P340,Books!$K$6:$K$2005))</f>
        <v/>
      </c>
      <c r="T340" s="15">
        <f>IF(A340="","",N340-S340)</f>
        <v/>
      </c>
      <c r="U340" s="10" t="n"/>
      <c r="V340" s="16">
        <f>IF(A340="","",IF(AND(O340="Credit note",R340&lt;&gt;"ITC not available in GSTR-2B"),"Credit note: accept and declare the ITC reversal, keep pending for one period, or reject if you disagree",IF(R340="Matched","Accept in IMS, or take no action",IF(R340="Amount differs","Reject or keep pending; ask the supplier to amend",IF(R340="In GSTR-2B, not in books","Check receipt; reject if not yours",IF(R340="Invoice no matches, GSTIN differs","Confirm the GSTIN with the supplier","Not available: do not claim"))))))</f>
        <v/>
      </c>
    </row>
    <row r="341">
      <c r="A341" s="10" t="n"/>
      <c r="B341" s="10" t="n"/>
      <c r="C341" s="10" t="n"/>
      <c r="D341" s="10" t="n"/>
      <c r="E341" s="9" t="n"/>
      <c r="F341" s="8" t="n"/>
      <c r="G341" s="10" t="n"/>
      <c r="H341" s="10" t="n"/>
      <c r="I341" s="8" t="n"/>
      <c r="J341" s="8" t="n"/>
      <c r="K341" s="8" t="n"/>
      <c r="L341" s="8" t="n"/>
      <c r="M341" s="8" t="n"/>
      <c r="N341" s="15">
        <f>IF(A341="","",SUM(J341:M341))</f>
        <v/>
      </c>
      <c r="O341" s="10" t="n"/>
      <c r="P341" s="16">
        <f>IF(A341="","",UPPER(TRIM(A341))&amp;"|"&amp;UPPER(SUBSTITUTE(SUBSTITUTE(SUBSTITUTE(TRIM(C341),"/",""),"-","")," ","")))</f>
        <v/>
      </c>
      <c r="Q341" s="16">
        <f>IF(A341="","",UPPER(SUBSTITUTE(SUBSTITUTE(SUBSTITUTE(TRIM(C341),"/",""),"-","")," ","")))</f>
        <v/>
      </c>
      <c r="R341" s="16">
        <f>IF(A341="","",IF(U341="No","ITC not available in GSTR-2B",IF(COUNTIF(Books!$O$6:$O$2005,P341)&gt;0,IF(ABS(T341)&lt;=Settings!$B$4,"Matched","Amount differs"),IF(COUNTIF(Books!$P$6:$P$2005,Q341)&gt;0,"Invoice no matches, GSTIN differs","In GSTR-2B, not in books"))))</f>
        <v/>
      </c>
      <c r="S341" s="15">
        <f>IF(A341="","",SUMIF(Books!$O$6:$O$2005,P341,Books!$K$6:$K$2005))</f>
        <v/>
      </c>
      <c r="T341" s="15">
        <f>IF(A341="","",N341-S341)</f>
        <v/>
      </c>
      <c r="U341" s="10" t="n"/>
      <c r="V341" s="16">
        <f>IF(A341="","",IF(AND(O341="Credit note",R341&lt;&gt;"ITC not available in GSTR-2B"),"Credit note: accept and declare the ITC reversal, keep pending for one period, or reject if you disagree",IF(R341="Matched","Accept in IMS, or take no action",IF(R341="Amount differs","Reject or keep pending; ask the supplier to amend",IF(R341="In GSTR-2B, not in books","Check receipt; reject if not yours",IF(R341="Invoice no matches, GSTIN differs","Confirm the GSTIN with the supplier","Not available: do not claim"))))))</f>
        <v/>
      </c>
    </row>
    <row r="342">
      <c r="A342" s="10" t="n"/>
      <c r="B342" s="10" t="n"/>
      <c r="C342" s="10" t="n"/>
      <c r="D342" s="10" t="n"/>
      <c r="E342" s="9" t="n"/>
      <c r="F342" s="8" t="n"/>
      <c r="G342" s="10" t="n"/>
      <c r="H342" s="10" t="n"/>
      <c r="I342" s="8" t="n"/>
      <c r="J342" s="8" t="n"/>
      <c r="K342" s="8" t="n"/>
      <c r="L342" s="8" t="n"/>
      <c r="M342" s="8" t="n"/>
      <c r="N342" s="15">
        <f>IF(A342="","",SUM(J342:M342))</f>
        <v/>
      </c>
      <c r="O342" s="10" t="n"/>
      <c r="P342" s="16">
        <f>IF(A342="","",UPPER(TRIM(A342))&amp;"|"&amp;UPPER(SUBSTITUTE(SUBSTITUTE(SUBSTITUTE(TRIM(C342),"/",""),"-","")," ","")))</f>
        <v/>
      </c>
      <c r="Q342" s="16">
        <f>IF(A342="","",UPPER(SUBSTITUTE(SUBSTITUTE(SUBSTITUTE(TRIM(C342),"/",""),"-","")," ","")))</f>
        <v/>
      </c>
      <c r="R342" s="16">
        <f>IF(A342="","",IF(U342="No","ITC not available in GSTR-2B",IF(COUNTIF(Books!$O$6:$O$2005,P342)&gt;0,IF(ABS(T342)&lt;=Settings!$B$4,"Matched","Amount differs"),IF(COUNTIF(Books!$P$6:$P$2005,Q342)&gt;0,"Invoice no matches, GSTIN differs","In GSTR-2B, not in books"))))</f>
        <v/>
      </c>
      <c r="S342" s="15">
        <f>IF(A342="","",SUMIF(Books!$O$6:$O$2005,P342,Books!$K$6:$K$2005))</f>
        <v/>
      </c>
      <c r="T342" s="15">
        <f>IF(A342="","",N342-S342)</f>
        <v/>
      </c>
      <c r="U342" s="10" t="n"/>
      <c r="V342" s="16">
        <f>IF(A342="","",IF(AND(O342="Credit note",R342&lt;&gt;"ITC not available in GSTR-2B"),"Credit note: accept and declare the ITC reversal, keep pending for one period, or reject if you disagree",IF(R342="Matched","Accept in IMS, or take no action",IF(R342="Amount differs","Reject or keep pending; ask the supplier to amend",IF(R342="In GSTR-2B, not in books","Check receipt; reject if not yours",IF(R342="Invoice no matches, GSTIN differs","Confirm the GSTIN with the supplier","Not available: do not claim"))))))</f>
        <v/>
      </c>
    </row>
    <row r="343">
      <c r="A343" s="10" t="n"/>
      <c r="B343" s="10" t="n"/>
      <c r="C343" s="10" t="n"/>
      <c r="D343" s="10" t="n"/>
      <c r="E343" s="9" t="n"/>
      <c r="F343" s="8" t="n"/>
      <c r="G343" s="10" t="n"/>
      <c r="H343" s="10" t="n"/>
      <c r="I343" s="8" t="n"/>
      <c r="J343" s="8" t="n"/>
      <c r="K343" s="8" t="n"/>
      <c r="L343" s="8" t="n"/>
      <c r="M343" s="8" t="n"/>
      <c r="N343" s="15">
        <f>IF(A343="","",SUM(J343:M343))</f>
        <v/>
      </c>
      <c r="O343" s="10" t="n"/>
      <c r="P343" s="16">
        <f>IF(A343="","",UPPER(TRIM(A343))&amp;"|"&amp;UPPER(SUBSTITUTE(SUBSTITUTE(SUBSTITUTE(TRIM(C343),"/",""),"-","")," ","")))</f>
        <v/>
      </c>
      <c r="Q343" s="16">
        <f>IF(A343="","",UPPER(SUBSTITUTE(SUBSTITUTE(SUBSTITUTE(TRIM(C343),"/",""),"-","")," ","")))</f>
        <v/>
      </c>
      <c r="R343" s="16">
        <f>IF(A343="","",IF(U343="No","ITC not available in GSTR-2B",IF(COUNTIF(Books!$O$6:$O$2005,P343)&gt;0,IF(ABS(T343)&lt;=Settings!$B$4,"Matched","Amount differs"),IF(COUNTIF(Books!$P$6:$P$2005,Q343)&gt;0,"Invoice no matches, GSTIN differs","In GSTR-2B, not in books"))))</f>
        <v/>
      </c>
      <c r="S343" s="15">
        <f>IF(A343="","",SUMIF(Books!$O$6:$O$2005,P343,Books!$K$6:$K$2005))</f>
        <v/>
      </c>
      <c r="T343" s="15">
        <f>IF(A343="","",N343-S343)</f>
        <v/>
      </c>
      <c r="U343" s="10" t="n"/>
      <c r="V343" s="16">
        <f>IF(A343="","",IF(AND(O343="Credit note",R343&lt;&gt;"ITC not available in GSTR-2B"),"Credit note: accept and declare the ITC reversal, keep pending for one period, or reject if you disagree",IF(R343="Matched","Accept in IMS, or take no action",IF(R343="Amount differs","Reject or keep pending; ask the supplier to amend",IF(R343="In GSTR-2B, not in books","Check receipt; reject if not yours",IF(R343="Invoice no matches, GSTIN differs","Confirm the GSTIN with the supplier","Not available: do not claim"))))))</f>
        <v/>
      </c>
    </row>
    <row r="344">
      <c r="A344" s="10" t="n"/>
      <c r="B344" s="10" t="n"/>
      <c r="C344" s="10" t="n"/>
      <c r="D344" s="10" t="n"/>
      <c r="E344" s="9" t="n"/>
      <c r="F344" s="8" t="n"/>
      <c r="G344" s="10" t="n"/>
      <c r="H344" s="10" t="n"/>
      <c r="I344" s="8" t="n"/>
      <c r="J344" s="8" t="n"/>
      <c r="K344" s="8" t="n"/>
      <c r="L344" s="8" t="n"/>
      <c r="M344" s="8" t="n"/>
      <c r="N344" s="15">
        <f>IF(A344="","",SUM(J344:M344))</f>
        <v/>
      </c>
      <c r="O344" s="10" t="n"/>
      <c r="P344" s="16">
        <f>IF(A344="","",UPPER(TRIM(A344))&amp;"|"&amp;UPPER(SUBSTITUTE(SUBSTITUTE(SUBSTITUTE(TRIM(C344),"/",""),"-","")," ","")))</f>
        <v/>
      </c>
      <c r="Q344" s="16">
        <f>IF(A344="","",UPPER(SUBSTITUTE(SUBSTITUTE(SUBSTITUTE(TRIM(C344),"/",""),"-","")," ","")))</f>
        <v/>
      </c>
      <c r="R344" s="16">
        <f>IF(A344="","",IF(U344="No","ITC not available in GSTR-2B",IF(COUNTIF(Books!$O$6:$O$2005,P344)&gt;0,IF(ABS(T344)&lt;=Settings!$B$4,"Matched","Amount differs"),IF(COUNTIF(Books!$P$6:$P$2005,Q344)&gt;0,"Invoice no matches, GSTIN differs","In GSTR-2B, not in books"))))</f>
        <v/>
      </c>
      <c r="S344" s="15">
        <f>IF(A344="","",SUMIF(Books!$O$6:$O$2005,P344,Books!$K$6:$K$2005))</f>
        <v/>
      </c>
      <c r="T344" s="15">
        <f>IF(A344="","",N344-S344)</f>
        <v/>
      </c>
      <c r="U344" s="10" t="n"/>
      <c r="V344" s="16">
        <f>IF(A344="","",IF(AND(O344="Credit note",R344&lt;&gt;"ITC not available in GSTR-2B"),"Credit note: accept and declare the ITC reversal, keep pending for one period, or reject if you disagree",IF(R344="Matched","Accept in IMS, or take no action",IF(R344="Amount differs","Reject or keep pending; ask the supplier to amend",IF(R344="In GSTR-2B, not in books","Check receipt; reject if not yours",IF(R344="Invoice no matches, GSTIN differs","Confirm the GSTIN with the supplier","Not available: do not claim"))))))</f>
        <v/>
      </c>
    </row>
    <row r="345">
      <c r="A345" s="10" t="n"/>
      <c r="B345" s="10" t="n"/>
      <c r="C345" s="10" t="n"/>
      <c r="D345" s="10" t="n"/>
      <c r="E345" s="9" t="n"/>
      <c r="F345" s="8" t="n"/>
      <c r="G345" s="10" t="n"/>
      <c r="H345" s="10" t="n"/>
      <c r="I345" s="8" t="n"/>
      <c r="J345" s="8" t="n"/>
      <c r="K345" s="8" t="n"/>
      <c r="L345" s="8" t="n"/>
      <c r="M345" s="8" t="n"/>
      <c r="N345" s="15">
        <f>IF(A345="","",SUM(J345:M345))</f>
        <v/>
      </c>
      <c r="O345" s="10" t="n"/>
      <c r="P345" s="16">
        <f>IF(A345="","",UPPER(TRIM(A345))&amp;"|"&amp;UPPER(SUBSTITUTE(SUBSTITUTE(SUBSTITUTE(TRIM(C345),"/",""),"-","")," ","")))</f>
        <v/>
      </c>
      <c r="Q345" s="16">
        <f>IF(A345="","",UPPER(SUBSTITUTE(SUBSTITUTE(SUBSTITUTE(TRIM(C345),"/",""),"-","")," ","")))</f>
        <v/>
      </c>
      <c r="R345" s="16">
        <f>IF(A345="","",IF(U345="No","ITC not available in GSTR-2B",IF(COUNTIF(Books!$O$6:$O$2005,P345)&gt;0,IF(ABS(T345)&lt;=Settings!$B$4,"Matched","Amount differs"),IF(COUNTIF(Books!$P$6:$P$2005,Q345)&gt;0,"Invoice no matches, GSTIN differs","In GSTR-2B, not in books"))))</f>
        <v/>
      </c>
      <c r="S345" s="15">
        <f>IF(A345="","",SUMIF(Books!$O$6:$O$2005,P345,Books!$K$6:$K$2005))</f>
        <v/>
      </c>
      <c r="T345" s="15">
        <f>IF(A345="","",N345-S345)</f>
        <v/>
      </c>
      <c r="U345" s="10" t="n"/>
      <c r="V345" s="16">
        <f>IF(A345="","",IF(AND(O345="Credit note",R345&lt;&gt;"ITC not available in GSTR-2B"),"Credit note: accept and declare the ITC reversal, keep pending for one period, or reject if you disagree",IF(R345="Matched","Accept in IMS, or take no action",IF(R345="Amount differs","Reject or keep pending; ask the supplier to amend",IF(R345="In GSTR-2B, not in books","Check receipt; reject if not yours",IF(R345="Invoice no matches, GSTIN differs","Confirm the GSTIN with the supplier","Not available: do not claim"))))))</f>
        <v/>
      </c>
    </row>
    <row r="346">
      <c r="A346" s="10" t="n"/>
      <c r="B346" s="10" t="n"/>
      <c r="C346" s="10" t="n"/>
      <c r="D346" s="10" t="n"/>
      <c r="E346" s="9" t="n"/>
      <c r="F346" s="8" t="n"/>
      <c r="G346" s="10" t="n"/>
      <c r="H346" s="10" t="n"/>
      <c r="I346" s="8" t="n"/>
      <c r="J346" s="8" t="n"/>
      <c r="K346" s="8" t="n"/>
      <c r="L346" s="8" t="n"/>
      <c r="M346" s="8" t="n"/>
      <c r="N346" s="15">
        <f>IF(A346="","",SUM(J346:M346))</f>
        <v/>
      </c>
      <c r="O346" s="10" t="n"/>
      <c r="P346" s="16">
        <f>IF(A346="","",UPPER(TRIM(A346))&amp;"|"&amp;UPPER(SUBSTITUTE(SUBSTITUTE(SUBSTITUTE(TRIM(C346),"/",""),"-","")," ","")))</f>
        <v/>
      </c>
      <c r="Q346" s="16">
        <f>IF(A346="","",UPPER(SUBSTITUTE(SUBSTITUTE(SUBSTITUTE(TRIM(C346),"/",""),"-","")," ","")))</f>
        <v/>
      </c>
      <c r="R346" s="16">
        <f>IF(A346="","",IF(U346="No","ITC not available in GSTR-2B",IF(COUNTIF(Books!$O$6:$O$2005,P346)&gt;0,IF(ABS(T346)&lt;=Settings!$B$4,"Matched","Amount differs"),IF(COUNTIF(Books!$P$6:$P$2005,Q346)&gt;0,"Invoice no matches, GSTIN differs","In GSTR-2B, not in books"))))</f>
        <v/>
      </c>
      <c r="S346" s="15">
        <f>IF(A346="","",SUMIF(Books!$O$6:$O$2005,P346,Books!$K$6:$K$2005))</f>
        <v/>
      </c>
      <c r="T346" s="15">
        <f>IF(A346="","",N346-S346)</f>
        <v/>
      </c>
      <c r="U346" s="10" t="n"/>
      <c r="V346" s="16">
        <f>IF(A346="","",IF(AND(O346="Credit note",R346&lt;&gt;"ITC not available in GSTR-2B"),"Credit note: accept and declare the ITC reversal, keep pending for one period, or reject if you disagree",IF(R346="Matched","Accept in IMS, or take no action",IF(R346="Amount differs","Reject or keep pending; ask the supplier to amend",IF(R346="In GSTR-2B, not in books","Check receipt; reject if not yours",IF(R346="Invoice no matches, GSTIN differs","Confirm the GSTIN with the supplier","Not available: do not claim"))))))</f>
        <v/>
      </c>
    </row>
    <row r="347">
      <c r="A347" s="10" t="n"/>
      <c r="B347" s="10" t="n"/>
      <c r="C347" s="10" t="n"/>
      <c r="D347" s="10" t="n"/>
      <c r="E347" s="9" t="n"/>
      <c r="F347" s="8" t="n"/>
      <c r="G347" s="10" t="n"/>
      <c r="H347" s="10" t="n"/>
      <c r="I347" s="8" t="n"/>
      <c r="J347" s="8" t="n"/>
      <c r="K347" s="8" t="n"/>
      <c r="L347" s="8" t="n"/>
      <c r="M347" s="8" t="n"/>
      <c r="N347" s="15">
        <f>IF(A347="","",SUM(J347:M347))</f>
        <v/>
      </c>
      <c r="O347" s="10" t="n"/>
      <c r="P347" s="16">
        <f>IF(A347="","",UPPER(TRIM(A347))&amp;"|"&amp;UPPER(SUBSTITUTE(SUBSTITUTE(SUBSTITUTE(TRIM(C347),"/",""),"-","")," ","")))</f>
        <v/>
      </c>
      <c r="Q347" s="16">
        <f>IF(A347="","",UPPER(SUBSTITUTE(SUBSTITUTE(SUBSTITUTE(TRIM(C347),"/",""),"-","")," ","")))</f>
        <v/>
      </c>
      <c r="R347" s="16">
        <f>IF(A347="","",IF(U347="No","ITC not available in GSTR-2B",IF(COUNTIF(Books!$O$6:$O$2005,P347)&gt;0,IF(ABS(T347)&lt;=Settings!$B$4,"Matched","Amount differs"),IF(COUNTIF(Books!$P$6:$P$2005,Q347)&gt;0,"Invoice no matches, GSTIN differs","In GSTR-2B, not in books"))))</f>
        <v/>
      </c>
      <c r="S347" s="15">
        <f>IF(A347="","",SUMIF(Books!$O$6:$O$2005,P347,Books!$K$6:$K$2005))</f>
        <v/>
      </c>
      <c r="T347" s="15">
        <f>IF(A347="","",N347-S347)</f>
        <v/>
      </c>
      <c r="U347" s="10" t="n"/>
      <c r="V347" s="16">
        <f>IF(A347="","",IF(AND(O347="Credit note",R347&lt;&gt;"ITC not available in GSTR-2B"),"Credit note: accept and declare the ITC reversal, keep pending for one period, or reject if you disagree",IF(R347="Matched","Accept in IMS, or take no action",IF(R347="Amount differs","Reject or keep pending; ask the supplier to amend",IF(R347="In GSTR-2B, not in books","Check receipt; reject if not yours",IF(R347="Invoice no matches, GSTIN differs","Confirm the GSTIN with the supplier","Not available: do not claim"))))))</f>
        <v/>
      </c>
    </row>
    <row r="348">
      <c r="A348" s="10" t="n"/>
      <c r="B348" s="10" t="n"/>
      <c r="C348" s="10" t="n"/>
      <c r="D348" s="10" t="n"/>
      <c r="E348" s="9" t="n"/>
      <c r="F348" s="8" t="n"/>
      <c r="G348" s="10" t="n"/>
      <c r="H348" s="10" t="n"/>
      <c r="I348" s="8" t="n"/>
      <c r="J348" s="8" t="n"/>
      <c r="K348" s="8" t="n"/>
      <c r="L348" s="8" t="n"/>
      <c r="M348" s="8" t="n"/>
      <c r="N348" s="15">
        <f>IF(A348="","",SUM(J348:M348))</f>
        <v/>
      </c>
      <c r="O348" s="10" t="n"/>
      <c r="P348" s="16">
        <f>IF(A348="","",UPPER(TRIM(A348))&amp;"|"&amp;UPPER(SUBSTITUTE(SUBSTITUTE(SUBSTITUTE(TRIM(C348),"/",""),"-","")," ","")))</f>
        <v/>
      </c>
      <c r="Q348" s="16">
        <f>IF(A348="","",UPPER(SUBSTITUTE(SUBSTITUTE(SUBSTITUTE(TRIM(C348),"/",""),"-","")," ","")))</f>
        <v/>
      </c>
      <c r="R348" s="16">
        <f>IF(A348="","",IF(U348="No","ITC not available in GSTR-2B",IF(COUNTIF(Books!$O$6:$O$2005,P348)&gt;0,IF(ABS(T348)&lt;=Settings!$B$4,"Matched","Amount differs"),IF(COUNTIF(Books!$P$6:$P$2005,Q348)&gt;0,"Invoice no matches, GSTIN differs","In GSTR-2B, not in books"))))</f>
        <v/>
      </c>
      <c r="S348" s="15">
        <f>IF(A348="","",SUMIF(Books!$O$6:$O$2005,P348,Books!$K$6:$K$2005))</f>
        <v/>
      </c>
      <c r="T348" s="15">
        <f>IF(A348="","",N348-S348)</f>
        <v/>
      </c>
      <c r="U348" s="10" t="n"/>
      <c r="V348" s="16">
        <f>IF(A348="","",IF(AND(O348="Credit note",R348&lt;&gt;"ITC not available in GSTR-2B"),"Credit note: accept and declare the ITC reversal, keep pending for one period, or reject if you disagree",IF(R348="Matched","Accept in IMS, or take no action",IF(R348="Amount differs","Reject or keep pending; ask the supplier to amend",IF(R348="In GSTR-2B, not in books","Check receipt; reject if not yours",IF(R348="Invoice no matches, GSTIN differs","Confirm the GSTIN with the supplier","Not available: do not claim"))))))</f>
        <v/>
      </c>
    </row>
    <row r="349">
      <c r="A349" s="10" t="n"/>
      <c r="B349" s="10" t="n"/>
      <c r="C349" s="10" t="n"/>
      <c r="D349" s="10" t="n"/>
      <c r="E349" s="9" t="n"/>
      <c r="F349" s="8" t="n"/>
      <c r="G349" s="10" t="n"/>
      <c r="H349" s="10" t="n"/>
      <c r="I349" s="8" t="n"/>
      <c r="J349" s="8" t="n"/>
      <c r="K349" s="8" t="n"/>
      <c r="L349" s="8" t="n"/>
      <c r="M349" s="8" t="n"/>
      <c r="N349" s="15">
        <f>IF(A349="","",SUM(J349:M349))</f>
        <v/>
      </c>
      <c r="O349" s="10" t="n"/>
      <c r="P349" s="16">
        <f>IF(A349="","",UPPER(TRIM(A349))&amp;"|"&amp;UPPER(SUBSTITUTE(SUBSTITUTE(SUBSTITUTE(TRIM(C349),"/",""),"-","")," ","")))</f>
        <v/>
      </c>
      <c r="Q349" s="16">
        <f>IF(A349="","",UPPER(SUBSTITUTE(SUBSTITUTE(SUBSTITUTE(TRIM(C349),"/",""),"-","")," ","")))</f>
        <v/>
      </c>
      <c r="R349" s="16">
        <f>IF(A349="","",IF(U349="No","ITC not available in GSTR-2B",IF(COUNTIF(Books!$O$6:$O$2005,P349)&gt;0,IF(ABS(T349)&lt;=Settings!$B$4,"Matched","Amount differs"),IF(COUNTIF(Books!$P$6:$P$2005,Q349)&gt;0,"Invoice no matches, GSTIN differs","In GSTR-2B, not in books"))))</f>
        <v/>
      </c>
      <c r="S349" s="15">
        <f>IF(A349="","",SUMIF(Books!$O$6:$O$2005,P349,Books!$K$6:$K$2005))</f>
        <v/>
      </c>
      <c r="T349" s="15">
        <f>IF(A349="","",N349-S349)</f>
        <v/>
      </c>
      <c r="U349" s="10" t="n"/>
      <c r="V349" s="16">
        <f>IF(A349="","",IF(AND(O349="Credit note",R349&lt;&gt;"ITC not available in GSTR-2B"),"Credit note: accept and declare the ITC reversal, keep pending for one period, or reject if you disagree",IF(R349="Matched","Accept in IMS, or take no action",IF(R349="Amount differs","Reject or keep pending; ask the supplier to amend",IF(R349="In GSTR-2B, not in books","Check receipt; reject if not yours",IF(R349="Invoice no matches, GSTIN differs","Confirm the GSTIN with the supplier","Not available: do not claim"))))))</f>
        <v/>
      </c>
    </row>
    <row r="350">
      <c r="A350" s="10" t="n"/>
      <c r="B350" s="10" t="n"/>
      <c r="C350" s="10" t="n"/>
      <c r="D350" s="10" t="n"/>
      <c r="E350" s="9" t="n"/>
      <c r="F350" s="8" t="n"/>
      <c r="G350" s="10" t="n"/>
      <c r="H350" s="10" t="n"/>
      <c r="I350" s="8" t="n"/>
      <c r="J350" s="8" t="n"/>
      <c r="K350" s="8" t="n"/>
      <c r="L350" s="8" t="n"/>
      <c r="M350" s="8" t="n"/>
      <c r="N350" s="15">
        <f>IF(A350="","",SUM(J350:M350))</f>
        <v/>
      </c>
      <c r="O350" s="10" t="n"/>
      <c r="P350" s="16">
        <f>IF(A350="","",UPPER(TRIM(A350))&amp;"|"&amp;UPPER(SUBSTITUTE(SUBSTITUTE(SUBSTITUTE(TRIM(C350),"/",""),"-","")," ","")))</f>
        <v/>
      </c>
      <c r="Q350" s="16">
        <f>IF(A350="","",UPPER(SUBSTITUTE(SUBSTITUTE(SUBSTITUTE(TRIM(C350),"/",""),"-","")," ","")))</f>
        <v/>
      </c>
      <c r="R350" s="16">
        <f>IF(A350="","",IF(U350="No","ITC not available in GSTR-2B",IF(COUNTIF(Books!$O$6:$O$2005,P350)&gt;0,IF(ABS(T350)&lt;=Settings!$B$4,"Matched","Amount differs"),IF(COUNTIF(Books!$P$6:$P$2005,Q350)&gt;0,"Invoice no matches, GSTIN differs","In GSTR-2B, not in books"))))</f>
        <v/>
      </c>
      <c r="S350" s="15">
        <f>IF(A350="","",SUMIF(Books!$O$6:$O$2005,P350,Books!$K$6:$K$2005))</f>
        <v/>
      </c>
      <c r="T350" s="15">
        <f>IF(A350="","",N350-S350)</f>
        <v/>
      </c>
      <c r="U350" s="10" t="n"/>
      <c r="V350" s="16">
        <f>IF(A350="","",IF(AND(O350="Credit note",R350&lt;&gt;"ITC not available in GSTR-2B"),"Credit note: accept and declare the ITC reversal, keep pending for one period, or reject if you disagree",IF(R350="Matched","Accept in IMS, or take no action",IF(R350="Amount differs","Reject or keep pending; ask the supplier to amend",IF(R350="In GSTR-2B, not in books","Check receipt; reject if not yours",IF(R350="Invoice no matches, GSTIN differs","Confirm the GSTIN with the supplier","Not available: do not claim"))))))</f>
        <v/>
      </c>
    </row>
    <row r="351">
      <c r="A351" s="10" t="n"/>
      <c r="B351" s="10" t="n"/>
      <c r="C351" s="10" t="n"/>
      <c r="D351" s="10" t="n"/>
      <c r="E351" s="9" t="n"/>
      <c r="F351" s="8" t="n"/>
      <c r="G351" s="10" t="n"/>
      <c r="H351" s="10" t="n"/>
      <c r="I351" s="8" t="n"/>
      <c r="J351" s="8" t="n"/>
      <c r="K351" s="8" t="n"/>
      <c r="L351" s="8" t="n"/>
      <c r="M351" s="8" t="n"/>
      <c r="N351" s="15">
        <f>IF(A351="","",SUM(J351:M351))</f>
        <v/>
      </c>
      <c r="O351" s="10" t="n"/>
      <c r="P351" s="16">
        <f>IF(A351="","",UPPER(TRIM(A351))&amp;"|"&amp;UPPER(SUBSTITUTE(SUBSTITUTE(SUBSTITUTE(TRIM(C351),"/",""),"-","")," ","")))</f>
        <v/>
      </c>
      <c r="Q351" s="16">
        <f>IF(A351="","",UPPER(SUBSTITUTE(SUBSTITUTE(SUBSTITUTE(TRIM(C351),"/",""),"-","")," ","")))</f>
        <v/>
      </c>
      <c r="R351" s="16">
        <f>IF(A351="","",IF(U351="No","ITC not available in GSTR-2B",IF(COUNTIF(Books!$O$6:$O$2005,P351)&gt;0,IF(ABS(T351)&lt;=Settings!$B$4,"Matched","Amount differs"),IF(COUNTIF(Books!$P$6:$P$2005,Q351)&gt;0,"Invoice no matches, GSTIN differs","In GSTR-2B, not in books"))))</f>
        <v/>
      </c>
      <c r="S351" s="15">
        <f>IF(A351="","",SUMIF(Books!$O$6:$O$2005,P351,Books!$K$6:$K$2005))</f>
        <v/>
      </c>
      <c r="T351" s="15">
        <f>IF(A351="","",N351-S351)</f>
        <v/>
      </c>
      <c r="U351" s="10" t="n"/>
      <c r="V351" s="16">
        <f>IF(A351="","",IF(AND(O351="Credit note",R351&lt;&gt;"ITC not available in GSTR-2B"),"Credit note: accept and declare the ITC reversal, keep pending for one period, or reject if you disagree",IF(R351="Matched","Accept in IMS, or take no action",IF(R351="Amount differs","Reject or keep pending; ask the supplier to amend",IF(R351="In GSTR-2B, not in books","Check receipt; reject if not yours",IF(R351="Invoice no matches, GSTIN differs","Confirm the GSTIN with the supplier","Not available: do not claim"))))))</f>
        <v/>
      </c>
    </row>
    <row r="352">
      <c r="A352" s="10" t="n"/>
      <c r="B352" s="10" t="n"/>
      <c r="C352" s="10" t="n"/>
      <c r="D352" s="10" t="n"/>
      <c r="E352" s="9" t="n"/>
      <c r="F352" s="8" t="n"/>
      <c r="G352" s="10" t="n"/>
      <c r="H352" s="10" t="n"/>
      <c r="I352" s="8" t="n"/>
      <c r="J352" s="8" t="n"/>
      <c r="K352" s="8" t="n"/>
      <c r="L352" s="8" t="n"/>
      <c r="M352" s="8" t="n"/>
      <c r="N352" s="15">
        <f>IF(A352="","",SUM(J352:M352))</f>
        <v/>
      </c>
      <c r="O352" s="10" t="n"/>
      <c r="P352" s="16">
        <f>IF(A352="","",UPPER(TRIM(A352))&amp;"|"&amp;UPPER(SUBSTITUTE(SUBSTITUTE(SUBSTITUTE(TRIM(C352),"/",""),"-","")," ","")))</f>
        <v/>
      </c>
      <c r="Q352" s="16">
        <f>IF(A352="","",UPPER(SUBSTITUTE(SUBSTITUTE(SUBSTITUTE(TRIM(C352),"/",""),"-","")," ","")))</f>
        <v/>
      </c>
      <c r="R352" s="16">
        <f>IF(A352="","",IF(U352="No","ITC not available in GSTR-2B",IF(COUNTIF(Books!$O$6:$O$2005,P352)&gt;0,IF(ABS(T352)&lt;=Settings!$B$4,"Matched","Amount differs"),IF(COUNTIF(Books!$P$6:$P$2005,Q352)&gt;0,"Invoice no matches, GSTIN differs","In GSTR-2B, not in books"))))</f>
        <v/>
      </c>
      <c r="S352" s="15">
        <f>IF(A352="","",SUMIF(Books!$O$6:$O$2005,P352,Books!$K$6:$K$2005))</f>
        <v/>
      </c>
      <c r="T352" s="15">
        <f>IF(A352="","",N352-S352)</f>
        <v/>
      </c>
      <c r="U352" s="10" t="n"/>
      <c r="V352" s="16">
        <f>IF(A352="","",IF(AND(O352="Credit note",R352&lt;&gt;"ITC not available in GSTR-2B"),"Credit note: accept and declare the ITC reversal, keep pending for one period, or reject if you disagree",IF(R352="Matched","Accept in IMS, or take no action",IF(R352="Amount differs","Reject or keep pending; ask the supplier to amend",IF(R352="In GSTR-2B, not in books","Check receipt; reject if not yours",IF(R352="Invoice no matches, GSTIN differs","Confirm the GSTIN with the supplier","Not available: do not claim"))))))</f>
        <v/>
      </c>
    </row>
    <row r="353">
      <c r="A353" s="10" t="n"/>
      <c r="B353" s="10" t="n"/>
      <c r="C353" s="10" t="n"/>
      <c r="D353" s="10" t="n"/>
      <c r="E353" s="9" t="n"/>
      <c r="F353" s="8" t="n"/>
      <c r="G353" s="10" t="n"/>
      <c r="H353" s="10" t="n"/>
      <c r="I353" s="8" t="n"/>
      <c r="J353" s="8" t="n"/>
      <c r="K353" s="8" t="n"/>
      <c r="L353" s="8" t="n"/>
      <c r="M353" s="8" t="n"/>
      <c r="N353" s="15">
        <f>IF(A353="","",SUM(J353:M353))</f>
        <v/>
      </c>
      <c r="O353" s="10" t="n"/>
      <c r="P353" s="16">
        <f>IF(A353="","",UPPER(TRIM(A353))&amp;"|"&amp;UPPER(SUBSTITUTE(SUBSTITUTE(SUBSTITUTE(TRIM(C353),"/",""),"-","")," ","")))</f>
        <v/>
      </c>
      <c r="Q353" s="16">
        <f>IF(A353="","",UPPER(SUBSTITUTE(SUBSTITUTE(SUBSTITUTE(TRIM(C353),"/",""),"-","")," ","")))</f>
        <v/>
      </c>
      <c r="R353" s="16">
        <f>IF(A353="","",IF(U353="No","ITC not available in GSTR-2B",IF(COUNTIF(Books!$O$6:$O$2005,P353)&gt;0,IF(ABS(T353)&lt;=Settings!$B$4,"Matched","Amount differs"),IF(COUNTIF(Books!$P$6:$P$2005,Q353)&gt;0,"Invoice no matches, GSTIN differs","In GSTR-2B, not in books"))))</f>
        <v/>
      </c>
      <c r="S353" s="15">
        <f>IF(A353="","",SUMIF(Books!$O$6:$O$2005,P353,Books!$K$6:$K$2005))</f>
        <v/>
      </c>
      <c r="T353" s="15">
        <f>IF(A353="","",N353-S353)</f>
        <v/>
      </c>
      <c r="U353" s="10" t="n"/>
      <c r="V353" s="16">
        <f>IF(A353="","",IF(AND(O353="Credit note",R353&lt;&gt;"ITC not available in GSTR-2B"),"Credit note: accept and declare the ITC reversal, keep pending for one period, or reject if you disagree",IF(R353="Matched","Accept in IMS, or take no action",IF(R353="Amount differs","Reject or keep pending; ask the supplier to amend",IF(R353="In GSTR-2B, not in books","Check receipt; reject if not yours",IF(R353="Invoice no matches, GSTIN differs","Confirm the GSTIN with the supplier","Not available: do not claim"))))))</f>
        <v/>
      </c>
    </row>
    <row r="354">
      <c r="A354" s="10" t="n"/>
      <c r="B354" s="10" t="n"/>
      <c r="C354" s="10" t="n"/>
      <c r="D354" s="10" t="n"/>
      <c r="E354" s="9" t="n"/>
      <c r="F354" s="8" t="n"/>
      <c r="G354" s="10" t="n"/>
      <c r="H354" s="10" t="n"/>
      <c r="I354" s="8" t="n"/>
      <c r="J354" s="8" t="n"/>
      <c r="K354" s="8" t="n"/>
      <c r="L354" s="8" t="n"/>
      <c r="M354" s="8" t="n"/>
      <c r="N354" s="15">
        <f>IF(A354="","",SUM(J354:M354))</f>
        <v/>
      </c>
      <c r="O354" s="10" t="n"/>
      <c r="P354" s="16">
        <f>IF(A354="","",UPPER(TRIM(A354))&amp;"|"&amp;UPPER(SUBSTITUTE(SUBSTITUTE(SUBSTITUTE(TRIM(C354),"/",""),"-","")," ","")))</f>
        <v/>
      </c>
      <c r="Q354" s="16">
        <f>IF(A354="","",UPPER(SUBSTITUTE(SUBSTITUTE(SUBSTITUTE(TRIM(C354),"/",""),"-","")," ","")))</f>
        <v/>
      </c>
      <c r="R354" s="16">
        <f>IF(A354="","",IF(U354="No","ITC not available in GSTR-2B",IF(COUNTIF(Books!$O$6:$O$2005,P354)&gt;0,IF(ABS(T354)&lt;=Settings!$B$4,"Matched","Amount differs"),IF(COUNTIF(Books!$P$6:$P$2005,Q354)&gt;0,"Invoice no matches, GSTIN differs","In GSTR-2B, not in books"))))</f>
        <v/>
      </c>
      <c r="S354" s="15">
        <f>IF(A354="","",SUMIF(Books!$O$6:$O$2005,P354,Books!$K$6:$K$2005))</f>
        <v/>
      </c>
      <c r="T354" s="15">
        <f>IF(A354="","",N354-S354)</f>
        <v/>
      </c>
      <c r="U354" s="10" t="n"/>
      <c r="V354" s="16">
        <f>IF(A354="","",IF(AND(O354="Credit note",R354&lt;&gt;"ITC not available in GSTR-2B"),"Credit note: accept and declare the ITC reversal, keep pending for one period, or reject if you disagree",IF(R354="Matched","Accept in IMS, or take no action",IF(R354="Amount differs","Reject or keep pending; ask the supplier to amend",IF(R354="In GSTR-2B, not in books","Check receipt; reject if not yours",IF(R354="Invoice no matches, GSTIN differs","Confirm the GSTIN with the supplier","Not available: do not claim"))))))</f>
        <v/>
      </c>
    </row>
    <row r="355">
      <c r="A355" s="10" t="n"/>
      <c r="B355" s="10" t="n"/>
      <c r="C355" s="10" t="n"/>
      <c r="D355" s="10" t="n"/>
      <c r="E355" s="9" t="n"/>
      <c r="F355" s="8" t="n"/>
      <c r="G355" s="10" t="n"/>
      <c r="H355" s="10" t="n"/>
      <c r="I355" s="8" t="n"/>
      <c r="J355" s="8" t="n"/>
      <c r="K355" s="8" t="n"/>
      <c r="L355" s="8" t="n"/>
      <c r="M355" s="8" t="n"/>
      <c r="N355" s="15">
        <f>IF(A355="","",SUM(J355:M355))</f>
        <v/>
      </c>
      <c r="O355" s="10" t="n"/>
      <c r="P355" s="16">
        <f>IF(A355="","",UPPER(TRIM(A355))&amp;"|"&amp;UPPER(SUBSTITUTE(SUBSTITUTE(SUBSTITUTE(TRIM(C355),"/",""),"-","")," ","")))</f>
        <v/>
      </c>
      <c r="Q355" s="16">
        <f>IF(A355="","",UPPER(SUBSTITUTE(SUBSTITUTE(SUBSTITUTE(TRIM(C355),"/",""),"-","")," ","")))</f>
        <v/>
      </c>
      <c r="R355" s="16">
        <f>IF(A355="","",IF(U355="No","ITC not available in GSTR-2B",IF(COUNTIF(Books!$O$6:$O$2005,P355)&gt;0,IF(ABS(T355)&lt;=Settings!$B$4,"Matched","Amount differs"),IF(COUNTIF(Books!$P$6:$P$2005,Q355)&gt;0,"Invoice no matches, GSTIN differs","In GSTR-2B, not in books"))))</f>
        <v/>
      </c>
      <c r="S355" s="15">
        <f>IF(A355="","",SUMIF(Books!$O$6:$O$2005,P355,Books!$K$6:$K$2005))</f>
        <v/>
      </c>
      <c r="T355" s="15">
        <f>IF(A355="","",N355-S355)</f>
        <v/>
      </c>
      <c r="U355" s="10" t="n"/>
      <c r="V355" s="16">
        <f>IF(A355="","",IF(AND(O355="Credit note",R355&lt;&gt;"ITC not available in GSTR-2B"),"Credit note: accept and declare the ITC reversal, keep pending for one period, or reject if you disagree",IF(R355="Matched","Accept in IMS, or take no action",IF(R355="Amount differs","Reject or keep pending; ask the supplier to amend",IF(R355="In GSTR-2B, not in books","Check receipt; reject if not yours",IF(R355="Invoice no matches, GSTIN differs","Confirm the GSTIN with the supplier","Not available: do not claim"))))))</f>
        <v/>
      </c>
    </row>
    <row r="356">
      <c r="A356" s="10" t="n"/>
      <c r="B356" s="10" t="n"/>
      <c r="C356" s="10" t="n"/>
      <c r="D356" s="10" t="n"/>
      <c r="E356" s="9" t="n"/>
      <c r="F356" s="8" t="n"/>
      <c r="G356" s="10" t="n"/>
      <c r="H356" s="10" t="n"/>
      <c r="I356" s="8" t="n"/>
      <c r="J356" s="8" t="n"/>
      <c r="K356" s="8" t="n"/>
      <c r="L356" s="8" t="n"/>
      <c r="M356" s="8" t="n"/>
      <c r="N356" s="15">
        <f>IF(A356="","",SUM(J356:M356))</f>
        <v/>
      </c>
      <c r="O356" s="10" t="n"/>
      <c r="P356" s="16">
        <f>IF(A356="","",UPPER(TRIM(A356))&amp;"|"&amp;UPPER(SUBSTITUTE(SUBSTITUTE(SUBSTITUTE(TRIM(C356),"/",""),"-","")," ","")))</f>
        <v/>
      </c>
      <c r="Q356" s="16">
        <f>IF(A356="","",UPPER(SUBSTITUTE(SUBSTITUTE(SUBSTITUTE(TRIM(C356),"/",""),"-","")," ","")))</f>
        <v/>
      </c>
      <c r="R356" s="16">
        <f>IF(A356="","",IF(U356="No","ITC not available in GSTR-2B",IF(COUNTIF(Books!$O$6:$O$2005,P356)&gt;0,IF(ABS(T356)&lt;=Settings!$B$4,"Matched","Amount differs"),IF(COUNTIF(Books!$P$6:$P$2005,Q356)&gt;0,"Invoice no matches, GSTIN differs","In GSTR-2B, not in books"))))</f>
        <v/>
      </c>
      <c r="S356" s="15">
        <f>IF(A356="","",SUMIF(Books!$O$6:$O$2005,P356,Books!$K$6:$K$2005))</f>
        <v/>
      </c>
      <c r="T356" s="15">
        <f>IF(A356="","",N356-S356)</f>
        <v/>
      </c>
      <c r="U356" s="10" t="n"/>
      <c r="V356" s="16">
        <f>IF(A356="","",IF(AND(O356="Credit note",R356&lt;&gt;"ITC not available in GSTR-2B"),"Credit note: accept and declare the ITC reversal, keep pending for one period, or reject if you disagree",IF(R356="Matched","Accept in IMS, or take no action",IF(R356="Amount differs","Reject or keep pending; ask the supplier to amend",IF(R356="In GSTR-2B, not in books","Check receipt; reject if not yours",IF(R356="Invoice no matches, GSTIN differs","Confirm the GSTIN with the supplier","Not available: do not claim"))))))</f>
        <v/>
      </c>
    </row>
    <row r="357">
      <c r="A357" s="10" t="n"/>
      <c r="B357" s="10" t="n"/>
      <c r="C357" s="10" t="n"/>
      <c r="D357" s="10" t="n"/>
      <c r="E357" s="9" t="n"/>
      <c r="F357" s="8" t="n"/>
      <c r="G357" s="10" t="n"/>
      <c r="H357" s="10" t="n"/>
      <c r="I357" s="8" t="n"/>
      <c r="J357" s="8" t="n"/>
      <c r="K357" s="8" t="n"/>
      <c r="L357" s="8" t="n"/>
      <c r="M357" s="8" t="n"/>
      <c r="N357" s="15">
        <f>IF(A357="","",SUM(J357:M357))</f>
        <v/>
      </c>
      <c r="O357" s="10" t="n"/>
      <c r="P357" s="16">
        <f>IF(A357="","",UPPER(TRIM(A357))&amp;"|"&amp;UPPER(SUBSTITUTE(SUBSTITUTE(SUBSTITUTE(TRIM(C357),"/",""),"-","")," ","")))</f>
        <v/>
      </c>
      <c r="Q357" s="16">
        <f>IF(A357="","",UPPER(SUBSTITUTE(SUBSTITUTE(SUBSTITUTE(TRIM(C357),"/",""),"-","")," ","")))</f>
        <v/>
      </c>
      <c r="R357" s="16">
        <f>IF(A357="","",IF(U357="No","ITC not available in GSTR-2B",IF(COUNTIF(Books!$O$6:$O$2005,P357)&gt;0,IF(ABS(T357)&lt;=Settings!$B$4,"Matched","Amount differs"),IF(COUNTIF(Books!$P$6:$P$2005,Q357)&gt;0,"Invoice no matches, GSTIN differs","In GSTR-2B, not in books"))))</f>
        <v/>
      </c>
      <c r="S357" s="15">
        <f>IF(A357="","",SUMIF(Books!$O$6:$O$2005,P357,Books!$K$6:$K$2005))</f>
        <v/>
      </c>
      <c r="T357" s="15">
        <f>IF(A357="","",N357-S357)</f>
        <v/>
      </c>
      <c r="U357" s="10" t="n"/>
      <c r="V357" s="16">
        <f>IF(A357="","",IF(AND(O357="Credit note",R357&lt;&gt;"ITC not available in GSTR-2B"),"Credit note: accept and declare the ITC reversal, keep pending for one period, or reject if you disagree",IF(R357="Matched","Accept in IMS, or take no action",IF(R357="Amount differs","Reject or keep pending; ask the supplier to amend",IF(R357="In GSTR-2B, not in books","Check receipt; reject if not yours",IF(R357="Invoice no matches, GSTIN differs","Confirm the GSTIN with the supplier","Not available: do not claim"))))))</f>
        <v/>
      </c>
    </row>
    <row r="358">
      <c r="A358" s="10" t="n"/>
      <c r="B358" s="10" t="n"/>
      <c r="C358" s="10" t="n"/>
      <c r="D358" s="10" t="n"/>
      <c r="E358" s="9" t="n"/>
      <c r="F358" s="8" t="n"/>
      <c r="G358" s="10" t="n"/>
      <c r="H358" s="10" t="n"/>
      <c r="I358" s="8" t="n"/>
      <c r="J358" s="8" t="n"/>
      <c r="K358" s="8" t="n"/>
      <c r="L358" s="8" t="n"/>
      <c r="M358" s="8" t="n"/>
      <c r="N358" s="15">
        <f>IF(A358="","",SUM(J358:M358))</f>
        <v/>
      </c>
      <c r="O358" s="10" t="n"/>
      <c r="P358" s="16">
        <f>IF(A358="","",UPPER(TRIM(A358))&amp;"|"&amp;UPPER(SUBSTITUTE(SUBSTITUTE(SUBSTITUTE(TRIM(C358),"/",""),"-","")," ","")))</f>
        <v/>
      </c>
      <c r="Q358" s="16">
        <f>IF(A358="","",UPPER(SUBSTITUTE(SUBSTITUTE(SUBSTITUTE(TRIM(C358),"/",""),"-","")," ","")))</f>
        <v/>
      </c>
      <c r="R358" s="16">
        <f>IF(A358="","",IF(U358="No","ITC not available in GSTR-2B",IF(COUNTIF(Books!$O$6:$O$2005,P358)&gt;0,IF(ABS(T358)&lt;=Settings!$B$4,"Matched","Amount differs"),IF(COUNTIF(Books!$P$6:$P$2005,Q358)&gt;0,"Invoice no matches, GSTIN differs","In GSTR-2B, not in books"))))</f>
        <v/>
      </c>
      <c r="S358" s="15">
        <f>IF(A358="","",SUMIF(Books!$O$6:$O$2005,P358,Books!$K$6:$K$2005))</f>
        <v/>
      </c>
      <c r="T358" s="15">
        <f>IF(A358="","",N358-S358)</f>
        <v/>
      </c>
      <c r="U358" s="10" t="n"/>
      <c r="V358" s="16">
        <f>IF(A358="","",IF(AND(O358="Credit note",R358&lt;&gt;"ITC not available in GSTR-2B"),"Credit note: accept and declare the ITC reversal, keep pending for one period, or reject if you disagree",IF(R358="Matched","Accept in IMS, or take no action",IF(R358="Amount differs","Reject or keep pending; ask the supplier to amend",IF(R358="In GSTR-2B, not in books","Check receipt; reject if not yours",IF(R358="Invoice no matches, GSTIN differs","Confirm the GSTIN with the supplier","Not available: do not claim"))))))</f>
        <v/>
      </c>
    </row>
    <row r="359">
      <c r="A359" s="10" t="n"/>
      <c r="B359" s="10" t="n"/>
      <c r="C359" s="10" t="n"/>
      <c r="D359" s="10" t="n"/>
      <c r="E359" s="9" t="n"/>
      <c r="F359" s="8" t="n"/>
      <c r="G359" s="10" t="n"/>
      <c r="H359" s="10" t="n"/>
      <c r="I359" s="8" t="n"/>
      <c r="J359" s="8" t="n"/>
      <c r="K359" s="8" t="n"/>
      <c r="L359" s="8" t="n"/>
      <c r="M359" s="8" t="n"/>
      <c r="N359" s="15">
        <f>IF(A359="","",SUM(J359:M359))</f>
        <v/>
      </c>
      <c r="O359" s="10" t="n"/>
      <c r="P359" s="16">
        <f>IF(A359="","",UPPER(TRIM(A359))&amp;"|"&amp;UPPER(SUBSTITUTE(SUBSTITUTE(SUBSTITUTE(TRIM(C359),"/",""),"-","")," ","")))</f>
        <v/>
      </c>
      <c r="Q359" s="16">
        <f>IF(A359="","",UPPER(SUBSTITUTE(SUBSTITUTE(SUBSTITUTE(TRIM(C359),"/",""),"-","")," ","")))</f>
        <v/>
      </c>
      <c r="R359" s="16">
        <f>IF(A359="","",IF(U359="No","ITC not available in GSTR-2B",IF(COUNTIF(Books!$O$6:$O$2005,P359)&gt;0,IF(ABS(T359)&lt;=Settings!$B$4,"Matched","Amount differs"),IF(COUNTIF(Books!$P$6:$P$2005,Q359)&gt;0,"Invoice no matches, GSTIN differs","In GSTR-2B, not in books"))))</f>
        <v/>
      </c>
      <c r="S359" s="15">
        <f>IF(A359="","",SUMIF(Books!$O$6:$O$2005,P359,Books!$K$6:$K$2005))</f>
        <v/>
      </c>
      <c r="T359" s="15">
        <f>IF(A359="","",N359-S359)</f>
        <v/>
      </c>
      <c r="U359" s="10" t="n"/>
      <c r="V359" s="16">
        <f>IF(A359="","",IF(AND(O359="Credit note",R359&lt;&gt;"ITC not available in GSTR-2B"),"Credit note: accept and declare the ITC reversal, keep pending for one period, or reject if you disagree",IF(R359="Matched","Accept in IMS, or take no action",IF(R359="Amount differs","Reject or keep pending; ask the supplier to amend",IF(R359="In GSTR-2B, not in books","Check receipt; reject if not yours",IF(R359="Invoice no matches, GSTIN differs","Confirm the GSTIN with the supplier","Not available: do not claim"))))))</f>
        <v/>
      </c>
    </row>
    <row r="360">
      <c r="A360" s="10" t="n"/>
      <c r="B360" s="10" t="n"/>
      <c r="C360" s="10" t="n"/>
      <c r="D360" s="10" t="n"/>
      <c r="E360" s="9" t="n"/>
      <c r="F360" s="8" t="n"/>
      <c r="G360" s="10" t="n"/>
      <c r="H360" s="10" t="n"/>
      <c r="I360" s="8" t="n"/>
      <c r="J360" s="8" t="n"/>
      <c r="K360" s="8" t="n"/>
      <c r="L360" s="8" t="n"/>
      <c r="M360" s="8" t="n"/>
      <c r="N360" s="15">
        <f>IF(A360="","",SUM(J360:M360))</f>
        <v/>
      </c>
      <c r="O360" s="10" t="n"/>
      <c r="P360" s="16">
        <f>IF(A360="","",UPPER(TRIM(A360))&amp;"|"&amp;UPPER(SUBSTITUTE(SUBSTITUTE(SUBSTITUTE(TRIM(C360),"/",""),"-","")," ","")))</f>
        <v/>
      </c>
      <c r="Q360" s="16">
        <f>IF(A360="","",UPPER(SUBSTITUTE(SUBSTITUTE(SUBSTITUTE(TRIM(C360),"/",""),"-","")," ","")))</f>
        <v/>
      </c>
      <c r="R360" s="16">
        <f>IF(A360="","",IF(U360="No","ITC not available in GSTR-2B",IF(COUNTIF(Books!$O$6:$O$2005,P360)&gt;0,IF(ABS(T360)&lt;=Settings!$B$4,"Matched","Amount differs"),IF(COUNTIF(Books!$P$6:$P$2005,Q360)&gt;0,"Invoice no matches, GSTIN differs","In GSTR-2B, not in books"))))</f>
        <v/>
      </c>
      <c r="S360" s="15">
        <f>IF(A360="","",SUMIF(Books!$O$6:$O$2005,P360,Books!$K$6:$K$2005))</f>
        <v/>
      </c>
      <c r="T360" s="15">
        <f>IF(A360="","",N360-S360)</f>
        <v/>
      </c>
      <c r="U360" s="10" t="n"/>
      <c r="V360" s="16">
        <f>IF(A360="","",IF(AND(O360="Credit note",R360&lt;&gt;"ITC not available in GSTR-2B"),"Credit note: accept and declare the ITC reversal, keep pending for one period, or reject if you disagree",IF(R360="Matched","Accept in IMS, or take no action",IF(R360="Amount differs","Reject or keep pending; ask the supplier to amend",IF(R360="In GSTR-2B, not in books","Check receipt; reject if not yours",IF(R360="Invoice no matches, GSTIN differs","Confirm the GSTIN with the supplier","Not available: do not claim"))))))</f>
        <v/>
      </c>
    </row>
    <row r="361">
      <c r="A361" s="10" t="n"/>
      <c r="B361" s="10" t="n"/>
      <c r="C361" s="10" t="n"/>
      <c r="D361" s="10" t="n"/>
      <c r="E361" s="9" t="n"/>
      <c r="F361" s="8" t="n"/>
      <c r="G361" s="10" t="n"/>
      <c r="H361" s="10" t="n"/>
      <c r="I361" s="8" t="n"/>
      <c r="J361" s="8" t="n"/>
      <c r="K361" s="8" t="n"/>
      <c r="L361" s="8" t="n"/>
      <c r="M361" s="8" t="n"/>
      <c r="N361" s="15">
        <f>IF(A361="","",SUM(J361:M361))</f>
        <v/>
      </c>
      <c r="O361" s="10" t="n"/>
      <c r="P361" s="16">
        <f>IF(A361="","",UPPER(TRIM(A361))&amp;"|"&amp;UPPER(SUBSTITUTE(SUBSTITUTE(SUBSTITUTE(TRIM(C361),"/",""),"-","")," ","")))</f>
        <v/>
      </c>
      <c r="Q361" s="16">
        <f>IF(A361="","",UPPER(SUBSTITUTE(SUBSTITUTE(SUBSTITUTE(TRIM(C361),"/",""),"-","")," ","")))</f>
        <v/>
      </c>
      <c r="R361" s="16">
        <f>IF(A361="","",IF(U361="No","ITC not available in GSTR-2B",IF(COUNTIF(Books!$O$6:$O$2005,P361)&gt;0,IF(ABS(T361)&lt;=Settings!$B$4,"Matched","Amount differs"),IF(COUNTIF(Books!$P$6:$P$2005,Q361)&gt;0,"Invoice no matches, GSTIN differs","In GSTR-2B, not in books"))))</f>
        <v/>
      </c>
      <c r="S361" s="15">
        <f>IF(A361="","",SUMIF(Books!$O$6:$O$2005,P361,Books!$K$6:$K$2005))</f>
        <v/>
      </c>
      <c r="T361" s="15">
        <f>IF(A361="","",N361-S361)</f>
        <v/>
      </c>
      <c r="U361" s="10" t="n"/>
      <c r="V361" s="16">
        <f>IF(A361="","",IF(AND(O361="Credit note",R361&lt;&gt;"ITC not available in GSTR-2B"),"Credit note: accept and declare the ITC reversal, keep pending for one period, or reject if you disagree",IF(R361="Matched","Accept in IMS, or take no action",IF(R361="Amount differs","Reject or keep pending; ask the supplier to amend",IF(R361="In GSTR-2B, not in books","Check receipt; reject if not yours",IF(R361="Invoice no matches, GSTIN differs","Confirm the GSTIN with the supplier","Not available: do not claim"))))))</f>
        <v/>
      </c>
    </row>
    <row r="362">
      <c r="A362" s="10" t="n"/>
      <c r="B362" s="10" t="n"/>
      <c r="C362" s="10" t="n"/>
      <c r="D362" s="10" t="n"/>
      <c r="E362" s="9" t="n"/>
      <c r="F362" s="8" t="n"/>
      <c r="G362" s="10" t="n"/>
      <c r="H362" s="10" t="n"/>
      <c r="I362" s="8" t="n"/>
      <c r="J362" s="8" t="n"/>
      <c r="K362" s="8" t="n"/>
      <c r="L362" s="8" t="n"/>
      <c r="M362" s="8" t="n"/>
      <c r="N362" s="15">
        <f>IF(A362="","",SUM(J362:M362))</f>
        <v/>
      </c>
      <c r="O362" s="10" t="n"/>
      <c r="P362" s="16">
        <f>IF(A362="","",UPPER(TRIM(A362))&amp;"|"&amp;UPPER(SUBSTITUTE(SUBSTITUTE(SUBSTITUTE(TRIM(C362),"/",""),"-","")," ","")))</f>
        <v/>
      </c>
      <c r="Q362" s="16">
        <f>IF(A362="","",UPPER(SUBSTITUTE(SUBSTITUTE(SUBSTITUTE(TRIM(C362),"/",""),"-","")," ","")))</f>
        <v/>
      </c>
      <c r="R362" s="16">
        <f>IF(A362="","",IF(U362="No","ITC not available in GSTR-2B",IF(COUNTIF(Books!$O$6:$O$2005,P362)&gt;0,IF(ABS(T362)&lt;=Settings!$B$4,"Matched","Amount differs"),IF(COUNTIF(Books!$P$6:$P$2005,Q362)&gt;0,"Invoice no matches, GSTIN differs","In GSTR-2B, not in books"))))</f>
        <v/>
      </c>
      <c r="S362" s="15">
        <f>IF(A362="","",SUMIF(Books!$O$6:$O$2005,P362,Books!$K$6:$K$2005))</f>
        <v/>
      </c>
      <c r="T362" s="15">
        <f>IF(A362="","",N362-S362)</f>
        <v/>
      </c>
      <c r="U362" s="10" t="n"/>
      <c r="V362" s="16">
        <f>IF(A362="","",IF(AND(O362="Credit note",R362&lt;&gt;"ITC not available in GSTR-2B"),"Credit note: accept and declare the ITC reversal, keep pending for one period, or reject if you disagree",IF(R362="Matched","Accept in IMS, or take no action",IF(R362="Amount differs","Reject or keep pending; ask the supplier to amend",IF(R362="In GSTR-2B, not in books","Check receipt; reject if not yours",IF(R362="Invoice no matches, GSTIN differs","Confirm the GSTIN with the supplier","Not available: do not claim"))))))</f>
        <v/>
      </c>
    </row>
    <row r="363">
      <c r="A363" s="10" t="n"/>
      <c r="B363" s="10" t="n"/>
      <c r="C363" s="10" t="n"/>
      <c r="D363" s="10" t="n"/>
      <c r="E363" s="9" t="n"/>
      <c r="F363" s="8" t="n"/>
      <c r="G363" s="10" t="n"/>
      <c r="H363" s="10" t="n"/>
      <c r="I363" s="8" t="n"/>
      <c r="J363" s="8" t="n"/>
      <c r="K363" s="8" t="n"/>
      <c r="L363" s="8" t="n"/>
      <c r="M363" s="8" t="n"/>
      <c r="N363" s="15">
        <f>IF(A363="","",SUM(J363:M363))</f>
        <v/>
      </c>
      <c r="O363" s="10" t="n"/>
      <c r="P363" s="16">
        <f>IF(A363="","",UPPER(TRIM(A363))&amp;"|"&amp;UPPER(SUBSTITUTE(SUBSTITUTE(SUBSTITUTE(TRIM(C363),"/",""),"-","")," ","")))</f>
        <v/>
      </c>
      <c r="Q363" s="16">
        <f>IF(A363="","",UPPER(SUBSTITUTE(SUBSTITUTE(SUBSTITUTE(TRIM(C363),"/",""),"-","")," ","")))</f>
        <v/>
      </c>
      <c r="R363" s="16">
        <f>IF(A363="","",IF(U363="No","ITC not available in GSTR-2B",IF(COUNTIF(Books!$O$6:$O$2005,P363)&gt;0,IF(ABS(T363)&lt;=Settings!$B$4,"Matched","Amount differs"),IF(COUNTIF(Books!$P$6:$P$2005,Q363)&gt;0,"Invoice no matches, GSTIN differs","In GSTR-2B, not in books"))))</f>
        <v/>
      </c>
      <c r="S363" s="15">
        <f>IF(A363="","",SUMIF(Books!$O$6:$O$2005,P363,Books!$K$6:$K$2005))</f>
        <v/>
      </c>
      <c r="T363" s="15">
        <f>IF(A363="","",N363-S363)</f>
        <v/>
      </c>
      <c r="U363" s="10" t="n"/>
      <c r="V363" s="16">
        <f>IF(A363="","",IF(AND(O363="Credit note",R363&lt;&gt;"ITC not available in GSTR-2B"),"Credit note: accept and declare the ITC reversal, keep pending for one period, or reject if you disagree",IF(R363="Matched","Accept in IMS, or take no action",IF(R363="Amount differs","Reject or keep pending; ask the supplier to amend",IF(R363="In GSTR-2B, not in books","Check receipt; reject if not yours",IF(R363="Invoice no matches, GSTIN differs","Confirm the GSTIN with the supplier","Not available: do not claim"))))))</f>
        <v/>
      </c>
    </row>
    <row r="364">
      <c r="A364" s="10" t="n"/>
      <c r="B364" s="10" t="n"/>
      <c r="C364" s="10" t="n"/>
      <c r="D364" s="10" t="n"/>
      <c r="E364" s="9" t="n"/>
      <c r="F364" s="8" t="n"/>
      <c r="G364" s="10" t="n"/>
      <c r="H364" s="10" t="n"/>
      <c r="I364" s="8" t="n"/>
      <c r="J364" s="8" t="n"/>
      <c r="K364" s="8" t="n"/>
      <c r="L364" s="8" t="n"/>
      <c r="M364" s="8" t="n"/>
      <c r="N364" s="15">
        <f>IF(A364="","",SUM(J364:M364))</f>
        <v/>
      </c>
      <c r="O364" s="10" t="n"/>
      <c r="P364" s="16">
        <f>IF(A364="","",UPPER(TRIM(A364))&amp;"|"&amp;UPPER(SUBSTITUTE(SUBSTITUTE(SUBSTITUTE(TRIM(C364),"/",""),"-","")," ","")))</f>
        <v/>
      </c>
      <c r="Q364" s="16">
        <f>IF(A364="","",UPPER(SUBSTITUTE(SUBSTITUTE(SUBSTITUTE(TRIM(C364),"/",""),"-","")," ","")))</f>
        <v/>
      </c>
      <c r="R364" s="16">
        <f>IF(A364="","",IF(U364="No","ITC not available in GSTR-2B",IF(COUNTIF(Books!$O$6:$O$2005,P364)&gt;0,IF(ABS(T364)&lt;=Settings!$B$4,"Matched","Amount differs"),IF(COUNTIF(Books!$P$6:$P$2005,Q364)&gt;0,"Invoice no matches, GSTIN differs","In GSTR-2B, not in books"))))</f>
        <v/>
      </c>
      <c r="S364" s="15">
        <f>IF(A364="","",SUMIF(Books!$O$6:$O$2005,P364,Books!$K$6:$K$2005))</f>
        <v/>
      </c>
      <c r="T364" s="15">
        <f>IF(A364="","",N364-S364)</f>
        <v/>
      </c>
      <c r="U364" s="10" t="n"/>
      <c r="V364" s="16">
        <f>IF(A364="","",IF(AND(O364="Credit note",R364&lt;&gt;"ITC not available in GSTR-2B"),"Credit note: accept and declare the ITC reversal, keep pending for one period, or reject if you disagree",IF(R364="Matched","Accept in IMS, or take no action",IF(R364="Amount differs","Reject or keep pending; ask the supplier to amend",IF(R364="In GSTR-2B, not in books","Check receipt; reject if not yours",IF(R364="Invoice no matches, GSTIN differs","Confirm the GSTIN with the supplier","Not available: do not claim"))))))</f>
        <v/>
      </c>
    </row>
    <row r="365">
      <c r="A365" s="10" t="n"/>
      <c r="B365" s="10" t="n"/>
      <c r="C365" s="10" t="n"/>
      <c r="D365" s="10" t="n"/>
      <c r="E365" s="9" t="n"/>
      <c r="F365" s="8" t="n"/>
      <c r="G365" s="10" t="n"/>
      <c r="H365" s="10" t="n"/>
      <c r="I365" s="8" t="n"/>
      <c r="J365" s="8" t="n"/>
      <c r="K365" s="8" t="n"/>
      <c r="L365" s="8" t="n"/>
      <c r="M365" s="8" t="n"/>
      <c r="N365" s="15">
        <f>IF(A365="","",SUM(J365:M365))</f>
        <v/>
      </c>
      <c r="O365" s="10" t="n"/>
      <c r="P365" s="16">
        <f>IF(A365="","",UPPER(TRIM(A365))&amp;"|"&amp;UPPER(SUBSTITUTE(SUBSTITUTE(SUBSTITUTE(TRIM(C365),"/",""),"-","")," ","")))</f>
        <v/>
      </c>
      <c r="Q365" s="16">
        <f>IF(A365="","",UPPER(SUBSTITUTE(SUBSTITUTE(SUBSTITUTE(TRIM(C365),"/",""),"-","")," ","")))</f>
        <v/>
      </c>
      <c r="R365" s="16">
        <f>IF(A365="","",IF(U365="No","ITC not available in GSTR-2B",IF(COUNTIF(Books!$O$6:$O$2005,P365)&gt;0,IF(ABS(T365)&lt;=Settings!$B$4,"Matched","Amount differs"),IF(COUNTIF(Books!$P$6:$P$2005,Q365)&gt;0,"Invoice no matches, GSTIN differs","In GSTR-2B, not in books"))))</f>
        <v/>
      </c>
      <c r="S365" s="15">
        <f>IF(A365="","",SUMIF(Books!$O$6:$O$2005,P365,Books!$K$6:$K$2005))</f>
        <v/>
      </c>
      <c r="T365" s="15">
        <f>IF(A365="","",N365-S365)</f>
        <v/>
      </c>
      <c r="U365" s="10" t="n"/>
      <c r="V365" s="16">
        <f>IF(A365="","",IF(AND(O365="Credit note",R365&lt;&gt;"ITC not available in GSTR-2B"),"Credit note: accept and declare the ITC reversal, keep pending for one period, or reject if you disagree",IF(R365="Matched","Accept in IMS, or take no action",IF(R365="Amount differs","Reject or keep pending; ask the supplier to amend",IF(R365="In GSTR-2B, not in books","Check receipt; reject if not yours",IF(R365="Invoice no matches, GSTIN differs","Confirm the GSTIN with the supplier","Not available: do not claim"))))))</f>
        <v/>
      </c>
    </row>
    <row r="366">
      <c r="A366" s="10" t="n"/>
      <c r="B366" s="10" t="n"/>
      <c r="C366" s="10" t="n"/>
      <c r="D366" s="10" t="n"/>
      <c r="E366" s="9" t="n"/>
      <c r="F366" s="8" t="n"/>
      <c r="G366" s="10" t="n"/>
      <c r="H366" s="10" t="n"/>
      <c r="I366" s="8" t="n"/>
      <c r="J366" s="8" t="n"/>
      <c r="K366" s="8" t="n"/>
      <c r="L366" s="8" t="n"/>
      <c r="M366" s="8" t="n"/>
      <c r="N366" s="15">
        <f>IF(A366="","",SUM(J366:M366))</f>
        <v/>
      </c>
      <c r="O366" s="10" t="n"/>
      <c r="P366" s="16">
        <f>IF(A366="","",UPPER(TRIM(A366))&amp;"|"&amp;UPPER(SUBSTITUTE(SUBSTITUTE(SUBSTITUTE(TRIM(C366),"/",""),"-","")," ","")))</f>
        <v/>
      </c>
      <c r="Q366" s="16">
        <f>IF(A366="","",UPPER(SUBSTITUTE(SUBSTITUTE(SUBSTITUTE(TRIM(C366),"/",""),"-","")," ","")))</f>
        <v/>
      </c>
      <c r="R366" s="16">
        <f>IF(A366="","",IF(U366="No","ITC not available in GSTR-2B",IF(COUNTIF(Books!$O$6:$O$2005,P366)&gt;0,IF(ABS(T366)&lt;=Settings!$B$4,"Matched","Amount differs"),IF(COUNTIF(Books!$P$6:$P$2005,Q366)&gt;0,"Invoice no matches, GSTIN differs","In GSTR-2B, not in books"))))</f>
        <v/>
      </c>
      <c r="S366" s="15">
        <f>IF(A366="","",SUMIF(Books!$O$6:$O$2005,P366,Books!$K$6:$K$2005))</f>
        <v/>
      </c>
      <c r="T366" s="15">
        <f>IF(A366="","",N366-S366)</f>
        <v/>
      </c>
      <c r="U366" s="10" t="n"/>
      <c r="V366" s="16">
        <f>IF(A366="","",IF(AND(O366="Credit note",R366&lt;&gt;"ITC not available in GSTR-2B"),"Credit note: accept and declare the ITC reversal, keep pending for one period, or reject if you disagree",IF(R366="Matched","Accept in IMS, or take no action",IF(R366="Amount differs","Reject or keep pending; ask the supplier to amend",IF(R366="In GSTR-2B, not in books","Check receipt; reject if not yours",IF(R366="Invoice no matches, GSTIN differs","Confirm the GSTIN with the supplier","Not available: do not claim"))))))</f>
        <v/>
      </c>
    </row>
    <row r="367">
      <c r="A367" s="10" t="n"/>
      <c r="B367" s="10" t="n"/>
      <c r="C367" s="10" t="n"/>
      <c r="D367" s="10" t="n"/>
      <c r="E367" s="9" t="n"/>
      <c r="F367" s="8" t="n"/>
      <c r="G367" s="10" t="n"/>
      <c r="H367" s="10" t="n"/>
      <c r="I367" s="8" t="n"/>
      <c r="J367" s="8" t="n"/>
      <c r="K367" s="8" t="n"/>
      <c r="L367" s="8" t="n"/>
      <c r="M367" s="8" t="n"/>
      <c r="N367" s="15">
        <f>IF(A367="","",SUM(J367:M367))</f>
        <v/>
      </c>
      <c r="O367" s="10" t="n"/>
      <c r="P367" s="16">
        <f>IF(A367="","",UPPER(TRIM(A367))&amp;"|"&amp;UPPER(SUBSTITUTE(SUBSTITUTE(SUBSTITUTE(TRIM(C367),"/",""),"-","")," ","")))</f>
        <v/>
      </c>
      <c r="Q367" s="16">
        <f>IF(A367="","",UPPER(SUBSTITUTE(SUBSTITUTE(SUBSTITUTE(TRIM(C367),"/",""),"-","")," ","")))</f>
        <v/>
      </c>
      <c r="R367" s="16">
        <f>IF(A367="","",IF(U367="No","ITC not available in GSTR-2B",IF(COUNTIF(Books!$O$6:$O$2005,P367)&gt;0,IF(ABS(T367)&lt;=Settings!$B$4,"Matched","Amount differs"),IF(COUNTIF(Books!$P$6:$P$2005,Q367)&gt;0,"Invoice no matches, GSTIN differs","In GSTR-2B, not in books"))))</f>
        <v/>
      </c>
      <c r="S367" s="15">
        <f>IF(A367="","",SUMIF(Books!$O$6:$O$2005,P367,Books!$K$6:$K$2005))</f>
        <v/>
      </c>
      <c r="T367" s="15">
        <f>IF(A367="","",N367-S367)</f>
        <v/>
      </c>
      <c r="U367" s="10" t="n"/>
      <c r="V367" s="16">
        <f>IF(A367="","",IF(AND(O367="Credit note",R367&lt;&gt;"ITC not available in GSTR-2B"),"Credit note: accept and declare the ITC reversal, keep pending for one period, or reject if you disagree",IF(R367="Matched","Accept in IMS, or take no action",IF(R367="Amount differs","Reject or keep pending; ask the supplier to amend",IF(R367="In GSTR-2B, not in books","Check receipt; reject if not yours",IF(R367="Invoice no matches, GSTIN differs","Confirm the GSTIN with the supplier","Not available: do not claim"))))))</f>
        <v/>
      </c>
    </row>
    <row r="368">
      <c r="A368" s="10" t="n"/>
      <c r="B368" s="10" t="n"/>
      <c r="C368" s="10" t="n"/>
      <c r="D368" s="10" t="n"/>
      <c r="E368" s="9" t="n"/>
      <c r="F368" s="8" t="n"/>
      <c r="G368" s="10" t="n"/>
      <c r="H368" s="10" t="n"/>
      <c r="I368" s="8" t="n"/>
      <c r="J368" s="8" t="n"/>
      <c r="K368" s="8" t="n"/>
      <c r="L368" s="8" t="n"/>
      <c r="M368" s="8" t="n"/>
      <c r="N368" s="15">
        <f>IF(A368="","",SUM(J368:M368))</f>
        <v/>
      </c>
      <c r="O368" s="10" t="n"/>
      <c r="P368" s="16">
        <f>IF(A368="","",UPPER(TRIM(A368))&amp;"|"&amp;UPPER(SUBSTITUTE(SUBSTITUTE(SUBSTITUTE(TRIM(C368),"/",""),"-","")," ","")))</f>
        <v/>
      </c>
      <c r="Q368" s="16">
        <f>IF(A368="","",UPPER(SUBSTITUTE(SUBSTITUTE(SUBSTITUTE(TRIM(C368),"/",""),"-","")," ","")))</f>
        <v/>
      </c>
      <c r="R368" s="16">
        <f>IF(A368="","",IF(U368="No","ITC not available in GSTR-2B",IF(COUNTIF(Books!$O$6:$O$2005,P368)&gt;0,IF(ABS(T368)&lt;=Settings!$B$4,"Matched","Amount differs"),IF(COUNTIF(Books!$P$6:$P$2005,Q368)&gt;0,"Invoice no matches, GSTIN differs","In GSTR-2B, not in books"))))</f>
        <v/>
      </c>
      <c r="S368" s="15">
        <f>IF(A368="","",SUMIF(Books!$O$6:$O$2005,P368,Books!$K$6:$K$2005))</f>
        <v/>
      </c>
      <c r="T368" s="15">
        <f>IF(A368="","",N368-S368)</f>
        <v/>
      </c>
      <c r="U368" s="10" t="n"/>
      <c r="V368" s="16">
        <f>IF(A368="","",IF(AND(O368="Credit note",R368&lt;&gt;"ITC not available in GSTR-2B"),"Credit note: accept and declare the ITC reversal, keep pending for one period, or reject if you disagree",IF(R368="Matched","Accept in IMS, or take no action",IF(R368="Amount differs","Reject or keep pending; ask the supplier to amend",IF(R368="In GSTR-2B, not in books","Check receipt; reject if not yours",IF(R368="Invoice no matches, GSTIN differs","Confirm the GSTIN with the supplier","Not available: do not claim"))))))</f>
        <v/>
      </c>
    </row>
    <row r="369">
      <c r="A369" s="10" t="n"/>
      <c r="B369" s="10" t="n"/>
      <c r="C369" s="10" t="n"/>
      <c r="D369" s="10" t="n"/>
      <c r="E369" s="9" t="n"/>
      <c r="F369" s="8" t="n"/>
      <c r="G369" s="10" t="n"/>
      <c r="H369" s="10" t="n"/>
      <c r="I369" s="8" t="n"/>
      <c r="J369" s="8" t="n"/>
      <c r="K369" s="8" t="n"/>
      <c r="L369" s="8" t="n"/>
      <c r="M369" s="8" t="n"/>
      <c r="N369" s="15">
        <f>IF(A369="","",SUM(J369:M369))</f>
        <v/>
      </c>
      <c r="O369" s="10" t="n"/>
      <c r="P369" s="16">
        <f>IF(A369="","",UPPER(TRIM(A369))&amp;"|"&amp;UPPER(SUBSTITUTE(SUBSTITUTE(SUBSTITUTE(TRIM(C369),"/",""),"-","")," ","")))</f>
        <v/>
      </c>
      <c r="Q369" s="16">
        <f>IF(A369="","",UPPER(SUBSTITUTE(SUBSTITUTE(SUBSTITUTE(TRIM(C369),"/",""),"-","")," ","")))</f>
        <v/>
      </c>
      <c r="R369" s="16">
        <f>IF(A369="","",IF(U369="No","ITC not available in GSTR-2B",IF(COUNTIF(Books!$O$6:$O$2005,P369)&gt;0,IF(ABS(T369)&lt;=Settings!$B$4,"Matched","Amount differs"),IF(COUNTIF(Books!$P$6:$P$2005,Q369)&gt;0,"Invoice no matches, GSTIN differs","In GSTR-2B, not in books"))))</f>
        <v/>
      </c>
      <c r="S369" s="15">
        <f>IF(A369="","",SUMIF(Books!$O$6:$O$2005,P369,Books!$K$6:$K$2005))</f>
        <v/>
      </c>
      <c r="T369" s="15">
        <f>IF(A369="","",N369-S369)</f>
        <v/>
      </c>
      <c r="U369" s="10" t="n"/>
      <c r="V369" s="16">
        <f>IF(A369="","",IF(AND(O369="Credit note",R369&lt;&gt;"ITC not available in GSTR-2B"),"Credit note: accept and declare the ITC reversal, keep pending for one period, or reject if you disagree",IF(R369="Matched","Accept in IMS, or take no action",IF(R369="Amount differs","Reject or keep pending; ask the supplier to amend",IF(R369="In GSTR-2B, not in books","Check receipt; reject if not yours",IF(R369="Invoice no matches, GSTIN differs","Confirm the GSTIN with the supplier","Not available: do not claim"))))))</f>
        <v/>
      </c>
    </row>
    <row r="370">
      <c r="A370" s="10" t="n"/>
      <c r="B370" s="10" t="n"/>
      <c r="C370" s="10" t="n"/>
      <c r="D370" s="10" t="n"/>
      <c r="E370" s="9" t="n"/>
      <c r="F370" s="8" t="n"/>
      <c r="G370" s="10" t="n"/>
      <c r="H370" s="10" t="n"/>
      <c r="I370" s="8" t="n"/>
      <c r="J370" s="8" t="n"/>
      <c r="K370" s="8" t="n"/>
      <c r="L370" s="8" t="n"/>
      <c r="M370" s="8" t="n"/>
      <c r="N370" s="15">
        <f>IF(A370="","",SUM(J370:M370))</f>
        <v/>
      </c>
      <c r="O370" s="10" t="n"/>
      <c r="P370" s="16">
        <f>IF(A370="","",UPPER(TRIM(A370))&amp;"|"&amp;UPPER(SUBSTITUTE(SUBSTITUTE(SUBSTITUTE(TRIM(C370),"/",""),"-","")," ","")))</f>
        <v/>
      </c>
      <c r="Q370" s="16">
        <f>IF(A370="","",UPPER(SUBSTITUTE(SUBSTITUTE(SUBSTITUTE(TRIM(C370),"/",""),"-","")," ","")))</f>
        <v/>
      </c>
      <c r="R370" s="16">
        <f>IF(A370="","",IF(U370="No","ITC not available in GSTR-2B",IF(COUNTIF(Books!$O$6:$O$2005,P370)&gt;0,IF(ABS(T370)&lt;=Settings!$B$4,"Matched","Amount differs"),IF(COUNTIF(Books!$P$6:$P$2005,Q370)&gt;0,"Invoice no matches, GSTIN differs","In GSTR-2B, not in books"))))</f>
        <v/>
      </c>
      <c r="S370" s="15">
        <f>IF(A370="","",SUMIF(Books!$O$6:$O$2005,P370,Books!$K$6:$K$2005))</f>
        <v/>
      </c>
      <c r="T370" s="15">
        <f>IF(A370="","",N370-S370)</f>
        <v/>
      </c>
      <c r="U370" s="10" t="n"/>
      <c r="V370" s="16">
        <f>IF(A370="","",IF(AND(O370="Credit note",R370&lt;&gt;"ITC not available in GSTR-2B"),"Credit note: accept and declare the ITC reversal, keep pending for one period, or reject if you disagree",IF(R370="Matched","Accept in IMS, or take no action",IF(R370="Amount differs","Reject or keep pending; ask the supplier to amend",IF(R370="In GSTR-2B, not in books","Check receipt; reject if not yours",IF(R370="Invoice no matches, GSTIN differs","Confirm the GSTIN with the supplier","Not available: do not claim"))))))</f>
        <v/>
      </c>
    </row>
    <row r="371">
      <c r="A371" s="10" t="n"/>
      <c r="B371" s="10" t="n"/>
      <c r="C371" s="10" t="n"/>
      <c r="D371" s="10" t="n"/>
      <c r="E371" s="9" t="n"/>
      <c r="F371" s="8" t="n"/>
      <c r="G371" s="10" t="n"/>
      <c r="H371" s="10" t="n"/>
      <c r="I371" s="8" t="n"/>
      <c r="J371" s="8" t="n"/>
      <c r="K371" s="8" t="n"/>
      <c r="L371" s="8" t="n"/>
      <c r="M371" s="8" t="n"/>
      <c r="N371" s="15">
        <f>IF(A371="","",SUM(J371:M371))</f>
        <v/>
      </c>
      <c r="O371" s="10" t="n"/>
      <c r="P371" s="16">
        <f>IF(A371="","",UPPER(TRIM(A371))&amp;"|"&amp;UPPER(SUBSTITUTE(SUBSTITUTE(SUBSTITUTE(TRIM(C371),"/",""),"-","")," ","")))</f>
        <v/>
      </c>
      <c r="Q371" s="16">
        <f>IF(A371="","",UPPER(SUBSTITUTE(SUBSTITUTE(SUBSTITUTE(TRIM(C371),"/",""),"-","")," ","")))</f>
        <v/>
      </c>
      <c r="R371" s="16">
        <f>IF(A371="","",IF(U371="No","ITC not available in GSTR-2B",IF(COUNTIF(Books!$O$6:$O$2005,P371)&gt;0,IF(ABS(T371)&lt;=Settings!$B$4,"Matched","Amount differs"),IF(COUNTIF(Books!$P$6:$P$2005,Q371)&gt;0,"Invoice no matches, GSTIN differs","In GSTR-2B, not in books"))))</f>
        <v/>
      </c>
      <c r="S371" s="15">
        <f>IF(A371="","",SUMIF(Books!$O$6:$O$2005,P371,Books!$K$6:$K$2005))</f>
        <v/>
      </c>
      <c r="T371" s="15">
        <f>IF(A371="","",N371-S371)</f>
        <v/>
      </c>
      <c r="U371" s="10" t="n"/>
      <c r="V371" s="16">
        <f>IF(A371="","",IF(AND(O371="Credit note",R371&lt;&gt;"ITC not available in GSTR-2B"),"Credit note: accept and declare the ITC reversal, keep pending for one period, or reject if you disagree",IF(R371="Matched","Accept in IMS, or take no action",IF(R371="Amount differs","Reject or keep pending; ask the supplier to amend",IF(R371="In GSTR-2B, not in books","Check receipt; reject if not yours",IF(R371="Invoice no matches, GSTIN differs","Confirm the GSTIN with the supplier","Not available: do not claim"))))))</f>
        <v/>
      </c>
    </row>
    <row r="372">
      <c r="A372" s="10" t="n"/>
      <c r="B372" s="10" t="n"/>
      <c r="C372" s="10" t="n"/>
      <c r="D372" s="10" t="n"/>
      <c r="E372" s="9" t="n"/>
      <c r="F372" s="8" t="n"/>
      <c r="G372" s="10" t="n"/>
      <c r="H372" s="10" t="n"/>
      <c r="I372" s="8" t="n"/>
      <c r="J372" s="8" t="n"/>
      <c r="K372" s="8" t="n"/>
      <c r="L372" s="8" t="n"/>
      <c r="M372" s="8" t="n"/>
      <c r="N372" s="15">
        <f>IF(A372="","",SUM(J372:M372))</f>
        <v/>
      </c>
      <c r="O372" s="10" t="n"/>
      <c r="P372" s="16">
        <f>IF(A372="","",UPPER(TRIM(A372))&amp;"|"&amp;UPPER(SUBSTITUTE(SUBSTITUTE(SUBSTITUTE(TRIM(C372),"/",""),"-","")," ","")))</f>
        <v/>
      </c>
      <c r="Q372" s="16">
        <f>IF(A372="","",UPPER(SUBSTITUTE(SUBSTITUTE(SUBSTITUTE(TRIM(C372),"/",""),"-","")," ","")))</f>
        <v/>
      </c>
      <c r="R372" s="16">
        <f>IF(A372="","",IF(U372="No","ITC not available in GSTR-2B",IF(COUNTIF(Books!$O$6:$O$2005,P372)&gt;0,IF(ABS(T372)&lt;=Settings!$B$4,"Matched","Amount differs"),IF(COUNTIF(Books!$P$6:$P$2005,Q372)&gt;0,"Invoice no matches, GSTIN differs","In GSTR-2B, not in books"))))</f>
        <v/>
      </c>
      <c r="S372" s="15">
        <f>IF(A372="","",SUMIF(Books!$O$6:$O$2005,P372,Books!$K$6:$K$2005))</f>
        <v/>
      </c>
      <c r="T372" s="15">
        <f>IF(A372="","",N372-S372)</f>
        <v/>
      </c>
      <c r="U372" s="10" t="n"/>
      <c r="V372" s="16">
        <f>IF(A372="","",IF(AND(O372="Credit note",R372&lt;&gt;"ITC not available in GSTR-2B"),"Credit note: accept and declare the ITC reversal, keep pending for one period, or reject if you disagree",IF(R372="Matched","Accept in IMS, or take no action",IF(R372="Amount differs","Reject or keep pending; ask the supplier to amend",IF(R372="In GSTR-2B, not in books","Check receipt; reject if not yours",IF(R372="Invoice no matches, GSTIN differs","Confirm the GSTIN with the supplier","Not available: do not claim"))))))</f>
        <v/>
      </c>
    </row>
    <row r="373">
      <c r="A373" s="10" t="n"/>
      <c r="B373" s="10" t="n"/>
      <c r="C373" s="10" t="n"/>
      <c r="D373" s="10" t="n"/>
      <c r="E373" s="9" t="n"/>
      <c r="F373" s="8" t="n"/>
      <c r="G373" s="10" t="n"/>
      <c r="H373" s="10" t="n"/>
      <c r="I373" s="8" t="n"/>
      <c r="J373" s="8" t="n"/>
      <c r="K373" s="8" t="n"/>
      <c r="L373" s="8" t="n"/>
      <c r="M373" s="8" t="n"/>
      <c r="N373" s="15">
        <f>IF(A373="","",SUM(J373:M373))</f>
        <v/>
      </c>
      <c r="O373" s="10" t="n"/>
      <c r="P373" s="16">
        <f>IF(A373="","",UPPER(TRIM(A373))&amp;"|"&amp;UPPER(SUBSTITUTE(SUBSTITUTE(SUBSTITUTE(TRIM(C373),"/",""),"-","")," ","")))</f>
        <v/>
      </c>
      <c r="Q373" s="16">
        <f>IF(A373="","",UPPER(SUBSTITUTE(SUBSTITUTE(SUBSTITUTE(TRIM(C373),"/",""),"-","")," ","")))</f>
        <v/>
      </c>
      <c r="R373" s="16">
        <f>IF(A373="","",IF(U373="No","ITC not available in GSTR-2B",IF(COUNTIF(Books!$O$6:$O$2005,P373)&gt;0,IF(ABS(T373)&lt;=Settings!$B$4,"Matched","Amount differs"),IF(COUNTIF(Books!$P$6:$P$2005,Q373)&gt;0,"Invoice no matches, GSTIN differs","In GSTR-2B, not in books"))))</f>
        <v/>
      </c>
      <c r="S373" s="15">
        <f>IF(A373="","",SUMIF(Books!$O$6:$O$2005,P373,Books!$K$6:$K$2005))</f>
        <v/>
      </c>
      <c r="T373" s="15">
        <f>IF(A373="","",N373-S373)</f>
        <v/>
      </c>
      <c r="U373" s="10" t="n"/>
      <c r="V373" s="16">
        <f>IF(A373="","",IF(AND(O373="Credit note",R373&lt;&gt;"ITC not available in GSTR-2B"),"Credit note: accept and declare the ITC reversal, keep pending for one period, or reject if you disagree",IF(R373="Matched","Accept in IMS, or take no action",IF(R373="Amount differs","Reject or keep pending; ask the supplier to amend",IF(R373="In GSTR-2B, not in books","Check receipt; reject if not yours",IF(R373="Invoice no matches, GSTIN differs","Confirm the GSTIN with the supplier","Not available: do not claim"))))))</f>
        <v/>
      </c>
    </row>
    <row r="374">
      <c r="A374" s="10" t="n"/>
      <c r="B374" s="10" t="n"/>
      <c r="C374" s="10" t="n"/>
      <c r="D374" s="10" t="n"/>
      <c r="E374" s="9" t="n"/>
      <c r="F374" s="8" t="n"/>
      <c r="G374" s="10" t="n"/>
      <c r="H374" s="10" t="n"/>
      <c r="I374" s="8" t="n"/>
      <c r="J374" s="8" t="n"/>
      <c r="K374" s="8" t="n"/>
      <c r="L374" s="8" t="n"/>
      <c r="M374" s="8" t="n"/>
      <c r="N374" s="15">
        <f>IF(A374="","",SUM(J374:M374))</f>
        <v/>
      </c>
      <c r="O374" s="10" t="n"/>
      <c r="P374" s="16">
        <f>IF(A374="","",UPPER(TRIM(A374))&amp;"|"&amp;UPPER(SUBSTITUTE(SUBSTITUTE(SUBSTITUTE(TRIM(C374),"/",""),"-","")," ","")))</f>
        <v/>
      </c>
      <c r="Q374" s="16">
        <f>IF(A374="","",UPPER(SUBSTITUTE(SUBSTITUTE(SUBSTITUTE(TRIM(C374),"/",""),"-","")," ","")))</f>
        <v/>
      </c>
      <c r="R374" s="16">
        <f>IF(A374="","",IF(U374="No","ITC not available in GSTR-2B",IF(COUNTIF(Books!$O$6:$O$2005,P374)&gt;0,IF(ABS(T374)&lt;=Settings!$B$4,"Matched","Amount differs"),IF(COUNTIF(Books!$P$6:$P$2005,Q374)&gt;0,"Invoice no matches, GSTIN differs","In GSTR-2B, not in books"))))</f>
        <v/>
      </c>
      <c r="S374" s="15">
        <f>IF(A374="","",SUMIF(Books!$O$6:$O$2005,P374,Books!$K$6:$K$2005))</f>
        <v/>
      </c>
      <c r="T374" s="15">
        <f>IF(A374="","",N374-S374)</f>
        <v/>
      </c>
      <c r="U374" s="10" t="n"/>
      <c r="V374" s="16">
        <f>IF(A374="","",IF(AND(O374="Credit note",R374&lt;&gt;"ITC not available in GSTR-2B"),"Credit note: accept and declare the ITC reversal, keep pending for one period, or reject if you disagree",IF(R374="Matched","Accept in IMS, or take no action",IF(R374="Amount differs","Reject or keep pending; ask the supplier to amend",IF(R374="In GSTR-2B, not in books","Check receipt; reject if not yours",IF(R374="Invoice no matches, GSTIN differs","Confirm the GSTIN with the supplier","Not available: do not claim"))))))</f>
        <v/>
      </c>
    </row>
    <row r="375">
      <c r="A375" s="10" t="n"/>
      <c r="B375" s="10" t="n"/>
      <c r="C375" s="10" t="n"/>
      <c r="D375" s="10" t="n"/>
      <c r="E375" s="9" t="n"/>
      <c r="F375" s="8" t="n"/>
      <c r="G375" s="10" t="n"/>
      <c r="H375" s="10" t="n"/>
      <c r="I375" s="8" t="n"/>
      <c r="J375" s="8" t="n"/>
      <c r="K375" s="8" t="n"/>
      <c r="L375" s="8" t="n"/>
      <c r="M375" s="8" t="n"/>
      <c r="N375" s="15">
        <f>IF(A375="","",SUM(J375:M375))</f>
        <v/>
      </c>
      <c r="O375" s="10" t="n"/>
      <c r="P375" s="16">
        <f>IF(A375="","",UPPER(TRIM(A375))&amp;"|"&amp;UPPER(SUBSTITUTE(SUBSTITUTE(SUBSTITUTE(TRIM(C375),"/",""),"-","")," ","")))</f>
        <v/>
      </c>
      <c r="Q375" s="16">
        <f>IF(A375="","",UPPER(SUBSTITUTE(SUBSTITUTE(SUBSTITUTE(TRIM(C375),"/",""),"-","")," ","")))</f>
        <v/>
      </c>
      <c r="R375" s="16">
        <f>IF(A375="","",IF(U375="No","ITC not available in GSTR-2B",IF(COUNTIF(Books!$O$6:$O$2005,P375)&gt;0,IF(ABS(T375)&lt;=Settings!$B$4,"Matched","Amount differs"),IF(COUNTIF(Books!$P$6:$P$2005,Q375)&gt;0,"Invoice no matches, GSTIN differs","In GSTR-2B, not in books"))))</f>
        <v/>
      </c>
      <c r="S375" s="15">
        <f>IF(A375="","",SUMIF(Books!$O$6:$O$2005,P375,Books!$K$6:$K$2005))</f>
        <v/>
      </c>
      <c r="T375" s="15">
        <f>IF(A375="","",N375-S375)</f>
        <v/>
      </c>
      <c r="U375" s="10" t="n"/>
      <c r="V375" s="16">
        <f>IF(A375="","",IF(AND(O375="Credit note",R375&lt;&gt;"ITC not available in GSTR-2B"),"Credit note: accept and declare the ITC reversal, keep pending for one period, or reject if you disagree",IF(R375="Matched","Accept in IMS, or take no action",IF(R375="Amount differs","Reject or keep pending; ask the supplier to amend",IF(R375="In GSTR-2B, not in books","Check receipt; reject if not yours",IF(R375="Invoice no matches, GSTIN differs","Confirm the GSTIN with the supplier","Not available: do not claim"))))))</f>
        <v/>
      </c>
    </row>
    <row r="376">
      <c r="A376" s="10" t="n"/>
      <c r="B376" s="10" t="n"/>
      <c r="C376" s="10" t="n"/>
      <c r="D376" s="10" t="n"/>
      <c r="E376" s="9" t="n"/>
      <c r="F376" s="8" t="n"/>
      <c r="G376" s="10" t="n"/>
      <c r="H376" s="10" t="n"/>
      <c r="I376" s="8" t="n"/>
      <c r="J376" s="8" t="n"/>
      <c r="K376" s="8" t="n"/>
      <c r="L376" s="8" t="n"/>
      <c r="M376" s="8" t="n"/>
      <c r="N376" s="15">
        <f>IF(A376="","",SUM(J376:M376))</f>
        <v/>
      </c>
      <c r="O376" s="10" t="n"/>
      <c r="P376" s="16">
        <f>IF(A376="","",UPPER(TRIM(A376))&amp;"|"&amp;UPPER(SUBSTITUTE(SUBSTITUTE(SUBSTITUTE(TRIM(C376),"/",""),"-","")," ","")))</f>
        <v/>
      </c>
      <c r="Q376" s="16">
        <f>IF(A376="","",UPPER(SUBSTITUTE(SUBSTITUTE(SUBSTITUTE(TRIM(C376),"/",""),"-","")," ","")))</f>
        <v/>
      </c>
      <c r="R376" s="16">
        <f>IF(A376="","",IF(U376="No","ITC not available in GSTR-2B",IF(COUNTIF(Books!$O$6:$O$2005,P376)&gt;0,IF(ABS(T376)&lt;=Settings!$B$4,"Matched","Amount differs"),IF(COUNTIF(Books!$P$6:$P$2005,Q376)&gt;0,"Invoice no matches, GSTIN differs","In GSTR-2B, not in books"))))</f>
        <v/>
      </c>
      <c r="S376" s="15">
        <f>IF(A376="","",SUMIF(Books!$O$6:$O$2005,P376,Books!$K$6:$K$2005))</f>
        <v/>
      </c>
      <c r="T376" s="15">
        <f>IF(A376="","",N376-S376)</f>
        <v/>
      </c>
      <c r="U376" s="10" t="n"/>
      <c r="V376" s="16">
        <f>IF(A376="","",IF(AND(O376="Credit note",R376&lt;&gt;"ITC not available in GSTR-2B"),"Credit note: accept and declare the ITC reversal, keep pending for one period, or reject if you disagree",IF(R376="Matched","Accept in IMS, or take no action",IF(R376="Amount differs","Reject or keep pending; ask the supplier to amend",IF(R376="In GSTR-2B, not in books","Check receipt; reject if not yours",IF(R376="Invoice no matches, GSTIN differs","Confirm the GSTIN with the supplier","Not available: do not claim"))))))</f>
        <v/>
      </c>
    </row>
    <row r="377">
      <c r="A377" s="10" t="n"/>
      <c r="B377" s="10" t="n"/>
      <c r="C377" s="10" t="n"/>
      <c r="D377" s="10" t="n"/>
      <c r="E377" s="9" t="n"/>
      <c r="F377" s="8" t="n"/>
      <c r="G377" s="10" t="n"/>
      <c r="H377" s="10" t="n"/>
      <c r="I377" s="8" t="n"/>
      <c r="J377" s="8" t="n"/>
      <c r="K377" s="8" t="n"/>
      <c r="L377" s="8" t="n"/>
      <c r="M377" s="8" t="n"/>
      <c r="N377" s="15">
        <f>IF(A377="","",SUM(J377:M377))</f>
        <v/>
      </c>
      <c r="O377" s="10" t="n"/>
      <c r="P377" s="16">
        <f>IF(A377="","",UPPER(TRIM(A377))&amp;"|"&amp;UPPER(SUBSTITUTE(SUBSTITUTE(SUBSTITUTE(TRIM(C377),"/",""),"-","")," ","")))</f>
        <v/>
      </c>
      <c r="Q377" s="16">
        <f>IF(A377="","",UPPER(SUBSTITUTE(SUBSTITUTE(SUBSTITUTE(TRIM(C377),"/",""),"-","")," ","")))</f>
        <v/>
      </c>
      <c r="R377" s="16">
        <f>IF(A377="","",IF(U377="No","ITC not available in GSTR-2B",IF(COUNTIF(Books!$O$6:$O$2005,P377)&gt;0,IF(ABS(T377)&lt;=Settings!$B$4,"Matched","Amount differs"),IF(COUNTIF(Books!$P$6:$P$2005,Q377)&gt;0,"Invoice no matches, GSTIN differs","In GSTR-2B, not in books"))))</f>
        <v/>
      </c>
      <c r="S377" s="15">
        <f>IF(A377="","",SUMIF(Books!$O$6:$O$2005,P377,Books!$K$6:$K$2005))</f>
        <v/>
      </c>
      <c r="T377" s="15">
        <f>IF(A377="","",N377-S377)</f>
        <v/>
      </c>
      <c r="U377" s="10" t="n"/>
      <c r="V377" s="16">
        <f>IF(A377="","",IF(AND(O377="Credit note",R377&lt;&gt;"ITC not available in GSTR-2B"),"Credit note: accept and declare the ITC reversal, keep pending for one period, or reject if you disagree",IF(R377="Matched","Accept in IMS, or take no action",IF(R377="Amount differs","Reject or keep pending; ask the supplier to amend",IF(R377="In GSTR-2B, not in books","Check receipt; reject if not yours",IF(R377="Invoice no matches, GSTIN differs","Confirm the GSTIN with the supplier","Not available: do not claim"))))))</f>
        <v/>
      </c>
    </row>
    <row r="378">
      <c r="A378" s="10" t="n"/>
      <c r="B378" s="10" t="n"/>
      <c r="C378" s="10" t="n"/>
      <c r="D378" s="10" t="n"/>
      <c r="E378" s="9" t="n"/>
      <c r="F378" s="8" t="n"/>
      <c r="G378" s="10" t="n"/>
      <c r="H378" s="10" t="n"/>
      <c r="I378" s="8" t="n"/>
      <c r="J378" s="8" t="n"/>
      <c r="K378" s="8" t="n"/>
      <c r="L378" s="8" t="n"/>
      <c r="M378" s="8" t="n"/>
      <c r="N378" s="15">
        <f>IF(A378="","",SUM(J378:M378))</f>
        <v/>
      </c>
      <c r="O378" s="10" t="n"/>
      <c r="P378" s="16">
        <f>IF(A378="","",UPPER(TRIM(A378))&amp;"|"&amp;UPPER(SUBSTITUTE(SUBSTITUTE(SUBSTITUTE(TRIM(C378),"/",""),"-","")," ","")))</f>
        <v/>
      </c>
      <c r="Q378" s="16">
        <f>IF(A378="","",UPPER(SUBSTITUTE(SUBSTITUTE(SUBSTITUTE(TRIM(C378),"/",""),"-","")," ","")))</f>
        <v/>
      </c>
      <c r="R378" s="16">
        <f>IF(A378="","",IF(U378="No","ITC not available in GSTR-2B",IF(COUNTIF(Books!$O$6:$O$2005,P378)&gt;0,IF(ABS(T378)&lt;=Settings!$B$4,"Matched","Amount differs"),IF(COUNTIF(Books!$P$6:$P$2005,Q378)&gt;0,"Invoice no matches, GSTIN differs","In GSTR-2B, not in books"))))</f>
        <v/>
      </c>
      <c r="S378" s="15">
        <f>IF(A378="","",SUMIF(Books!$O$6:$O$2005,P378,Books!$K$6:$K$2005))</f>
        <v/>
      </c>
      <c r="T378" s="15">
        <f>IF(A378="","",N378-S378)</f>
        <v/>
      </c>
      <c r="U378" s="10" t="n"/>
      <c r="V378" s="16">
        <f>IF(A378="","",IF(AND(O378="Credit note",R378&lt;&gt;"ITC not available in GSTR-2B"),"Credit note: accept and declare the ITC reversal, keep pending for one period, or reject if you disagree",IF(R378="Matched","Accept in IMS, or take no action",IF(R378="Amount differs","Reject or keep pending; ask the supplier to amend",IF(R378="In GSTR-2B, not in books","Check receipt; reject if not yours",IF(R378="Invoice no matches, GSTIN differs","Confirm the GSTIN with the supplier","Not available: do not claim"))))))</f>
        <v/>
      </c>
    </row>
    <row r="379">
      <c r="A379" s="10" t="n"/>
      <c r="B379" s="10" t="n"/>
      <c r="C379" s="10" t="n"/>
      <c r="D379" s="10" t="n"/>
      <c r="E379" s="9" t="n"/>
      <c r="F379" s="8" t="n"/>
      <c r="G379" s="10" t="n"/>
      <c r="H379" s="10" t="n"/>
      <c r="I379" s="8" t="n"/>
      <c r="J379" s="8" t="n"/>
      <c r="K379" s="8" t="n"/>
      <c r="L379" s="8" t="n"/>
      <c r="M379" s="8" t="n"/>
      <c r="N379" s="15">
        <f>IF(A379="","",SUM(J379:M379))</f>
        <v/>
      </c>
      <c r="O379" s="10" t="n"/>
      <c r="P379" s="16">
        <f>IF(A379="","",UPPER(TRIM(A379))&amp;"|"&amp;UPPER(SUBSTITUTE(SUBSTITUTE(SUBSTITUTE(TRIM(C379),"/",""),"-","")," ","")))</f>
        <v/>
      </c>
      <c r="Q379" s="16">
        <f>IF(A379="","",UPPER(SUBSTITUTE(SUBSTITUTE(SUBSTITUTE(TRIM(C379),"/",""),"-","")," ","")))</f>
        <v/>
      </c>
      <c r="R379" s="16">
        <f>IF(A379="","",IF(U379="No","ITC not available in GSTR-2B",IF(COUNTIF(Books!$O$6:$O$2005,P379)&gt;0,IF(ABS(T379)&lt;=Settings!$B$4,"Matched","Amount differs"),IF(COUNTIF(Books!$P$6:$P$2005,Q379)&gt;0,"Invoice no matches, GSTIN differs","In GSTR-2B, not in books"))))</f>
        <v/>
      </c>
      <c r="S379" s="15">
        <f>IF(A379="","",SUMIF(Books!$O$6:$O$2005,P379,Books!$K$6:$K$2005))</f>
        <v/>
      </c>
      <c r="T379" s="15">
        <f>IF(A379="","",N379-S379)</f>
        <v/>
      </c>
      <c r="U379" s="10" t="n"/>
      <c r="V379" s="16">
        <f>IF(A379="","",IF(AND(O379="Credit note",R379&lt;&gt;"ITC not available in GSTR-2B"),"Credit note: accept and declare the ITC reversal, keep pending for one period, or reject if you disagree",IF(R379="Matched","Accept in IMS, or take no action",IF(R379="Amount differs","Reject or keep pending; ask the supplier to amend",IF(R379="In GSTR-2B, not in books","Check receipt; reject if not yours",IF(R379="Invoice no matches, GSTIN differs","Confirm the GSTIN with the supplier","Not available: do not claim"))))))</f>
        <v/>
      </c>
    </row>
    <row r="380">
      <c r="A380" s="10" t="n"/>
      <c r="B380" s="10" t="n"/>
      <c r="C380" s="10" t="n"/>
      <c r="D380" s="10" t="n"/>
      <c r="E380" s="9" t="n"/>
      <c r="F380" s="8" t="n"/>
      <c r="G380" s="10" t="n"/>
      <c r="H380" s="10" t="n"/>
      <c r="I380" s="8" t="n"/>
      <c r="J380" s="8" t="n"/>
      <c r="K380" s="8" t="n"/>
      <c r="L380" s="8" t="n"/>
      <c r="M380" s="8" t="n"/>
      <c r="N380" s="15">
        <f>IF(A380="","",SUM(J380:M380))</f>
        <v/>
      </c>
      <c r="O380" s="10" t="n"/>
      <c r="P380" s="16">
        <f>IF(A380="","",UPPER(TRIM(A380))&amp;"|"&amp;UPPER(SUBSTITUTE(SUBSTITUTE(SUBSTITUTE(TRIM(C380),"/",""),"-","")," ","")))</f>
        <v/>
      </c>
      <c r="Q380" s="16">
        <f>IF(A380="","",UPPER(SUBSTITUTE(SUBSTITUTE(SUBSTITUTE(TRIM(C380),"/",""),"-","")," ","")))</f>
        <v/>
      </c>
      <c r="R380" s="16">
        <f>IF(A380="","",IF(U380="No","ITC not available in GSTR-2B",IF(COUNTIF(Books!$O$6:$O$2005,P380)&gt;0,IF(ABS(T380)&lt;=Settings!$B$4,"Matched","Amount differs"),IF(COUNTIF(Books!$P$6:$P$2005,Q380)&gt;0,"Invoice no matches, GSTIN differs","In GSTR-2B, not in books"))))</f>
        <v/>
      </c>
      <c r="S380" s="15">
        <f>IF(A380="","",SUMIF(Books!$O$6:$O$2005,P380,Books!$K$6:$K$2005))</f>
        <v/>
      </c>
      <c r="T380" s="15">
        <f>IF(A380="","",N380-S380)</f>
        <v/>
      </c>
      <c r="U380" s="10" t="n"/>
      <c r="V380" s="16">
        <f>IF(A380="","",IF(AND(O380="Credit note",R380&lt;&gt;"ITC not available in GSTR-2B"),"Credit note: accept and declare the ITC reversal, keep pending for one period, or reject if you disagree",IF(R380="Matched","Accept in IMS, or take no action",IF(R380="Amount differs","Reject or keep pending; ask the supplier to amend",IF(R380="In GSTR-2B, not in books","Check receipt; reject if not yours",IF(R380="Invoice no matches, GSTIN differs","Confirm the GSTIN with the supplier","Not available: do not claim"))))))</f>
        <v/>
      </c>
    </row>
    <row r="381">
      <c r="A381" s="10" t="n"/>
      <c r="B381" s="10" t="n"/>
      <c r="C381" s="10" t="n"/>
      <c r="D381" s="10" t="n"/>
      <c r="E381" s="9" t="n"/>
      <c r="F381" s="8" t="n"/>
      <c r="G381" s="10" t="n"/>
      <c r="H381" s="10" t="n"/>
      <c r="I381" s="8" t="n"/>
      <c r="J381" s="8" t="n"/>
      <c r="K381" s="8" t="n"/>
      <c r="L381" s="8" t="n"/>
      <c r="M381" s="8" t="n"/>
      <c r="N381" s="15">
        <f>IF(A381="","",SUM(J381:M381))</f>
        <v/>
      </c>
      <c r="O381" s="10" t="n"/>
      <c r="P381" s="16">
        <f>IF(A381="","",UPPER(TRIM(A381))&amp;"|"&amp;UPPER(SUBSTITUTE(SUBSTITUTE(SUBSTITUTE(TRIM(C381),"/",""),"-","")," ","")))</f>
        <v/>
      </c>
      <c r="Q381" s="16">
        <f>IF(A381="","",UPPER(SUBSTITUTE(SUBSTITUTE(SUBSTITUTE(TRIM(C381),"/",""),"-","")," ","")))</f>
        <v/>
      </c>
      <c r="R381" s="16">
        <f>IF(A381="","",IF(U381="No","ITC not available in GSTR-2B",IF(COUNTIF(Books!$O$6:$O$2005,P381)&gt;0,IF(ABS(T381)&lt;=Settings!$B$4,"Matched","Amount differs"),IF(COUNTIF(Books!$P$6:$P$2005,Q381)&gt;0,"Invoice no matches, GSTIN differs","In GSTR-2B, not in books"))))</f>
        <v/>
      </c>
      <c r="S381" s="15">
        <f>IF(A381="","",SUMIF(Books!$O$6:$O$2005,P381,Books!$K$6:$K$2005))</f>
        <v/>
      </c>
      <c r="T381" s="15">
        <f>IF(A381="","",N381-S381)</f>
        <v/>
      </c>
      <c r="U381" s="10" t="n"/>
      <c r="V381" s="16">
        <f>IF(A381="","",IF(AND(O381="Credit note",R381&lt;&gt;"ITC not available in GSTR-2B"),"Credit note: accept and declare the ITC reversal, keep pending for one period, or reject if you disagree",IF(R381="Matched","Accept in IMS, or take no action",IF(R381="Amount differs","Reject or keep pending; ask the supplier to amend",IF(R381="In GSTR-2B, not in books","Check receipt; reject if not yours",IF(R381="Invoice no matches, GSTIN differs","Confirm the GSTIN with the supplier","Not available: do not claim"))))))</f>
        <v/>
      </c>
    </row>
    <row r="382">
      <c r="A382" s="10" t="n"/>
      <c r="B382" s="10" t="n"/>
      <c r="C382" s="10" t="n"/>
      <c r="D382" s="10" t="n"/>
      <c r="E382" s="9" t="n"/>
      <c r="F382" s="8" t="n"/>
      <c r="G382" s="10" t="n"/>
      <c r="H382" s="10" t="n"/>
      <c r="I382" s="8" t="n"/>
      <c r="J382" s="8" t="n"/>
      <c r="K382" s="8" t="n"/>
      <c r="L382" s="8" t="n"/>
      <c r="M382" s="8" t="n"/>
      <c r="N382" s="15">
        <f>IF(A382="","",SUM(J382:M382))</f>
        <v/>
      </c>
      <c r="O382" s="10" t="n"/>
      <c r="P382" s="16">
        <f>IF(A382="","",UPPER(TRIM(A382))&amp;"|"&amp;UPPER(SUBSTITUTE(SUBSTITUTE(SUBSTITUTE(TRIM(C382),"/",""),"-","")," ","")))</f>
        <v/>
      </c>
      <c r="Q382" s="16">
        <f>IF(A382="","",UPPER(SUBSTITUTE(SUBSTITUTE(SUBSTITUTE(TRIM(C382),"/",""),"-","")," ","")))</f>
        <v/>
      </c>
      <c r="R382" s="16">
        <f>IF(A382="","",IF(U382="No","ITC not available in GSTR-2B",IF(COUNTIF(Books!$O$6:$O$2005,P382)&gt;0,IF(ABS(T382)&lt;=Settings!$B$4,"Matched","Amount differs"),IF(COUNTIF(Books!$P$6:$P$2005,Q382)&gt;0,"Invoice no matches, GSTIN differs","In GSTR-2B, not in books"))))</f>
        <v/>
      </c>
      <c r="S382" s="15">
        <f>IF(A382="","",SUMIF(Books!$O$6:$O$2005,P382,Books!$K$6:$K$2005))</f>
        <v/>
      </c>
      <c r="T382" s="15">
        <f>IF(A382="","",N382-S382)</f>
        <v/>
      </c>
      <c r="U382" s="10" t="n"/>
      <c r="V382" s="16">
        <f>IF(A382="","",IF(AND(O382="Credit note",R382&lt;&gt;"ITC not available in GSTR-2B"),"Credit note: accept and declare the ITC reversal, keep pending for one period, or reject if you disagree",IF(R382="Matched","Accept in IMS, or take no action",IF(R382="Amount differs","Reject or keep pending; ask the supplier to amend",IF(R382="In GSTR-2B, not in books","Check receipt; reject if not yours",IF(R382="Invoice no matches, GSTIN differs","Confirm the GSTIN with the supplier","Not available: do not claim"))))))</f>
        <v/>
      </c>
    </row>
    <row r="383">
      <c r="A383" s="10" t="n"/>
      <c r="B383" s="10" t="n"/>
      <c r="C383" s="10" t="n"/>
      <c r="D383" s="10" t="n"/>
      <c r="E383" s="9" t="n"/>
      <c r="F383" s="8" t="n"/>
      <c r="G383" s="10" t="n"/>
      <c r="H383" s="10" t="n"/>
      <c r="I383" s="8" t="n"/>
      <c r="J383" s="8" t="n"/>
      <c r="K383" s="8" t="n"/>
      <c r="L383" s="8" t="n"/>
      <c r="M383" s="8" t="n"/>
      <c r="N383" s="15">
        <f>IF(A383="","",SUM(J383:M383))</f>
        <v/>
      </c>
      <c r="O383" s="10" t="n"/>
      <c r="P383" s="16">
        <f>IF(A383="","",UPPER(TRIM(A383))&amp;"|"&amp;UPPER(SUBSTITUTE(SUBSTITUTE(SUBSTITUTE(TRIM(C383),"/",""),"-","")," ","")))</f>
        <v/>
      </c>
      <c r="Q383" s="16">
        <f>IF(A383="","",UPPER(SUBSTITUTE(SUBSTITUTE(SUBSTITUTE(TRIM(C383),"/",""),"-","")," ","")))</f>
        <v/>
      </c>
      <c r="R383" s="16">
        <f>IF(A383="","",IF(U383="No","ITC not available in GSTR-2B",IF(COUNTIF(Books!$O$6:$O$2005,P383)&gt;0,IF(ABS(T383)&lt;=Settings!$B$4,"Matched","Amount differs"),IF(COUNTIF(Books!$P$6:$P$2005,Q383)&gt;0,"Invoice no matches, GSTIN differs","In GSTR-2B, not in books"))))</f>
        <v/>
      </c>
      <c r="S383" s="15">
        <f>IF(A383="","",SUMIF(Books!$O$6:$O$2005,P383,Books!$K$6:$K$2005))</f>
        <v/>
      </c>
      <c r="T383" s="15">
        <f>IF(A383="","",N383-S383)</f>
        <v/>
      </c>
      <c r="U383" s="10" t="n"/>
      <c r="V383" s="16">
        <f>IF(A383="","",IF(AND(O383="Credit note",R383&lt;&gt;"ITC not available in GSTR-2B"),"Credit note: accept and declare the ITC reversal, keep pending for one period, or reject if you disagree",IF(R383="Matched","Accept in IMS, or take no action",IF(R383="Amount differs","Reject or keep pending; ask the supplier to amend",IF(R383="In GSTR-2B, not in books","Check receipt; reject if not yours",IF(R383="Invoice no matches, GSTIN differs","Confirm the GSTIN with the supplier","Not available: do not claim"))))))</f>
        <v/>
      </c>
    </row>
    <row r="384">
      <c r="A384" s="10" t="n"/>
      <c r="B384" s="10" t="n"/>
      <c r="C384" s="10" t="n"/>
      <c r="D384" s="10" t="n"/>
      <c r="E384" s="9" t="n"/>
      <c r="F384" s="8" t="n"/>
      <c r="G384" s="10" t="n"/>
      <c r="H384" s="10" t="n"/>
      <c r="I384" s="8" t="n"/>
      <c r="J384" s="8" t="n"/>
      <c r="K384" s="8" t="n"/>
      <c r="L384" s="8" t="n"/>
      <c r="M384" s="8" t="n"/>
      <c r="N384" s="15">
        <f>IF(A384="","",SUM(J384:M384))</f>
        <v/>
      </c>
      <c r="O384" s="10" t="n"/>
      <c r="P384" s="16">
        <f>IF(A384="","",UPPER(TRIM(A384))&amp;"|"&amp;UPPER(SUBSTITUTE(SUBSTITUTE(SUBSTITUTE(TRIM(C384),"/",""),"-","")," ","")))</f>
        <v/>
      </c>
      <c r="Q384" s="16">
        <f>IF(A384="","",UPPER(SUBSTITUTE(SUBSTITUTE(SUBSTITUTE(TRIM(C384),"/",""),"-","")," ","")))</f>
        <v/>
      </c>
      <c r="R384" s="16">
        <f>IF(A384="","",IF(U384="No","ITC not available in GSTR-2B",IF(COUNTIF(Books!$O$6:$O$2005,P384)&gt;0,IF(ABS(T384)&lt;=Settings!$B$4,"Matched","Amount differs"),IF(COUNTIF(Books!$P$6:$P$2005,Q384)&gt;0,"Invoice no matches, GSTIN differs","In GSTR-2B, not in books"))))</f>
        <v/>
      </c>
      <c r="S384" s="15">
        <f>IF(A384="","",SUMIF(Books!$O$6:$O$2005,P384,Books!$K$6:$K$2005))</f>
        <v/>
      </c>
      <c r="T384" s="15">
        <f>IF(A384="","",N384-S384)</f>
        <v/>
      </c>
      <c r="U384" s="10" t="n"/>
      <c r="V384" s="16">
        <f>IF(A384="","",IF(AND(O384="Credit note",R384&lt;&gt;"ITC not available in GSTR-2B"),"Credit note: accept and declare the ITC reversal, keep pending for one period, or reject if you disagree",IF(R384="Matched","Accept in IMS, or take no action",IF(R384="Amount differs","Reject or keep pending; ask the supplier to amend",IF(R384="In GSTR-2B, not in books","Check receipt; reject if not yours",IF(R384="Invoice no matches, GSTIN differs","Confirm the GSTIN with the supplier","Not available: do not claim"))))))</f>
        <v/>
      </c>
    </row>
    <row r="385">
      <c r="A385" s="10" t="n"/>
      <c r="B385" s="10" t="n"/>
      <c r="C385" s="10" t="n"/>
      <c r="D385" s="10" t="n"/>
      <c r="E385" s="9" t="n"/>
      <c r="F385" s="8" t="n"/>
      <c r="G385" s="10" t="n"/>
      <c r="H385" s="10" t="n"/>
      <c r="I385" s="8" t="n"/>
      <c r="J385" s="8" t="n"/>
      <c r="K385" s="8" t="n"/>
      <c r="L385" s="8" t="n"/>
      <c r="M385" s="8" t="n"/>
      <c r="N385" s="15">
        <f>IF(A385="","",SUM(J385:M385))</f>
        <v/>
      </c>
      <c r="O385" s="10" t="n"/>
      <c r="P385" s="16">
        <f>IF(A385="","",UPPER(TRIM(A385))&amp;"|"&amp;UPPER(SUBSTITUTE(SUBSTITUTE(SUBSTITUTE(TRIM(C385),"/",""),"-","")," ","")))</f>
        <v/>
      </c>
      <c r="Q385" s="16">
        <f>IF(A385="","",UPPER(SUBSTITUTE(SUBSTITUTE(SUBSTITUTE(TRIM(C385),"/",""),"-","")," ","")))</f>
        <v/>
      </c>
      <c r="R385" s="16">
        <f>IF(A385="","",IF(U385="No","ITC not available in GSTR-2B",IF(COUNTIF(Books!$O$6:$O$2005,P385)&gt;0,IF(ABS(T385)&lt;=Settings!$B$4,"Matched","Amount differs"),IF(COUNTIF(Books!$P$6:$P$2005,Q385)&gt;0,"Invoice no matches, GSTIN differs","In GSTR-2B, not in books"))))</f>
        <v/>
      </c>
      <c r="S385" s="15">
        <f>IF(A385="","",SUMIF(Books!$O$6:$O$2005,P385,Books!$K$6:$K$2005))</f>
        <v/>
      </c>
      <c r="T385" s="15">
        <f>IF(A385="","",N385-S385)</f>
        <v/>
      </c>
      <c r="U385" s="10" t="n"/>
      <c r="V385" s="16">
        <f>IF(A385="","",IF(AND(O385="Credit note",R385&lt;&gt;"ITC not available in GSTR-2B"),"Credit note: accept and declare the ITC reversal, keep pending for one period, or reject if you disagree",IF(R385="Matched","Accept in IMS, or take no action",IF(R385="Amount differs","Reject or keep pending; ask the supplier to amend",IF(R385="In GSTR-2B, not in books","Check receipt; reject if not yours",IF(R385="Invoice no matches, GSTIN differs","Confirm the GSTIN with the supplier","Not available: do not claim"))))))</f>
        <v/>
      </c>
    </row>
    <row r="386">
      <c r="A386" s="10" t="n"/>
      <c r="B386" s="10" t="n"/>
      <c r="C386" s="10" t="n"/>
      <c r="D386" s="10" t="n"/>
      <c r="E386" s="9" t="n"/>
      <c r="F386" s="8" t="n"/>
      <c r="G386" s="10" t="n"/>
      <c r="H386" s="10" t="n"/>
      <c r="I386" s="8" t="n"/>
      <c r="J386" s="8" t="n"/>
      <c r="K386" s="8" t="n"/>
      <c r="L386" s="8" t="n"/>
      <c r="M386" s="8" t="n"/>
      <c r="N386" s="15">
        <f>IF(A386="","",SUM(J386:M386))</f>
        <v/>
      </c>
      <c r="O386" s="10" t="n"/>
      <c r="P386" s="16">
        <f>IF(A386="","",UPPER(TRIM(A386))&amp;"|"&amp;UPPER(SUBSTITUTE(SUBSTITUTE(SUBSTITUTE(TRIM(C386),"/",""),"-","")," ","")))</f>
        <v/>
      </c>
      <c r="Q386" s="16">
        <f>IF(A386="","",UPPER(SUBSTITUTE(SUBSTITUTE(SUBSTITUTE(TRIM(C386),"/",""),"-","")," ","")))</f>
        <v/>
      </c>
      <c r="R386" s="16">
        <f>IF(A386="","",IF(U386="No","ITC not available in GSTR-2B",IF(COUNTIF(Books!$O$6:$O$2005,P386)&gt;0,IF(ABS(T386)&lt;=Settings!$B$4,"Matched","Amount differs"),IF(COUNTIF(Books!$P$6:$P$2005,Q386)&gt;0,"Invoice no matches, GSTIN differs","In GSTR-2B, not in books"))))</f>
        <v/>
      </c>
      <c r="S386" s="15">
        <f>IF(A386="","",SUMIF(Books!$O$6:$O$2005,P386,Books!$K$6:$K$2005))</f>
        <v/>
      </c>
      <c r="T386" s="15">
        <f>IF(A386="","",N386-S386)</f>
        <v/>
      </c>
      <c r="U386" s="10" t="n"/>
      <c r="V386" s="16">
        <f>IF(A386="","",IF(AND(O386="Credit note",R386&lt;&gt;"ITC not available in GSTR-2B"),"Credit note: accept and declare the ITC reversal, keep pending for one period, or reject if you disagree",IF(R386="Matched","Accept in IMS, or take no action",IF(R386="Amount differs","Reject or keep pending; ask the supplier to amend",IF(R386="In GSTR-2B, not in books","Check receipt; reject if not yours",IF(R386="Invoice no matches, GSTIN differs","Confirm the GSTIN with the supplier","Not available: do not claim"))))))</f>
        <v/>
      </c>
    </row>
    <row r="387">
      <c r="A387" s="10" t="n"/>
      <c r="B387" s="10" t="n"/>
      <c r="C387" s="10" t="n"/>
      <c r="D387" s="10" t="n"/>
      <c r="E387" s="9" t="n"/>
      <c r="F387" s="8" t="n"/>
      <c r="G387" s="10" t="n"/>
      <c r="H387" s="10" t="n"/>
      <c r="I387" s="8" t="n"/>
      <c r="J387" s="8" t="n"/>
      <c r="K387" s="8" t="n"/>
      <c r="L387" s="8" t="n"/>
      <c r="M387" s="8" t="n"/>
      <c r="N387" s="15">
        <f>IF(A387="","",SUM(J387:M387))</f>
        <v/>
      </c>
      <c r="O387" s="10" t="n"/>
      <c r="P387" s="16">
        <f>IF(A387="","",UPPER(TRIM(A387))&amp;"|"&amp;UPPER(SUBSTITUTE(SUBSTITUTE(SUBSTITUTE(TRIM(C387),"/",""),"-","")," ","")))</f>
        <v/>
      </c>
      <c r="Q387" s="16">
        <f>IF(A387="","",UPPER(SUBSTITUTE(SUBSTITUTE(SUBSTITUTE(TRIM(C387),"/",""),"-","")," ","")))</f>
        <v/>
      </c>
      <c r="R387" s="16">
        <f>IF(A387="","",IF(U387="No","ITC not available in GSTR-2B",IF(COUNTIF(Books!$O$6:$O$2005,P387)&gt;0,IF(ABS(T387)&lt;=Settings!$B$4,"Matched","Amount differs"),IF(COUNTIF(Books!$P$6:$P$2005,Q387)&gt;0,"Invoice no matches, GSTIN differs","In GSTR-2B, not in books"))))</f>
        <v/>
      </c>
      <c r="S387" s="15">
        <f>IF(A387="","",SUMIF(Books!$O$6:$O$2005,P387,Books!$K$6:$K$2005))</f>
        <v/>
      </c>
      <c r="T387" s="15">
        <f>IF(A387="","",N387-S387)</f>
        <v/>
      </c>
      <c r="U387" s="10" t="n"/>
      <c r="V387" s="16">
        <f>IF(A387="","",IF(AND(O387="Credit note",R387&lt;&gt;"ITC not available in GSTR-2B"),"Credit note: accept and declare the ITC reversal, keep pending for one period, or reject if you disagree",IF(R387="Matched","Accept in IMS, or take no action",IF(R387="Amount differs","Reject or keep pending; ask the supplier to amend",IF(R387="In GSTR-2B, not in books","Check receipt; reject if not yours",IF(R387="Invoice no matches, GSTIN differs","Confirm the GSTIN with the supplier","Not available: do not claim"))))))</f>
        <v/>
      </c>
    </row>
    <row r="388">
      <c r="A388" s="10" t="n"/>
      <c r="B388" s="10" t="n"/>
      <c r="C388" s="10" t="n"/>
      <c r="D388" s="10" t="n"/>
      <c r="E388" s="9" t="n"/>
      <c r="F388" s="8" t="n"/>
      <c r="G388" s="10" t="n"/>
      <c r="H388" s="10" t="n"/>
      <c r="I388" s="8" t="n"/>
      <c r="J388" s="8" t="n"/>
      <c r="K388" s="8" t="n"/>
      <c r="L388" s="8" t="n"/>
      <c r="M388" s="8" t="n"/>
      <c r="N388" s="15">
        <f>IF(A388="","",SUM(J388:M388))</f>
        <v/>
      </c>
      <c r="O388" s="10" t="n"/>
      <c r="P388" s="16">
        <f>IF(A388="","",UPPER(TRIM(A388))&amp;"|"&amp;UPPER(SUBSTITUTE(SUBSTITUTE(SUBSTITUTE(TRIM(C388),"/",""),"-","")," ","")))</f>
        <v/>
      </c>
      <c r="Q388" s="16">
        <f>IF(A388="","",UPPER(SUBSTITUTE(SUBSTITUTE(SUBSTITUTE(TRIM(C388),"/",""),"-","")," ","")))</f>
        <v/>
      </c>
      <c r="R388" s="16">
        <f>IF(A388="","",IF(U388="No","ITC not available in GSTR-2B",IF(COUNTIF(Books!$O$6:$O$2005,P388)&gt;0,IF(ABS(T388)&lt;=Settings!$B$4,"Matched","Amount differs"),IF(COUNTIF(Books!$P$6:$P$2005,Q388)&gt;0,"Invoice no matches, GSTIN differs","In GSTR-2B, not in books"))))</f>
        <v/>
      </c>
      <c r="S388" s="15">
        <f>IF(A388="","",SUMIF(Books!$O$6:$O$2005,P388,Books!$K$6:$K$2005))</f>
        <v/>
      </c>
      <c r="T388" s="15">
        <f>IF(A388="","",N388-S388)</f>
        <v/>
      </c>
      <c r="U388" s="10" t="n"/>
      <c r="V388" s="16">
        <f>IF(A388="","",IF(AND(O388="Credit note",R388&lt;&gt;"ITC not available in GSTR-2B"),"Credit note: accept and declare the ITC reversal, keep pending for one period, or reject if you disagree",IF(R388="Matched","Accept in IMS, or take no action",IF(R388="Amount differs","Reject or keep pending; ask the supplier to amend",IF(R388="In GSTR-2B, not in books","Check receipt; reject if not yours",IF(R388="Invoice no matches, GSTIN differs","Confirm the GSTIN with the supplier","Not available: do not claim"))))))</f>
        <v/>
      </c>
    </row>
    <row r="389">
      <c r="A389" s="10" t="n"/>
      <c r="B389" s="10" t="n"/>
      <c r="C389" s="10" t="n"/>
      <c r="D389" s="10" t="n"/>
      <c r="E389" s="9" t="n"/>
      <c r="F389" s="8" t="n"/>
      <c r="G389" s="10" t="n"/>
      <c r="H389" s="10" t="n"/>
      <c r="I389" s="8" t="n"/>
      <c r="J389" s="8" t="n"/>
      <c r="K389" s="8" t="n"/>
      <c r="L389" s="8" t="n"/>
      <c r="M389" s="8" t="n"/>
      <c r="N389" s="15">
        <f>IF(A389="","",SUM(J389:M389))</f>
        <v/>
      </c>
      <c r="O389" s="10" t="n"/>
      <c r="P389" s="16">
        <f>IF(A389="","",UPPER(TRIM(A389))&amp;"|"&amp;UPPER(SUBSTITUTE(SUBSTITUTE(SUBSTITUTE(TRIM(C389),"/",""),"-","")," ","")))</f>
        <v/>
      </c>
      <c r="Q389" s="16">
        <f>IF(A389="","",UPPER(SUBSTITUTE(SUBSTITUTE(SUBSTITUTE(TRIM(C389),"/",""),"-","")," ","")))</f>
        <v/>
      </c>
      <c r="R389" s="16">
        <f>IF(A389="","",IF(U389="No","ITC not available in GSTR-2B",IF(COUNTIF(Books!$O$6:$O$2005,P389)&gt;0,IF(ABS(T389)&lt;=Settings!$B$4,"Matched","Amount differs"),IF(COUNTIF(Books!$P$6:$P$2005,Q389)&gt;0,"Invoice no matches, GSTIN differs","In GSTR-2B, not in books"))))</f>
        <v/>
      </c>
      <c r="S389" s="15">
        <f>IF(A389="","",SUMIF(Books!$O$6:$O$2005,P389,Books!$K$6:$K$2005))</f>
        <v/>
      </c>
      <c r="T389" s="15">
        <f>IF(A389="","",N389-S389)</f>
        <v/>
      </c>
      <c r="U389" s="10" t="n"/>
      <c r="V389" s="16">
        <f>IF(A389="","",IF(AND(O389="Credit note",R389&lt;&gt;"ITC not available in GSTR-2B"),"Credit note: accept and declare the ITC reversal, keep pending for one period, or reject if you disagree",IF(R389="Matched","Accept in IMS, or take no action",IF(R389="Amount differs","Reject or keep pending; ask the supplier to amend",IF(R389="In GSTR-2B, not in books","Check receipt; reject if not yours",IF(R389="Invoice no matches, GSTIN differs","Confirm the GSTIN with the supplier","Not available: do not claim"))))))</f>
        <v/>
      </c>
    </row>
    <row r="390">
      <c r="A390" s="10" t="n"/>
      <c r="B390" s="10" t="n"/>
      <c r="C390" s="10" t="n"/>
      <c r="D390" s="10" t="n"/>
      <c r="E390" s="9" t="n"/>
      <c r="F390" s="8" t="n"/>
      <c r="G390" s="10" t="n"/>
      <c r="H390" s="10" t="n"/>
      <c r="I390" s="8" t="n"/>
      <c r="J390" s="8" t="n"/>
      <c r="K390" s="8" t="n"/>
      <c r="L390" s="8" t="n"/>
      <c r="M390" s="8" t="n"/>
      <c r="N390" s="15">
        <f>IF(A390="","",SUM(J390:M390))</f>
        <v/>
      </c>
      <c r="O390" s="10" t="n"/>
      <c r="P390" s="16">
        <f>IF(A390="","",UPPER(TRIM(A390))&amp;"|"&amp;UPPER(SUBSTITUTE(SUBSTITUTE(SUBSTITUTE(TRIM(C390),"/",""),"-","")," ","")))</f>
        <v/>
      </c>
      <c r="Q390" s="16">
        <f>IF(A390="","",UPPER(SUBSTITUTE(SUBSTITUTE(SUBSTITUTE(TRIM(C390),"/",""),"-","")," ","")))</f>
        <v/>
      </c>
      <c r="R390" s="16">
        <f>IF(A390="","",IF(U390="No","ITC not available in GSTR-2B",IF(COUNTIF(Books!$O$6:$O$2005,P390)&gt;0,IF(ABS(T390)&lt;=Settings!$B$4,"Matched","Amount differs"),IF(COUNTIF(Books!$P$6:$P$2005,Q390)&gt;0,"Invoice no matches, GSTIN differs","In GSTR-2B, not in books"))))</f>
        <v/>
      </c>
      <c r="S390" s="15">
        <f>IF(A390="","",SUMIF(Books!$O$6:$O$2005,P390,Books!$K$6:$K$2005))</f>
        <v/>
      </c>
      <c r="T390" s="15">
        <f>IF(A390="","",N390-S390)</f>
        <v/>
      </c>
      <c r="U390" s="10" t="n"/>
      <c r="V390" s="16">
        <f>IF(A390="","",IF(AND(O390="Credit note",R390&lt;&gt;"ITC not available in GSTR-2B"),"Credit note: accept and declare the ITC reversal, keep pending for one period, or reject if you disagree",IF(R390="Matched","Accept in IMS, or take no action",IF(R390="Amount differs","Reject or keep pending; ask the supplier to amend",IF(R390="In GSTR-2B, not in books","Check receipt; reject if not yours",IF(R390="Invoice no matches, GSTIN differs","Confirm the GSTIN with the supplier","Not available: do not claim"))))))</f>
        <v/>
      </c>
    </row>
    <row r="391">
      <c r="A391" s="10" t="n"/>
      <c r="B391" s="10" t="n"/>
      <c r="C391" s="10" t="n"/>
      <c r="D391" s="10" t="n"/>
      <c r="E391" s="9" t="n"/>
      <c r="F391" s="8" t="n"/>
      <c r="G391" s="10" t="n"/>
      <c r="H391" s="10" t="n"/>
      <c r="I391" s="8" t="n"/>
      <c r="J391" s="8" t="n"/>
      <c r="K391" s="8" t="n"/>
      <c r="L391" s="8" t="n"/>
      <c r="M391" s="8" t="n"/>
      <c r="N391" s="15">
        <f>IF(A391="","",SUM(J391:M391))</f>
        <v/>
      </c>
      <c r="O391" s="10" t="n"/>
      <c r="P391" s="16">
        <f>IF(A391="","",UPPER(TRIM(A391))&amp;"|"&amp;UPPER(SUBSTITUTE(SUBSTITUTE(SUBSTITUTE(TRIM(C391),"/",""),"-","")," ","")))</f>
        <v/>
      </c>
      <c r="Q391" s="16">
        <f>IF(A391="","",UPPER(SUBSTITUTE(SUBSTITUTE(SUBSTITUTE(TRIM(C391),"/",""),"-","")," ","")))</f>
        <v/>
      </c>
      <c r="R391" s="16">
        <f>IF(A391="","",IF(U391="No","ITC not available in GSTR-2B",IF(COUNTIF(Books!$O$6:$O$2005,P391)&gt;0,IF(ABS(T391)&lt;=Settings!$B$4,"Matched","Amount differs"),IF(COUNTIF(Books!$P$6:$P$2005,Q391)&gt;0,"Invoice no matches, GSTIN differs","In GSTR-2B, not in books"))))</f>
        <v/>
      </c>
      <c r="S391" s="15">
        <f>IF(A391="","",SUMIF(Books!$O$6:$O$2005,P391,Books!$K$6:$K$2005))</f>
        <v/>
      </c>
      <c r="T391" s="15">
        <f>IF(A391="","",N391-S391)</f>
        <v/>
      </c>
      <c r="U391" s="10" t="n"/>
      <c r="V391" s="16">
        <f>IF(A391="","",IF(AND(O391="Credit note",R391&lt;&gt;"ITC not available in GSTR-2B"),"Credit note: accept and declare the ITC reversal, keep pending for one period, or reject if you disagree",IF(R391="Matched","Accept in IMS, or take no action",IF(R391="Amount differs","Reject or keep pending; ask the supplier to amend",IF(R391="In GSTR-2B, not in books","Check receipt; reject if not yours",IF(R391="Invoice no matches, GSTIN differs","Confirm the GSTIN with the supplier","Not available: do not claim"))))))</f>
        <v/>
      </c>
    </row>
    <row r="392">
      <c r="A392" s="10" t="n"/>
      <c r="B392" s="10" t="n"/>
      <c r="C392" s="10" t="n"/>
      <c r="D392" s="10" t="n"/>
      <c r="E392" s="9" t="n"/>
      <c r="F392" s="8" t="n"/>
      <c r="G392" s="10" t="n"/>
      <c r="H392" s="10" t="n"/>
      <c r="I392" s="8" t="n"/>
      <c r="J392" s="8" t="n"/>
      <c r="K392" s="8" t="n"/>
      <c r="L392" s="8" t="n"/>
      <c r="M392" s="8" t="n"/>
      <c r="N392" s="15">
        <f>IF(A392="","",SUM(J392:M392))</f>
        <v/>
      </c>
      <c r="O392" s="10" t="n"/>
      <c r="P392" s="16">
        <f>IF(A392="","",UPPER(TRIM(A392))&amp;"|"&amp;UPPER(SUBSTITUTE(SUBSTITUTE(SUBSTITUTE(TRIM(C392),"/",""),"-","")," ","")))</f>
        <v/>
      </c>
      <c r="Q392" s="16">
        <f>IF(A392="","",UPPER(SUBSTITUTE(SUBSTITUTE(SUBSTITUTE(TRIM(C392),"/",""),"-","")," ","")))</f>
        <v/>
      </c>
      <c r="R392" s="16">
        <f>IF(A392="","",IF(U392="No","ITC not available in GSTR-2B",IF(COUNTIF(Books!$O$6:$O$2005,P392)&gt;0,IF(ABS(T392)&lt;=Settings!$B$4,"Matched","Amount differs"),IF(COUNTIF(Books!$P$6:$P$2005,Q392)&gt;0,"Invoice no matches, GSTIN differs","In GSTR-2B, not in books"))))</f>
        <v/>
      </c>
      <c r="S392" s="15">
        <f>IF(A392="","",SUMIF(Books!$O$6:$O$2005,P392,Books!$K$6:$K$2005))</f>
        <v/>
      </c>
      <c r="T392" s="15">
        <f>IF(A392="","",N392-S392)</f>
        <v/>
      </c>
      <c r="U392" s="10" t="n"/>
      <c r="V392" s="16">
        <f>IF(A392="","",IF(AND(O392="Credit note",R392&lt;&gt;"ITC not available in GSTR-2B"),"Credit note: accept and declare the ITC reversal, keep pending for one period, or reject if you disagree",IF(R392="Matched","Accept in IMS, or take no action",IF(R392="Amount differs","Reject or keep pending; ask the supplier to amend",IF(R392="In GSTR-2B, not in books","Check receipt; reject if not yours",IF(R392="Invoice no matches, GSTIN differs","Confirm the GSTIN with the supplier","Not available: do not claim"))))))</f>
        <v/>
      </c>
    </row>
    <row r="393">
      <c r="A393" s="10" t="n"/>
      <c r="B393" s="10" t="n"/>
      <c r="C393" s="10" t="n"/>
      <c r="D393" s="10" t="n"/>
      <c r="E393" s="9" t="n"/>
      <c r="F393" s="8" t="n"/>
      <c r="G393" s="10" t="n"/>
      <c r="H393" s="10" t="n"/>
      <c r="I393" s="8" t="n"/>
      <c r="J393" s="8" t="n"/>
      <c r="K393" s="8" t="n"/>
      <c r="L393" s="8" t="n"/>
      <c r="M393" s="8" t="n"/>
      <c r="N393" s="15">
        <f>IF(A393="","",SUM(J393:M393))</f>
        <v/>
      </c>
      <c r="O393" s="10" t="n"/>
      <c r="P393" s="16">
        <f>IF(A393="","",UPPER(TRIM(A393))&amp;"|"&amp;UPPER(SUBSTITUTE(SUBSTITUTE(SUBSTITUTE(TRIM(C393),"/",""),"-","")," ","")))</f>
        <v/>
      </c>
      <c r="Q393" s="16">
        <f>IF(A393="","",UPPER(SUBSTITUTE(SUBSTITUTE(SUBSTITUTE(TRIM(C393),"/",""),"-","")," ","")))</f>
        <v/>
      </c>
      <c r="R393" s="16">
        <f>IF(A393="","",IF(U393="No","ITC not available in GSTR-2B",IF(COUNTIF(Books!$O$6:$O$2005,P393)&gt;0,IF(ABS(T393)&lt;=Settings!$B$4,"Matched","Amount differs"),IF(COUNTIF(Books!$P$6:$P$2005,Q393)&gt;0,"Invoice no matches, GSTIN differs","In GSTR-2B, not in books"))))</f>
        <v/>
      </c>
      <c r="S393" s="15">
        <f>IF(A393="","",SUMIF(Books!$O$6:$O$2005,P393,Books!$K$6:$K$2005))</f>
        <v/>
      </c>
      <c r="T393" s="15">
        <f>IF(A393="","",N393-S393)</f>
        <v/>
      </c>
      <c r="U393" s="10" t="n"/>
      <c r="V393" s="16">
        <f>IF(A393="","",IF(AND(O393="Credit note",R393&lt;&gt;"ITC not available in GSTR-2B"),"Credit note: accept and declare the ITC reversal, keep pending for one period, or reject if you disagree",IF(R393="Matched","Accept in IMS, or take no action",IF(R393="Amount differs","Reject or keep pending; ask the supplier to amend",IF(R393="In GSTR-2B, not in books","Check receipt; reject if not yours",IF(R393="Invoice no matches, GSTIN differs","Confirm the GSTIN with the supplier","Not available: do not claim"))))))</f>
        <v/>
      </c>
    </row>
    <row r="394">
      <c r="A394" s="10" t="n"/>
      <c r="B394" s="10" t="n"/>
      <c r="C394" s="10" t="n"/>
      <c r="D394" s="10" t="n"/>
      <c r="E394" s="9" t="n"/>
      <c r="F394" s="8" t="n"/>
      <c r="G394" s="10" t="n"/>
      <c r="H394" s="10" t="n"/>
      <c r="I394" s="8" t="n"/>
      <c r="J394" s="8" t="n"/>
      <c r="K394" s="8" t="n"/>
      <c r="L394" s="8" t="n"/>
      <c r="M394" s="8" t="n"/>
      <c r="N394" s="15">
        <f>IF(A394="","",SUM(J394:M394))</f>
        <v/>
      </c>
      <c r="O394" s="10" t="n"/>
      <c r="P394" s="16">
        <f>IF(A394="","",UPPER(TRIM(A394))&amp;"|"&amp;UPPER(SUBSTITUTE(SUBSTITUTE(SUBSTITUTE(TRIM(C394),"/",""),"-","")," ","")))</f>
        <v/>
      </c>
      <c r="Q394" s="16">
        <f>IF(A394="","",UPPER(SUBSTITUTE(SUBSTITUTE(SUBSTITUTE(TRIM(C394),"/",""),"-","")," ","")))</f>
        <v/>
      </c>
      <c r="R394" s="16">
        <f>IF(A394="","",IF(U394="No","ITC not available in GSTR-2B",IF(COUNTIF(Books!$O$6:$O$2005,P394)&gt;0,IF(ABS(T394)&lt;=Settings!$B$4,"Matched","Amount differs"),IF(COUNTIF(Books!$P$6:$P$2005,Q394)&gt;0,"Invoice no matches, GSTIN differs","In GSTR-2B, not in books"))))</f>
        <v/>
      </c>
      <c r="S394" s="15">
        <f>IF(A394="","",SUMIF(Books!$O$6:$O$2005,P394,Books!$K$6:$K$2005))</f>
        <v/>
      </c>
      <c r="T394" s="15">
        <f>IF(A394="","",N394-S394)</f>
        <v/>
      </c>
      <c r="U394" s="10" t="n"/>
      <c r="V394" s="16">
        <f>IF(A394="","",IF(AND(O394="Credit note",R394&lt;&gt;"ITC not available in GSTR-2B"),"Credit note: accept and declare the ITC reversal, keep pending for one period, or reject if you disagree",IF(R394="Matched","Accept in IMS, or take no action",IF(R394="Amount differs","Reject or keep pending; ask the supplier to amend",IF(R394="In GSTR-2B, not in books","Check receipt; reject if not yours",IF(R394="Invoice no matches, GSTIN differs","Confirm the GSTIN with the supplier","Not available: do not claim"))))))</f>
        <v/>
      </c>
    </row>
    <row r="395">
      <c r="A395" s="10" t="n"/>
      <c r="B395" s="10" t="n"/>
      <c r="C395" s="10" t="n"/>
      <c r="D395" s="10" t="n"/>
      <c r="E395" s="9" t="n"/>
      <c r="F395" s="8" t="n"/>
      <c r="G395" s="10" t="n"/>
      <c r="H395" s="10" t="n"/>
      <c r="I395" s="8" t="n"/>
      <c r="J395" s="8" t="n"/>
      <c r="K395" s="8" t="n"/>
      <c r="L395" s="8" t="n"/>
      <c r="M395" s="8" t="n"/>
      <c r="N395" s="15">
        <f>IF(A395="","",SUM(J395:M395))</f>
        <v/>
      </c>
      <c r="O395" s="10" t="n"/>
      <c r="P395" s="16">
        <f>IF(A395="","",UPPER(TRIM(A395))&amp;"|"&amp;UPPER(SUBSTITUTE(SUBSTITUTE(SUBSTITUTE(TRIM(C395),"/",""),"-","")," ","")))</f>
        <v/>
      </c>
      <c r="Q395" s="16">
        <f>IF(A395="","",UPPER(SUBSTITUTE(SUBSTITUTE(SUBSTITUTE(TRIM(C395),"/",""),"-","")," ","")))</f>
        <v/>
      </c>
      <c r="R395" s="16">
        <f>IF(A395="","",IF(U395="No","ITC not available in GSTR-2B",IF(COUNTIF(Books!$O$6:$O$2005,P395)&gt;0,IF(ABS(T395)&lt;=Settings!$B$4,"Matched","Amount differs"),IF(COUNTIF(Books!$P$6:$P$2005,Q395)&gt;0,"Invoice no matches, GSTIN differs","In GSTR-2B, not in books"))))</f>
        <v/>
      </c>
      <c r="S395" s="15">
        <f>IF(A395="","",SUMIF(Books!$O$6:$O$2005,P395,Books!$K$6:$K$2005))</f>
        <v/>
      </c>
      <c r="T395" s="15">
        <f>IF(A395="","",N395-S395)</f>
        <v/>
      </c>
      <c r="U395" s="10" t="n"/>
      <c r="V395" s="16">
        <f>IF(A395="","",IF(AND(O395="Credit note",R395&lt;&gt;"ITC not available in GSTR-2B"),"Credit note: accept and declare the ITC reversal, keep pending for one period, or reject if you disagree",IF(R395="Matched","Accept in IMS, or take no action",IF(R395="Amount differs","Reject or keep pending; ask the supplier to amend",IF(R395="In GSTR-2B, not in books","Check receipt; reject if not yours",IF(R395="Invoice no matches, GSTIN differs","Confirm the GSTIN with the supplier","Not available: do not claim"))))))</f>
        <v/>
      </c>
    </row>
    <row r="396">
      <c r="A396" s="10" t="n"/>
      <c r="B396" s="10" t="n"/>
      <c r="C396" s="10" t="n"/>
      <c r="D396" s="10" t="n"/>
      <c r="E396" s="9" t="n"/>
      <c r="F396" s="8" t="n"/>
      <c r="G396" s="10" t="n"/>
      <c r="H396" s="10" t="n"/>
      <c r="I396" s="8" t="n"/>
      <c r="J396" s="8" t="n"/>
      <c r="K396" s="8" t="n"/>
      <c r="L396" s="8" t="n"/>
      <c r="M396" s="8" t="n"/>
      <c r="N396" s="15">
        <f>IF(A396="","",SUM(J396:M396))</f>
        <v/>
      </c>
      <c r="O396" s="10" t="n"/>
      <c r="P396" s="16">
        <f>IF(A396="","",UPPER(TRIM(A396))&amp;"|"&amp;UPPER(SUBSTITUTE(SUBSTITUTE(SUBSTITUTE(TRIM(C396),"/",""),"-","")," ","")))</f>
        <v/>
      </c>
      <c r="Q396" s="16">
        <f>IF(A396="","",UPPER(SUBSTITUTE(SUBSTITUTE(SUBSTITUTE(TRIM(C396),"/",""),"-","")," ","")))</f>
        <v/>
      </c>
      <c r="R396" s="16">
        <f>IF(A396="","",IF(U396="No","ITC not available in GSTR-2B",IF(COUNTIF(Books!$O$6:$O$2005,P396)&gt;0,IF(ABS(T396)&lt;=Settings!$B$4,"Matched","Amount differs"),IF(COUNTIF(Books!$P$6:$P$2005,Q396)&gt;0,"Invoice no matches, GSTIN differs","In GSTR-2B, not in books"))))</f>
        <v/>
      </c>
      <c r="S396" s="15">
        <f>IF(A396="","",SUMIF(Books!$O$6:$O$2005,P396,Books!$K$6:$K$2005))</f>
        <v/>
      </c>
      <c r="T396" s="15">
        <f>IF(A396="","",N396-S396)</f>
        <v/>
      </c>
      <c r="U396" s="10" t="n"/>
      <c r="V396" s="16">
        <f>IF(A396="","",IF(AND(O396="Credit note",R396&lt;&gt;"ITC not available in GSTR-2B"),"Credit note: accept and declare the ITC reversal, keep pending for one period, or reject if you disagree",IF(R396="Matched","Accept in IMS, or take no action",IF(R396="Amount differs","Reject or keep pending; ask the supplier to amend",IF(R396="In GSTR-2B, not in books","Check receipt; reject if not yours",IF(R396="Invoice no matches, GSTIN differs","Confirm the GSTIN with the supplier","Not available: do not claim"))))))</f>
        <v/>
      </c>
    </row>
    <row r="397">
      <c r="A397" s="10" t="n"/>
      <c r="B397" s="10" t="n"/>
      <c r="C397" s="10" t="n"/>
      <c r="D397" s="10" t="n"/>
      <c r="E397" s="9" t="n"/>
      <c r="F397" s="8" t="n"/>
      <c r="G397" s="10" t="n"/>
      <c r="H397" s="10" t="n"/>
      <c r="I397" s="8" t="n"/>
      <c r="J397" s="8" t="n"/>
      <c r="K397" s="8" t="n"/>
      <c r="L397" s="8" t="n"/>
      <c r="M397" s="8" t="n"/>
      <c r="N397" s="15">
        <f>IF(A397="","",SUM(J397:M397))</f>
        <v/>
      </c>
      <c r="O397" s="10" t="n"/>
      <c r="P397" s="16">
        <f>IF(A397="","",UPPER(TRIM(A397))&amp;"|"&amp;UPPER(SUBSTITUTE(SUBSTITUTE(SUBSTITUTE(TRIM(C397),"/",""),"-","")," ","")))</f>
        <v/>
      </c>
      <c r="Q397" s="16">
        <f>IF(A397="","",UPPER(SUBSTITUTE(SUBSTITUTE(SUBSTITUTE(TRIM(C397),"/",""),"-","")," ","")))</f>
        <v/>
      </c>
      <c r="R397" s="16">
        <f>IF(A397="","",IF(U397="No","ITC not available in GSTR-2B",IF(COUNTIF(Books!$O$6:$O$2005,P397)&gt;0,IF(ABS(T397)&lt;=Settings!$B$4,"Matched","Amount differs"),IF(COUNTIF(Books!$P$6:$P$2005,Q397)&gt;0,"Invoice no matches, GSTIN differs","In GSTR-2B, not in books"))))</f>
        <v/>
      </c>
      <c r="S397" s="15">
        <f>IF(A397="","",SUMIF(Books!$O$6:$O$2005,P397,Books!$K$6:$K$2005))</f>
        <v/>
      </c>
      <c r="T397" s="15">
        <f>IF(A397="","",N397-S397)</f>
        <v/>
      </c>
      <c r="U397" s="10" t="n"/>
      <c r="V397" s="16">
        <f>IF(A397="","",IF(AND(O397="Credit note",R397&lt;&gt;"ITC not available in GSTR-2B"),"Credit note: accept and declare the ITC reversal, keep pending for one period, or reject if you disagree",IF(R397="Matched","Accept in IMS, or take no action",IF(R397="Amount differs","Reject or keep pending; ask the supplier to amend",IF(R397="In GSTR-2B, not in books","Check receipt; reject if not yours",IF(R397="Invoice no matches, GSTIN differs","Confirm the GSTIN with the supplier","Not available: do not claim"))))))</f>
        <v/>
      </c>
    </row>
    <row r="398">
      <c r="A398" s="10" t="n"/>
      <c r="B398" s="10" t="n"/>
      <c r="C398" s="10" t="n"/>
      <c r="D398" s="10" t="n"/>
      <c r="E398" s="9" t="n"/>
      <c r="F398" s="8" t="n"/>
      <c r="G398" s="10" t="n"/>
      <c r="H398" s="10" t="n"/>
      <c r="I398" s="8" t="n"/>
      <c r="J398" s="8" t="n"/>
      <c r="K398" s="8" t="n"/>
      <c r="L398" s="8" t="n"/>
      <c r="M398" s="8" t="n"/>
      <c r="N398" s="15">
        <f>IF(A398="","",SUM(J398:M398))</f>
        <v/>
      </c>
      <c r="O398" s="10" t="n"/>
      <c r="P398" s="16">
        <f>IF(A398="","",UPPER(TRIM(A398))&amp;"|"&amp;UPPER(SUBSTITUTE(SUBSTITUTE(SUBSTITUTE(TRIM(C398),"/",""),"-","")," ","")))</f>
        <v/>
      </c>
      <c r="Q398" s="16">
        <f>IF(A398="","",UPPER(SUBSTITUTE(SUBSTITUTE(SUBSTITUTE(TRIM(C398),"/",""),"-","")," ","")))</f>
        <v/>
      </c>
      <c r="R398" s="16">
        <f>IF(A398="","",IF(U398="No","ITC not available in GSTR-2B",IF(COUNTIF(Books!$O$6:$O$2005,P398)&gt;0,IF(ABS(T398)&lt;=Settings!$B$4,"Matched","Amount differs"),IF(COUNTIF(Books!$P$6:$P$2005,Q398)&gt;0,"Invoice no matches, GSTIN differs","In GSTR-2B, not in books"))))</f>
        <v/>
      </c>
      <c r="S398" s="15">
        <f>IF(A398="","",SUMIF(Books!$O$6:$O$2005,P398,Books!$K$6:$K$2005))</f>
        <v/>
      </c>
      <c r="T398" s="15">
        <f>IF(A398="","",N398-S398)</f>
        <v/>
      </c>
      <c r="U398" s="10" t="n"/>
      <c r="V398" s="16">
        <f>IF(A398="","",IF(AND(O398="Credit note",R398&lt;&gt;"ITC not available in GSTR-2B"),"Credit note: accept and declare the ITC reversal, keep pending for one period, or reject if you disagree",IF(R398="Matched","Accept in IMS, or take no action",IF(R398="Amount differs","Reject or keep pending; ask the supplier to amend",IF(R398="In GSTR-2B, not in books","Check receipt; reject if not yours",IF(R398="Invoice no matches, GSTIN differs","Confirm the GSTIN with the supplier","Not available: do not claim"))))))</f>
        <v/>
      </c>
    </row>
    <row r="399">
      <c r="A399" s="10" t="n"/>
      <c r="B399" s="10" t="n"/>
      <c r="C399" s="10" t="n"/>
      <c r="D399" s="10" t="n"/>
      <c r="E399" s="9" t="n"/>
      <c r="F399" s="8" t="n"/>
      <c r="G399" s="10" t="n"/>
      <c r="H399" s="10" t="n"/>
      <c r="I399" s="8" t="n"/>
      <c r="J399" s="8" t="n"/>
      <c r="K399" s="8" t="n"/>
      <c r="L399" s="8" t="n"/>
      <c r="M399" s="8" t="n"/>
      <c r="N399" s="15">
        <f>IF(A399="","",SUM(J399:M399))</f>
        <v/>
      </c>
      <c r="O399" s="10" t="n"/>
      <c r="P399" s="16">
        <f>IF(A399="","",UPPER(TRIM(A399))&amp;"|"&amp;UPPER(SUBSTITUTE(SUBSTITUTE(SUBSTITUTE(TRIM(C399),"/",""),"-","")," ","")))</f>
        <v/>
      </c>
      <c r="Q399" s="16">
        <f>IF(A399="","",UPPER(SUBSTITUTE(SUBSTITUTE(SUBSTITUTE(TRIM(C399),"/",""),"-","")," ","")))</f>
        <v/>
      </c>
      <c r="R399" s="16">
        <f>IF(A399="","",IF(U399="No","ITC not available in GSTR-2B",IF(COUNTIF(Books!$O$6:$O$2005,P399)&gt;0,IF(ABS(T399)&lt;=Settings!$B$4,"Matched","Amount differs"),IF(COUNTIF(Books!$P$6:$P$2005,Q399)&gt;0,"Invoice no matches, GSTIN differs","In GSTR-2B, not in books"))))</f>
        <v/>
      </c>
      <c r="S399" s="15">
        <f>IF(A399="","",SUMIF(Books!$O$6:$O$2005,P399,Books!$K$6:$K$2005))</f>
        <v/>
      </c>
      <c r="T399" s="15">
        <f>IF(A399="","",N399-S399)</f>
        <v/>
      </c>
      <c r="U399" s="10" t="n"/>
      <c r="V399" s="16">
        <f>IF(A399="","",IF(AND(O399="Credit note",R399&lt;&gt;"ITC not available in GSTR-2B"),"Credit note: accept and declare the ITC reversal, keep pending for one period, or reject if you disagree",IF(R399="Matched","Accept in IMS, or take no action",IF(R399="Amount differs","Reject or keep pending; ask the supplier to amend",IF(R399="In GSTR-2B, not in books","Check receipt; reject if not yours",IF(R399="Invoice no matches, GSTIN differs","Confirm the GSTIN with the supplier","Not available: do not claim"))))))</f>
        <v/>
      </c>
    </row>
    <row r="400">
      <c r="A400" s="10" t="n"/>
      <c r="B400" s="10" t="n"/>
      <c r="C400" s="10" t="n"/>
      <c r="D400" s="10" t="n"/>
      <c r="E400" s="9" t="n"/>
      <c r="F400" s="8" t="n"/>
      <c r="G400" s="10" t="n"/>
      <c r="H400" s="10" t="n"/>
      <c r="I400" s="8" t="n"/>
      <c r="J400" s="8" t="n"/>
      <c r="K400" s="8" t="n"/>
      <c r="L400" s="8" t="n"/>
      <c r="M400" s="8" t="n"/>
      <c r="N400" s="15">
        <f>IF(A400="","",SUM(J400:M400))</f>
        <v/>
      </c>
      <c r="O400" s="10" t="n"/>
      <c r="P400" s="16">
        <f>IF(A400="","",UPPER(TRIM(A400))&amp;"|"&amp;UPPER(SUBSTITUTE(SUBSTITUTE(SUBSTITUTE(TRIM(C400),"/",""),"-","")," ","")))</f>
        <v/>
      </c>
      <c r="Q400" s="16">
        <f>IF(A400="","",UPPER(SUBSTITUTE(SUBSTITUTE(SUBSTITUTE(TRIM(C400),"/",""),"-","")," ","")))</f>
        <v/>
      </c>
      <c r="R400" s="16">
        <f>IF(A400="","",IF(U400="No","ITC not available in GSTR-2B",IF(COUNTIF(Books!$O$6:$O$2005,P400)&gt;0,IF(ABS(T400)&lt;=Settings!$B$4,"Matched","Amount differs"),IF(COUNTIF(Books!$P$6:$P$2005,Q400)&gt;0,"Invoice no matches, GSTIN differs","In GSTR-2B, not in books"))))</f>
        <v/>
      </c>
      <c r="S400" s="15">
        <f>IF(A400="","",SUMIF(Books!$O$6:$O$2005,P400,Books!$K$6:$K$2005))</f>
        <v/>
      </c>
      <c r="T400" s="15">
        <f>IF(A400="","",N400-S400)</f>
        <v/>
      </c>
      <c r="U400" s="10" t="n"/>
      <c r="V400" s="16">
        <f>IF(A400="","",IF(AND(O400="Credit note",R400&lt;&gt;"ITC not available in GSTR-2B"),"Credit note: accept and declare the ITC reversal, keep pending for one period, or reject if you disagree",IF(R400="Matched","Accept in IMS, or take no action",IF(R400="Amount differs","Reject or keep pending; ask the supplier to amend",IF(R400="In GSTR-2B, not in books","Check receipt; reject if not yours",IF(R400="Invoice no matches, GSTIN differs","Confirm the GSTIN with the supplier","Not available: do not claim"))))))</f>
        <v/>
      </c>
    </row>
    <row r="401">
      <c r="A401" s="10" t="n"/>
      <c r="B401" s="10" t="n"/>
      <c r="C401" s="10" t="n"/>
      <c r="D401" s="10" t="n"/>
      <c r="E401" s="9" t="n"/>
      <c r="F401" s="8" t="n"/>
      <c r="G401" s="10" t="n"/>
      <c r="H401" s="10" t="n"/>
      <c r="I401" s="8" t="n"/>
      <c r="J401" s="8" t="n"/>
      <c r="K401" s="8" t="n"/>
      <c r="L401" s="8" t="n"/>
      <c r="M401" s="8" t="n"/>
      <c r="N401" s="15">
        <f>IF(A401="","",SUM(J401:M401))</f>
        <v/>
      </c>
      <c r="O401" s="10" t="n"/>
      <c r="P401" s="16">
        <f>IF(A401="","",UPPER(TRIM(A401))&amp;"|"&amp;UPPER(SUBSTITUTE(SUBSTITUTE(SUBSTITUTE(TRIM(C401),"/",""),"-","")," ","")))</f>
        <v/>
      </c>
      <c r="Q401" s="16">
        <f>IF(A401="","",UPPER(SUBSTITUTE(SUBSTITUTE(SUBSTITUTE(TRIM(C401),"/",""),"-","")," ","")))</f>
        <v/>
      </c>
      <c r="R401" s="16">
        <f>IF(A401="","",IF(U401="No","ITC not available in GSTR-2B",IF(COUNTIF(Books!$O$6:$O$2005,P401)&gt;0,IF(ABS(T401)&lt;=Settings!$B$4,"Matched","Amount differs"),IF(COUNTIF(Books!$P$6:$P$2005,Q401)&gt;0,"Invoice no matches, GSTIN differs","In GSTR-2B, not in books"))))</f>
        <v/>
      </c>
      <c r="S401" s="15">
        <f>IF(A401="","",SUMIF(Books!$O$6:$O$2005,P401,Books!$K$6:$K$2005))</f>
        <v/>
      </c>
      <c r="T401" s="15">
        <f>IF(A401="","",N401-S401)</f>
        <v/>
      </c>
      <c r="U401" s="10" t="n"/>
      <c r="V401" s="16">
        <f>IF(A401="","",IF(AND(O401="Credit note",R401&lt;&gt;"ITC not available in GSTR-2B"),"Credit note: accept and declare the ITC reversal, keep pending for one period, or reject if you disagree",IF(R401="Matched","Accept in IMS, or take no action",IF(R401="Amount differs","Reject or keep pending; ask the supplier to amend",IF(R401="In GSTR-2B, not in books","Check receipt; reject if not yours",IF(R401="Invoice no matches, GSTIN differs","Confirm the GSTIN with the supplier","Not available: do not claim"))))))</f>
        <v/>
      </c>
    </row>
    <row r="402">
      <c r="A402" s="10" t="n"/>
      <c r="B402" s="10" t="n"/>
      <c r="C402" s="10" t="n"/>
      <c r="D402" s="10" t="n"/>
      <c r="E402" s="9" t="n"/>
      <c r="F402" s="8" t="n"/>
      <c r="G402" s="10" t="n"/>
      <c r="H402" s="10" t="n"/>
      <c r="I402" s="8" t="n"/>
      <c r="J402" s="8" t="n"/>
      <c r="K402" s="8" t="n"/>
      <c r="L402" s="8" t="n"/>
      <c r="M402" s="8" t="n"/>
      <c r="N402" s="15">
        <f>IF(A402="","",SUM(J402:M402))</f>
        <v/>
      </c>
      <c r="O402" s="10" t="n"/>
      <c r="P402" s="16">
        <f>IF(A402="","",UPPER(TRIM(A402))&amp;"|"&amp;UPPER(SUBSTITUTE(SUBSTITUTE(SUBSTITUTE(TRIM(C402),"/",""),"-","")," ","")))</f>
        <v/>
      </c>
      <c r="Q402" s="16">
        <f>IF(A402="","",UPPER(SUBSTITUTE(SUBSTITUTE(SUBSTITUTE(TRIM(C402),"/",""),"-","")," ","")))</f>
        <v/>
      </c>
      <c r="R402" s="16">
        <f>IF(A402="","",IF(U402="No","ITC not available in GSTR-2B",IF(COUNTIF(Books!$O$6:$O$2005,P402)&gt;0,IF(ABS(T402)&lt;=Settings!$B$4,"Matched","Amount differs"),IF(COUNTIF(Books!$P$6:$P$2005,Q402)&gt;0,"Invoice no matches, GSTIN differs","In GSTR-2B, not in books"))))</f>
        <v/>
      </c>
      <c r="S402" s="15">
        <f>IF(A402="","",SUMIF(Books!$O$6:$O$2005,P402,Books!$K$6:$K$2005))</f>
        <v/>
      </c>
      <c r="T402" s="15">
        <f>IF(A402="","",N402-S402)</f>
        <v/>
      </c>
      <c r="U402" s="10" t="n"/>
      <c r="V402" s="16">
        <f>IF(A402="","",IF(AND(O402="Credit note",R402&lt;&gt;"ITC not available in GSTR-2B"),"Credit note: accept and declare the ITC reversal, keep pending for one period, or reject if you disagree",IF(R402="Matched","Accept in IMS, or take no action",IF(R402="Amount differs","Reject or keep pending; ask the supplier to amend",IF(R402="In GSTR-2B, not in books","Check receipt; reject if not yours",IF(R402="Invoice no matches, GSTIN differs","Confirm the GSTIN with the supplier","Not available: do not claim"))))))</f>
        <v/>
      </c>
    </row>
    <row r="403">
      <c r="A403" s="10" t="n"/>
      <c r="B403" s="10" t="n"/>
      <c r="C403" s="10" t="n"/>
      <c r="D403" s="10" t="n"/>
      <c r="E403" s="9" t="n"/>
      <c r="F403" s="8" t="n"/>
      <c r="G403" s="10" t="n"/>
      <c r="H403" s="10" t="n"/>
      <c r="I403" s="8" t="n"/>
      <c r="J403" s="8" t="n"/>
      <c r="K403" s="8" t="n"/>
      <c r="L403" s="8" t="n"/>
      <c r="M403" s="8" t="n"/>
      <c r="N403" s="15">
        <f>IF(A403="","",SUM(J403:M403))</f>
        <v/>
      </c>
      <c r="O403" s="10" t="n"/>
      <c r="P403" s="16">
        <f>IF(A403="","",UPPER(TRIM(A403))&amp;"|"&amp;UPPER(SUBSTITUTE(SUBSTITUTE(SUBSTITUTE(TRIM(C403),"/",""),"-","")," ","")))</f>
        <v/>
      </c>
      <c r="Q403" s="16">
        <f>IF(A403="","",UPPER(SUBSTITUTE(SUBSTITUTE(SUBSTITUTE(TRIM(C403),"/",""),"-","")," ","")))</f>
        <v/>
      </c>
      <c r="R403" s="16">
        <f>IF(A403="","",IF(U403="No","ITC not available in GSTR-2B",IF(COUNTIF(Books!$O$6:$O$2005,P403)&gt;0,IF(ABS(T403)&lt;=Settings!$B$4,"Matched","Amount differs"),IF(COUNTIF(Books!$P$6:$P$2005,Q403)&gt;0,"Invoice no matches, GSTIN differs","In GSTR-2B, not in books"))))</f>
        <v/>
      </c>
      <c r="S403" s="15">
        <f>IF(A403="","",SUMIF(Books!$O$6:$O$2005,P403,Books!$K$6:$K$2005))</f>
        <v/>
      </c>
      <c r="T403" s="15">
        <f>IF(A403="","",N403-S403)</f>
        <v/>
      </c>
      <c r="U403" s="10" t="n"/>
      <c r="V403" s="16">
        <f>IF(A403="","",IF(AND(O403="Credit note",R403&lt;&gt;"ITC not available in GSTR-2B"),"Credit note: accept and declare the ITC reversal, keep pending for one period, or reject if you disagree",IF(R403="Matched","Accept in IMS, or take no action",IF(R403="Amount differs","Reject or keep pending; ask the supplier to amend",IF(R403="In GSTR-2B, not in books","Check receipt; reject if not yours",IF(R403="Invoice no matches, GSTIN differs","Confirm the GSTIN with the supplier","Not available: do not claim"))))))</f>
        <v/>
      </c>
    </row>
    <row r="404">
      <c r="A404" s="10" t="n"/>
      <c r="B404" s="10" t="n"/>
      <c r="C404" s="10" t="n"/>
      <c r="D404" s="10" t="n"/>
      <c r="E404" s="9" t="n"/>
      <c r="F404" s="8" t="n"/>
      <c r="G404" s="10" t="n"/>
      <c r="H404" s="10" t="n"/>
      <c r="I404" s="8" t="n"/>
      <c r="J404" s="8" t="n"/>
      <c r="K404" s="8" t="n"/>
      <c r="L404" s="8" t="n"/>
      <c r="M404" s="8" t="n"/>
      <c r="N404" s="15">
        <f>IF(A404="","",SUM(J404:M404))</f>
        <v/>
      </c>
      <c r="O404" s="10" t="n"/>
      <c r="P404" s="16">
        <f>IF(A404="","",UPPER(TRIM(A404))&amp;"|"&amp;UPPER(SUBSTITUTE(SUBSTITUTE(SUBSTITUTE(TRIM(C404),"/",""),"-","")," ","")))</f>
        <v/>
      </c>
      <c r="Q404" s="16">
        <f>IF(A404="","",UPPER(SUBSTITUTE(SUBSTITUTE(SUBSTITUTE(TRIM(C404),"/",""),"-","")," ","")))</f>
        <v/>
      </c>
      <c r="R404" s="16">
        <f>IF(A404="","",IF(U404="No","ITC not available in GSTR-2B",IF(COUNTIF(Books!$O$6:$O$2005,P404)&gt;0,IF(ABS(T404)&lt;=Settings!$B$4,"Matched","Amount differs"),IF(COUNTIF(Books!$P$6:$P$2005,Q404)&gt;0,"Invoice no matches, GSTIN differs","In GSTR-2B, not in books"))))</f>
        <v/>
      </c>
      <c r="S404" s="15">
        <f>IF(A404="","",SUMIF(Books!$O$6:$O$2005,P404,Books!$K$6:$K$2005))</f>
        <v/>
      </c>
      <c r="T404" s="15">
        <f>IF(A404="","",N404-S404)</f>
        <v/>
      </c>
      <c r="U404" s="10" t="n"/>
      <c r="V404" s="16">
        <f>IF(A404="","",IF(AND(O404="Credit note",R404&lt;&gt;"ITC not available in GSTR-2B"),"Credit note: accept and declare the ITC reversal, keep pending for one period, or reject if you disagree",IF(R404="Matched","Accept in IMS, or take no action",IF(R404="Amount differs","Reject or keep pending; ask the supplier to amend",IF(R404="In GSTR-2B, not in books","Check receipt; reject if not yours",IF(R404="Invoice no matches, GSTIN differs","Confirm the GSTIN with the supplier","Not available: do not claim"))))))</f>
        <v/>
      </c>
    </row>
    <row r="405">
      <c r="A405" s="10" t="n"/>
      <c r="B405" s="10" t="n"/>
      <c r="C405" s="10" t="n"/>
      <c r="D405" s="10" t="n"/>
      <c r="E405" s="9" t="n"/>
      <c r="F405" s="8" t="n"/>
      <c r="G405" s="10" t="n"/>
      <c r="H405" s="10" t="n"/>
      <c r="I405" s="8" t="n"/>
      <c r="J405" s="8" t="n"/>
      <c r="K405" s="8" t="n"/>
      <c r="L405" s="8" t="n"/>
      <c r="M405" s="8" t="n"/>
      <c r="N405" s="15">
        <f>IF(A405="","",SUM(J405:M405))</f>
        <v/>
      </c>
      <c r="O405" s="10" t="n"/>
      <c r="P405" s="16">
        <f>IF(A405="","",UPPER(TRIM(A405))&amp;"|"&amp;UPPER(SUBSTITUTE(SUBSTITUTE(SUBSTITUTE(TRIM(C405),"/",""),"-","")," ","")))</f>
        <v/>
      </c>
      <c r="Q405" s="16">
        <f>IF(A405="","",UPPER(SUBSTITUTE(SUBSTITUTE(SUBSTITUTE(TRIM(C405),"/",""),"-","")," ","")))</f>
        <v/>
      </c>
      <c r="R405" s="16">
        <f>IF(A405="","",IF(U405="No","ITC not available in GSTR-2B",IF(COUNTIF(Books!$O$6:$O$2005,P405)&gt;0,IF(ABS(T405)&lt;=Settings!$B$4,"Matched","Amount differs"),IF(COUNTIF(Books!$P$6:$P$2005,Q405)&gt;0,"Invoice no matches, GSTIN differs","In GSTR-2B, not in books"))))</f>
        <v/>
      </c>
      <c r="S405" s="15">
        <f>IF(A405="","",SUMIF(Books!$O$6:$O$2005,P405,Books!$K$6:$K$2005))</f>
        <v/>
      </c>
      <c r="T405" s="15">
        <f>IF(A405="","",N405-S405)</f>
        <v/>
      </c>
      <c r="U405" s="10" t="n"/>
      <c r="V405" s="16">
        <f>IF(A405="","",IF(AND(O405="Credit note",R405&lt;&gt;"ITC not available in GSTR-2B"),"Credit note: accept and declare the ITC reversal, keep pending for one period, or reject if you disagree",IF(R405="Matched","Accept in IMS, or take no action",IF(R405="Amount differs","Reject or keep pending; ask the supplier to amend",IF(R405="In GSTR-2B, not in books","Check receipt; reject if not yours",IF(R405="Invoice no matches, GSTIN differs","Confirm the GSTIN with the supplier","Not available: do not claim"))))))</f>
        <v/>
      </c>
    </row>
    <row r="406">
      <c r="A406" s="10" t="n"/>
      <c r="B406" s="10" t="n"/>
      <c r="C406" s="10" t="n"/>
      <c r="D406" s="10" t="n"/>
      <c r="E406" s="9" t="n"/>
      <c r="F406" s="8" t="n"/>
      <c r="G406" s="10" t="n"/>
      <c r="H406" s="10" t="n"/>
      <c r="I406" s="8" t="n"/>
      <c r="J406" s="8" t="n"/>
      <c r="K406" s="8" t="n"/>
      <c r="L406" s="8" t="n"/>
      <c r="M406" s="8" t="n"/>
      <c r="N406" s="15">
        <f>IF(A406="","",SUM(J406:M406))</f>
        <v/>
      </c>
      <c r="O406" s="10" t="n"/>
      <c r="P406" s="16">
        <f>IF(A406="","",UPPER(TRIM(A406))&amp;"|"&amp;UPPER(SUBSTITUTE(SUBSTITUTE(SUBSTITUTE(TRIM(C406),"/",""),"-","")," ","")))</f>
        <v/>
      </c>
      <c r="Q406" s="16">
        <f>IF(A406="","",UPPER(SUBSTITUTE(SUBSTITUTE(SUBSTITUTE(TRIM(C406),"/",""),"-","")," ","")))</f>
        <v/>
      </c>
      <c r="R406" s="16">
        <f>IF(A406="","",IF(U406="No","ITC not available in GSTR-2B",IF(COUNTIF(Books!$O$6:$O$2005,P406)&gt;0,IF(ABS(T406)&lt;=Settings!$B$4,"Matched","Amount differs"),IF(COUNTIF(Books!$P$6:$P$2005,Q406)&gt;0,"Invoice no matches, GSTIN differs","In GSTR-2B, not in books"))))</f>
        <v/>
      </c>
      <c r="S406" s="15">
        <f>IF(A406="","",SUMIF(Books!$O$6:$O$2005,P406,Books!$K$6:$K$2005))</f>
        <v/>
      </c>
      <c r="T406" s="15">
        <f>IF(A406="","",N406-S406)</f>
        <v/>
      </c>
      <c r="U406" s="10" t="n"/>
      <c r="V406" s="16">
        <f>IF(A406="","",IF(AND(O406="Credit note",R406&lt;&gt;"ITC not available in GSTR-2B"),"Credit note: accept and declare the ITC reversal, keep pending for one period, or reject if you disagree",IF(R406="Matched","Accept in IMS, or take no action",IF(R406="Amount differs","Reject or keep pending; ask the supplier to amend",IF(R406="In GSTR-2B, not in books","Check receipt; reject if not yours",IF(R406="Invoice no matches, GSTIN differs","Confirm the GSTIN with the supplier","Not available: do not claim"))))))</f>
        <v/>
      </c>
    </row>
    <row r="407">
      <c r="A407" s="10" t="n"/>
      <c r="B407" s="10" t="n"/>
      <c r="C407" s="10" t="n"/>
      <c r="D407" s="10" t="n"/>
      <c r="E407" s="9" t="n"/>
      <c r="F407" s="8" t="n"/>
      <c r="G407" s="10" t="n"/>
      <c r="H407" s="10" t="n"/>
      <c r="I407" s="8" t="n"/>
      <c r="J407" s="8" t="n"/>
      <c r="K407" s="8" t="n"/>
      <c r="L407" s="8" t="n"/>
      <c r="M407" s="8" t="n"/>
      <c r="N407" s="15">
        <f>IF(A407="","",SUM(J407:M407))</f>
        <v/>
      </c>
      <c r="O407" s="10" t="n"/>
      <c r="P407" s="16">
        <f>IF(A407="","",UPPER(TRIM(A407))&amp;"|"&amp;UPPER(SUBSTITUTE(SUBSTITUTE(SUBSTITUTE(TRIM(C407),"/",""),"-","")," ","")))</f>
        <v/>
      </c>
      <c r="Q407" s="16">
        <f>IF(A407="","",UPPER(SUBSTITUTE(SUBSTITUTE(SUBSTITUTE(TRIM(C407),"/",""),"-","")," ","")))</f>
        <v/>
      </c>
      <c r="R407" s="16">
        <f>IF(A407="","",IF(U407="No","ITC not available in GSTR-2B",IF(COUNTIF(Books!$O$6:$O$2005,P407)&gt;0,IF(ABS(T407)&lt;=Settings!$B$4,"Matched","Amount differs"),IF(COUNTIF(Books!$P$6:$P$2005,Q407)&gt;0,"Invoice no matches, GSTIN differs","In GSTR-2B, not in books"))))</f>
        <v/>
      </c>
      <c r="S407" s="15">
        <f>IF(A407="","",SUMIF(Books!$O$6:$O$2005,P407,Books!$K$6:$K$2005))</f>
        <v/>
      </c>
      <c r="T407" s="15">
        <f>IF(A407="","",N407-S407)</f>
        <v/>
      </c>
      <c r="U407" s="10" t="n"/>
      <c r="V407" s="16">
        <f>IF(A407="","",IF(AND(O407="Credit note",R407&lt;&gt;"ITC not available in GSTR-2B"),"Credit note: accept and declare the ITC reversal, keep pending for one period, or reject if you disagree",IF(R407="Matched","Accept in IMS, or take no action",IF(R407="Amount differs","Reject or keep pending; ask the supplier to amend",IF(R407="In GSTR-2B, not in books","Check receipt; reject if not yours",IF(R407="Invoice no matches, GSTIN differs","Confirm the GSTIN with the supplier","Not available: do not claim"))))))</f>
        <v/>
      </c>
    </row>
    <row r="408">
      <c r="A408" s="10" t="n"/>
      <c r="B408" s="10" t="n"/>
      <c r="C408" s="10" t="n"/>
      <c r="D408" s="10" t="n"/>
      <c r="E408" s="9" t="n"/>
      <c r="F408" s="8" t="n"/>
      <c r="G408" s="10" t="n"/>
      <c r="H408" s="10" t="n"/>
      <c r="I408" s="8" t="n"/>
      <c r="J408" s="8" t="n"/>
      <c r="K408" s="8" t="n"/>
      <c r="L408" s="8" t="n"/>
      <c r="M408" s="8" t="n"/>
      <c r="N408" s="15">
        <f>IF(A408="","",SUM(J408:M408))</f>
        <v/>
      </c>
      <c r="O408" s="10" t="n"/>
      <c r="P408" s="16">
        <f>IF(A408="","",UPPER(TRIM(A408))&amp;"|"&amp;UPPER(SUBSTITUTE(SUBSTITUTE(SUBSTITUTE(TRIM(C408),"/",""),"-","")," ","")))</f>
        <v/>
      </c>
      <c r="Q408" s="16">
        <f>IF(A408="","",UPPER(SUBSTITUTE(SUBSTITUTE(SUBSTITUTE(TRIM(C408),"/",""),"-","")," ","")))</f>
        <v/>
      </c>
      <c r="R408" s="16">
        <f>IF(A408="","",IF(U408="No","ITC not available in GSTR-2B",IF(COUNTIF(Books!$O$6:$O$2005,P408)&gt;0,IF(ABS(T408)&lt;=Settings!$B$4,"Matched","Amount differs"),IF(COUNTIF(Books!$P$6:$P$2005,Q408)&gt;0,"Invoice no matches, GSTIN differs","In GSTR-2B, not in books"))))</f>
        <v/>
      </c>
      <c r="S408" s="15">
        <f>IF(A408="","",SUMIF(Books!$O$6:$O$2005,P408,Books!$K$6:$K$2005))</f>
        <v/>
      </c>
      <c r="T408" s="15">
        <f>IF(A408="","",N408-S408)</f>
        <v/>
      </c>
      <c r="U408" s="10" t="n"/>
      <c r="V408" s="16">
        <f>IF(A408="","",IF(AND(O408="Credit note",R408&lt;&gt;"ITC not available in GSTR-2B"),"Credit note: accept and declare the ITC reversal, keep pending for one period, or reject if you disagree",IF(R408="Matched","Accept in IMS, or take no action",IF(R408="Amount differs","Reject or keep pending; ask the supplier to amend",IF(R408="In GSTR-2B, not in books","Check receipt; reject if not yours",IF(R408="Invoice no matches, GSTIN differs","Confirm the GSTIN with the supplier","Not available: do not claim"))))))</f>
        <v/>
      </c>
    </row>
    <row r="409">
      <c r="A409" s="10" t="n"/>
      <c r="B409" s="10" t="n"/>
      <c r="C409" s="10" t="n"/>
      <c r="D409" s="10" t="n"/>
      <c r="E409" s="9" t="n"/>
      <c r="F409" s="8" t="n"/>
      <c r="G409" s="10" t="n"/>
      <c r="H409" s="10" t="n"/>
      <c r="I409" s="8" t="n"/>
      <c r="J409" s="8" t="n"/>
      <c r="K409" s="8" t="n"/>
      <c r="L409" s="8" t="n"/>
      <c r="M409" s="8" t="n"/>
      <c r="N409" s="15">
        <f>IF(A409="","",SUM(J409:M409))</f>
        <v/>
      </c>
      <c r="O409" s="10" t="n"/>
      <c r="P409" s="16">
        <f>IF(A409="","",UPPER(TRIM(A409))&amp;"|"&amp;UPPER(SUBSTITUTE(SUBSTITUTE(SUBSTITUTE(TRIM(C409),"/",""),"-","")," ","")))</f>
        <v/>
      </c>
      <c r="Q409" s="16">
        <f>IF(A409="","",UPPER(SUBSTITUTE(SUBSTITUTE(SUBSTITUTE(TRIM(C409),"/",""),"-","")," ","")))</f>
        <v/>
      </c>
      <c r="R409" s="16">
        <f>IF(A409="","",IF(U409="No","ITC not available in GSTR-2B",IF(COUNTIF(Books!$O$6:$O$2005,P409)&gt;0,IF(ABS(T409)&lt;=Settings!$B$4,"Matched","Amount differs"),IF(COUNTIF(Books!$P$6:$P$2005,Q409)&gt;0,"Invoice no matches, GSTIN differs","In GSTR-2B, not in books"))))</f>
        <v/>
      </c>
      <c r="S409" s="15">
        <f>IF(A409="","",SUMIF(Books!$O$6:$O$2005,P409,Books!$K$6:$K$2005))</f>
        <v/>
      </c>
      <c r="T409" s="15">
        <f>IF(A409="","",N409-S409)</f>
        <v/>
      </c>
      <c r="U409" s="10" t="n"/>
      <c r="V409" s="16">
        <f>IF(A409="","",IF(AND(O409="Credit note",R409&lt;&gt;"ITC not available in GSTR-2B"),"Credit note: accept and declare the ITC reversal, keep pending for one period, or reject if you disagree",IF(R409="Matched","Accept in IMS, or take no action",IF(R409="Amount differs","Reject or keep pending; ask the supplier to amend",IF(R409="In GSTR-2B, not in books","Check receipt; reject if not yours",IF(R409="Invoice no matches, GSTIN differs","Confirm the GSTIN with the supplier","Not available: do not claim"))))))</f>
        <v/>
      </c>
    </row>
    <row r="410">
      <c r="A410" s="10" t="n"/>
      <c r="B410" s="10" t="n"/>
      <c r="C410" s="10" t="n"/>
      <c r="D410" s="10" t="n"/>
      <c r="E410" s="9" t="n"/>
      <c r="F410" s="8" t="n"/>
      <c r="G410" s="10" t="n"/>
      <c r="H410" s="10" t="n"/>
      <c r="I410" s="8" t="n"/>
      <c r="J410" s="8" t="n"/>
      <c r="K410" s="8" t="n"/>
      <c r="L410" s="8" t="n"/>
      <c r="M410" s="8" t="n"/>
      <c r="N410" s="15">
        <f>IF(A410="","",SUM(J410:M410))</f>
        <v/>
      </c>
      <c r="O410" s="10" t="n"/>
      <c r="P410" s="16">
        <f>IF(A410="","",UPPER(TRIM(A410))&amp;"|"&amp;UPPER(SUBSTITUTE(SUBSTITUTE(SUBSTITUTE(TRIM(C410),"/",""),"-","")," ","")))</f>
        <v/>
      </c>
      <c r="Q410" s="16">
        <f>IF(A410="","",UPPER(SUBSTITUTE(SUBSTITUTE(SUBSTITUTE(TRIM(C410),"/",""),"-","")," ","")))</f>
        <v/>
      </c>
      <c r="R410" s="16">
        <f>IF(A410="","",IF(U410="No","ITC not available in GSTR-2B",IF(COUNTIF(Books!$O$6:$O$2005,P410)&gt;0,IF(ABS(T410)&lt;=Settings!$B$4,"Matched","Amount differs"),IF(COUNTIF(Books!$P$6:$P$2005,Q410)&gt;0,"Invoice no matches, GSTIN differs","In GSTR-2B, not in books"))))</f>
        <v/>
      </c>
      <c r="S410" s="15">
        <f>IF(A410="","",SUMIF(Books!$O$6:$O$2005,P410,Books!$K$6:$K$2005))</f>
        <v/>
      </c>
      <c r="T410" s="15">
        <f>IF(A410="","",N410-S410)</f>
        <v/>
      </c>
      <c r="U410" s="10" t="n"/>
      <c r="V410" s="16">
        <f>IF(A410="","",IF(AND(O410="Credit note",R410&lt;&gt;"ITC not available in GSTR-2B"),"Credit note: accept and declare the ITC reversal, keep pending for one period, or reject if you disagree",IF(R410="Matched","Accept in IMS, or take no action",IF(R410="Amount differs","Reject or keep pending; ask the supplier to amend",IF(R410="In GSTR-2B, not in books","Check receipt; reject if not yours",IF(R410="Invoice no matches, GSTIN differs","Confirm the GSTIN with the supplier","Not available: do not claim"))))))</f>
        <v/>
      </c>
    </row>
    <row r="411">
      <c r="A411" s="10" t="n"/>
      <c r="B411" s="10" t="n"/>
      <c r="C411" s="10" t="n"/>
      <c r="D411" s="10" t="n"/>
      <c r="E411" s="9" t="n"/>
      <c r="F411" s="8" t="n"/>
      <c r="G411" s="10" t="n"/>
      <c r="H411" s="10" t="n"/>
      <c r="I411" s="8" t="n"/>
      <c r="J411" s="8" t="n"/>
      <c r="K411" s="8" t="n"/>
      <c r="L411" s="8" t="n"/>
      <c r="M411" s="8" t="n"/>
      <c r="N411" s="15">
        <f>IF(A411="","",SUM(J411:M411))</f>
        <v/>
      </c>
      <c r="O411" s="10" t="n"/>
      <c r="P411" s="16">
        <f>IF(A411="","",UPPER(TRIM(A411))&amp;"|"&amp;UPPER(SUBSTITUTE(SUBSTITUTE(SUBSTITUTE(TRIM(C411),"/",""),"-","")," ","")))</f>
        <v/>
      </c>
      <c r="Q411" s="16">
        <f>IF(A411="","",UPPER(SUBSTITUTE(SUBSTITUTE(SUBSTITUTE(TRIM(C411),"/",""),"-","")," ","")))</f>
        <v/>
      </c>
      <c r="R411" s="16">
        <f>IF(A411="","",IF(U411="No","ITC not available in GSTR-2B",IF(COUNTIF(Books!$O$6:$O$2005,P411)&gt;0,IF(ABS(T411)&lt;=Settings!$B$4,"Matched","Amount differs"),IF(COUNTIF(Books!$P$6:$P$2005,Q411)&gt;0,"Invoice no matches, GSTIN differs","In GSTR-2B, not in books"))))</f>
        <v/>
      </c>
      <c r="S411" s="15">
        <f>IF(A411="","",SUMIF(Books!$O$6:$O$2005,P411,Books!$K$6:$K$2005))</f>
        <v/>
      </c>
      <c r="T411" s="15">
        <f>IF(A411="","",N411-S411)</f>
        <v/>
      </c>
      <c r="U411" s="10" t="n"/>
      <c r="V411" s="16">
        <f>IF(A411="","",IF(AND(O411="Credit note",R411&lt;&gt;"ITC not available in GSTR-2B"),"Credit note: accept and declare the ITC reversal, keep pending for one period, or reject if you disagree",IF(R411="Matched","Accept in IMS, or take no action",IF(R411="Amount differs","Reject or keep pending; ask the supplier to amend",IF(R411="In GSTR-2B, not in books","Check receipt; reject if not yours",IF(R411="Invoice no matches, GSTIN differs","Confirm the GSTIN with the supplier","Not available: do not claim"))))))</f>
        <v/>
      </c>
    </row>
    <row r="412">
      <c r="A412" s="10" t="n"/>
      <c r="B412" s="10" t="n"/>
      <c r="C412" s="10" t="n"/>
      <c r="D412" s="10" t="n"/>
      <c r="E412" s="9" t="n"/>
      <c r="F412" s="8" t="n"/>
      <c r="G412" s="10" t="n"/>
      <c r="H412" s="10" t="n"/>
      <c r="I412" s="8" t="n"/>
      <c r="J412" s="8" t="n"/>
      <c r="K412" s="8" t="n"/>
      <c r="L412" s="8" t="n"/>
      <c r="M412" s="8" t="n"/>
      <c r="N412" s="15">
        <f>IF(A412="","",SUM(J412:M412))</f>
        <v/>
      </c>
      <c r="O412" s="10" t="n"/>
      <c r="P412" s="16">
        <f>IF(A412="","",UPPER(TRIM(A412))&amp;"|"&amp;UPPER(SUBSTITUTE(SUBSTITUTE(SUBSTITUTE(TRIM(C412),"/",""),"-","")," ","")))</f>
        <v/>
      </c>
      <c r="Q412" s="16">
        <f>IF(A412="","",UPPER(SUBSTITUTE(SUBSTITUTE(SUBSTITUTE(TRIM(C412),"/",""),"-","")," ","")))</f>
        <v/>
      </c>
      <c r="R412" s="16">
        <f>IF(A412="","",IF(U412="No","ITC not available in GSTR-2B",IF(COUNTIF(Books!$O$6:$O$2005,P412)&gt;0,IF(ABS(T412)&lt;=Settings!$B$4,"Matched","Amount differs"),IF(COUNTIF(Books!$P$6:$P$2005,Q412)&gt;0,"Invoice no matches, GSTIN differs","In GSTR-2B, not in books"))))</f>
        <v/>
      </c>
      <c r="S412" s="15">
        <f>IF(A412="","",SUMIF(Books!$O$6:$O$2005,P412,Books!$K$6:$K$2005))</f>
        <v/>
      </c>
      <c r="T412" s="15">
        <f>IF(A412="","",N412-S412)</f>
        <v/>
      </c>
      <c r="U412" s="10" t="n"/>
      <c r="V412" s="16">
        <f>IF(A412="","",IF(AND(O412="Credit note",R412&lt;&gt;"ITC not available in GSTR-2B"),"Credit note: accept and declare the ITC reversal, keep pending for one period, or reject if you disagree",IF(R412="Matched","Accept in IMS, or take no action",IF(R412="Amount differs","Reject or keep pending; ask the supplier to amend",IF(R412="In GSTR-2B, not in books","Check receipt; reject if not yours",IF(R412="Invoice no matches, GSTIN differs","Confirm the GSTIN with the supplier","Not available: do not claim"))))))</f>
        <v/>
      </c>
    </row>
    <row r="413">
      <c r="A413" s="10" t="n"/>
      <c r="B413" s="10" t="n"/>
      <c r="C413" s="10" t="n"/>
      <c r="D413" s="10" t="n"/>
      <c r="E413" s="9" t="n"/>
      <c r="F413" s="8" t="n"/>
      <c r="G413" s="10" t="n"/>
      <c r="H413" s="10" t="n"/>
      <c r="I413" s="8" t="n"/>
      <c r="J413" s="8" t="n"/>
      <c r="K413" s="8" t="n"/>
      <c r="L413" s="8" t="n"/>
      <c r="M413" s="8" t="n"/>
      <c r="N413" s="15">
        <f>IF(A413="","",SUM(J413:M413))</f>
        <v/>
      </c>
      <c r="O413" s="10" t="n"/>
      <c r="P413" s="16">
        <f>IF(A413="","",UPPER(TRIM(A413))&amp;"|"&amp;UPPER(SUBSTITUTE(SUBSTITUTE(SUBSTITUTE(TRIM(C413),"/",""),"-","")," ","")))</f>
        <v/>
      </c>
      <c r="Q413" s="16">
        <f>IF(A413="","",UPPER(SUBSTITUTE(SUBSTITUTE(SUBSTITUTE(TRIM(C413),"/",""),"-","")," ","")))</f>
        <v/>
      </c>
      <c r="R413" s="16">
        <f>IF(A413="","",IF(U413="No","ITC not available in GSTR-2B",IF(COUNTIF(Books!$O$6:$O$2005,P413)&gt;0,IF(ABS(T413)&lt;=Settings!$B$4,"Matched","Amount differs"),IF(COUNTIF(Books!$P$6:$P$2005,Q413)&gt;0,"Invoice no matches, GSTIN differs","In GSTR-2B, not in books"))))</f>
        <v/>
      </c>
      <c r="S413" s="15">
        <f>IF(A413="","",SUMIF(Books!$O$6:$O$2005,P413,Books!$K$6:$K$2005))</f>
        <v/>
      </c>
      <c r="T413" s="15">
        <f>IF(A413="","",N413-S413)</f>
        <v/>
      </c>
      <c r="U413" s="10" t="n"/>
      <c r="V413" s="16">
        <f>IF(A413="","",IF(AND(O413="Credit note",R413&lt;&gt;"ITC not available in GSTR-2B"),"Credit note: accept and declare the ITC reversal, keep pending for one period, or reject if you disagree",IF(R413="Matched","Accept in IMS, or take no action",IF(R413="Amount differs","Reject or keep pending; ask the supplier to amend",IF(R413="In GSTR-2B, not in books","Check receipt; reject if not yours",IF(R413="Invoice no matches, GSTIN differs","Confirm the GSTIN with the supplier","Not available: do not claim"))))))</f>
        <v/>
      </c>
    </row>
    <row r="414">
      <c r="A414" s="10" t="n"/>
      <c r="B414" s="10" t="n"/>
      <c r="C414" s="10" t="n"/>
      <c r="D414" s="10" t="n"/>
      <c r="E414" s="9" t="n"/>
      <c r="F414" s="8" t="n"/>
      <c r="G414" s="10" t="n"/>
      <c r="H414" s="10" t="n"/>
      <c r="I414" s="8" t="n"/>
      <c r="J414" s="8" t="n"/>
      <c r="K414" s="8" t="n"/>
      <c r="L414" s="8" t="n"/>
      <c r="M414" s="8" t="n"/>
      <c r="N414" s="15">
        <f>IF(A414="","",SUM(J414:M414))</f>
        <v/>
      </c>
      <c r="O414" s="10" t="n"/>
      <c r="P414" s="16">
        <f>IF(A414="","",UPPER(TRIM(A414))&amp;"|"&amp;UPPER(SUBSTITUTE(SUBSTITUTE(SUBSTITUTE(TRIM(C414),"/",""),"-","")," ","")))</f>
        <v/>
      </c>
      <c r="Q414" s="16">
        <f>IF(A414="","",UPPER(SUBSTITUTE(SUBSTITUTE(SUBSTITUTE(TRIM(C414),"/",""),"-","")," ","")))</f>
        <v/>
      </c>
      <c r="R414" s="16">
        <f>IF(A414="","",IF(U414="No","ITC not available in GSTR-2B",IF(COUNTIF(Books!$O$6:$O$2005,P414)&gt;0,IF(ABS(T414)&lt;=Settings!$B$4,"Matched","Amount differs"),IF(COUNTIF(Books!$P$6:$P$2005,Q414)&gt;0,"Invoice no matches, GSTIN differs","In GSTR-2B, not in books"))))</f>
        <v/>
      </c>
      <c r="S414" s="15">
        <f>IF(A414="","",SUMIF(Books!$O$6:$O$2005,P414,Books!$K$6:$K$2005))</f>
        <v/>
      </c>
      <c r="T414" s="15">
        <f>IF(A414="","",N414-S414)</f>
        <v/>
      </c>
      <c r="U414" s="10" t="n"/>
      <c r="V414" s="16">
        <f>IF(A414="","",IF(AND(O414="Credit note",R414&lt;&gt;"ITC not available in GSTR-2B"),"Credit note: accept and declare the ITC reversal, keep pending for one period, or reject if you disagree",IF(R414="Matched","Accept in IMS, or take no action",IF(R414="Amount differs","Reject or keep pending; ask the supplier to amend",IF(R414="In GSTR-2B, not in books","Check receipt; reject if not yours",IF(R414="Invoice no matches, GSTIN differs","Confirm the GSTIN with the supplier","Not available: do not claim"))))))</f>
        <v/>
      </c>
    </row>
    <row r="415">
      <c r="A415" s="10" t="n"/>
      <c r="B415" s="10" t="n"/>
      <c r="C415" s="10" t="n"/>
      <c r="D415" s="10" t="n"/>
      <c r="E415" s="9" t="n"/>
      <c r="F415" s="8" t="n"/>
      <c r="G415" s="10" t="n"/>
      <c r="H415" s="10" t="n"/>
      <c r="I415" s="8" t="n"/>
      <c r="J415" s="8" t="n"/>
      <c r="K415" s="8" t="n"/>
      <c r="L415" s="8" t="n"/>
      <c r="M415" s="8" t="n"/>
      <c r="N415" s="15">
        <f>IF(A415="","",SUM(J415:M415))</f>
        <v/>
      </c>
      <c r="O415" s="10" t="n"/>
      <c r="P415" s="16">
        <f>IF(A415="","",UPPER(TRIM(A415))&amp;"|"&amp;UPPER(SUBSTITUTE(SUBSTITUTE(SUBSTITUTE(TRIM(C415),"/",""),"-","")," ","")))</f>
        <v/>
      </c>
      <c r="Q415" s="16">
        <f>IF(A415="","",UPPER(SUBSTITUTE(SUBSTITUTE(SUBSTITUTE(TRIM(C415),"/",""),"-","")," ","")))</f>
        <v/>
      </c>
      <c r="R415" s="16">
        <f>IF(A415="","",IF(U415="No","ITC not available in GSTR-2B",IF(COUNTIF(Books!$O$6:$O$2005,P415)&gt;0,IF(ABS(T415)&lt;=Settings!$B$4,"Matched","Amount differs"),IF(COUNTIF(Books!$P$6:$P$2005,Q415)&gt;0,"Invoice no matches, GSTIN differs","In GSTR-2B, not in books"))))</f>
        <v/>
      </c>
      <c r="S415" s="15">
        <f>IF(A415="","",SUMIF(Books!$O$6:$O$2005,P415,Books!$K$6:$K$2005))</f>
        <v/>
      </c>
      <c r="T415" s="15">
        <f>IF(A415="","",N415-S415)</f>
        <v/>
      </c>
      <c r="U415" s="10" t="n"/>
      <c r="V415" s="16">
        <f>IF(A415="","",IF(AND(O415="Credit note",R415&lt;&gt;"ITC not available in GSTR-2B"),"Credit note: accept and declare the ITC reversal, keep pending for one period, or reject if you disagree",IF(R415="Matched","Accept in IMS, or take no action",IF(R415="Amount differs","Reject or keep pending; ask the supplier to amend",IF(R415="In GSTR-2B, not in books","Check receipt; reject if not yours",IF(R415="Invoice no matches, GSTIN differs","Confirm the GSTIN with the supplier","Not available: do not claim"))))))</f>
        <v/>
      </c>
    </row>
    <row r="416">
      <c r="A416" s="10" t="n"/>
      <c r="B416" s="10" t="n"/>
      <c r="C416" s="10" t="n"/>
      <c r="D416" s="10" t="n"/>
      <c r="E416" s="9" t="n"/>
      <c r="F416" s="8" t="n"/>
      <c r="G416" s="10" t="n"/>
      <c r="H416" s="10" t="n"/>
      <c r="I416" s="8" t="n"/>
      <c r="J416" s="8" t="n"/>
      <c r="K416" s="8" t="n"/>
      <c r="L416" s="8" t="n"/>
      <c r="M416" s="8" t="n"/>
      <c r="N416" s="15">
        <f>IF(A416="","",SUM(J416:M416))</f>
        <v/>
      </c>
      <c r="O416" s="10" t="n"/>
      <c r="P416" s="16">
        <f>IF(A416="","",UPPER(TRIM(A416))&amp;"|"&amp;UPPER(SUBSTITUTE(SUBSTITUTE(SUBSTITUTE(TRIM(C416),"/",""),"-","")," ","")))</f>
        <v/>
      </c>
      <c r="Q416" s="16">
        <f>IF(A416="","",UPPER(SUBSTITUTE(SUBSTITUTE(SUBSTITUTE(TRIM(C416),"/",""),"-","")," ","")))</f>
        <v/>
      </c>
      <c r="R416" s="16">
        <f>IF(A416="","",IF(U416="No","ITC not available in GSTR-2B",IF(COUNTIF(Books!$O$6:$O$2005,P416)&gt;0,IF(ABS(T416)&lt;=Settings!$B$4,"Matched","Amount differs"),IF(COUNTIF(Books!$P$6:$P$2005,Q416)&gt;0,"Invoice no matches, GSTIN differs","In GSTR-2B, not in books"))))</f>
        <v/>
      </c>
      <c r="S416" s="15">
        <f>IF(A416="","",SUMIF(Books!$O$6:$O$2005,P416,Books!$K$6:$K$2005))</f>
        <v/>
      </c>
      <c r="T416" s="15">
        <f>IF(A416="","",N416-S416)</f>
        <v/>
      </c>
      <c r="U416" s="10" t="n"/>
      <c r="V416" s="16">
        <f>IF(A416="","",IF(AND(O416="Credit note",R416&lt;&gt;"ITC not available in GSTR-2B"),"Credit note: accept and declare the ITC reversal, keep pending for one period, or reject if you disagree",IF(R416="Matched","Accept in IMS, or take no action",IF(R416="Amount differs","Reject or keep pending; ask the supplier to amend",IF(R416="In GSTR-2B, not in books","Check receipt; reject if not yours",IF(R416="Invoice no matches, GSTIN differs","Confirm the GSTIN with the supplier","Not available: do not claim"))))))</f>
        <v/>
      </c>
    </row>
    <row r="417">
      <c r="A417" s="10" t="n"/>
      <c r="B417" s="10" t="n"/>
      <c r="C417" s="10" t="n"/>
      <c r="D417" s="10" t="n"/>
      <c r="E417" s="9" t="n"/>
      <c r="F417" s="8" t="n"/>
      <c r="G417" s="10" t="n"/>
      <c r="H417" s="10" t="n"/>
      <c r="I417" s="8" t="n"/>
      <c r="J417" s="8" t="n"/>
      <c r="K417" s="8" t="n"/>
      <c r="L417" s="8" t="n"/>
      <c r="M417" s="8" t="n"/>
      <c r="N417" s="15">
        <f>IF(A417="","",SUM(J417:M417))</f>
        <v/>
      </c>
      <c r="O417" s="10" t="n"/>
      <c r="P417" s="16">
        <f>IF(A417="","",UPPER(TRIM(A417))&amp;"|"&amp;UPPER(SUBSTITUTE(SUBSTITUTE(SUBSTITUTE(TRIM(C417),"/",""),"-","")," ","")))</f>
        <v/>
      </c>
      <c r="Q417" s="16">
        <f>IF(A417="","",UPPER(SUBSTITUTE(SUBSTITUTE(SUBSTITUTE(TRIM(C417),"/",""),"-","")," ","")))</f>
        <v/>
      </c>
      <c r="R417" s="16">
        <f>IF(A417="","",IF(U417="No","ITC not available in GSTR-2B",IF(COUNTIF(Books!$O$6:$O$2005,P417)&gt;0,IF(ABS(T417)&lt;=Settings!$B$4,"Matched","Amount differs"),IF(COUNTIF(Books!$P$6:$P$2005,Q417)&gt;0,"Invoice no matches, GSTIN differs","In GSTR-2B, not in books"))))</f>
        <v/>
      </c>
      <c r="S417" s="15">
        <f>IF(A417="","",SUMIF(Books!$O$6:$O$2005,P417,Books!$K$6:$K$2005))</f>
        <v/>
      </c>
      <c r="T417" s="15">
        <f>IF(A417="","",N417-S417)</f>
        <v/>
      </c>
      <c r="U417" s="10" t="n"/>
      <c r="V417" s="16">
        <f>IF(A417="","",IF(AND(O417="Credit note",R417&lt;&gt;"ITC not available in GSTR-2B"),"Credit note: accept and declare the ITC reversal, keep pending for one period, or reject if you disagree",IF(R417="Matched","Accept in IMS, or take no action",IF(R417="Amount differs","Reject or keep pending; ask the supplier to amend",IF(R417="In GSTR-2B, not in books","Check receipt; reject if not yours",IF(R417="Invoice no matches, GSTIN differs","Confirm the GSTIN with the supplier","Not available: do not claim"))))))</f>
        <v/>
      </c>
    </row>
    <row r="418">
      <c r="A418" s="10" t="n"/>
      <c r="B418" s="10" t="n"/>
      <c r="C418" s="10" t="n"/>
      <c r="D418" s="10" t="n"/>
      <c r="E418" s="9" t="n"/>
      <c r="F418" s="8" t="n"/>
      <c r="G418" s="10" t="n"/>
      <c r="H418" s="10" t="n"/>
      <c r="I418" s="8" t="n"/>
      <c r="J418" s="8" t="n"/>
      <c r="K418" s="8" t="n"/>
      <c r="L418" s="8" t="n"/>
      <c r="M418" s="8" t="n"/>
      <c r="N418" s="15">
        <f>IF(A418="","",SUM(J418:M418))</f>
        <v/>
      </c>
      <c r="O418" s="10" t="n"/>
      <c r="P418" s="16">
        <f>IF(A418="","",UPPER(TRIM(A418))&amp;"|"&amp;UPPER(SUBSTITUTE(SUBSTITUTE(SUBSTITUTE(TRIM(C418),"/",""),"-","")," ","")))</f>
        <v/>
      </c>
      <c r="Q418" s="16">
        <f>IF(A418="","",UPPER(SUBSTITUTE(SUBSTITUTE(SUBSTITUTE(TRIM(C418),"/",""),"-","")," ","")))</f>
        <v/>
      </c>
      <c r="R418" s="16">
        <f>IF(A418="","",IF(U418="No","ITC not available in GSTR-2B",IF(COUNTIF(Books!$O$6:$O$2005,P418)&gt;0,IF(ABS(T418)&lt;=Settings!$B$4,"Matched","Amount differs"),IF(COUNTIF(Books!$P$6:$P$2005,Q418)&gt;0,"Invoice no matches, GSTIN differs","In GSTR-2B, not in books"))))</f>
        <v/>
      </c>
      <c r="S418" s="15">
        <f>IF(A418="","",SUMIF(Books!$O$6:$O$2005,P418,Books!$K$6:$K$2005))</f>
        <v/>
      </c>
      <c r="T418" s="15">
        <f>IF(A418="","",N418-S418)</f>
        <v/>
      </c>
      <c r="U418" s="10" t="n"/>
      <c r="V418" s="16">
        <f>IF(A418="","",IF(AND(O418="Credit note",R418&lt;&gt;"ITC not available in GSTR-2B"),"Credit note: accept and declare the ITC reversal, keep pending for one period, or reject if you disagree",IF(R418="Matched","Accept in IMS, or take no action",IF(R418="Amount differs","Reject or keep pending; ask the supplier to amend",IF(R418="In GSTR-2B, not in books","Check receipt; reject if not yours",IF(R418="Invoice no matches, GSTIN differs","Confirm the GSTIN with the supplier","Not available: do not claim"))))))</f>
        <v/>
      </c>
    </row>
    <row r="419">
      <c r="A419" s="10" t="n"/>
      <c r="B419" s="10" t="n"/>
      <c r="C419" s="10" t="n"/>
      <c r="D419" s="10" t="n"/>
      <c r="E419" s="9" t="n"/>
      <c r="F419" s="8" t="n"/>
      <c r="G419" s="10" t="n"/>
      <c r="H419" s="10" t="n"/>
      <c r="I419" s="8" t="n"/>
      <c r="J419" s="8" t="n"/>
      <c r="K419" s="8" t="n"/>
      <c r="L419" s="8" t="n"/>
      <c r="M419" s="8" t="n"/>
      <c r="N419" s="15">
        <f>IF(A419="","",SUM(J419:M419))</f>
        <v/>
      </c>
      <c r="O419" s="10" t="n"/>
      <c r="P419" s="16">
        <f>IF(A419="","",UPPER(TRIM(A419))&amp;"|"&amp;UPPER(SUBSTITUTE(SUBSTITUTE(SUBSTITUTE(TRIM(C419),"/",""),"-","")," ","")))</f>
        <v/>
      </c>
      <c r="Q419" s="16">
        <f>IF(A419="","",UPPER(SUBSTITUTE(SUBSTITUTE(SUBSTITUTE(TRIM(C419),"/",""),"-","")," ","")))</f>
        <v/>
      </c>
      <c r="R419" s="16">
        <f>IF(A419="","",IF(U419="No","ITC not available in GSTR-2B",IF(COUNTIF(Books!$O$6:$O$2005,P419)&gt;0,IF(ABS(T419)&lt;=Settings!$B$4,"Matched","Amount differs"),IF(COUNTIF(Books!$P$6:$P$2005,Q419)&gt;0,"Invoice no matches, GSTIN differs","In GSTR-2B, not in books"))))</f>
        <v/>
      </c>
      <c r="S419" s="15">
        <f>IF(A419="","",SUMIF(Books!$O$6:$O$2005,P419,Books!$K$6:$K$2005))</f>
        <v/>
      </c>
      <c r="T419" s="15">
        <f>IF(A419="","",N419-S419)</f>
        <v/>
      </c>
      <c r="U419" s="10" t="n"/>
      <c r="V419" s="16">
        <f>IF(A419="","",IF(AND(O419="Credit note",R419&lt;&gt;"ITC not available in GSTR-2B"),"Credit note: accept and declare the ITC reversal, keep pending for one period, or reject if you disagree",IF(R419="Matched","Accept in IMS, or take no action",IF(R419="Amount differs","Reject or keep pending; ask the supplier to amend",IF(R419="In GSTR-2B, not in books","Check receipt; reject if not yours",IF(R419="Invoice no matches, GSTIN differs","Confirm the GSTIN with the supplier","Not available: do not claim"))))))</f>
        <v/>
      </c>
    </row>
    <row r="420">
      <c r="A420" s="10" t="n"/>
      <c r="B420" s="10" t="n"/>
      <c r="C420" s="10" t="n"/>
      <c r="D420" s="10" t="n"/>
      <c r="E420" s="9" t="n"/>
      <c r="F420" s="8" t="n"/>
      <c r="G420" s="10" t="n"/>
      <c r="H420" s="10" t="n"/>
      <c r="I420" s="8" t="n"/>
      <c r="J420" s="8" t="n"/>
      <c r="K420" s="8" t="n"/>
      <c r="L420" s="8" t="n"/>
      <c r="M420" s="8" t="n"/>
      <c r="N420" s="15">
        <f>IF(A420="","",SUM(J420:M420))</f>
        <v/>
      </c>
      <c r="O420" s="10" t="n"/>
      <c r="P420" s="16">
        <f>IF(A420="","",UPPER(TRIM(A420))&amp;"|"&amp;UPPER(SUBSTITUTE(SUBSTITUTE(SUBSTITUTE(TRIM(C420),"/",""),"-","")," ","")))</f>
        <v/>
      </c>
      <c r="Q420" s="16">
        <f>IF(A420="","",UPPER(SUBSTITUTE(SUBSTITUTE(SUBSTITUTE(TRIM(C420),"/",""),"-","")," ","")))</f>
        <v/>
      </c>
      <c r="R420" s="16">
        <f>IF(A420="","",IF(U420="No","ITC not available in GSTR-2B",IF(COUNTIF(Books!$O$6:$O$2005,P420)&gt;0,IF(ABS(T420)&lt;=Settings!$B$4,"Matched","Amount differs"),IF(COUNTIF(Books!$P$6:$P$2005,Q420)&gt;0,"Invoice no matches, GSTIN differs","In GSTR-2B, not in books"))))</f>
        <v/>
      </c>
      <c r="S420" s="15">
        <f>IF(A420="","",SUMIF(Books!$O$6:$O$2005,P420,Books!$K$6:$K$2005))</f>
        <v/>
      </c>
      <c r="T420" s="15">
        <f>IF(A420="","",N420-S420)</f>
        <v/>
      </c>
      <c r="U420" s="10" t="n"/>
      <c r="V420" s="16">
        <f>IF(A420="","",IF(AND(O420="Credit note",R420&lt;&gt;"ITC not available in GSTR-2B"),"Credit note: accept and declare the ITC reversal, keep pending for one period, or reject if you disagree",IF(R420="Matched","Accept in IMS, or take no action",IF(R420="Amount differs","Reject or keep pending; ask the supplier to amend",IF(R420="In GSTR-2B, not in books","Check receipt; reject if not yours",IF(R420="Invoice no matches, GSTIN differs","Confirm the GSTIN with the supplier","Not available: do not claim"))))))</f>
        <v/>
      </c>
    </row>
    <row r="421">
      <c r="A421" s="10" t="n"/>
      <c r="B421" s="10" t="n"/>
      <c r="C421" s="10" t="n"/>
      <c r="D421" s="10" t="n"/>
      <c r="E421" s="9" t="n"/>
      <c r="F421" s="8" t="n"/>
      <c r="G421" s="10" t="n"/>
      <c r="H421" s="10" t="n"/>
      <c r="I421" s="8" t="n"/>
      <c r="J421" s="8" t="n"/>
      <c r="K421" s="8" t="n"/>
      <c r="L421" s="8" t="n"/>
      <c r="M421" s="8" t="n"/>
      <c r="N421" s="15">
        <f>IF(A421="","",SUM(J421:M421))</f>
        <v/>
      </c>
      <c r="O421" s="10" t="n"/>
      <c r="P421" s="16">
        <f>IF(A421="","",UPPER(TRIM(A421))&amp;"|"&amp;UPPER(SUBSTITUTE(SUBSTITUTE(SUBSTITUTE(TRIM(C421),"/",""),"-","")," ","")))</f>
        <v/>
      </c>
      <c r="Q421" s="16">
        <f>IF(A421="","",UPPER(SUBSTITUTE(SUBSTITUTE(SUBSTITUTE(TRIM(C421),"/",""),"-","")," ","")))</f>
        <v/>
      </c>
      <c r="R421" s="16">
        <f>IF(A421="","",IF(U421="No","ITC not available in GSTR-2B",IF(COUNTIF(Books!$O$6:$O$2005,P421)&gt;0,IF(ABS(T421)&lt;=Settings!$B$4,"Matched","Amount differs"),IF(COUNTIF(Books!$P$6:$P$2005,Q421)&gt;0,"Invoice no matches, GSTIN differs","In GSTR-2B, not in books"))))</f>
        <v/>
      </c>
      <c r="S421" s="15">
        <f>IF(A421="","",SUMIF(Books!$O$6:$O$2005,P421,Books!$K$6:$K$2005))</f>
        <v/>
      </c>
      <c r="T421" s="15">
        <f>IF(A421="","",N421-S421)</f>
        <v/>
      </c>
      <c r="U421" s="10" t="n"/>
      <c r="V421" s="16">
        <f>IF(A421="","",IF(AND(O421="Credit note",R421&lt;&gt;"ITC not available in GSTR-2B"),"Credit note: accept and declare the ITC reversal, keep pending for one period, or reject if you disagree",IF(R421="Matched","Accept in IMS, or take no action",IF(R421="Amount differs","Reject or keep pending; ask the supplier to amend",IF(R421="In GSTR-2B, not in books","Check receipt; reject if not yours",IF(R421="Invoice no matches, GSTIN differs","Confirm the GSTIN with the supplier","Not available: do not claim"))))))</f>
        <v/>
      </c>
    </row>
    <row r="422">
      <c r="A422" s="10" t="n"/>
      <c r="B422" s="10" t="n"/>
      <c r="C422" s="10" t="n"/>
      <c r="D422" s="10" t="n"/>
      <c r="E422" s="9" t="n"/>
      <c r="F422" s="8" t="n"/>
      <c r="G422" s="10" t="n"/>
      <c r="H422" s="10" t="n"/>
      <c r="I422" s="8" t="n"/>
      <c r="J422" s="8" t="n"/>
      <c r="K422" s="8" t="n"/>
      <c r="L422" s="8" t="n"/>
      <c r="M422" s="8" t="n"/>
      <c r="N422" s="15">
        <f>IF(A422="","",SUM(J422:M422))</f>
        <v/>
      </c>
      <c r="O422" s="10" t="n"/>
      <c r="P422" s="16">
        <f>IF(A422="","",UPPER(TRIM(A422))&amp;"|"&amp;UPPER(SUBSTITUTE(SUBSTITUTE(SUBSTITUTE(TRIM(C422),"/",""),"-","")," ","")))</f>
        <v/>
      </c>
      <c r="Q422" s="16">
        <f>IF(A422="","",UPPER(SUBSTITUTE(SUBSTITUTE(SUBSTITUTE(TRIM(C422),"/",""),"-","")," ","")))</f>
        <v/>
      </c>
      <c r="R422" s="16">
        <f>IF(A422="","",IF(U422="No","ITC not available in GSTR-2B",IF(COUNTIF(Books!$O$6:$O$2005,P422)&gt;0,IF(ABS(T422)&lt;=Settings!$B$4,"Matched","Amount differs"),IF(COUNTIF(Books!$P$6:$P$2005,Q422)&gt;0,"Invoice no matches, GSTIN differs","In GSTR-2B, not in books"))))</f>
        <v/>
      </c>
      <c r="S422" s="15">
        <f>IF(A422="","",SUMIF(Books!$O$6:$O$2005,P422,Books!$K$6:$K$2005))</f>
        <v/>
      </c>
      <c r="T422" s="15">
        <f>IF(A422="","",N422-S422)</f>
        <v/>
      </c>
      <c r="U422" s="10" t="n"/>
      <c r="V422" s="16">
        <f>IF(A422="","",IF(AND(O422="Credit note",R422&lt;&gt;"ITC not available in GSTR-2B"),"Credit note: accept and declare the ITC reversal, keep pending for one period, or reject if you disagree",IF(R422="Matched","Accept in IMS, or take no action",IF(R422="Amount differs","Reject or keep pending; ask the supplier to amend",IF(R422="In GSTR-2B, not in books","Check receipt; reject if not yours",IF(R422="Invoice no matches, GSTIN differs","Confirm the GSTIN with the supplier","Not available: do not claim"))))))</f>
        <v/>
      </c>
    </row>
    <row r="423">
      <c r="A423" s="10" t="n"/>
      <c r="B423" s="10" t="n"/>
      <c r="C423" s="10" t="n"/>
      <c r="D423" s="10" t="n"/>
      <c r="E423" s="9" t="n"/>
      <c r="F423" s="8" t="n"/>
      <c r="G423" s="10" t="n"/>
      <c r="H423" s="10" t="n"/>
      <c r="I423" s="8" t="n"/>
      <c r="J423" s="8" t="n"/>
      <c r="K423" s="8" t="n"/>
      <c r="L423" s="8" t="n"/>
      <c r="M423" s="8" t="n"/>
      <c r="N423" s="15">
        <f>IF(A423="","",SUM(J423:M423))</f>
        <v/>
      </c>
      <c r="O423" s="10" t="n"/>
      <c r="P423" s="16">
        <f>IF(A423="","",UPPER(TRIM(A423))&amp;"|"&amp;UPPER(SUBSTITUTE(SUBSTITUTE(SUBSTITUTE(TRIM(C423),"/",""),"-","")," ","")))</f>
        <v/>
      </c>
      <c r="Q423" s="16">
        <f>IF(A423="","",UPPER(SUBSTITUTE(SUBSTITUTE(SUBSTITUTE(TRIM(C423),"/",""),"-","")," ","")))</f>
        <v/>
      </c>
      <c r="R423" s="16">
        <f>IF(A423="","",IF(U423="No","ITC not available in GSTR-2B",IF(COUNTIF(Books!$O$6:$O$2005,P423)&gt;0,IF(ABS(T423)&lt;=Settings!$B$4,"Matched","Amount differs"),IF(COUNTIF(Books!$P$6:$P$2005,Q423)&gt;0,"Invoice no matches, GSTIN differs","In GSTR-2B, not in books"))))</f>
        <v/>
      </c>
      <c r="S423" s="15">
        <f>IF(A423="","",SUMIF(Books!$O$6:$O$2005,P423,Books!$K$6:$K$2005))</f>
        <v/>
      </c>
      <c r="T423" s="15">
        <f>IF(A423="","",N423-S423)</f>
        <v/>
      </c>
      <c r="U423" s="10" t="n"/>
      <c r="V423" s="16">
        <f>IF(A423="","",IF(AND(O423="Credit note",R423&lt;&gt;"ITC not available in GSTR-2B"),"Credit note: accept and declare the ITC reversal, keep pending for one period, or reject if you disagree",IF(R423="Matched","Accept in IMS, or take no action",IF(R423="Amount differs","Reject or keep pending; ask the supplier to amend",IF(R423="In GSTR-2B, not in books","Check receipt; reject if not yours",IF(R423="Invoice no matches, GSTIN differs","Confirm the GSTIN with the supplier","Not available: do not claim"))))))</f>
        <v/>
      </c>
    </row>
    <row r="424">
      <c r="A424" s="10" t="n"/>
      <c r="B424" s="10" t="n"/>
      <c r="C424" s="10" t="n"/>
      <c r="D424" s="10" t="n"/>
      <c r="E424" s="9" t="n"/>
      <c r="F424" s="8" t="n"/>
      <c r="G424" s="10" t="n"/>
      <c r="H424" s="10" t="n"/>
      <c r="I424" s="8" t="n"/>
      <c r="J424" s="8" t="n"/>
      <c r="K424" s="8" t="n"/>
      <c r="L424" s="8" t="n"/>
      <c r="M424" s="8" t="n"/>
      <c r="N424" s="15">
        <f>IF(A424="","",SUM(J424:M424))</f>
        <v/>
      </c>
      <c r="O424" s="10" t="n"/>
      <c r="P424" s="16">
        <f>IF(A424="","",UPPER(TRIM(A424))&amp;"|"&amp;UPPER(SUBSTITUTE(SUBSTITUTE(SUBSTITUTE(TRIM(C424),"/",""),"-","")," ","")))</f>
        <v/>
      </c>
      <c r="Q424" s="16">
        <f>IF(A424="","",UPPER(SUBSTITUTE(SUBSTITUTE(SUBSTITUTE(TRIM(C424),"/",""),"-","")," ","")))</f>
        <v/>
      </c>
      <c r="R424" s="16">
        <f>IF(A424="","",IF(U424="No","ITC not available in GSTR-2B",IF(COUNTIF(Books!$O$6:$O$2005,P424)&gt;0,IF(ABS(T424)&lt;=Settings!$B$4,"Matched","Amount differs"),IF(COUNTIF(Books!$P$6:$P$2005,Q424)&gt;0,"Invoice no matches, GSTIN differs","In GSTR-2B, not in books"))))</f>
        <v/>
      </c>
      <c r="S424" s="15">
        <f>IF(A424="","",SUMIF(Books!$O$6:$O$2005,P424,Books!$K$6:$K$2005))</f>
        <v/>
      </c>
      <c r="T424" s="15">
        <f>IF(A424="","",N424-S424)</f>
        <v/>
      </c>
      <c r="U424" s="10" t="n"/>
      <c r="V424" s="16">
        <f>IF(A424="","",IF(AND(O424="Credit note",R424&lt;&gt;"ITC not available in GSTR-2B"),"Credit note: accept and declare the ITC reversal, keep pending for one period, or reject if you disagree",IF(R424="Matched","Accept in IMS, or take no action",IF(R424="Amount differs","Reject or keep pending; ask the supplier to amend",IF(R424="In GSTR-2B, not in books","Check receipt; reject if not yours",IF(R424="Invoice no matches, GSTIN differs","Confirm the GSTIN with the supplier","Not available: do not claim"))))))</f>
        <v/>
      </c>
    </row>
    <row r="425">
      <c r="A425" s="10" t="n"/>
      <c r="B425" s="10" t="n"/>
      <c r="C425" s="10" t="n"/>
      <c r="D425" s="10" t="n"/>
      <c r="E425" s="9" t="n"/>
      <c r="F425" s="8" t="n"/>
      <c r="G425" s="10" t="n"/>
      <c r="H425" s="10" t="n"/>
      <c r="I425" s="8" t="n"/>
      <c r="J425" s="8" t="n"/>
      <c r="K425" s="8" t="n"/>
      <c r="L425" s="8" t="n"/>
      <c r="M425" s="8" t="n"/>
      <c r="N425" s="15">
        <f>IF(A425="","",SUM(J425:M425))</f>
        <v/>
      </c>
      <c r="O425" s="10" t="n"/>
      <c r="P425" s="16">
        <f>IF(A425="","",UPPER(TRIM(A425))&amp;"|"&amp;UPPER(SUBSTITUTE(SUBSTITUTE(SUBSTITUTE(TRIM(C425),"/",""),"-","")," ","")))</f>
        <v/>
      </c>
      <c r="Q425" s="16">
        <f>IF(A425="","",UPPER(SUBSTITUTE(SUBSTITUTE(SUBSTITUTE(TRIM(C425),"/",""),"-","")," ","")))</f>
        <v/>
      </c>
      <c r="R425" s="16">
        <f>IF(A425="","",IF(U425="No","ITC not available in GSTR-2B",IF(COUNTIF(Books!$O$6:$O$2005,P425)&gt;0,IF(ABS(T425)&lt;=Settings!$B$4,"Matched","Amount differs"),IF(COUNTIF(Books!$P$6:$P$2005,Q425)&gt;0,"Invoice no matches, GSTIN differs","In GSTR-2B, not in books"))))</f>
        <v/>
      </c>
      <c r="S425" s="15">
        <f>IF(A425="","",SUMIF(Books!$O$6:$O$2005,P425,Books!$K$6:$K$2005))</f>
        <v/>
      </c>
      <c r="T425" s="15">
        <f>IF(A425="","",N425-S425)</f>
        <v/>
      </c>
      <c r="U425" s="10" t="n"/>
      <c r="V425" s="16">
        <f>IF(A425="","",IF(AND(O425="Credit note",R425&lt;&gt;"ITC not available in GSTR-2B"),"Credit note: accept and declare the ITC reversal, keep pending for one period, or reject if you disagree",IF(R425="Matched","Accept in IMS, or take no action",IF(R425="Amount differs","Reject or keep pending; ask the supplier to amend",IF(R425="In GSTR-2B, not in books","Check receipt; reject if not yours",IF(R425="Invoice no matches, GSTIN differs","Confirm the GSTIN with the supplier","Not available: do not claim"))))))</f>
        <v/>
      </c>
    </row>
    <row r="426">
      <c r="A426" s="10" t="n"/>
      <c r="B426" s="10" t="n"/>
      <c r="C426" s="10" t="n"/>
      <c r="D426" s="10" t="n"/>
      <c r="E426" s="9" t="n"/>
      <c r="F426" s="8" t="n"/>
      <c r="G426" s="10" t="n"/>
      <c r="H426" s="10" t="n"/>
      <c r="I426" s="8" t="n"/>
      <c r="J426" s="8" t="n"/>
      <c r="K426" s="8" t="n"/>
      <c r="L426" s="8" t="n"/>
      <c r="M426" s="8" t="n"/>
      <c r="N426" s="15">
        <f>IF(A426="","",SUM(J426:M426))</f>
        <v/>
      </c>
      <c r="O426" s="10" t="n"/>
      <c r="P426" s="16">
        <f>IF(A426="","",UPPER(TRIM(A426))&amp;"|"&amp;UPPER(SUBSTITUTE(SUBSTITUTE(SUBSTITUTE(TRIM(C426),"/",""),"-","")," ","")))</f>
        <v/>
      </c>
      <c r="Q426" s="16">
        <f>IF(A426="","",UPPER(SUBSTITUTE(SUBSTITUTE(SUBSTITUTE(TRIM(C426),"/",""),"-","")," ","")))</f>
        <v/>
      </c>
      <c r="R426" s="16">
        <f>IF(A426="","",IF(U426="No","ITC not available in GSTR-2B",IF(COUNTIF(Books!$O$6:$O$2005,P426)&gt;0,IF(ABS(T426)&lt;=Settings!$B$4,"Matched","Amount differs"),IF(COUNTIF(Books!$P$6:$P$2005,Q426)&gt;0,"Invoice no matches, GSTIN differs","In GSTR-2B, not in books"))))</f>
        <v/>
      </c>
      <c r="S426" s="15">
        <f>IF(A426="","",SUMIF(Books!$O$6:$O$2005,P426,Books!$K$6:$K$2005))</f>
        <v/>
      </c>
      <c r="T426" s="15">
        <f>IF(A426="","",N426-S426)</f>
        <v/>
      </c>
      <c r="U426" s="10" t="n"/>
      <c r="V426" s="16">
        <f>IF(A426="","",IF(AND(O426="Credit note",R426&lt;&gt;"ITC not available in GSTR-2B"),"Credit note: accept and declare the ITC reversal, keep pending for one period, or reject if you disagree",IF(R426="Matched","Accept in IMS, or take no action",IF(R426="Amount differs","Reject or keep pending; ask the supplier to amend",IF(R426="In GSTR-2B, not in books","Check receipt; reject if not yours",IF(R426="Invoice no matches, GSTIN differs","Confirm the GSTIN with the supplier","Not available: do not claim"))))))</f>
        <v/>
      </c>
    </row>
    <row r="427">
      <c r="A427" s="10" t="n"/>
      <c r="B427" s="10" t="n"/>
      <c r="C427" s="10" t="n"/>
      <c r="D427" s="10" t="n"/>
      <c r="E427" s="9" t="n"/>
      <c r="F427" s="8" t="n"/>
      <c r="G427" s="10" t="n"/>
      <c r="H427" s="10" t="n"/>
      <c r="I427" s="8" t="n"/>
      <c r="J427" s="8" t="n"/>
      <c r="K427" s="8" t="n"/>
      <c r="L427" s="8" t="n"/>
      <c r="M427" s="8" t="n"/>
      <c r="N427" s="15">
        <f>IF(A427="","",SUM(J427:M427))</f>
        <v/>
      </c>
      <c r="O427" s="10" t="n"/>
      <c r="P427" s="16">
        <f>IF(A427="","",UPPER(TRIM(A427))&amp;"|"&amp;UPPER(SUBSTITUTE(SUBSTITUTE(SUBSTITUTE(TRIM(C427),"/",""),"-","")," ","")))</f>
        <v/>
      </c>
      <c r="Q427" s="16">
        <f>IF(A427="","",UPPER(SUBSTITUTE(SUBSTITUTE(SUBSTITUTE(TRIM(C427),"/",""),"-","")," ","")))</f>
        <v/>
      </c>
      <c r="R427" s="16">
        <f>IF(A427="","",IF(U427="No","ITC not available in GSTR-2B",IF(COUNTIF(Books!$O$6:$O$2005,P427)&gt;0,IF(ABS(T427)&lt;=Settings!$B$4,"Matched","Amount differs"),IF(COUNTIF(Books!$P$6:$P$2005,Q427)&gt;0,"Invoice no matches, GSTIN differs","In GSTR-2B, not in books"))))</f>
        <v/>
      </c>
      <c r="S427" s="15">
        <f>IF(A427="","",SUMIF(Books!$O$6:$O$2005,P427,Books!$K$6:$K$2005))</f>
        <v/>
      </c>
      <c r="T427" s="15">
        <f>IF(A427="","",N427-S427)</f>
        <v/>
      </c>
      <c r="U427" s="10" t="n"/>
      <c r="V427" s="16">
        <f>IF(A427="","",IF(AND(O427="Credit note",R427&lt;&gt;"ITC not available in GSTR-2B"),"Credit note: accept and declare the ITC reversal, keep pending for one period, or reject if you disagree",IF(R427="Matched","Accept in IMS, or take no action",IF(R427="Amount differs","Reject or keep pending; ask the supplier to amend",IF(R427="In GSTR-2B, not in books","Check receipt; reject if not yours",IF(R427="Invoice no matches, GSTIN differs","Confirm the GSTIN with the supplier","Not available: do not claim"))))))</f>
        <v/>
      </c>
    </row>
    <row r="428">
      <c r="A428" s="10" t="n"/>
      <c r="B428" s="10" t="n"/>
      <c r="C428" s="10" t="n"/>
      <c r="D428" s="10" t="n"/>
      <c r="E428" s="9" t="n"/>
      <c r="F428" s="8" t="n"/>
      <c r="G428" s="10" t="n"/>
      <c r="H428" s="10" t="n"/>
      <c r="I428" s="8" t="n"/>
      <c r="J428" s="8" t="n"/>
      <c r="K428" s="8" t="n"/>
      <c r="L428" s="8" t="n"/>
      <c r="M428" s="8" t="n"/>
      <c r="N428" s="15">
        <f>IF(A428="","",SUM(J428:M428))</f>
        <v/>
      </c>
      <c r="O428" s="10" t="n"/>
      <c r="P428" s="16">
        <f>IF(A428="","",UPPER(TRIM(A428))&amp;"|"&amp;UPPER(SUBSTITUTE(SUBSTITUTE(SUBSTITUTE(TRIM(C428),"/",""),"-","")," ","")))</f>
        <v/>
      </c>
      <c r="Q428" s="16">
        <f>IF(A428="","",UPPER(SUBSTITUTE(SUBSTITUTE(SUBSTITUTE(TRIM(C428),"/",""),"-","")," ","")))</f>
        <v/>
      </c>
      <c r="R428" s="16">
        <f>IF(A428="","",IF(U428="No","ITC not available in GSTR-2B",IF(COUNTIF(Books!$O$6:$O$2005,P428)&gt;0,IF(ABS(T428)&lt;=Settings!$B$4,"Matched","Amount differs"),IF(COUNTIF(Books!$P$6:$P$2005,Q428)&gt;0,"Invoice no matches, GSTIN differs","In GSTR-2B, not in books"))))</f>
        <v/>
      </c>
      <c r="S428" s="15">
        <f>IF(A428="","",SUMIF(Books!$O$6:$O$2005,P428,Books!$K$6:$K$2005))</f>
        <v/>
      </c>
      <c r="T428" s="15">
        <f>IF(A428="","",N428-S428)</f>
        <v/>
      </c>
      <c r="U428" s="10" t="n"/>
      <c r="V428" s="16">
        <f>IF(A428="","",IF(AND(O428="Credit note",R428&lt;&gt;"ITC not available in GSTR-2B"),"Credit note: accept and declare the ITC reversal, keep pending for one period, or reject if you disagree",IF(R428="Matched","Accept in IMS, or take no action",IF(R428="Amount differs","Reject or keep pending; ask the supplier to amend",IF(R428="In GSTR-2B, not in books","Check receipt; reject if not yours",IF(R428="Invoice no matches, GSTIN differs","Confirm the GSTIN with the supplier","Not available: do not claim"))))))</f>
        <v/>
      </c>
    </row>
    <row r="429">
      <c r="A429" s="10" t="n"/>
      <c r="B429" s="10" t="n"/>
      <c r="C429" s="10" t="n"/>
      <c r="D429" s="10" t="n"/>
      <c r="E429" s="9" t="n"/>
      <c r="F429" s="8" t="n"/>
      <c r="G429" s="10" t="n"/>
      <c r="H429" s="10" t="n"/>
      <c r="I429" s="8" t="n"/>
      <c r="J429" s="8" t="n"/>
      <c r="K429" s="8" t="n"/>
      <c r="L429" s="8" t="n"/>
      <c r="M429" s="8" t="n"/>
      <c r="N429" s="15">
        <f>IF(A429="","",SUM(J429:M429))</f>
        <v/>
      </c>
      <c r="O429" s="10" t="n"/>
      <c r="P429" s="16">
        <f>IF(A429="","",UPPER(TRIM(A429))&amp;"|"&amp;UPPER(SUBSTITUTE(SUBSTITUTE(SUBSTITUTE(TRIM(C429),"/",""),"-","")," ","")))</f>
        <v/>
      </c>
      <c r="Q429" s="16">
        <f>IF(A429="","",UPPER(SUBSTITUTE(SUBSTITUTE(SUBSTITUTE(TRIM(C429),"/",""),"-","")," ","")))</f>
        <v/>
      </c>
      <c r="R429" s="16">
        <f>IF(A429="","",IF(U429="No","ITC not available in GSTR-2B",IF(COUNTIF(Books!$O$6:$O$2005,P429)&gt;0,IF(ABS(T429)&lt;=Settings!$B$4,"Matched","Amount differs"),IF(COUNTIF(Books!$P$6:$P$2005,Q429)&gt;0,"Invoice no matches, GSTIN differs","In GSTR-2B, not in books"))))</f>
        <v/>
      </c>
      <c r="S429" s="15">
        <f>IF(A429="","",SUMIF(Books!$O$6:$O$2005,P429,Books!$K$6:$K$2005))</f>
        <v/>
      </c>
      <c r="T429" s="15">
        <f>IF(A429="","",N429-S429)</f>
        <v/>
      </c>
      <c r="U429" s="10" t="n"/>
      <c r="V429" s="16">
        <f>IF(A429="","",IF(AND(O429="Credit note",R429&lt;&gt;"ITC not available in GSTR-2B"),"Credit note: accept and declare the ITC reversal, keep pending for one period, or reject if you disagree",IF(R429="Matched","Accept in IMS, or take no action",IF(R429="Amount differs","Reject or keep pending; ask the supplier to amend",IF(R429="In GSTR-2B, not in books","Check receipt; reject if not yours",IF(R429="Invoice no matches, GSTIN differs","Confirm the GSTIN with the supplier","Not available: do not claim"))))))</f>
        <v/>
      </c>
    </row>
    <row r="430">
      <c r="A430" s="10" t="n"/>
      <c r="B430" s="10" t="n"/>
      <c r="C430" s="10" t="n"/>
      <c r="D430" s="10" t="n"/>
      <c r="E430" s="9" t="n"/>
      <c r="F430" s="8" t="n"/>
      <c r="G430" s="10" t="n"/>
      <c r="H430" s="10" t="n"/>
      <c r="I430" s="8" t="n"/>
      <c r="J430" s="8" t="n"/>
      <c r="K430" s="8" t="n"/>
      <c r="L430" s="8" t="n"/>
      <c r="M430" s="8" t="n"/>
      <c r="N430" s="15">
        <f>IF(A430="","",SUM(J430:M430))</f>
        <v/>
      </c>
      <c r="O430" s="10" t="n"/>
      <c r="P430" s="16">
        <f>IF(A430="","",UPPER(TRIM(A430))&amp;"|"&amp;UPPER(SUBSTITUTE(SUBSTITUTE(SUBSTITUTE(TRIM(C430),"/",""),"-","")," ","")))</f>
        <v/>
      </c>
      <c r="Q430" s="16">
        <f>IF(A430="","",UPPER(SUBSTITUTE(SUBSTITUTE(SUBSTITUTE(TRIM(C430),"/",""),"-","")," ","")))</f>
        <v/>
      </c>
      <c r="R430" s="16">
        <f>IF(A430="","",IF(U430="No","ITC not available in GSTR-2B",IF(COUNTIF(Books!$O$6:$O$2005,P430)&gt;0,IF(ABS(T430)&lt;=Settings!$B$4,"Matched","Amount differs"),IF(COUNTIF(Books!$P$6:$P$2005,Q430)&gt;0,"Invoice no matches, GSTIN differs","In GSTR-2B, not in books"))))</f>
        <v/>
      </c>
      <c r="S430" s="15">
        <f>IF(A430="","",SUMIF(Books!$O$6:$O$2005,P430,Books!$K$6:$K$2005))</f>
        <v/>
      </c>
      <c r="T430" s="15">
        <f>IF(A430="","",N430-S430)</f>
        <v/>
      </c>
      <c r="U430" s="10" t="n"/>
      <c r="V430" s="16">
        <f>IF(A430="","",IF(AND(O430="Credit note",R430&lt;&gt;"ITC not available in GSTR-2B"),"Credit note: accept and declare the ITC reversal, keep pending for one period, or reject if you disagree",IF(R430="Matched","Accept in IMS, or take no action",IF(R430="Amount differs","Reject or keep pending; ask the supplier to amend",IF(R430="In GSTR-2B, not in books","Check receipt; reject if not yours",IF(R430="Invoice no matches, GSTIN differs","Confirm the GSTIN with the supplier","Not available: do not claim"))))))</f>
        <v/>
      </c>
    </row>
    <row r="431">
      <c r="A431" s="10" t="n"/>
      <c r="B431" s="10" t="n"/>
      <c r="C431" s="10" t="n"/>
      <c r="D431" s="10" t="n"/>
      <c r="E431" s="9" t="n"/>
      <c r="F431" s="8" t="n"/>
      <c r="G431" s="10" t="n"/>
      <c r="H431" s="10" t="n"/>
      <c r="I431" s="8" t="n"/>
      <c r="J431" s="8" t="n"/>
      <c r="K431" s="8" t="n"/>
      <c r="L431" s="8" t="n"/>
      <c r="M431" s="8" t="n"/>
      <c r="N431" s="15">
        <f>IF(A431="","",SUM(J431:M431))</f>
        <v/>
      </c>
      <c r="O431" s="10" t="n"/>
      <c r="P431" s="16">
        <f>IF(A431="","",UPPER(TRIM(A431))&amp;"|"&amp;UPPER(SUBSTITUTE(SUBSTITUTE(SUBSTITUTE(TRIM(C431),"/",""),"-","")," ","")))</f>
        <v/>
      </c>
      <c r="Q431" s="16">
        <f>IF(A431="","",UPPER(SUBSTITUTE(SUBSTITUTE(SUBSTITUTE(TRIM(C431),"/",""),"-","")," ","")))</f>
        <v/>
      </c>
      <c r="R431" s="16">
        <f>IF(A431="","",IF(U431="No","ITC not available in GSTR-2B",IF(COUNTIF(Books!$O$6:$O$2005,P431)&gt;0,IF(ABS(T431)&lt;=Settings!$B$4,"Matched","Amount differs"),IF(COUNTIF(Books!$P$6:$P$2005,Q431)&gt;0,"Invoice no matches, GSTIN differs","In GSTR-2B, not in books"))))</f>
        <v/>
      </c>
      <c r="S431" s="15">
        <f>IF(A431="","",SUMIF(Books!$O$6:$O$2005,P431,Books!$K$6:$K$2005))</f>
        <v/>
      </c>
      <c r="T431" s="15">
        <f>IF(A431="","",N431-S431)</f>
        <v/>
      </c>
      <c r="U431" s="10" t="n"/>
      <c r="V431" s="16">
        <f>IF(A431="","",IF(AND(O431="Credit note",R431&lt;&gt;"ITC not available in GSTR-2B"),"Credit note: accept and declare the ITC reversal, keep pending for one period, or reject if you disagree",IF(R431="Matched","Accept in IMS, or take no action",IF(R431="Amount differs","Reject or keep pending; ask the supplier to amend",IF(R431="In GSTR-2B, not in books","Check receipt; reject if not yours",IF(R431="Invoice no matches, GSTIN differs","Confirm the GSTIN with the supplier","Not available: do not claim"))))))</f>
        <v/>
      </c>
    </row>
    <row r="432">
      <c r="A432" s="10" t="n"/>
      <c r="B432" s="10" t="n"/>
      <c r="C432" s="10" t="n"/>
      <c r="D432" s="10" t="n"/>
      <c r="E432" s="9" t="n"/>
      <c r="F432" s="8" t="n"/>
      <c r="G432" s="10" t="n"/>
      <c r="H432" s="10" t="n"/>
      <c r="I432" s="8" t="n"/>
      <c r="J432" s="8" t="n"/>
      <c r="K432" s="8" t="n"/>
      <c r="L432" s="8" t="n"/>
      <c r="M432" s="8" t="n"/>
      <c r="N432" s="15">
        <f>IF(A432="","",SUM(J432:M432))</f>
        <v/>
      </c>
      <c r="O432" s="10" t="n"/>
      <c r="P432" s="16">
        <f>IF(A432="","",UPPER(TRIM(A432))&amp;"|"&amp;UPPER(SUBSTITUTE(SUBSTITUTE(SUBSTITUTE(TRIM(C432),"/",""),"-","")," ","")))</f>
        <v/>
      </c>
      <c r="Q432" s="16">
        <f>IF(A432="","",UPPER(SUBSTITUTE(SUBSTITUTE(SUBSTITUTE(TRIM(C432),"/",""),"-","")," ","")))</f>
        <v/>
      </c>
      <c r="R432" s="16">
        <f>IF(A432="","",IF(U432="No","ITC not available in GSTR-2B",IF(COUNTIF(Books!$O$6:$O$2005,P432)&gt;0,IF(ABS(T432)&lt;=Settings!$B$4,"Matched","Amount differs"),IF(COUNTIF(Books!$P$6:$P$2005,Q432)&gt;0,"Invoice no matches, GSTIN differs","In GSTR-2B, not in books"))))</f>
        <v/>
      </c>
      <c r="S432" s="15">
        <f>IF(A432="","",SUMIF(Books!$O$6:$O$2005,P432,Books!$K$6:$K$2005))</f>
        <v/>
      </c>
      <c r="T432" s="15">
        <f>IF(A432="","",N432-S432)</f>
        <v/>
      </c>
      <c r="U432" s="10" t="n"/>
      <c r="V432" s="16">
        <f>IF(A432="","",IF(AND(O432="Credit note",R432&lt;&gt;"ITC not available in GSTR-2B"),"Credit note: accept and declare the ITC reversal, keep pending for one period, or reject if you disagree",IF(R432="Matched","Accept in IMS, or take no action",IF(R432="Amount differs","Reject or keep pending; ask the supplier to amend",IF(R432="In GSTR-2B, not in books","Check receipt; reject if not yours",IF(R432="Invoice no matches, GSTIN differs","Confirm the GSTIN with the supplier","Not available: do not claim"))))))</f>
        <v/>
      </c>
    </row>
    <row r="433">
      <c r="A433" s="10" t="n"/>
      <c r="B433" s="10" t="n"/>
      <c r="C433" s="10" t="n"/>
      <c r="D433" s="10" t="n"/>
      <c r="E433" s="9" t="n"/>
      <c r="F433" s="8" t="n"/>
      <c r="G433" s="10" t="n"/>
      <c r="H433" s="10" t="n"/>
      <c r="I433" s="8" t="n"/>
      <c r="J433" s="8" t="n"/>
      <c r="K433" s="8" t="n"/>
      <c r="L433" s="8" t="n"/>
      <c r="M433" s="8" t="n"/>
      <c r="N433" s="15">
        <f>IF(A433="","",SUM(J433:M433))</f>
        <v/>
      </c>
      <c r="O433" s="10" t="n"/>
      <c r="P433" s="16">
        <f>IF(A433="","",UPPER(TRIM(A433))&amp;"|"&amp;UPPER(SUBSTITUTE(SUBSTITUTE(SUBSTITUTE(TRIM(C433),"/",""),"-","")," ","")))</f>
        <v/>
      </c>
      <c r="Q433" s="16">
        <f>IF(A433="","",UPPER(SUBSTITUTE(SUBSTITUTE(SUBSTITUTE(TRIM(C433),"/",""),"-","")," ","")))</f>
        <v/>
      </c>
      <c r="R433" s="16">
        <f>IF(A433="","",IF(U433="No","ITC not available in GSTR-2B",IF(COUNTIF(Books!$O$6:$O$2005,P433)&gt;0,IF(ABS(T433)&lt;=Settings!$B$4,"Matched","Amount differs"),IF(COUNTIF(Books!$P$6:$P$2005,Q433)&gt;0,"Invoice no matches, GSTIN differs","In GSTR-2B, not in books"))))</f>
        <v/>
      </c>
      <c r="S433" s="15">
        <f>IF(A433="","",SUMIF(Books!$O$6:$O$2005,P433,Books!$K$6:$K$2005))</f>
        <v/>
      </c>
      <c r="T433" s="15">
        <f>IF(A433="","",N433-S433)</f>
        <v/>
      </c>
      <c r="U433" s="10" t="n"/>
      <c r="V433" s="16">
        <f>IF(A433="","",IF(AND(O433="Credit note",R433&lt;&gt;"ITC not available in GSTR-2B"),"Credit note: accept and declare the ITC reversal, keep pending for one period, or reject if you disagree",IF(R433="Matched","Accept in IMS, or take no action",IF(R433="Amount differs","Reject or keep pending; ask the supplier to amend",IF(R433="In GSTR-2B, not in books","Check receipt; reject if not yours",IF(R433="Invoice no matches, GSTIN differs","Confirm the GSTIN with the supplier","Not available: do not claim"))))))</f>
        <v/>
      </c>
    </row>
    <row r="434">
      <c r="A434" s="10" t="n"/>
      <c r="B434" s="10" t="n"/>
      <c r="C434" s="10" t="n"/>
      <c r="D434" s="10" t="n"/>
      <c r="E434" s="9" t="n"/>
      <c r="F434" s="8" t="n"/>
      <c r="G434" s="10" t="n"/>
      <c r="H434" s="10" t="n"/>
      <c r="I434" s="8" t="n"/>
      <c r="J434" s="8" t="n"/>
      <c r="K434" s="8" t="n"/>
      <c r="L434" s="8" t="n"/>
      <c r="M434" s="8" t="n"/>
      <c r="N434" s="15">
        <f>IF(A434="","",SUM(J434:M434))</f>
        <v/>
      </c>
      <c r="O434" s="10" t="n"/>
      <c r="P434" s="16">
        <f>IF(A434="","",UPPER(TRIM(A434))&amp;"|"&amp;UPPER(SUBSTITUTE(SUBSTITUTE(SUBSTITUTE(TRIM(C434),"/",""),"-","")," ","")))</f>
        <v/>
      </c>
      <c r="Q434" s="16">
        <f>IF(A434="","",UPPER(SUBSTITUTE(SUBSTITUTE(SUBSTITUTE(TRIM(C434),"/",""),"-","")," ","")))</f>
        <v/>
      </c>
      <c r="R434" s="16">
        <f>IF(A434="","",IF(U434="No","ITC not available in GSTR-2B",IF(COUNTIF(Books!$O$6:$O$2005,P434)&gt;0,IF(ABS(T434)&lt;=Settings!$B$4,"Matched","Amount differs"),IF(COUNTIF(Books!$P$6:$P$2005,Q434)&gt;0,"Invoice no matches, GSTIN differs","In GSTR-2B, not in books"))))</f>
        <v/>
      </c>
      <c r="S434" s="15">
        <f>IF(A434="","",SUMIF(Books!$O$6:$O$2005,P434,Books!$K$6:$K$2005))</f>
        <v/>
      </c>
      <c r="T434" s="15">
        <f>IF(A434="","",N434-S434)</f>
        <v/>
      </c>
      <c r="U434" s="10" t="n"/>
      <c r="V434" s="16">
        <f>IF(A434="","",IF(AND(O434="Credit note",R434&lt;&gt;"ITC not available in GSTR-2B"),"Credit note: accept and declare the ITC reversal, keep pending for one period, or reject if you disagree",IF(R434="Matched","Accept in IMS, or take no action",IF(R434="Amount differs","Reject or keep pending; ask the supplier to amend",IF(R434="In GSTR-2B, not in books","Check receipt; reject if not yours",IF(R434="Invoice no matches, GSTIN differs","Confirm the GSTIN with the supplier","Not available: do not claim"))))))</f>
        <v/>
      </c>
    </row>
    <row r="435">
      <c r="A435" s="10" t="n"/>
      <c r="B435" s="10" t="n"/>
      <c r="C435" s="10" t="n"/>
      <c r="D435" s="10" t="n"/>
      <c r="E435" s="9" t="n"/>
      <c r="F435" s="8" t="n"/>
      <c r="G435" s="10" t="n"/>
      <c r="H435" s="10" t="n"/>
      <c r="I435" s="8" t="n"/>
      <c r="J435" s="8" t="n"/>
      <c r="K435" s="8" t="n"/>
      <c r="L435" s="8" t="n"/>
      <c r="M435" s="8" t="n"/>
      <c r="N435" s="15">
        <f>IF(A435="","",SUM(J435:M435))</f>
        <v/>
      </c>
      <c r="O435" s="10" t="n"/>
      <c r="P435" s="16">
        <f>IF(A435="","",UPPER(TRIM(A435))&amp;"|"&amp;UPPER(SUBSTITUTE(SUBSTITUTE(SUBSTITUTE(TRIM(C435),"/",""),"-","")," ","")))</f>
        <v/>
      </c>
      <c r="Q435" s="16">
        <f>IF(A435="","",UPPER(SUBSTITUTE(SUBSTITUTE(SUBSTITUTE(TRIM(C435),"/",""),"-","")," ","")))</f>
        <v/>
      </c>
      <c r="R435" s="16">
        <f>IF(A435="","",IF(U435="No","ITC not available in GSTR-2B",IF(COUNTIF(Books!$O$6:$O$2005,P435)&gt;0,IF(ABS(T435)&lt;=Settings!$B$4,"Matched","Amount differs"),IF(COUNTIF(Books!$P$6:$P$2005,Q435)&gt;0,"Invoice no matches, GSTIN differs","In GSTR-2B, not in books"))))</f>
        <v/>
      </c>
      <c r="S435" s="15">
        <f>IF(A435="","",SUMIF(Books!$O$6:$O$2005,P435,Books!$K$6:$K$2005))</f>
        <v/>
      </c>
      <c r="T435" s="15">
        <f>IF(A435="","",N435-S435)</f>
        <v/>
      </c>
      <c r="U435" s="10" t="n"/>
      <c r="V435" s="16">
        <f>IF(A435="","",IF(AND(O435="Credit note",R435&lt;&gt;"ITC not available in GSTR-2B"),"Credit note: accept and declare the ITC reversal, keep pending for one period, or reject if you disagree",IF(R435="Matched","Accept in IMS, or take no action",IF(R435="Amount differs","Reject or keep pending; ask the supplier to amend",IF(R435="In GSTR-2B, not in books","Check receipt; reject if not yours",IF(R435="Invoice no matches, GSTIN differs","Confirm the GSTIN with the supplier","Not available: do not claim"))))))</f>
        <v/>
      </c>
    </row>
    <row r="436">
      <c r="A436" s="10" t="n"/>
      <c r="B436" s="10" t="n"/>
      <c r="C436" s="10" t="n"/>
      <c r="D436" s="10" t="n"/>
      <c r="E436" s="9" t="n"/>
      <c r="F436" s="8" t="n"/>
      <c r="G436" s="10" t="n"/>
      <c r="H436" s="10" t="n"/>
      <c r="I436" s="8" t="n"/>
      <c r="J436" s="8" t="n"/>
      <c r="K436" s="8" t="n"/>
      <c r="L436" s="8" t="n"/>
      <c r="M436" s="8" t="n"/>
      <c r="N436" s="15">
        <f>IF(A436="","",SUM(J436:M436))</f>
        <v/>
      </c>
      <c r="O436" s="10" t="n"/>
      <c r="P436" s="16">
        <f>IF(A436="","",UPPER(TRIM(A436))&amp;"|"&amp;UPPER(SUBSTITUTE(SUBSTITUTE(SUBSTITUTE(TRIM(C436),"/",""),"-","")," ","")))</f>
        <v/>
      </c>
      <c r="Q436" s="16">
        <f>IF(A436="","",UPPER(SUBSTITUTE(SUBSTITUTE(SUBSTITUTE(TRIM(C436),"/",""),"-","")," ","")))</f>
        <v/>
      </c>
      <c r="R436" s="16">
        <f>IF(A436="","",IF(U436="No","ITC not available in GSTR-2B",IF(COUNTIF(Books!$O$6:$O$2005,P436)&gt;0,IF(ABS(T436)&lt;=Settings!$B$4,"Matched","Amount differs"),IF(COUNTIF(Books!$P$6:$P$2005,Q436)&gt;0,"Invoice no matches, GSTIN differs","In GSTR-2B, not in books"))))</f>
        <v/>
      </c>
      <c r="S436" s="15">
        <f>IF(A436="","",SUMIF(Books!$O$6:$O$2005,P436,Books!$K$6:$K$2005))</f>
        <v/>
      </c>
      <c r="T436" s="15">
        <f>IF(A436="","",N436-S436)</f>
        <v/>
      </c>
      <c r="U436" s="10" t="n"/>
      <c r="V436" s="16">
        <f>IF(A436="","",IF(AND(O436="Credit note",R436&lt;&gt;"ITC not available in GSTR-2B"),"Credit note: accept and declare the ITC reversal, keep pending for one period, or reject if you disagree",IF(R436="Matched","Accept in IMS, or take no action",IF(R436="Amount differs","Reject or keep pending; ask the supplier to amend",IF(R436="In GSTR-2B, not in books","Check receipt; reject if not yours",IF(R436="Invoice no matches, GSTIN differs","Confirm the GSTIN with the supplier","Not available: do not claim"))))))</f>
        <v/>
      </c>
    </row>
    <row r="437">
      <c r="A437" s="10" t="n"/>
      <c r="B437" s="10" t="n"/>
      <c r="C437" s="10" t="n"/>
      <c r="D437" s="10" t="n"/>
      <c r="E437" s="9" t="n"/>
      <c r="F437" s="8" t="n"/>
      <c r="G437" s="10" t="n"/>
      <c r="H437" s="10" t="n"/>
      <c r="I437" s="8" t="n"/>
      <c r="J437" s="8" t="n"/>
      <c r="K437" s="8" t="n"/>
      <c r="L437" s="8" t="n"/>
      <c r="M437" s="8" t="n"/>
      <c r="N437" s="15">
        <f>IF(A437="","",SUM(J437:M437))</f>
        <v/>
      </c>
      <c r="O437" s="10" t="n"/>
      <c r="P437" s="16">
        <f>IF(A437="","",UPPER(TRIM(A437))&amp;"|"&amp;UPPER(SUBSTITUTE(SUBSTITUTE(SUBSTITUTE(TRIM(C437),"/",""),"-","")," ","")))</f>
        <v/>
      </c>
      <c r="Q437" s="16">
        <f>IF(A437="","",UPPER(SUBSTITUTE(SUBSTITUTE(SUBSTITUTE(TRIM(C437),"/",""),"-","")," ","")))</f>
        <v/>
      </c>
      <c r="R437" s="16">
        <f>IF(A437="","",IF(U437="No","ITC not available in GSTR-2B",IF(COUNTIF(Books!$O$6:$O$2005,P437)&gt;0,IF(ABS(T437)&lt;=Settings!$B$4,"Matched","Amount differs"),IF(COUNTIF(Books!$P$6:$P$2005,Q437)&gt;0,"Invoice no matches, GSTIN differs","In GSTR-2B, not in books"))))</f>
        <v/>
      </c>
      <c r="S437" s="15">
        <f>IF(A437="","",SUMIF(Books!$O$6:$O$2005,P437,Books!$K$6:$K$2005))</f>
        <v/>
      </c>
      <c r="T437" s="15">
        <f>IF(A437="","",N437-S437)</f>
        <v/>
      </c>
      <c r="U437" s="10" t="n"/>
      <c r="V437" s="16">
        <f>IF(A437="","",IF(AND(O437="Credit note",R437&lt;&gt;"ITC not available in GSTR-2B"),"Credit note: accept and declare the ITC reversal, keep pending for one period, or reject if you disagree",IF(R437="Matched","Accept in IMS, or take no action",IF(R437="Amount differs","Reject or keep pending; ask the supplier to amend",IF(R437="In GSTR-2B, not in books","Check receipt; reject if not yours",IF(R437="Invoice no matches, GSTIN differs","Confirm the GSTIN with the supplier","Not available: do not claim"))))))</f>
        <v/>
      </c>
    </row>
    <row r="438">
      <c r="A438" s="10" t="n"/>
      <c r="B438" s="10" t="n"/>
      <c r="C438" s="10" t="n"/>
      <c r="D438" s="10" t="n"/>
      <c r="E438" s="9" t="n"/>
      <c r="F438" s="8" t="n"/>
      <c r="G438" s="10" t="n"/>
      <c r="H438" s="10" t="n"/>
      <c r="I438" s="8" t="n"/>
      <c r="J438" s="8" t="n"/>
      <c r="K438" s="8" t="n"/>
      <c r="L438" s="8" t="n"/>
      <c r="M438" s="8" t="n"/>
      <c r="N438" s="15">
        <f>IF(A438="","",SUM(J438:M438))</f>
        <v/>
      </c>
      <c r="O438" s="10" t="n"/>
      <c r="P438" s="16">
        <f>IF(A438="","",UPPER(TRIM(A438))&amp;"|"&amp;UPPER(SUBSTITUTE(SUBSTITUTE(SUBSTITUTE(TRIM(C438),"/",""),"-","")," ","")))</f>
        <v/>
      </c>
      <c r="Q438" s="16">
        <f>IF(A438="","",UPPER(SUBSTITUTE(SUBSTITUTE(SUBSTITUTE(TRIM(C438),"/",""),"-","")," ","")))</f>
        <v/>
      </c>
      <c r="R438" s="16">
        <f>IF(A438="","",IF(U438="No","ITC not available in GSTR-2B",IF(COUNTIF(Books!$O$6:$O$2005,P438)&gt;0,IF(ABS(T438)&lt;=Settings!$B$4,"Matched","Amount differs"),IF(COUNTIF(Books!$P$6:$P$2005,Q438)&gt;0,"Invoice no matches, GSTIN differs","In GSTR-2B, not in books"))))</f>
        <v/>
      </c>
      <c r="S438" s="15">
        <f>IF(A438="","",SUMIF(Books!$O$6:$O$2005,P438,Books!$K$6:$K$2005))</f>
        <v/>
      </c>
      <c r="T438" s="15">
        <f>IF(A438="","",N438-S438)</f>
        <v/>
      </c>
      <c r="U438" s="10" t="n"/>
      <c r="V438" s="16">
        <f>IF(A438="","",IF(AND(O438="Credit note",R438&lt;&gt;"ITC not available in GSTR-2B"),"Credit note: accept and declare the ITC reversal, keep pending for one period, or reject if you disagree",IF(R438="Matched","Accept in IMS, or take no action",IF(R438="Amount differs","Reject or keep pending; ask the supplier to amend",IF(R438="In GSTR-2B, not in books","Check receipt; reject if not yours",IF(R438="Invoice no matches, GSTIN differs","Confirm the GSTIN with the supplier","Not available: do not claim"))))))</f>
        <v/>
      </c>
    </row>
    <row r="439">
      <c r="A439" s="10" t="n"/>
      <c r="B439" s="10" t="n"/>
      <c r="C439" s="10" t="n"/>
      <c r="D439" s="10" t="n"/>
      <c r="E439" s="9" t="n"/>
      <c r="F439" s="8" t="n"/>
      <c r="G439" s="10" t="n"/>
      <c r="H439" s="10" t="n"/>
      <c r="I439" s="8" t="n"/>
      <c r="J439" s="8" t="n"/>
      <c r="K439" s="8" t="n"/>
      <c r="L439" s="8" t="n"/>
      <c r="M439" s="8" t="n"/>
      <c r="N439" s="15">
        <f>IF(A439="","",SUM(J439:M439))</f>
        <v/>
      </c>
      <c r="O439" s="10" t="n"/>
      <c r="P439" s="16">
        <f>IF(A439="","",UPPER(TRIM(A439))&amp;"|"&amp;UPPER(SUBSTITUTE(SUBSTITUTE(SUBSTITUTE(TRIM(C439),"/",""),"-","")," ","")))</f>
        <v/>
      </c>
      <c r="Q439" s="16">
        <f>IF(A439="","",UPPER(SUBSTITUTE(SUBSTITUTE(SUBSTITUTE(TRIM(C439),"/",""),"-","")," ","")))</f>
        <v/>
      </c>
      <c r="R439" s="16">
        <f>IF(A439="","",IF(U439="No","ITC not available in GSTR-2B",IF(COUNTIF(Books!$O$6:$O$2005,P439)&gt;0,IF(ABS(T439)&lt;=Settings!$B$4,"Matched","Amount differs"),IF(COUNTIF(Books!$P$6:$P$2005,Q439)&gt;0,"Invoice no matches, GSTIN differs","In GSTR-2B, not in books"))))</f>
        <v/>
      </c>
      <c r="S439" s="15">
        <f>IF(A439="","",SUMIF(Books!$O$6:$O$2005,P439,Books!$K$6:$K$2005))</f>
        <v/>
      </c>
      <c r="T439" s="15">
        <f>IF(A439="","",N439-S439)</f>
        <v/>
      </c>
      <c r="U439" s="10" t="n"/>
      <c r="V439" s="16">
        <f>IF(A439="","",IF(AND(O439="Credit note",R439&lt;&gt;"ITC not available in GSTR-2B"),"Credit note: accept and declare the ITC reversal, keep pending for one period, or reject if you disagree",IF(R439="Matched","Accept in IMS, or take no action",IF(R439="Amount differs","Reject or keep pending; ask the supplier to amend",IF(R439="In GSTR-2B, not in books","Check receipt; reject if not yours",IF(R439="Invoice no matches, GSTIN differs","Confirm the GSTIN with the supplier","Not available: do not claim"))))))</f>
        <v/>
      </c>
    </row>
    <row r="440">
      <c r="A440" s="10" t="n"/>
      <c r="B440" s="10" t="n"/>
      <c r="C440" s="10" t="n"/>
      <c r="D440" s="10" t="n"/>
      <c r="E440" s="9" t="n"/>
      <c r="F440" s="8" t="n"/>
      <c r="G440" s="10" t="n"/>
      <c r="H440" s="10" t="n"/>
      <c r="I440" s="8" t="n"/>
      <c r="J440" s="8" t="n"/>
      <c r="K440" s="8" t="n"/>
      <c r="L440" s="8" t="n"/>
      <c r="M440" s="8" t="n"/>
      <c r="N440" s="15">
        <f>IF(A440="","",SUM(J440:M440))</f>
        <v/>
      </c>
      <c r="O440" s="10" t="n"/>
      <c r="P440" s="16">
        <f>IF(A440="","",UPPER(TRIM(A440))&amp;"|"&amp;UPPER(SUBSTITUTE(SUBSTITUTE(SUBSTITUTE(TRIM(C440),"/",""),"-","")," ","")))</f>
        <v/>
      </c>
      <c r="Q440" s="16">
        <f>IF(A440="","",UPPER(SUBSTITUTE(SUBSTITUTE(SUBSTITUTE(TRIM(C440),"/",""),"-","")," ","")))</f>
        <v/>
      </c>
      <c r="R440" s="16">
        <f>IF(A440="","",IF(U440="No","ITC not available in GSTR-2B",IF(COUNTIF(Books!$O$6:$O$2005,P440)&gt;0,IF(ABS(T440)&lt;=Settings!$B$4,"Matched","Amount differs"),IF(COUNTIF(Books!$P$6:$P$2005,Q440)&gt;0,"Invoice no matches, GSTIN differs","In GSTR-2B, not in books"))))</f>
        <v/>
      </c>
      <c r="S440" s="15">
        <f>IF(A440="","",SUMIF(Books!$O$6:$O$2005,P440,Books!$K$6:$K$2005))</f>
        <v/>
      </c>
      <c r="T440" s="15">
        <f>IF(A440="","",N440-S440)</f>
        <v/>
      </c>
      <c r="U440" s="10" t="n"/>
      <c r="V440" s="16">
        <f>IF(A440="","",IF(AND(O440="Credit note",R440&lt;&gt;"ITC not available in GSTR-2B"),"Credit note: accept and declare the ITC reversal, keep pending for one period, or reject if you disagree",IF(R440="Matched","Accept in IMS, or take no action",IF(R440="Amount differs","Reject or keep pending; ask the supplier to amend",IF(R440="In GSTR-2B, not in books","Check receipt; reject if not yours",IF(R440="Invoice no matches, GSTIN differs","Confirm the GSTIN with the supplier","Not available: do not claim"))))))</f>
        <v/>
      </c>
    </row>
    <row r="441">
      <c r="A441" s="10" t="n"/>
      <c r="B441" s="10" t="n"/>
      <c r="C441" s="10" t="n"/>
      <c r="D441" s="10" t="n"/>
      <c r="E441" s="9" t="n"/>
      <c r="F441" s="8" t="n"/>
      <c r="G441" s="10" t="n"/>
      <c r="H441" s="10" t="n"/>
      <c r="I441" s="8" t="n"/>
      <c r="J441" s="8" t="n"/>
      <c r="K441" s="8" t="n"/>
      <c r="L441" s="8" t="n"/>
      <c r="M441" s="8" t="n"/>
      <c r="N441" s="15">
        <f>IF(A441="","",SUM(J441:M441))</f>
        <v/>
      </c>
      <c r="O441" s="10" t="n"/>
      <c r="P441" s="16">
        <f>IF(A441="","",UPPER(TRIM(A441))&amp;"|"&amp;UPPER(SUBSTITUTE(SUBSTITUTE(SUBSTITUTE(TRIM(C441),"/",""),"-","")," ","")))</f>
        <v/>
      </c>
      <c r="Q441" s="16">
        <f>IF(A441="","",UPPER(SUBSTITUTE(SUBSTITUTE(SUBSTITUTE(TRIM(C441),"/",""),"-","")," ","")))</f>
        <v/>
      </c>
      <c r="R441" s="16">
        <f>IF(A441="","",IF(U441="No","ITC not available in GSTR-2B",IF(COUNTIF(Books!$O$6:$O$2005,P441)&gt;0,IF(ABS(T441)&lt;=Settings!$B$4,"Matched","Amount differs"),IF(COUNTIF(Books!$P$6:$P$2005,Q441)&gt;0,"Invoice no matches, GSTIN differs","In GSTR-2B, not in books"))))</f>
        <v/>
      </c>
      <c r="S441" s="15">
        <f>IF(A441="","",SUMIF(Books!$O$6:$O$2005,P441,Books!$K$6:$K$2005))</f>
        <v/>
      </c>
      <c r="T441" s="15">
        <f>IF(A441="","",N441-S441)</f>
        <v/>
      </c>
      <c r="U441" s="10" t="n"/>
      <c r="V441" s="16">
        <f>IF(A441="","",IF(AND(O441="Credit note",R441&lt;&gt;"ITC not available in GSTR-2B"),"Credit note: accept and declare the ITC reversal, keep pending for one period, or reject if you disagree",IF(R441="Matched","Accept in IMS, or take no action",IF(R441="Amount differs","Reject or keep pending; ask the supplier to amend",IF(R441="In GSTR-2B, not in books","Check receipt; reject if not yours",IF(R441="Invoice no matches, GSTIN differs","Confirm the GSTIN with the supplier","Not available: do not claim"))))))</f>
        <v/>
      </c>
    </row>
    <row r="442">
      <c r="A442" s="10" t="n"/>
      <c r="B442" s="10" t="n"/>
      <c r="C442" s="10" t="n"/>
      <c r="D442" s="10" t="n"/>
      <c r="E442" s="9" t="n"/>
      <c r="F442" s="8" t="n"/>
      <c r="G442" s="10" t="n"/>
      <c r="H442" s="10" t="n"/>
      <c r="I442" s="8" t="n"/>
      <c r="J442" s="8" t="n"/>
      <c r="K442" s="8" t="n"/>
      <c r="L442" s="8" t="n"/>
      <c r="M442" s="8" t="n"/>
      <c r="N442" s="15">
        <f>IF(A442="","",SUM(J442:M442))</f>
        <v/>
      </c>
      <c r="O442" s="10" t="n"/>
      <c r="P442" s="16">
        <f>IF(A442="","",UPPER(TRIM(A442))&amp;"|"&amp;UPPER(SUBSTITUTE(SUBSTITUTE(SUBSTITUTE(TRIM(C442),"/",""),"-","")," ","")))</f>
        <v/>
      </c>
      <c r="Q442" s="16">
        <f>IF(A442="","",UPPER(SUBSTITUTE(SUBSTITUTE(SUBSTITUTE(TRIM(C442),"/",""),"-","")," ","")))</f>
        <v/>
      </c>
      <c r="R442" s="16">
        <f>IF(A442="","",IF(U442="No","ITC not available in GSTR-2B",IF(COUNTIF(Books!$O$6:$O$2005,P442)&gt;0,IF(ABS(T442)&lt;=Settings!$B$4,"Matched","Amount differs"),IF(COUNTIF(Books!$P$6:$P$2005,Q442)&gt;0,"Invoice no matches, GSTIN differs","In GSTR-2B, not in books"))))</f>
        <v/>
      </c>
      <c r="S442" s="15">
        <f>IF(A442="","",SUMIF(Books!$O$6:$O$2005,P442,Books!$K$6:$K$2005))</f>
        <v/>
      </c>
      <c r="T442" s="15">
        <f>IF(A442="","",N442-S442)</f>
        <v/>
      </c>
      <c r="U442" s="10" t="n"/>
      <c r="V442" s="16">
        <f>IF(A442="","",IF(AND(O442="Credit note",R442&lt;&gt;"ITC not available in GSTR-2B"),"Credit note: accept and declare the ITC reversal, keep pending for one period, or reject if you disagree",IF(R442="Matched","Accept in IMS, or take no action",IF(R442="Amount differs","Reject or keep pending; ask the supplier to amend",IF(R442="In GSTR-2B, not in books","Check receipt; reject if not yours",IF(R442="Invoice no matches, GSTIN differs","Confirm the GSTIN with the supplier","Not available: do not claim"))))))</f>
        <v/>
      </c>
    </row>
    <row r="443">
      <c r="A443" s="10" t="n"/>
      <c r="B443" s="10" t="n"/>
      <c r="C443" s="10" t="n"/>
      <c r="D443" s="10" t="n"/>
      <c r="E443" s="9" t="n"/>
      <c r="F443" s="8" t="n"/>
      <c r="G443" s="10" t="n"/>
      <c r="H443" s="10" t="n"/>
      <c r="I443" s="8" t="n"/>
      <c r="J443" s="8" t="n"/>
      <c r="K443" s="8" t="n"/>
      <c r="L443" s="8" t="n"/>
      <c r="M443" s="8" t="n"/>
      <c r="N443" s="15">
        <f>IF(A443="","",SUM(J443:M443))</f>
        <v/>
      </c>
      <c r="O443" s="10" t="n"/>
      <c r="P443" s="16">
        <f>IF(A443="","",UPPER(TRIM(A443))&amp;"|"&amp;UPPER(SUBSTITUTE(SUBSTITUTE(SUBSTITUTE(TRIM(C443),"/",""),"-","")," ","")))</f>
        <v/>
      </c>
      <c r="Q443" s="16">
        <f>IF(A443="","",UPPER(SUBSTITUTE(SUBSTITUTE(SUBSTITUTE(TRIM(C443),"/",""),"-","")," ","")))</f>
        <v/>
      </c>
      <c r="R443" s="16">
        <f>IF(A443="","",IF(U443="No","ITC not available in GSTR-2B",IF(COUNTIF(Books!$O$6:$O$2005,P443)&gt;0,IF(ABS(T443)&lt;=Settings!$B$4,"Matched","Amount differs"),IF(COUNTIF(Books!$P$6:$P$2005,Q443)&gt;0,"Invoice no matches, GSTIN differs","In GSTR-2B, not in books"))))</f>
        <v/>
      </c>
      <c r="S443" s="15">
        <f>IF(A443="","",SUMIF(Books!$O$6:$O$2005,P443,Books!$K$6:$K$2005))</f>
        <v/>
      </c>
      <c r="T443" s="15">
        <f>IF(A443="","",N443-S443)</f>
        <v/>
      </c>
      <c r="U443" s="10" t="n"/>
      <c r="V443" s="16">
        <f>IF(A443="","",IF(AND(O443="Credit note",R443&lt;&gt;"ITC not available in GSTR-2B"),"Credit note: accept and declare the ITC reversal, keep pending for one period, or reject if you disagree",IF(R443="Matched","Accept in IMS, or take no action",IF(R443="Amount differs","Reject or keep pending; ask the supplier to amend",IF(R443="In GSTR-2B, not in books","Check receipt; reject if not yours",IF(R443="Invoice no matches, GSTIN differs","Confirm the GSTIN with the supplier","Not available: do not claim"))))))</f>
        <v/>
      </c>
    </row>
    <row r="444">
      <c r="A444" s="10" t="n"/>
      <c r="B444" s="10" t="n"/>
      <c r="C444" s="10" t="n"/>
      <c r="D444" s="10" t="n"/>
      <c r="E444" s="9" t="n"/>
      <c r="F444" s="8" t="n"/>
      <c r="G444" s="10" t="n"/>
      <c r="H444" s="10" t="n"/>
      <c r="I444" s="8" t="n"/>
      <c r="J444" s="8" t="n"/>
      <c r="K444" s="8" t="n"/>
      <c r="L444" s="8" t="n"/>
      <c r="M444" s="8" t="n"/>
      <c r="N444" s="15">
        <f>IF(A444="","",SUM(J444:M444))</f>
        <v/>
      </c>
      <c r="O444" s="10" t="n"/>
      <c r="P444" s="16">
        <f>IF(A444="","",UPPER(TRIM(A444))&amp;"|"&amp;UPPER(SUBSTITUTE(SUBSTITUTE(SUBSTITUTE(TRIM(C444),"/",""),"-","")," ","")))</f>
        <v/>
      </c>
      <c r="Q444" s="16">
        <f>IF(A444="","",UPPER(SUBSTITUTE(SUBSTITUTE(SUBSTITUTE(TRIM(C444),"/",""),"-","")," ","")))</f>
        <v/>
      </c>
      <c r="R444" s="16">
        <f>IF(A444="","",IF(U444="No","ITC not available in GSTR-2B",IF(COUNTIF(Books!$O$6:$O$2005,P444)&gt;0,IF(ABS(T444)&lt;=Settings!$B$4,"Matched","Amount differs"),IF(COUNTIF(Books!$P$6:$P$2005,Q444)&gt;0,"Invoice no matches, GSTIN differs","In GSTR-2B, not in books"))))</f>
        <v/>
      </c>
      <c r="S444" s="15">
        <f>IF(A444="","",SUMIF(Books!$O$6:$O$2005,P444,Books!$K$6:$K$2005))</f>
        <v/>
      </c>
      <c r="T444" s="15">
        <f>IF(A444="","",N444-S444)</f>
        <v/>
      </c>
      <c r="U444" s="10" t="n"/>
      <c r="V444" s="16">
        <f>IF(A444="","",IF(AND(O444="Credit note",R444&lt;&gt;"ITC not available in GSTR-2B"),"Credit note: accept and declare the ITC reversal, keep pending for one period, or reject if you disagree",IF(R444="Matched","Accept in IMS, or take no action",IF(R444="Amount differs","Reject or keep pending; ask the supplier to amend",IF(R444="In GSTR-2B, not in books","Check receipt; reject if not yours",IF(R444="Invoice no matches, GSTIN differs","Confirm the GSTIN with the supplier","Not available: do not claim"))))))</f>
        <v/>
      </c>
    </row>
    <row r="445">
      <c r="A445" s="10" t="n"/>
      <c r="B445" s="10" t="n"/>
      <c r="C445" s="10" t="n"/>
      <c r="D445" s="10" t="n"/>
      <c r="E445" s="9" t="n"/>
      <c r="F445" s="8" t="n"/>
      <c r="G445" s="10" t="n"/>
      <c r="H445" s="10" t="n"/>
      <c r="I445" s="8" t="n"/>
      <c r="J445" s="8" t="n"/>
      <c r="K445" s="8" t="n"/>
      <c r="L445" s="8" t="n"/>
      <c r="M445" s="8" t="n"/>
      <c r="N445" s="15">
        <f>IF(A445="","",SUM(J445:M445))</f>
        <v/>
      </c>
      <c r="O445" s="10" t="n"/>
      <c r="P445" s="16">
        <f>IF(A445="","",UPPER(TRIM(A445))&amp;"|"&amp;UPPER(SUBSTITUTE(SUBSTITUTE(SUBSTITUTE(TRIM(C445),"/",""),"-","")," ","")))</f>
        <v/>
      </c>
      <c r="Q445" s="16">
        <f>IF(A445="","",UPPER(SUBSTITUTE(SUBSTITUTE(SUBSTITUTE(TRIM(C445),"/",""),"-","")," ","")))</f>
        <v/>
      </c>
      <c r="R445" s="16">
        <f>IF(A445="","",IF(U445="No","ITC not available in GSTR-2B",IF(COUNTIF(Books!$O$6:$O$2005,P445)&gt;0,IF(ABS(T445)&lt;=Settings!$B$4,"Matched","Amount differs"),IF(COUNTIF(Books!$P$6:$P$2005,Q445)&gt;0,"Invoice no matches, GSTIN differs","In GSTR-2B, not in books"))))</f>
        <v/>
      </c>
      <c r="S445" s="15">
        <f>IF(A445="","",SUMIF(Books!$O$6:$O$2005,P445,Books!$K$6:$K$2005))</f>
        <v/>
      </c>
      <c r="T445" s="15">
        <f>IF(A445="","",N445-S445)</f>
        <v/>
      </c>
      <c r="U445" s="10" t="n"/>
      <c r="V445" s="16">
        <f>IF(A445="","",IF(AND(O445="Credit note",R445&lt;&gt;"ITC not available in GSTR-2B"),"Credit note: accept and declare the ITC reversal, keep pending for one period, or reject if you disagree",IF(R445="Matched","Accept in IMS, or take no action",IF(R445="Amount differs","Reject or keep pending; ask the supplier to amend",IF(R445="In GSTR-2B, not in books","Check receipt; reject if not yours",IF(R445="Invoice no matches, GSTIN differs","Confirm the GSTIN with the supplier","Not available: do not claim"))))))</f>
        <v/>
      </c>
    </row>
    <row r="446">
      <c r="A446" s="10" t="n"/>
      <c r="B446" s="10" t="n"/>
      <c r="C446" s="10" t="n"/>
      <c r="D446" s="10" t="n"/>
      <c r="E446" s="9" t="n"/>
      <c r="F446" s="8" t="n"/>
      <c r="G446" s="10" t="n"/>
      <c r="H446" s="10" t="n"/>
      <c r="I446" s="8" t="n"/>
      <c r="J446" s="8" t="n"/>
      <c r="K446" s="8" t="n"/>
      <c r="L446" s="8" t="n"/>
      <c r="M446" s="8" t="n"/>
      <c r="N446" s="15">
        <f>IF(A446="","",SUM(J446:M446))</f>
        <v/>
      </c>
      <c r="O446" s="10" t="n"/>
      <c r="P446" s="16">
        <f>IF(A446="","",UPPER(TRIM(A446))&amp;"|"&amp;UPPER(SUBSTITUTE(SUBSTITUTE(SUBSTITUTE(TRIM(C446),"/",""),"-","")," ","")))</f>
        <v/>
      </c>
      <c r="Q446" s="16">
        <f>IF(A446="","",UPPER(SUBSTITUTE(SUBSTITUTE(SUBSTITUTE(TRIM(C446),"/",""),"-","")," ","")))</f>
        <v/>
      </c>
      <c r="R446" s="16">
        <f>IF(A446="","",IF(U446="No","ITC not available in GSTR-2B",IF(COUNTIF(Books!$O$6:$O$2005,P446)&gt;0,IF(ABS(T446)&lt;=Settings!$B$4,"Matched","Amount differs"),IF(COUNTIF(Books!$P$6:$P$2005,Q446)&gt;0,"Invoice no matches, GSTIN differs","In GSTR-2B, not in books"))))</f>
        <v/>
      </c>
      <c r="S446" s="15">
        <f>IF(A446="","",SUMIF(Books!$O$6:$O$2005,P446,Books!$K$6:$K$2005))</f>
        <v/>
      </c>
      <c r="T446" s="15">
        <f>IF(A446="","",N446-S446)</f>
        <v/>
      </c>
      <c r="U446" s="10" t="n"/>
      <c r="V446" s="16">
        <f>IF(A446="","",IF(AND(O446="Credit note",R446&lt;&gt;"ITC not available in GSTR-2B"),"Credit note: accept and declare the ITC reversal, keep pending for one period, or reject if you disagree",IF(R446="Matched","Accept in IMS, or take no action",IF(R446="Amount differs","Reject or keep pending; ask the supplier to amend",IF(R446="In GSTR-2B, not in books","Check receipt; reject if not yours",IF(R446="Invoice no matches, GSTIN differs","Confirm the GSTIN with the supplier","Not available: do not claim"))))))</f>
        <v/>
      </c>
    </row>
    <row r="447">
      <c r="A447" s="10" t="n"/>
      <c r="B447" s="10" t="n"/>
      <c r="C447" s="10" t="n"/>
      <c r="D447" s="10" t="n"/>
      <c r="E447" s="9" t="n"/>
      <c r="F447" s="8" t="n"/>
      <c r="G447" s="10" t="n"/>
      <c r="H447" s="10" t="n"/>
      <c r="I447" s="8" t="n"/>
      <c r="J447" s="8" t="n"/>
      <c r="K447" s="8" t="n"/>
      <c r="L447" s="8" t="n"/>
      <c r="M447" s="8" t="n"/>
      <c r="N447" s="15">
        <f>IF(A447="","",SUM(J447:M447))</f>
        <v/>
      </c>
      <c r="O447" s="10" t="n"/>
      <c r="P447" s="16">
        <f>IF(A447="","",UPPER(TRIM(A447))&amp;"|"&amp;UPPER(SUBSTITUTE(SUBSTITUTE(SUBSTITUTE(TRIM(C447),"/",""),"-","")," ","")))</f>
        <v/>
      </c>
      <c r="Q447" s="16">
        <f>IF(A447="","",UPPER(SUBSTITUTE(SUBSTITUTE(SUBSTITUTE(TRIM(C447),"/",""),"-","")," ","")))</f>
        <v/>
      </c>
      <c r="R447" s="16">
        <f>IF(A447="","",IF(U447="No","ITC not available in GSTR-2B",IF(COUNTIF(Books!$O$6:$O$2005,P447)&gt;0,IF(ABS(T447)&lt;=Settings!$B$4,"Matched","Amount differs"),IF(COUNTIF(Books!$P$6:$P$2005,Q447)&gt;0,"Invoice no matches, GSTIN differs","In GSTR-2B, not in books"))))</f>
        <v/>
      </c>
      <c r="S447" s="15">
        <f>IF(A447="","",SUMIF(Books!$O$6:$O$2005,P447,Books!$K$6:$K$2005))</f>
        <v/>
      </c>
      <c r="T447" s="15">
        <f>IF(A447="","",N447-S447)</f>
        <v/>
      </c>
      <c r="U447" s="10" t="n"/>
      <c r="V447" s="16">
        <f>IF(A447="","",IF(AND(O447="Credit note",R447&lt;&gt;"ITC not available in GSTR-2B"),"Credit note: accept and declare the ITC reversal, keep pending for one period, or reject if you disagree",IF(R447="Matched","Accept in IMS, or take no action",IF(R447="Amount differs","Reject or keep pending; ask the supplier to amend",IF(R447="In GSTR-2B, not in books","Check receipt; reject if not yours",IF(R447="Invoice no matches, GSTIN differs","Confirm the GSTIN with the supplier","Not available: do not claim"))))))</f>
        <v/>
      </c>
    </row>
    <row r="448">
      <c r="A448" s="10" t="n"/>
      <c r="B448" s="10" t="n"/>
      <c r="C448" s="10" t="n"/>
      <c r="D448" s="10" t="n"/>
      <c r="E448" s="9" t="n"/>
      <c r="F448" s="8" t="n"/>
      <c r="G448" s="10" t="n"/>
      <c r="H448" s="10" t="n"/>
      <c r="I448" s="8" t="n"/>
      <c r="J448" s="8" t="n"/>
      <c r="K448" s="8" t="n"/>
      <c r="L448" s="8" t="n"/>
      <c r="M448" s="8" t="n"/>
      <c r="N448" s="15">
        <f>IF(A448="","",SUM(J448:M448))</f>
        <v/>
      </c>
      <c r="O448" s="10" t="n"/>
      <c r="P448" s="16">
        <f>IF(A448="","",UPPER(TRIM(A448))&amp;"|"&amp;UPPER(SUBSTITUTE(SUBSTITUTE(SUBSTITUTE(TRIM(C448),"/",""),"-","")," ","")))</f>
        <v/>
      </c>
      <c r="Q448" s="16">
        <f>IF(A448="","",UPPER(SUBSTITUTE(SUBSTITUTE(SUBSTITUTE(TRIM(C448),"/",""),"-","")," ","")))</f>
        <v/>
      </c>
      <c r="R448" s="16">
        <f>IF(A448="","",IF(U448="No","ITC not available in GSTR-2B",IF(COUNTIF(Books!$O$6:$O$2005,P448)&gt;0,IF(ABS(T448)&lt;=Settings!$B$4,"Matched","Amount differs"),IF(COUNTIF(Books!$P$6:$P$2005,Q448)&gt;0,"Invoice no matches, GSTIN differs","In GSTR-2B, not in books"))))</f>
        <v/>
      </c>
      <c r="S448" s="15">
        <f>IF(A448="","",SUMIF(Books!$O$6:$O$2005,P448,Books!$K$6:$K$2005))</f>
        <v/>
      </c>
      <c r="T448" s="15">
        <f>IF(A448="","",N448-S448)</f>
        <v/>
      </c>
      <c r="U448" s="10" t="n"/>
      <c r="V448" s="16">
        <f>IF(A448="","",IF(AND(O448="Credit note",R448&lt;&gt;"ITC not available in GSTR-2B"),"Credit note: accept and declare the ITC reversal, keep pending for one period, or reject if you disagree",IF(R448="Matched","Accept in IMS, or take no action",IF(R448="Amount differs","Reject or keep pending; ask the supplier to amend",IF(R448="In GSTR-2B, not in books","Check receipt; reject if not yours",IF(R448="Invoice no matches, GSTIN differs","Confirm the GSTIN with the supplier","Not available: do not claim"))))))</f>
        <v/>
      </c>
    </row>
    <row r="449">
      <c r="A449" s="10" t="n"/>
      <c r="B449" s="10" t="n"/>
      <c r="C449" s="10" t="n"/>
      <c r="D449" s="10" t="n"/>
      <c r="E449" s="9" t="n"/>
      <c r="F449" s="8" t="n"/>
      <c r="G449" s="10" t="n"/>
      <c r="H449" s="10" t="n"/>
      <c r="I449" s="8" t="n"/>
      <c r="J449" s="8" t="n"/>
      <c r="K449" s="8" t="n"/>
      <c r="L449" s="8" t="n"/>
      <c r="M449" s="8" t="n"/>
      <c r="N449" s="15">
        <f>IF(A449="","",SUM(J449:M449))</f>
        <v/>
      </c>
      <c r="O449" s="10" t="n"/>
      <c r="P449" s="16">
        <f>IF(A449="","",UPPER(TRIM(A449))&amp;"|"&amp;UPPER(SUBSTITUTE(SUBSTITUTE(SUBSTITUTE(TRIM(C449),"/",""),"-","")," ","")))</f>
        <v/>
      </c>
      <c r="Q449" s="16">
        <f>IF(A449="","",UPPER(SUBSTITUTE(SUBSTITUTE(SUBSTITUTE(TRIM(C449),"/",""),"-","")," ","")))</f>
        <v/>
      </c>
      <c r="R449" s="16">
        <f>IF(A449="","",IF(U449="No","ITC not available in GSTR-2B",IF(COUNTIF(Books!$O$6:$O$2005,P449)&gt;0,IF(ABS(T449)&lt;=Settings!$B$4,"Matched","Amount differs"),IF(COUNTIF(Books!$P$6:$P$2005,Q449)&gt;0,"Invoice no matches, GSTIN differs","In GSTR-2B, not in books"))))</f>
        <v/>
      </c>
      <c r="S449" s="15">
        <f>IF(A449="","",SUMIF(Books!$O$6:$O$2005,P449,Books!$K$6:$K$2005))</f>
        <v/>
      </c>
      <c r="T449" s="15">
        <f>IF(A449="","",N449-S449)</f>
        <v/>
      </c>
      <c r="U449" s="10" t="n"/>
      <c r="V449" s="16">
        <f>IF(A449="","",IF(AND(O449="Credit note",R449&lt;&gt;"ITC not available in GSTR-2B"),"Credit note: accept and declare the ITC reversal, keep pending for one period, or reject if you disagree",IF(R449="Matched","Accept in IMS, or take no action",IF(R449="Amount differs","Reject or keep pending; ask the supplier to amend",IF(R449="In GSTR-2B, not in books","Check receipt; reject if not yours",IF(R449="Invoice no matches, GSTIN differs","Confirm the GSTIN with the supplier","Not available: do not claim"))))))</f>
        <v/>
      </c>
    </row>
    <row r="450">
      <c r="A450" s="10" t="n"/>
      <c r="B450" s="10" t="n"/>
      <c r="C450" s="10" t="n"/>
      <c r="D450" s="10" t="n"/>
      <c r="E450" s="9" t="n"/>
      <c r="F450" s="8" t="n"/>
      <c r="G450" s="10" t="n"/>
      <c r="H450" s="10" t="n"/>
      <c r="I450" s="8" t="n"/>
      <c r="J450" s="8" t="n"/>
      <c r="K450" s="8" t="n"/>
      <c r="L450" s="8" t="n"/>
      <c r="M450" s="8" t="n"/>
      <c r="N450" s="15">
        <f>IF(A450="","",SUM(J450:M450))</f>
        <v/>
      </c>
      <c r="O450" s="10" t="n"/>
      <c r="P450" s="16">
        <f>IF(A450="","",UPPER(TRIM(A450))&amp;"|"&amp;UPPER(SUBSTITUTE(SUBSTITUTE(SUBSTITUTE(TRIM(C450),"/",""),"-","")," ","")))</f>
        <v/>
      </c>
      <c r="Q450" s="16">
        <f>IF(A450="","",UPPER(SUBSTITUTE(SUBSTITUTE(SUBSTITUTE(TRIM(C450),"/",""),"-","")," ","")))</f>
        <v/>
      </c>
      <c r="R450" s="16">
        <f>IF(A450="","",IF(U450="No","ITC not available in GSTR-2B",IF(COUNTIF(Books!$O$6:$O$2005,P450)&gt;0,IF(ABS(T450)&lt;=Settings!$B$4,"Matched","Amount differs"),IF(COUNTIF(Books!$P$6:$P$2005,Q450)&gt;0,"Invoice no matches, GSTIN differs","In GSTR-2B, not in books"))))</f>
        <v/>
      </c>
      <c r="S450" s="15">
        <f>IF(A450="","",SUMIF(Books!$O$6:$O$2005,P450,Books!$K$6:$K$2005))</f>
        <v/>
      </c>
      <c r="T450" s="15">
        <f>IF(A450="","",N450-S450)</f>
        <v/>
      </c>
      <c r="U450" s="10" t="n"/>
      <c r="V450" s="16">
        <f>IF(A450="","",IF(AND(O450="Credit note",R450&lt;&gt;"ITC not available in GSTR-2B"),"Credit note: accept and declare the ITC reversal, keep pending for one period, or reject if you disagree",IF(R450="Matched","Accept in IMS, or take no action",IF(R450="Amount differs","Reject or keep pending; ask the supplier to amend",IF(R450="In GSTR-2B, not in books","Check receipt; reject if not yours",IF(R450="Invoice no matches, GSTIN differs","Confirm the GSTIN with the supplier","Not available: do not claim"))))))</f>
        <v/>
      </c>
    </row>
    <row r="451">
      <c r="A451" s="10" t="n"/>
      <c r="B451" s="10" t="n"/>
      <c r="C451" s="10" t="n"/>
      <c r="D451" s="10" t="n"/>
      <c r="E451" s="9" t="n"/>
      <c r="F451" s="8" t="n"/>
      <c r="G451" s="10" t="n"/>
      <c r="H451" s="10" t="n"/>
      <c r="I451" s="8" t="n"/>
      <c r="J451" s="8" t="n"/>
      <c r="K451" s="8" t="n"/>
      <c r="L451" s="8" t="n"/>
      <c r="M451" s="8" t="n"/>
      <c r="N451" s="15">
        <f>IF(A451="","",SUM(J451:M451))</f>
        <v/>
      </c>
      <c r="O451" s="10" t="n"/>
      <c r="P451" s="16">
        <f>IF(A451="","",UPPER(TRIM(A451))&amp;"|"&amp;UPPER(SUBSTITUTE(SUBSTITUTE(SUBSTITUTE(TRIM(C451),"/",""),"-","")," ","")))</f>
        <v/>
      </c>
      <c r="Q451" s="16">
        <f>IF(A451="","",UPPER(SUBSTITUTE(SUBSTITUTE(SUBSTITUTE(TRIM(C451),"/",""),"-","")," ","")))</f>
        <v/>
      </c>
      <c r="R451" s="16">
        <f>IF(A451="","",IF(U451="No","ITC not available in GSTR-2B",IF(COUNTIF(Books!$O$6:$O$2005,P451)&gt;0,IF(ABS(T451)&lt;=Settings!$B$4,"Matched","Amount differs"),IF(COUNTIF(Books!$P$6:$P$2005,Q451)&gt;0,"Invoice no matches, GSTIN differs","In GSTR-2B, not in books"))))</f>
        <v/>
      </c>
      <c r="S451" s="15">
        <f>IF(A451="","",SUMIF(Books!$O$6:$O$2005,P451,Books!$K$6:$K$2005))</f>
        <v/>
      </c>
      <c r="T451" s="15">
        <f>IF(A451="","",N451-S451)</f>
        <v/>
      </c>
      <c r="U451" s="10" t="n"/>
      <c r="V451" s="16">
        <f>IF(A451="","",IF(AND(O451="Credit note",R451&lt;&gt;"ITC not available in GSTR-2B"),"Credit note: accept and declare the ITC reversal, keep pending for one period, or reject if you disagree",IF(R451="Matched","Accept in IMS, or take no action",IF(R451="Amount differs","Reject or keep pending; ask the supplier to amend",IF(R451="In GSTR-2B, not in books","Check receipt; reject if not yours",IF(R451="Invoice no matches, GSTIN differs","Confirm the GSTIN with the supplier","Not available: do not claim"))))))</f>
        <v/>
      </c>
    </row>
    <row r="452">
      <c r="A452" s="10" t="n"/>
      <c r="B452" s="10" t="n"/>
      <c r="C452" s="10" t="n"/>
      <c r="D452" s="10" t="n"/>
      <c r="E452" s="9" t="n"/>
      <c r="F452" s="8" t="n"/>
      <c r="G452" s="10" t="n"/>
      <c r="H452" s="10" t="n"/>
      <c r="I452" s="8" t="n"/>
      <c r="J452" s="8" t="n"/>
      <c r="K452" s="8" t="n"/>
      <c r="L452" s="8" t="n"/>
      <c r="M452" s="8" t="n"/>
      <c r="N452" s="15">
        <f>IF(A452="","",SUM(J452:M452))</f>
        <v/>
      </c>
      <c r="O452" s="10" t="n"/>
      <c r="P452" s="16">
        <f>IF(A452="","",UPPER(TRIM(A452))&amp;"|"&amp;UPPER(SUBSTITUTE(SUBSTITUTE(SUBSTITUTE(TRIM(C452),"/",""),"-","")," ","")))</f>
        <v/>
      </c>
      <c r="Q452" s="16">
        <f>IF(A452="","",UPPER(SUBSTITUTE(SUBSTITUTE(SUBSTITUTE(TRIM(C452),"/",""),"-","")," ","")))</f>
        <v/>
      </c>
      <c r="R452" s="16">
        <f>IF(A452="","",IF(U452="No","ITC not available in GSTR-2B",IF(COUNTIF(Books!$O$6:$O$2005,P452)&gt;0,IF(ABS(T452)&lt;=Settings!$B$4,"Matched","Amount differs"),IF(COUNTIF(Books!$P$6:$P$2005,Q452)&gt;0,"Invoice no matches, GSTIN differs","In GSTR-2B, not in books"))))</f>
        <v/>
      </c>
      <c r="S452" s="15">
        <f>IF(A452="","",SUMIF(Books!$O$6:$O$2005,P452,Books!$K$6:$K$2005))</f>
        <v/>
      </c>
      <c r="T452" s="15">
        <f>IF(A452="","",N452-S452)</f>
        <v/>
      </c>
      <c r="U452" s="10" t="n"/>
      <c r="V452" s="16">
        <f>IF(A452="","",IF(AND(O452="Credit note",R452&lt;&gt;"ITC not available in GSTR-2B"),"Credit note: accept and declare the ITC reversal, keep pending for one period, or reject if you disagree",IF(R452="Matched","Accept in IMS, or take no action",IF(R452="Amount differs","Reject or keep pending; ask the supplier to amend",IF(R452="In GSTR-2B, not in books","Check receipt; reject if not yours",IF(R452="Invoice no matches, GSTIN differs","Confirm the GSTIN with the supplier","Not available: do not claim"))))))</f>
        <v/>
      </c>
    </row>
    <row r="453">
      <c r="A453" s="10" t="n"/>
      <c r="B453" s="10" t="n"/>
      <c r="C453" s="10" t="n"/>
      <c r="D453" s="10" t="n"/>
      <c r="E453" s="9" t="n"/>
      <c r="F453" s="8" t="n"/>
      <c r="G453" s="10" t="n"/>
      <c r="H453" s="10" t="n"/>
      <c r="I453" s="8" t="n"/>
      <c r="J453" s="8" t="n"/>
      <c r="K453" s="8" t="n"/>
      <c r="L453" s="8" t="n"/>
      <c r="M453" s="8" t="n"/>
      <c r="N453" s="15">
        <f>IF(A453="","",SUM(J453:M453))</f>
        <v/>
      </c>
      <c r="O453" s="10" t="n"/>
      <c r="P453" s="16">
        <f>IF(A453="","",UPPER(TRIM(A453))&amp;"|"&amp;UPPER(SUBSTITUTE(SUBSTITUTE(SUBSTITUTE(TRIM(C453),"/",""),"-","")," ","")))</f>
        <v/>
      </c>
      <c r="Q453" s="16">
        <f>IF(A453="","",UPPER(SUBSTITUTE(SUBSTITUTE(SUBSTITUTE(TRIM(C453),"/",""),"-","")," ","")))</f>
        <v/>
      </c>
      <c r="R453" s="16">
        <f>IF(A453="","",IF(U453="No","ITC not available in GSTR-2B",IF(COUNTIF(Books!$O$6:$O$2005,P453)&gt;0,IF(ABS(T453)&lt;=Settings!$B$4,"Matched","Amount differs"),IF(COUNTIF(Books!$P$6:$P$2005,Q453)&gt;0,"Invoice no matches, GSTIN differs","In GSTR-2B, not in books"))))</f>
        <v/>
      </c>
      <c r="S453" s="15">
        <f>IF(A453="","",SUMIF(Books!$O$6:$O$2005,P453,Books!$K$6:$K$2005))</f>
        <v/>
      </c>
      <c r="T453" s="15">
        <f>IF(A453="","",N453-S453)</f>
        <v/>
      </c>
      <c r="U453" s="10" t="n"/>
      <c r="V453" s="16">
        <f>IF(A453="","",IF(AND(O453="Credit note",R453&lt;&gt;"ITC not available in GSTR-2B"),"Credit note: accept and declare the ITC reversal, keep pending for one period, or reject if you disagree",IF(R453="Matched","Accept in IMS, or take no action",IF(R453="Amount differs","Reject or keep pending; ask the supplier to amend",IF(R453="In GSTR-2B, not in books","Check receipt; reject if not yours",IF(R453="Invoice no matches, GSTIN differs","Confirm the GSTIN with the supplier","Not available: do not claim"))))))</f>
        <v/>
      </c>
    </row>
    <row r="454">
      <c r="A454" s="10" t="n"/>
      <c r="B454" s="10" t="n"/>
      <c r="C454" s="10" t="n"/>
      <c r="D454" s="10" t="n"/>
      <c r="E454" s="9" t="n"/>
      <c r="F454" s="8" t="n"/>
      <c r="G454" s="10" t="n"/>
      <c r="H454" s="10" t="n"/>
      <c r="I454" s="8" t="n"/>
      <c r="J454" s="8" t="n"/>
      <c r="K454" s="8" t="n"/>
      <c r="L454" s="8" t="n"/>
      <c r="M454" s="8" t="n"/>
      <c r="N454" s="15">
        <f>IF(A454="","",SUM(J454:M454))</f>
        <v/>
      </c>
      <c r="O454" s="10" t="n"/>
      <c r="P454" s="16">
        <f>IF(A454="","",UPPER(TRIM(A454))&amp;"|"&amp;UPPER(SUBSTITUTE(SUBSTITUTE(SUBSTITUTE(TRIM(C454),"/",""),"-","")," ","")))</f>
        <v/>
      </c>
      <c r="Q454" s="16">
        <f>IF(A454="","",UPPER(SUBSTITUTE(SUBSTITUTE(SUBSTITUTE(TRIM(C454),"/",""),"-","")," ","")))</f>
        <v/>
      </c>
      <c r="R454" s="16">
        <f>IF(A454="","",IF(U454="No","ITC not available in GSTR-2B",IF(COUNTIF(Books!$O$6:$O$2005,P454)&gt;0,IF(ABS(T454)&lt;=Settings!$B$4,"Matched","Amount differs"),IF(COUNTIF(Books!$P$6:$P$2005,Q454)&gt;0,"Invoice no matches, GSTIN differs","In GSTR-2B, not in books"))))</f>
        <v/>
      </c>
      <c r="S454" s="15">
        <f>IF(A454="","",SUMIF(Books!$O$6:$O$2005,P454,Books!$K$6:$K$2005))</f>
        <v/>
      </c>
      <c r="T454" s="15">
        <f>IF(A454="","",N454-S454)</f>
        <v/>
      </c>
      <c r="U454" s="10" t="n"/>
      <c r="V454" s="16">
        <f>IF(A454="","",IF(AND(O454="Credit note",R454&lt;&gt;"ITC not available in GSTR-2B"),"Credit note: accept and declare the ITC reversal, keep pending for one period, or reject if you disagree",IF(R454="Matched","Accept in IMS, or take no action",IF(R454="Amount differs","Reject or keep pending; ask the supplier to amend",IF(R454="In GSTR-2B, not in books","Check receipt; reject if not yours",IF(R454="Invoice no matches, GSTIN differs","Confirm the GSTIN with the supplier","Not available: do not claim"))))))</f>
        <v/>
      </c>
    </row>
    <row r="455">
      <c r="A455" s="10" t="n"/>
      <c r="B455" s="10" t="n"/>
      <c r="C455" s="10" t="n"/>
      <c r="D455" s="10" t="n"/>
      <c r="E455" s="9" t="n"/>
      <c r="F455" s="8" t="n"/>
      <c r="G455" s="10" t="n"/>
      <c r="H455" s="10" t="n"/>
      <c r="I455" s="8" t="n"/>
      <c r="J455" s="8" t="n"/>
      <c r="K455" s="8" t="n"/>
      <c r="L455" s="8" t="n"/>
      <c r="M455" s="8" t="n"/>
      <c r="N455" s="15">
        <f>IF(A455="","",SUM(J455:M455))</f>
        <v/>
      </c>
      <c r="O455" s="10" t="n"/>
      <c r="P455" s="16">
        <f>IF(A455="","",UPPER(TRIM(A455))&amp;"|"&amp;UPPER(SUBSTITUTE(SUBSTITUTE(SUBSTITUTE(TRIM(C455),"/",""),"-","")," ","")))</f>
        <v/>
      </c>
      <c r="Q455" s="16">
        <f>IF(A455="","",UPPER(SUBSTITUTE(SUBSTITUTE(SUBSTITUTE(TRIM(C455),"/",""),"-","")," ","")))</f>
        <v/>
      </c>
      <c r="R455" s="16">
        <f>IF(A455="","",IF(U455="No","ITC not available in GSTR-2B",IF(COUNTIF(Books!$O$6:$O$2005,P455)&gt;0,IF(ABS(T455)&lt;=Settings!$B$4,"Matched","Amount differs"),IF(COUNTIF(Books!$P$6:$P$2005,Q455)&gt;0,"Invoice no matches, GSTIN differs","In GSTR-2B, not in books"))))</f>
        <v/>
      </c>
      <c r="S455" s="15">
        <f>IF(A455="","",SUMIF(Books!$O$6:$O$2005,P455,Books!$K$6:$K$2005))</f>
        <v/>
      </c>
      <c r="T455" s="15">
        <f>IF(A455="","",N455-S455)</f>
        <v/>
      </c>
      <c r="U455" s="10" t="n"/>
      <c r="V455" s="16">
        <f>IF(A455="","",IF(AND(O455="Credit note",R455&lt;&gt;"ITC not available in GSTR-2B"),"Credit note: accept and declare the ITC reversal, keep pending for one period, or reject if you disagree",IF(R455="Matched","Accept in IMS, or take no action",IF(R455="Amount differs","Reject or keep pending; ask the supplier to amend",IF(R455="In GSTR-2B, not in books","Check receipt; reject if not yours",IF(R455="Invoice no matches, GSTIN differs","Confirm the GSTIN with the supplier","Not available: do not claim"))))))</f>
        <v/>
      </c>
    </row>
    <row r="456">
      <c r="A456" s="10" t="n"/>
      <c r="B456" s="10" t="n"/>
      <c r="C456" s="10" t="n"/>
      <c r="D456" s="10" t="n"/>
      <c r="E456" s="9" t="n"/>
      <c r="F456" s="8" t="n"/>
      <c r="G456" s="10" t="n"/>
      <c r="H456" s="10" t="n"/>
      <c r="I456" s="8" t="n"/>
      <c r="J456" s="8" t="n"/>
      <c r="K456" s="8" t="n"/>
      <c r="L456" s="8" t="n"/>
      <c r="M456" s="8" t="n"/>
      <c r="N456" s="15">
        <f>IF(A456="","",SUM(J456:M456))</f>
        <v/>
      </c>
      <c r="O456" s="10" t="n"/>
      <c r="P456" s="16">
        <f>IF(A456="","",UPPER(TRIM(A456))&amp;"|"&amp;UPPER(SUBSTITUTE(SUBSTITUTE(SUBSTITUTE(TRIM(C456),"/",""),"-","")," ","")))</f>
        <v/>
      </c>
      <c r="Q456" s="16">
        <f>IF(A456="","",UPPER(SUBSTITUTE(SUBSTITUTE(SUBSTITUTE(TRIM(C456),"/",""),"-","")," ","")))</f>
        <v/>
      </c>
      <c r="R456" s="16">
        <f>IF(A456="","",IF(U456="No","ITC not available in GSTR-2B",IF(COUNTIF(Books!$O$6:$O$2005,P456)&gt;0,IF(ABS(T456)&lt;=Settings!$B$4,"Matched","Amount differs"),IF(COUNTIF(Books!$P$6:$P$2005,Q456)&gt;0,"Invoice no matches, GSTIN differs","In GSTR-2B, not in books"))))</f>
        <v/>
      </c>
      <c r="S456" s="15">
        <f>IF(A456="","",SUMIF(Books!$O$6:$O$2005,P456,Books!$K$6:$K$2005))</f>
        <v/>
      </c>
      <c r="T456" s="15">
        <f>IF(A456="","",N456-S456)</f>
        <v/>
      </c>
      <c r="U456" s="10" t="n"/>
      <c r="V456" s="16">
        <f>IF(A456="","",IF(AND(O456="Credit note",R456&lt;&gt;"ITC not available in GSTR-2B"),"Credit note: accept and declare the ITC reversal, keep pending for one period, or reject if you disagree",IF(R456="Matched","Accept in IMS, or take no action",IF(R456="Amount differs","Reject or keep pending; ask the supplier to amend",IF(R456="In GSTR-2B, not in books","Check receipt; reject if not yours",IF(R456="Invoice no matches, GSTIN differs","Confirm the GSTIN with the supplier","Not available: do not claim"))))))</f>
        <v/>
      </c>
    </row>
    <row r="457">
      <c r="A457" s="10" t="n"/>
      <c r="B457" s="10" t="n"/>
      <c r="C457" s="10" t="n"/>
      <c r="D457" s="10" t="n"/>
      <c r="E457" s="9" t="n"/>
      <c r="F457" s="8" t="n"/>
      <c r="G457" s="10" t="n"/>
      <c r="H457" s="10" t="n"/>
      <c r="I457" s="8" t="n"/>
      <c r="J457" s="8" t="n"/>
      <c r="K457" s="8" t="n"/>
      <c r="L457" s="8" t="n"/>
      <c r="M457" s="8" t="n"/>
      <c r="N457" s="15">
        <f>IF(A457="","",SUM(J457:M457))</f>
        <v/>
      </c>
      <c r="O457" s="10" t="n"/>
      <c r="P457" s="16">
        <f>IF(A457="","",UPPER(TRIM(A457))&amp;"|"&amp;UPPER(SUBSTITUTE(SUBSTITUTE(SUBSTITUTE(TRIM(C457),"/",""),"-","")," ","")))</f>
        <v/>
      </c>
      <c r="Q457" s="16">
        <f>IF(A457="","",UPPER(SUBSTITUTE(SUBSTITUTE(SUBSTITUTE(TRIM(C457),"/",""),"-","")," ","")))</f>
        <v/>
      </c>
      <c r="R457" s="16">
        <f>IF(A457="","",IF(U457="No","ITC not available in GSTR-2B",IF(COUNTIF(Books!$O$6:$O$2005,P457)&gt;0,IF(ABS(T457)&lt;=Settings!$B$4,"Matched","Amount differs"),IF(COUNTIF(Books!$P$6:$P$2005,Q457)&gt;0,"Invoice no matches, GSTIN differs","In GSTR-2B, not in books"))))</f>
        <v/>
      </c>
      <c r="S457" s="15">
        <f>IF(A457="","",SUMIF(Books!$O$6:$O$2005,P457,Books!$K$6:$K$2005))</f>
        <v/>
      </c>
      <c r="T457" s="15">
        <f>IF(A457="","",N457-S457)</f>
        <v/>
      </c>
      <c r="U457" s="10" t="n"/>
      <c r="V457" s="16">
        <f>IF(A457="","",IF(AND(O457="Credit note",R457&lt;&gt;"ITC not available in GSTR-2B"),"Credit note: accept and declare the ITC reversal, keep pending for one period, or reject if you disagree",IF(R457="Matched","Accept in IMS, or take no action",IF(R457="Amount differs","Reject or keep pending; ask the supplier to amend",IF(R457="In GSTR-2B, not in books","Check receipt; reject if not yours",IF(R457="Invoice no matches, GSTIN differs","Confirm the GSTIN with the supplier","Not available: do not claim"))))))</f>
        <v/>
      </c>
    </row>
    <row r="458">
      <c r="A458" s="10" t="n"/>
      <c r="B458" s="10" t="n"/>
      <c r="C458" s="10" t="n"/>
      <c r="D458" s="10" t="n"/>
      <c r="E458" s="9" t="n"/>
      <c r="F458" s="8" t="n"/>
      <c r="G458" s="10" t="n"/>
      <c r="H458" s="10" t="n"/>
      <c r="I458" s="8" t="n"/>
      <c r="J458" s="8" t="n"/>
      <c r="K458" s="8" t="n"/>
      <c r="L458" s="8" t="n"/>
      <c r="M458" s="8" t="n"/>
      <c r="N458" s="15">
        <f>IF(A458="","",SUM(J458:M458))</f>
        <v/>
      </c>
      <c r="O458" s="10" t="n"/>
      <c r="P458" s="16">
        <f>IF(A458="","",UPPER(TRIM(A458))&amp;"|"&amp;UPPER(SUBSTITUTE(SUBSTITUTE(SUBSTITUTE(TRIM(C458),"/",""),"-","")," ","")))</f>
        <v/>
      </c>
      <c r="Q458" s="16">
        <f>IF(A458="","",UPPER(SUBSTITUTE(SUBSTITUTE(SUBSTITUTE(TRIM(C458),"/",""),"-","")," ","")))</f>
        <v/>
      </c>
      <c r="R458" s="16">
        <f>IF(A458="","",IF(U458="No","ITC not available in GSTR-2B",IF(COUNTIF(Books!$O$6:$O$2005,P458)&gt;0,IF(ABS(T458)&lt;=Settings!$B$4,"Matched","Amount differs"),IF(COUNTIF(Books!$P$6:$P$2005,Q458)&gt;0,"Invoice no matches, GSTIN differs","In GSTR-2B, not in books"))))</f>
        <v/>
      </c>
      <c r="S458" s="15">
        <f>IF(A458="","",SUMIF(Books!$O$6:$O$2005,P458,Books!$K$6:$K$2005))</f>
        <v/>
      </c>
      <c r="T458" s="15">
        <f>IF(A458="","",N458-S458)</f>
        <v/>
      </c>
      <c r="U458" s="10" t="n"/>
      <c r="V458" s="16">
        <f>IF(A458="","",IF(AND(O458="Credit note",R458&lt;&gt;"ITC not available in GSTR-2B"),"Credit note: accept and declare the ITC reversal, keep pending for one period, or reject if you disagree",IF(R458="Matched","Accept in IMS, or take no action",IF(R458="Amount differs","Reject or keep pending; ask the supplier to amend",IF(R458="In GSTR-2B, not in books","Check receipt; reject if not yours",IF(R458="Invoice no matches, GSTIN differs","Confirm the GSTIN with the supplier","Not available: do not claim"))))))</f>
        <v/>
      </c>
    </row>
    <row r="459">
      <c r="A459" s="10" t="n"/>
      <c r="B459" s="10" t="n"/>
      <c r="C459" s="10" t="n"/>
      <c r="D459" s="10" t="n"/>
      <c r="E459" s="9" t="n"/>
      <c r="F459" s="8" t="n"/>
      <c r="G459" s="10" t="n"/>
      <c r="H459" s="10" t="n"/>
      <c r="I459" s="8" t="n"/>
      <c r="J459" s="8" t="n"/>
      <c r="K459" s="8" t="n"/>
      <c r="L459" s="8" t="n"/>
      <c r="M459" s="8" t="n"/>
      <c r="N459" s="15">
        <f>IF(A459="","",SUM(J459:M459))</f>
        <v/>
      </c>
      <c r="O459" s="10" t="n"/>
      <c r="P459" s="16">
        <f>IF(A459="","",UPPER(TRIM(A459))&amp;"|"&amp;UPPER(SUBSTITUTE(SUBSTITUTE(SUBSTITUTE(TRIM(C459),"/",""),"-","")," ","")))</f>
        <v/>
      </c>
      <c r="Q459" s="16">
        <f>IF(A459="","",UPPER(SUBSTITUTE(SUBSTITUTE(SUBSTITUTE(TRIM(C459),"/",""),"-","")," ","")))</f>
        <v/>
      </c>
      <c r="R459" s="16">
        <f>IF(A459="","",IF(U459="No","ITC not available in GSTR-2B",IF(COUNTIF(Books!$O$6:$O$2005,P459)&gt;0,IF(ABS(T459)&lt;=Settings!$B$4,"Matched","Amount differs"),IF(COUNTIF(Books!$P$6:$P$2005,Q459)&gt;0,"Invoice no matches, GSTIN differs","In GSTR-2B, not in books"))))</f>
        <v/>
      </c>
      <c r="S459" s="15">
        <f>IF(A459="","",SUMIF(Books!$O$6:$O$2005,P459,Books!$K$6:$K$2005))</f>
        <v/>
      </c>
      <c r="T459" s="15">
        <f>IF(A459="","",N459-S459)</f>
        <v/>
      </c>
      <c r="U459" s="10" t="n"/>
      <c r="V459" s="16">
        <f>IF(A459="","",IF(AND(O459="Credit note",R459&lt;&gt;"ITC not available in GSTR-2B"),"Credit note: accept and declare the ITC reversal, keep pending for one period, or reject if you disagree",IF(R459="Matched","Accept in IMS, or take no action",IF(R459="Amount differs","Reject or keep pending; ask the supplier to amend",IF(R459="In GSTR-2B, not in books","Check receipt; reject if not yours",IF(R459="Invoice no matches, GSTIN differs","Confirm the GSTIN with the supplier","Not available: do not claim"))))))</f>
        <v/>
      </c>
    </row>
    <row r="460">
      <c r="A460" s="10" t="n"/>
      <c r="B460" s="10" t="n"/>
      <c r="C460" s="10" t="n"/>
      <c r="D460" s="10" t="n"/>
      <c r="E460" s="9" t="n"/>
      <c r="F460" s="8" t="n"/>
      <c r="G460" s="10" t="n"/>
      <c r="H460" s="10" t="n"/>
      <c r="I460" s="8" t="n"/>
      <c r="J460" s="8" t="n"/>
      <c r="K460" s="8" t="n"/>
      <c r="L460" s="8" t="n"/>
      <c r="M460" s="8" t="n"/>
      <c r="N460" s="15">
        <f>IF(A460="","",SUM(J460:M460))</f>
        <v/>
      </c>
      <c r="O460" s="10" t="n"/>
      <c r="P460" s="16">
        <f>IF(A460="","",UPPER(TRIM(A460))&amp;"|"&amp;UPPER(SUBSTITUTE(SUBSTITUTE(SUBSTITUTE(TRIM(C460),"/",""),"-","")," ","")))</f>
        <v/>
      </c>
      <c r="Q460" s="16">
        <f>IF(A460="","",UPPER(SUBSTITUTE(SUBSTITUTE(SUBSTITUTE(TRIM(C460),"/",""),"-","")," ","")))</f>
        <v/>
      </c>
      <c r="R460" s="16">
        <f>IF(A460="","",IF(U460="No","ITC not available in GSTR-2B",IF(COUNTIF(Books!$O$6:$O$2005,P460)&gt;0,IF(ABS(T460)&lt;=Settings!$B$4,"Matched","Amount differs"),IF(COUNTIF(Books!$P$6:$P$2005,Q460)&gt;0,"Invoice no matches, GSTIN differs","In GSTR-2B, not in books"))))</f>
        <v/>
      </c>
      <c r="S460" s="15">
        <f>IF(A460="","",SUMIF(Books!$O$6:$O$2005,P460,Books!$K$6:$K$2005))</f>
        <v/>
      </c>
      <c r="T460" s="15">
        <f>IF(A460="","",N460-S460)</f>
        <v/>
      </c>
      <c r="U460" s="10" t="n"/>
      <c r="V460" s="16">
        <f>IF(A460="","",IF(AND(O460="Credit note",R460&lt;&gt;"ITC not available in GSTR-2B"),"Credit note: accept and declare the ITC reversal, keep pending for one period, or reject if you disagree",IF(R460="Matched","Accept in IMS, or take no action",IF(R460="Amount differs","Reject or keep pending; ask the supplier to amend",IF(R460="In GSTR-2B, not in books","Check receipt; reject if not yours",IF(R460="Invoice no matches, GSTIN differs","Confirm the GSTIN with the supplier","Not available: do not claim"))))))</f>
        <v/>
      </c>
    </row>
    <row r="461">
      <c r="A461" s="10" t="n"/>
      <c r="B461" s="10" t="n"/>
      <c r="C461" s="10" t="n"/>
      <c r="D461" s="10" t="n"/>
      <c r="E461" s="9" t="n"/>
      <c r="F461" s="8" t="n"/>
      <c r="G461" s="10" t="n"/>
      <c r="H461" s="10" t="n"/>
      <c r="I461" s="8" t="n"/>
      <c r="J461" s="8" t="n"/>
      <c r="K461" s="8" t="n"/>
      <c r="L461" s="8" t="n"/>
      <c r="M461" s="8" t="n"/>
      <c r="N461" s="15">
        <f>IF(A461="","",SUM(J461:M461))</f>
        <v/>
      </c>
      <c r="O461" s="10" t="n"/>
      <c r="P461" s="16">
        <f>IF(A461="","",UPPER(TRIM(A461))&amp;"|"&amp;UPPER(SUBSTITUTE(SUBSTITUTE(SUBSTITUTE(TRIM(C461),"/",""),"-","")," ","")))</f>
        <v/>
      </c>
      <c r="Q461" s="16">
        <f>IF(A461="","",UPPER(SUBSTITUTE(SUBSTITUTE(SUBSTITUTE(TRIM(C461),"/",""),"-","")," ","")))</f>
        <v/>
      </c>
      <c r="R461" s="16">
        <f>IF(A461="","",IF(U461="No","ITC not available in GSTR-2B",IF(COUNTIF(Books!$O$6:$O$2005,P461)&gt;0,IF(ABS(T461)&lt;=Settings!$B$4,"Matched","Amount differs"),IF(COUNTIF(Books!$P$6:$P$2005,Q461)&gt;0,"Invoice no matches, GSTIN differs","In GSTR-2B, not in books"))))</f>
        <v/>
      </c>
      <c r="S461" s="15">
        <f>IF(A461="","",SUMIF(Books!$O$6:$O$2005,P461,Books!$K$6:$K$2005))</f>
        <v/>
      </c>
      <c r="T461" s="15">
        <f>IF(A461="","",N461-S461)</f>
        <v/>
      </c>
      <c r="U461" s="10" t="n"/>
      <c r="V461" s="16">
        <f>IF(A461="","",IF(AND(O461="Credit note",R461&lt;&gt;"ITC not available in GSTR-2B"),"Credit note: accept and declare the ITC reversal, keep pending for one period, or reject if you disagree",IF(R461="Matched","Accept in IMS, or take no action",IF(R461="Amount differs","Reject or keep pending; ask the supplier to amend",IF(R461="In GSTR-2B, not in books","Check receipt; reject if not yours",IF(R461="Invoice no matches, GSTIN differs","Confirm the GSTIN with the supplier","Not available: do not claim"))))))</f>
        <v/>
      </c>
    </row>
    <row r="462">
      <c r="A462" s="10" t="n"/>
      <c r="B462" s="10" t="n"/>
      <c r="C462" s="10" t="n"/>
      <c r="D462" s="10" t="n"/>
      <c r="E462" s="9" t="n"/>
      <c r="F462" s="8" t="n"/>
      <c r="G462" s="10" t="n"/>
      <c r="H462" s="10" t="n"/>
      <c r="I462" s="8" t="n"/>
      <c r="J462" s="8" t="n"/>
      <c r="K462" s="8" t="n"/>
      <c r="L462" s="8" t="n"/>
      <c r="M462" s="8" t="n"/>
      <c r="N462" s="15">
        <f>IF(A462="","",SUM(J462:M462))</f>
        <v/>
      </c>
      <c r="O462" s="10" t="n"/>
      <c r="P462" s="16">
        <f>IF(A462="","",UPPER(TRIM(A462))&amp;"|"&amp;UPPER(SUBSTITUTE(SUBSTITUTE(SUBSTITUTE(TRIM(C462),"/",""),"-","")," ","")))</f>
        <v/>
      </c>
      <c r="Q462" s="16">
        <f>IF(A462="","",UPPER(SUBSTITUTE(SUBSTITUTE(SUBSTITUTE(TRIM(C462),"/",""),"-","")," ","")))</f>
        <v/>
      </c>
      <c r="R462" s="16">
        <f>IF(A462="","",IF(U462="No","ITC not available in GSTR-2B",IF(COUNTIF(Books!$O$6:$O$2005,P462)&gt;0,IF(ABS(T462)&lt;=Settings!$B$4,"Matched","Amount differs"),IF(COUNTIF(Books!$P$6:$P$2005,Q462)&gt;0,"Invoice no matches, GSTIN differs","In GSTR-2B, not in books"))))</f>
        <v/>
      </c>
      <c r="S462" s="15">
        <f>IF(A462="","",SUMIF(Books!$O$6:$O$2005,P462,Books!$K$6:$K$2005))</f>
        <v/>
      </c>
      <c r="T462" s="15">
        <f>IF(A462="","",N462-S462)</f>
        <v/>
      </c>
      <c r="U462" s="10" t="n"/>
      <c r="V462" s="16">
        <f>IF(A462="","",IF(AND(O462="Credit note",R462&lt;&gt;"ITC not available in GSTR-2B"),"Credit note: accept and declare the ITC reversal, keep pending for one period, or reject if you disagree",IF(R462="Matched","Accept in IMS, or take no action",IF(R462="Amount differs","Reject or keep pending; ask the supplier to amend",IF(R462="In GSTR-2B, not in books","Check receipt; reject if not yours",IF(R462="Invoice no matches, GSTIN differs","Confirm the GSTIN with the supplier","Not available: do not claim"))))))</f>
        <v/>
      </c>
    </row>
    <row r="463">
      <c r="A463" s="10" t="n"/>
      <c r="B463" s="10" t="n"/>
      <c r="C463" s="10" t="n"/>
      <c r="D463" s="10" t="n"/>
      <c r="E463" s="9" t="n"/>
      <c r="F463" s="8" t="n"/>
      <c r="G463" s="10" t="n"/>
      <c r="H463" s="10" t="n"/>
      <c r="I463" s="8" t="n"/>
      <c r="J463" s="8" t="n"/>
      <c r="K463" s="8" t="n"/>
      <c r="L463" s="8" t="n"/>
      <c r="M463" s="8" t="n"/>
      <c r="N463" s="15">
        <f>IF(A463="","",SUM(J463:M463))</f>
        <v/>
      </c>
      <c r="O463" s="10" t="n"/>
      <c r="P463" s="16">
        <f>IF(A463="","",UPPER(TRIM(A463))&amp;"|"&amp;UPPER(SUBSTITUTE(SUBSTITUTE(SUBSTITUTE(TRIM(C463),"/",""),"-","")," ","")))</f>
        <v/>
      </c>
      <c r="Q463" s="16">
        <f>IF(A463="","",UPPER(SUBSTITUTE(SUBSTITUTE(SUBSTITUTE(TRIM(C463),"/",""),"-","")," ","")))</f>
        <v/>
      </c>
      <c r="R463" s="16">
        <f>IF(A463="","",IF(U463="No","ITC not available in GSTR-2B",IF(COUNTIF(Books!$O$6:$O$2005,P463)&gt;0,IF(ABS(T463)&lt;=Settings!$B$4,"Matched","Amount differs"),IF(COUNTIF(Books!$P$6:$P$2005,Q463)&gt;0,"Invoice no matches, GSTIN differs","In GSTR-2B, not in books"))))</f>
        <v/>
      </c>
      <c r="S463" s="15">
        <f>IF(A463="","",SUMIF(Books!$O$6:$O$2005,P463,Books!$K$6:$K$2005))</f>
        <v/>
      </c>
      <c r="T463" s="15">
        <f>IF(A463="","",N463-S463)</f>
        <v/>
      </c>
      <c r="U463" s="10" t="n"/>
      <c r="V463" s="16">
        <f>IF(A463="","",IF(AND(O463="Credit note",R463&lt;&gt;"ITC not available in GSTR-2B"),"Credit note: accept and declare the ITC reversal, keep pending for one period, or reject if you disagree",IF(R463="Matched","Accept in IMS, or take no action",IF(R463="Amount differs","Reject or keep pending; ask the supplier to amend",IF(R463="In GSTR-2B, not in books","Check receipt; reject if not yours",IF(R463="Invoice no matches, GSTIN differs","Confirm the GSTIN with the supplier","Not available: do not claim"))))))</f>
        <v/>
      </c>
    </row>
    <row r="464">
      <c r="A464" s="10" t="n"/>
      <c r="B464" s="10" t="n"/>
      <c r="C464" s="10" t="n"/>
      <c r="D464" s="10" t="n"/>
      <c r="E464" s="9" t="n"/>
      <c r="F464" s="8" t="n"/>
      <c r="G464" s="10" t="n"/>
      <c r="H464" s="10" t="n"/>
      <c r="I464" s="8" t="n"/>
      <c r="J464" s="8" t="n"/>
      <c r="K464" s="8" t="n"/>
      <c r="L464" s="8" t="n"/>
      <c r="M464" s="8" t="n"/>
      <c r="N464" s="15">
        <f>IF(A464="","",SUM(J464:M464))</f>
        <v/>
      </c>
      <c r="O464" s="10" t="n"/>
      <c r="P464" s="16">
        <f>IF(A464="","",UPPER(TRIM(A464))&amp;"|"&amp;UPPER(SUBSTITUTE(SUBSTITUTE(SUBSTITUTE(TRIM(C464),"/",""),"-","")," ","")))</f>
        <v/>
      </c>
      <c r="Q464" s="16">
        <f>IF(A464="","",UPPER(SUBSTITUTE(SUBSTITUTE(SUBSTITUTE(TRIM(C464),"/",""),"-","")," ","")))</f>
        <v/>
      </c>
      <c r="R464" s="16">
        <f>IF(A464="","",IF(U464="No","ITC not available in GSTR-2B",IF(COUNTIF(Books!$O$6:$O$2005,P464)&gt;0,IF(ABS(T464)&lt;=Settings!$B$4,"Matched","Amount differs"),IF(COUNTIF(Books!$P$6:$P$2005,Q464)&gt;0,"Invoice no matches, GSTIN differs","In GSTR-2B, not in books"))))</f>
        <v/>
      </c>
      <c r="S464" s="15">
        <f>IF(A464="","",SUMIF(Books!$O$6:$O$2005,P464,Books!$K$6:$K$2005))</f>
        <v/>
      </c>
      <c r="T464" s="15">
        <f>IF(A464="","",N464-S464)</f>
        <v/>
      </c>
      <c r="U464" s="10" t="n"/>
      <c r="V464" s="16">
        <f>IF(A464="","",IF(AND(O464="Credit note",R464&lt;&gt;"ITC not available in GSTR-2B"),"Credit note: accept and declare the ITC reversal, keep pending for one period, or reject if you disagree",IF(R464="Matched","Accept in IMS, or take no action",IF(R464="Amount differs","Reject or keep pending; ask the supplier to amend",IF(R464="In GSTR-2B, not in books","Check receipt; reject if not yours",IF(R464="Invoice no matches, GSTIN differs","Confirm the GSTIN with the supplier","Not available: do not claim"))))))</f>
        <v/>
      </c>
    </row>
    <row r="465">
      <c r="A465" s="10" t="n"/>
      <c r="B465" s="10" t="n"/>
      <c r="C465" s="10" t="n"/>
      <c r="D465" s="10" t="n"/>
      <c r="E465" s="9" t="n"/>
      <c r="F465" s="8" t="n"/>
      <c r="G465" s="10" t="n"/>
      <c r="H465" s="10" t="n"/>
      <c r="I465" s="8" t="n"/>
      <c r="J465" s="8" t="n"/>
      <c r="K465" s="8" t="n"/>
      <c r="L465" s="8" t="n"/>
      <c r="M465" s="8" t="n"/>
      <c r="N465" s="15">
        <f>IF(A465="","",SUM(J465:M465))</f>
        <v/>
      </c>
      <c r="O465" s="10" t="n"/>
      <c r="P465" s="16">
        <f>IF(A465="","",UPPER(TRIM(A465))&amp;"|"&amp;UPPER(SUBSTITUTE(SUBSTITUTE(SUBSTITUTE(TRIM(C465),"/",""),"-","")," ","")))</f>
        <v/>
      </c>
      <c r="Q465" s="16">
        <f>IF(A465="","",UPPER(SUBSTITUTE(SUBSTITUTE(SUBSTITUTE(TRIM(C465),"/",""),"-","")," ","")))</f>
        <v/>
      </c>
      <c r="R465" s="16">
        <f>IF(A465="","",IF(U465="No","ITC not available in GSTR-2B",IF(COUNTIF(Books!$O$6:$O$2005,P465)&gt;0,IF(ABS(T465)&lt;=Settings!$B$4,"Matched","Amount differs"),IF(COUNTIF(Books!$P$6:$P$2005,Q465)&gt;0,"Invoice no matches, GSTIN differs","In GSTR-2B, not in books"))))</f>
        <v/>
      </c>
      <c r="S465" s="15">
        <f>IF(A465="","",SUMIF(Books!$O$6:$O$2005,P465,Books!$K$6:$K$2005))</f>
        <v/>
      </c>
      <c r="T465" s="15">
        <f>IF(A465="","",N465-S465)</f>
        <v/>
      </c>
      <c r="U465" s="10" t="n"/>
      <c r="V465" s="16">
        <f>IF(A465="","",IF(AND(O465="Credit note",R465&lt;&gt;"ITC not available in GSTR-2B"),"Credit note: accept and declare the ITC reversal, keep pending for one period, or reject if you disagree",IF(R465="Matched","Accept in IMS, or take no action",IF(R465="Amount differs","Reject or keep pending; ask the supplier to amend",IF(R465="In GSTR-2B, not in books","Check receipt; reject if not yours",IF(R465="Invoice no matches, GSTIN differs","Confirm the GSTIN with the supplier","Not available: do not claim"))))))</f>
        <v/>
      </c>
    </row>
    <row r="466">
      <c r="A466" s="10" t="n"/>
      <c r="B466" s="10" t="n"/>
      <c r="C466" s="10" t="n"/>
      <c r="D466" s="10" t="n"/>
      <c r="E466" s="9" t="n"/>
      <c r="F466" s="8" t="n"/>
      <c r="G466" s="10" t="n"/>
      <c r="H466" s="10" t="n"/>
      <c r="I466" s="8" t="n"/>
      <c r="J466" s="8" t="n"/>
      <c r="K466" s="8" t="n"/>
      <c r="L466" s="8" t="n"/>
      <c r="M466" s="8" t="n"/>
      <c r="N466" s="15">
        <f>IF(A466="","",SUM(J466:M466))</f>
        <v/>
      </c>
      <c r="O466" s="10" t="n"/>
      <c r="P466" s="16">
        <f>IF(A466="","",UPPER(TRIM(A466))&amp;"|"&amp;UPPER(SUBSTITUTE(SUBSTITUTE(SUBSTITUTE(TRIM(C466),"/",""),"-","")," ","")))</f>
        <v/>
      </c>
      <c r="Q466" s="16">
        <f>IF(A466="","",UPPER(SUBSTITUTE(SUBSTITUTE(SUBSTITUTE(TRIM(C466),"/",""),"-","")," ","")))</f>
        <v/>
      </c>
      <c r="R466" s="16">
        <f>IF(A466="","",IF(U466="No","ITC not available in GSTR-2B",IF(COUNTIF(Books!$O$6:$O$2005,P466)&gt;0,IF(ABS(T466)&lt;=Settings!$B$4,"Matched","Amount differs"),IF(COUNTIF(Books!$P$6:$P$2005,Q466)&gt;0,"Invoice no matches, GSTIN differs","In GSTR-2B, not in books"))))</f>
        <v/>
      </c>
      <c r="S466" s="15">
        <f>IF(A466="","",SUMIF(Books!$O$6:$O$2005,P466,Books!$K$6:$K$2005))</f>
        <v/>
      </c>
      <c r="T466" s="15">
        <f>IF(A466="","",N466-S466)</f>
        <v/>
      </c>
      <c r="U466" s="10" t="n"/>
      <c r="V466" s="16">
        <f>IF(A466="","",IF(AND(O466="Credit note",R466&lt;&gt;"ITC not available in GSTR-2B"),"Credit note: accept and declare the ITC reversal, keep pending for one period, or reject if you disagree",IF(R466="Matched","Accept in IMS, or take no action",IF(R466="Amount differs","Reject or keep pending; ask the supplier to amend",IF(R466="In GSTR-2B, not in books","Check receipt; reject if not yours",IF(R466="Invoice no matches, GSTIN differs","Confirm the GSTIN with the supplier","Not available: do not claim"))))))</f>
        <v/>
      </c>
    </row>
    <row r="467">
      <c r="A467" s="10" t="n"/>
      <c r="B467" s="10" t="n"/>
      <c r="C467" s="10" t="n"/>
      <c r="D467" s="10" t="n"/>
      <c r="E467" s="9" t="n"/>
      <c r="F467" s="8" t="n"/>
      <c r="G467" s="10" t="n"/>
      <c r="H467" s="10" t="n"/>
      <c r="I467" s="8" t="n"/>
      <c r="J467" s="8" t="n"/>
      <c r="K467" s="8" t="n"/>
      <c r="L467" s="8" t="n"/>
      <c r="M467" s="8" t="n"/>
      <c r="N467" s="15">
        <f>IF(A467="","",SUM(J467:M467))</f>
        <v/>
      </c>
      <c r="O467" s="10" t="n"/>
      <c r="P467" s="16">
        <f>IF(A467="","",UPPER(TRIM(A467))&amp;"|"&amp;UPPER(SUBSTITUTE(SUBSTITUTE(SUBSTITUTE(TRIM(C467),"/",""),"-","")," ","")))</f>
        <v/>
      </c>
      <c r="Q467" s="16">
        <f>IF(A467="","",UPPER(SUBSTITUTE(SUBSTITUTE(SUBSTITUTE(TRIM(C467),"/",""),"-","")," ","")))</f>
        <v/>
      </c>
      <c r="R467" s="16">
        <f>IF(A467="","",IF(U467="No","ITC not available in GSTR-2B",IF(COUNTIF(Books!$O$6:$O$2005,P467)&gt;0,IF(ABS(T467)&lt;=Settings!$B$4,"Matched","Amount differs"),IF(COUNTIF(Books!$P$6:$P$2005,Q467)&gt;0,"Invoice no matches, GSTIN differs","In GSTR-2B, not in books"))))</f>
        <v/>
      </c>
      <c r="S467" s="15">
        <f>IF(A467="","",SUMIF(Books!$O$6:$O$2005,P467,Books!$K$6:$K$2005))</f>
        <v/>
      </c>
      <c r="T467" s="15">
        <f>IF(A467="","",N467-S467)</f>
        <v/>
      </c>
      <c r="U467" s="10" t="n"/>
      <c r="V467" s="16">
        <f>IF(A467="","",IF(AND(O467="Credit note",R467&lt;&gt;"ITC not available in GSTR-2B"),"Credit note: accept and declare the ITC reversal, keep pending for one period, or reject if you disagree",IF(R467="Matched","Accept in IMS, or take no action",IF(R467="Amount differs","Reject or keep pending; ask the supplier to amend",IF(R467="In GSTR-2B, not in books","Check receipt; reject if not yours",IF(R467="Invoice no matches, GSTIN differs","Confirm the GSTIN with the supplier","Not available: do not claim"))))))</f>
        <v/>
      </c>
    </row>
    <row r="468">
      <c r="A468" s="10" t="n"/>
      <c r="B468" s="10" t="n"/>
      <c r="C468" s="10" t="n"/>
      <c r="D468" s="10" t="n"/>
      <c r="E468" s="9" t="n"/>
      <c r="F468" s="8" t="n"/>
      <c r="G468" s="10" t="n"/>
      <c r="H468" s="10" t="n"/>
      <c r="I468" s="8" t="n"/>
      <c r="J468" s="8" t="n"/>
      <c r="K468" s="8" t="n"/>
      <c r="L468" s="8" t="n"/>
      <c r="M468" s="8" t="n"/>
      <c r="N468" s="15">
        <f>IF(A468="","",SUM(J468:M468))</f>
        <v/>
      </c>
      <c r="O468" s="10" t="n"/>
      <c r="P468" s="16">
        <f>IF(A468="","",UPPER(TRIM(A468))&amp;"|"&amp;UPPER(SUBSTITUTE(SUBSTITUTE(SUBSTITUTE(TRIM(C468),"/",""),"-","")," ","")))</f>
        <v/>
      </c>
      <c r="Q468" s="16">
        <f>IF(A468="","",UPPER(SUBSTITUTE(SUBSTITUTE(SUBSTITUTE(TRIM(C468),"/",""),"-","")," ","")))</f>
        <v/>
      </c>
      <c r="R468" s="16">
        <f>IF(A468="","",IF(U468="No","ITC not available in GSTR-2B",IF(COUNTIF(Books!$O$6:$O$2005,P468)&gt;0,IF(ABS(T468)&lt;=Settings!$B$4,"Matched","Amount differs"),IF(COUNTIF(Books!$P$6:$P$2005,Q468)&gt;0,"Invoice no matches, GSTIN differs","In GSTR-2B, not in books"))))</f>
        <v/>
      </c>
      <c r="S468" s="15">
        <f>IF(A468="","",SUMIF(Books!$O$6:$O$2005,P468,Books!$K$6:$K$2005))</f>
        <v/>
      </c>
      <c r="T468" s="15">
        <f>IF(A468="","",N468-S468)</f>
        <v/>
      </c>
      <c r="U468" s="10" t="n"/>
      <c r="V468" s="16">
        <f>IF(A468="","",IF(AND(O468="Credit note",R468&lt;&gt;"ITC not available in GSTR-2B"),"Credit note: accept and declare the ITC reversal, keep pending for one period, or reject if you disagree",IF(R468="Matched","Accept in IMS, or take no action",IF(R468="Amount differs","Reject or keep pending; ask the supplier to amend",IF(R468="In GSTR-2B, not in books","Check receipt; reject if not yours",IF(R468="Invoice no matches, GSTIN differs","Confirm the GSTIN with the supplier","Not available: do not claim"))))))</f>
        <v/>
      </c>
    </row>
    <row r="469">
      <c r="A469" s="10" t="n"/>
      <c r="B469" s="10" t="n"/>
      <c r="C469" s="10" t="n"/>
      <c r="D469" s="10" t="n"/>
      <c r="E469" s="9" t="n"/>
      <c r="F469" s="8" t="n"/>
      <c r="G469" s="10" t="n"/>
      <c r="H469" s="10" t="n"/>
      <c r="I469" s="8" t="n"/>
      <c r="J469" s="8" t="n"/>
      <c r="K469" s="8" t="n"/>
      <c r="L469" s="8" t="n"/>
      <c r="M469" s="8" t="n"/>
      <c r="N469" s="15">
        <f>IF(A469="","",SUM(J469:M469))</f>
        <v/>
      </c>
      <c r="O469" s="10" t="n"/>
      <c r="P469" s="16">
        <f>IF(A469="","",UPPER(TRIM(A469))&amp;"|"&amp;UPPER(SUBSTITUTE(SUBSTITUTE(SUBSTITUTE(TRIM(C469),"/",""),"-","")," ","")))</f>
        <v/>
      </c>
      <c r="Q469" s="16">
        <f>IF(A469="","",UPPER(SUBSTITUTE(SUBSTITUTE(SUBSTITUTE(TRIM(C469),"/",""),"-","")," ","")))</f>
        <v/>
      </c>
      <c r="R469" s="16">
        <f>IF(A469="","",IF(U469="No","ITC not available in GSTR-2B",IF(COUNTIF(Books!$O$6:$O$2005,P469)&gt;0,IF(ABS(T469)&lt;=Settings!$B$4,"Matched","Amount differs"),IF(COUNTIF(Books!$P$6:$P$2005,Q469)&gt;0,"Invoice no matches, GSTIN differs","In GSTR-2B, not in books"))))</f>
        <v/>
      </c>
      <c r="S469" s="15">
        <f>IF(A469="","",SUMIF(Books!$O$6:$O$2005,P469,Books!$K$6:$K$2005))</f>
        <v/>
      </c>
      <c r="T469" s="15">
        <f>IF(A469="","",N469-S469)</f>
        <v/>
      </c>
      <c r="U469" s="10" t="n"/>
      <c r="V469" s="16">
        <f>IF(A469="","",IF(AND(O469="Credit note",R469&lt;&gt;"ITC not available in GSTR-2B"),"Credit note: accept and declare the ITC reversal, keep pending for one period, or reject if you disagree",IF(R469="Matched","Accept in IMS, or take no action",IF(R469="Amount differs","Reject or keep pending; ask the supplier to amend",IF(R469="In GSTR-2B, not in books","Check receipt; reject if not yours",IF(R469="Invoice no matches, GSTIN differs","Confirm the GSTIN with the supplier","Not available: do not claim"))))))</f>
        <v/>
      </c>
    </row>
    <row r="470">
      <c r="A470" s="10" t="n"/>
      <c r="B470" s="10" t="n"/>
      <c r="C470" s="10" t="n"/>
      <c r="D470" s="10" t="n"/>
      <c r="E470" s="9" t="n"/>
      <c r="F470" s="8" t="n"/>
      <c r="G470" s="10" t="n"/>
      <c r="H470" s="10" t="n"/>
      <c r="I470" s="8" t="n"/>
      <c r="J470" s="8" t="n"/>
      <c r="K470" s="8" t="n"/>
      <c r="L470" s="8" t="n"/>
      <c r="M470" s="8" t="n"/>
      <c r="N470" s="15">
        <f>IF(A470="","",SUM(J470:M470))</f>
        <v/>
      </c>
      <c r="O470" s="10" t="n"/>
      <c r="P470" s="16">
        <f>IF(A470="","",UPPER(TRIM(A470))&amp;"|"&amp;UPPER(SUBSTITUTE(SUBSTITUTE(SUBSTITUTE(TRIM(C470),"/",""),"-","")," ","")))</f>
        <v/>
      </c>
      <c r="Q470" s="16">
        <f>IF(A470="","",UPPER(SUBSTITUTE(SUBSTITUTE(SUBSTITUTE(TRIM(C470),"/",""),"-","")," ","")))</f>
        <v/>
      </c>
      <c r="R470" s="16">
        <f>IF(A470="","",IF(U470="No","ITC not available in GSTR-2B",IF(COUNTIF(Books!$O$6:$O$2005,P470)&gt;0,IF(ABS(T470)&lt;=Settings!$B$4,"Matched","Amount differs"),IF(COUNTIF(Books!$P$6:$P$2005,Q470)&gt;0,"Invoice no matches, GSTIN differs","In GSTR-2B, not in books"))))</f>
        <v/>
      </c>
      <c r="S470" s="15">
        <f>IF(A470="","",SUMIF(Books!$O$6:$O$2005,P470,Books!$K$6:$K$2005))</f>
        <v/>
      </c>
      <c r="T470" s="15">
        <f>IF(A470="","",N470-S470)</f>
        <v/>
      </c>
      <c r="U470" s="10" t="n"/>
      <c r="V470" s="16">
        <f>IF(A470="","",IF(AND(O470="Credit note",R470&lt;&gt;"ITC not available in GSTR-2B"),"Credit note: accept and declare the ITC reversal, keep pending for one period, or reject if you disagree",IF(R470="Matched","Accept in IMS, or take no action",IF(R470="Amount differs","Reject or keep pending; ask the supplier to amend",IF(R470="In GSTR-2B, not in books","Check receipt; reject if not yours",IF(R470="Invoice no matches, GSTIN differs","Confirm the GSTIN with the supplier","Not available: do not claim"))))))</f>
        <v/>
      </c>
    </row>
    <row r="471">
      <c r="A471" s="10" t="n"/>
      <c r="B471" s="10" t="n"/>
      <c r="C471" s="10" t="n"/>
      <c r="D471" s="10" t="n"/>
      <c r="E471" s="9" t="n"/>
      <c r="F471" s="8" t="n"/>
      <c r="G471" s="10" t="n"/>
      <c r="H471" s="10" t="n"/>
      <c r="I471" s="8" t="n"/>
      <c r="J471" s="8" t="n"/>
      <c r="K471" s="8" t="n"/>
      <c r="L471" s="8" t="n"/>
      <c r="M471" s="8" t="n"/>
      <c r="N471" s="15">
        <f>IF(A471="","",SUM(J471:M471))</f>
        <v/>
      </c>
      <c r="O471" s="10" t="n"/>
      <c r="P471" s="16">
        <f>IF(A471="","",UPPER(TRIM(A471))&amp;"|"&amp;UPPER(SUBSTITUTE(SUBSTITUTE(SUBSTITUTE(TRIM(C471),"/",""),"-","")," ","")))</f>
        <v/>
      </c>
      <c r="Q471" s="16">
        <f>IF(A471="","",UPPER(SUBSTITUTE(SUBSTITUTE(SUBSTITUTE(TRIM(C471),"/",""),"-","")," ","")))</f>
        <v/>
      </c>
      <c r="R471" s="16">
        <f>IF(A471="","",IF(U471="No","ITC not available in GSTR-2B",IF(COUNTIF(Books!$O$6:$O$2005,P471)&gt;0,IF(ABS(T471)&lt;=Settings!$B$4,"Matched","Amount differs"),IF(COUNTIF(Books!$P$6:$P$2005,Q471)&gt;0,"Invoice no matches, GSTIN differs","In GSTR-2B, not in books"))))</f>
        <v/>
      </c>
      <c r="S471" s="15">
        <f>IF(A471="","",SUMIF(Books!$O$6:$O$2005,P471,Books!$K$6:$K$2005))</f>
        <v/>
      </c>
      <c r="T471" s="15">
        <f>IF(A471="","",N471-S471)</f>
        <v/>
      </c>
      <c r="U471" s="10" t="n"/>
      <c r="V471" s="16">
        <f>IF(A471="","",IF(AND(O471="Credit note",R471&lt;&gt;"ITC not available in GSTR-2B"),"Credit note: accept and declare the ITC reversal, keep pending for one period, or reject if you disagree",IF(R471="Matched","Accept in IMS, or take no action",IF(R471="Amount differs","Reject or keep pending; ask the supplier to amend",IF(R471="In GSTR-2B, not in books","Check receipt; reject if not yours",IF(R471="Invoice no matches, GSTIN differs","Confirm the GSTIN with the supplier","Not available: do not claim"))))))</f>
        <v/>
      </c>
    </row>
    <row r="472">
      <c r="A472" s="10" t="n"/>
      <c r="B472" s="10" t="n"/>
      <c r="C472" s="10" t="n"/>
      <c r="D472" s="10" t="n"/>
      <c r="E472" s="9" t="n"/>
      <c r="F472" s="8" t="n"/>
      <c r="G472" s="10" t="n"/>
      <c r="H472" s="10" t="n"/>
      <c r="I472" s="8" t="n"/>
      <c r="J472" s="8" t="n"/>
      <c r="K472" s="8" t="n"/>
      <c r="L472" s="8" t="n"/>
      <c r="M472" s="8" t="n"/>
      <c r="N472" s="15">
        <f>IF(A472="","",SUM(J472:M472))</f>
        <v/>
      </c>
      <c r="O472" s="10" t="n"/>
      <c r="P472" s="16">
        <f>IF(A472="","",UPPER(TRIM(A472))&amp;"|"&amp;UPPER(SUBSTITUTE(SUBSTITUTE(SUBSTITUTE(TRIM(C472),"/",""),"-","")," ","")))</f>
        <v/>
      </c>
      <c r="Q472" s="16">
        <f>IF(A472="","",UPPER(SUBSTITUTE(SUBSTITUTE(SUBSTITUTE(TRIM(C472),"/",""),"-","")," ","")))</f>
        <v/>
      </c>
      <c r="R472" s="16">
        <f>IF(A472="","",IF(U472="No","ITC not available in GSTR-2B",IF(COUNTIF(Books!$O$6:$O$2005,P472)&gt;0,IF(ABS(T472)&lt;=Settings!$B$4,"Matched","Amount differs"),IF(COUNTIF(Books!$P$6:$P$2005,Q472)&gt;0,"Invoice no matches, GSTIN differs","In GSTR-2B, not in books"))))</f>
        <v/>
      </c>
      <c r="S472" s="15">
        <f>IF(A472="","",SUMIF(Books!$O$6:$O$2005,P472,Books!$K$6:$K$2005))</f>
        <v/>
      </c>
      <c r="T472" s="15">
        <f>IF(A472="","",N472-S472)</f>
        <v/>
      </c>
      <c r="U472" s="10" t="n"/>
      <c r="V472" s="16">
        <f>IF(A472="","",IF(AND(O472="Credit note",R472&lt;&gt;"ITC not available in GSTR-2B"),"Credit note: accept and declare the ITC reversal, keep pending for one period, or reject if you disagree",IF(R472="Matched","Accept in IMS, or take no action",IF(R472="Amount differs","Reject or keep pending; ask the supplier to amend",IF(R472="In GSTR-2B, not in books","Check receipt; reject if not yours",IF(R472="Invoice no matches, GSTIN differs","Confirm the GSTIN with the supplier","Not available: do not claim"))))))</f>
        <v/>
      </c>
    </row>
    <row r="473">
      <c r="A473" s="10" t="n"/>
      <c r="B473" s="10" t="n"/>
      <c r="C473" s="10" t="n"/>
      <c r="D473" s="10" t="n"/>
      <c r="E473" s="9" t="n"/>
      <c r="F473" s="8" t="n"/>
      <c r="G473" s="10" t="n"/>
      <c r="H473" s="10" t="n"/>
      <c r="I473" s="8" t="n"/>
      <c r="J473" s="8" t="n"/>
      <c r="K473" s="8" t="n"/>
      <c r="L473" s="8" t="n"/>
      <c r="M473" s="8" t="n"/>
      <c r="N473" s="15">
        <f>IF(A473="","",SUM(J473:M473))</f>
        <v/>
      </c>
      <c r="O473" s="10" t="n"/>
      <c r="P473" s="16">
        <f>IF(A473="","",UPPER(TRIM(A473))&amp;"|"&amp;UPPER(SUBSTITUTE(SUBSTITUTE(SUBSTITUTE(TRIM(C473),"/",""),"-","")," ","")))</f>
        <v/>
      </c>
      <c r="Q473" s="16">
        <f>IF(A473="","",UPPER(SUBSTITUTE(SUBSTITUTE(SUBSTITUTE(TRIM(C473),"/",""),"-","")," ","")))</f>
        <v/>
      </c>
      <c r="R473" s="16">
        <f>IF(A473="","",IF(U473="No","ITC not available in GSTR-2B",IF(COUNTIF(Books!$O$6:$O$2005,P473)&gt;0,IF(ABS(T473)&lt;=Settings!$B$4,"Matched","Amount differs"),IF(COUNTIF(Books!$P$6:$P$2005,Q473)&gt;0,"Invoice no matches, GSTIN differs","In GSTR-2B, not in books"))))</f>
        <v/>
      </c>
      <c r="S473" s="15">
        <f>IF(A473="","",SUMIF(Books!$O$6:$O$2005,P473,Books!$K$6:$K$2005))</f>
        <v/>
      </c>
      <c r="T473" s="15">
        <f>IF(A473="","",N473-S473)</f>
        <v/>
      </c>
      <c r="U473" s="10" t="n"/>
      <c r="V473" s="16">
        <f>IF(A473="","",IF(AND(O473="Credit note",R473&lt;&gt;"ITC not available in GSTR-2B"),"Credit note: accept and declare the ITC reversal, keep pending for one period, or reject if you disagree",IF(R473="Matched","Accept in IMS, or take no action",IF(R473="Amount differs","Reject or keep pending; ask the supplier to amend",IF(R473="In GSTR-2B, not in books","Check receipt; reject if not yours",IF(R473="Invoice no matches, GSTIN differs","Confirm the GSTIN with the supplier","Not available: do not claim"))))))</f>
        <v/>
      </c>
    </row>
    <row r="474">
      <c r="A474" s="10" t="n"/>
      <c r="B474" s="10" t="n"/>
      <c r="C474" s="10" t="n"/>
      <c r="D474" s="10" t="n"/>
      <c r="E474" s="9" t="n"/>
      <c r="F474" s="8" t="n"/>
      <c r="G474" s="10" t="n"/>
      <c r="H474" s="10" t="n"/>
      <c r="I474" s="8" t="n"/>
      <c r="J474" s="8" t="n"/>
      <c r="K474" s="8" t="n"/>
      <c r="L474" s="8" t="n"/>
      <c r="M474" s="8" t="n"/>
      <c r="N474" s="15">
        <f>IF(A474="","",SUM(J474:M474))</f>
        <v/>
      </c>
      <c r="O474" s="10" t="n"/>
      <c r="P474" s="16">
        <f>IF(A474="","",UPPER(TRIM(A474))&amp;"|"&amp;UPPER(SUBSTITUTE(SUBSTITUTE(SUBSTITUTE(TRIM(C474),"/",""),"-","")," ","")))</f>
        <v/>
      </c>
      <c r="Q474" s="16">
        <f>IF(A474="","",UPPER(SUBSTITUTE(SUBSTITUTE(SUBSTITUTE(TRIM(C474),"/",""),"-","")," ","")))</f>
        <v/>
      </c>
      <c r="R474" s="16">
        <f>IF(A474="","",IF(U474="No","ITC not available in GSTR-2B",IF(COUNTIF(Books!$O$6:$O$2005,P474)&gt;0,IF(ABS(T474)&lt;=Settings!$B$4,"Matched","Amount differs"),IF(COUNTIF(Books!$P$6:$P$2005,Q474)&gt;0,"Invoice no matches, GSTIN differs","In GSTR-2B, not in books"))))</f>
        <v/>
      </c>
      <c r="S474" s="15">
        <f>IF(A474="","",SUMIF(Books!$O$6:$O$2005,P474,Books!$K$6:$K$2005))</f>
        <v/>
      </c>
      <c r="T474" s="15">
        <f>IF(A474="","",N474-S474)</f>
        <v/>
      </c>
      <c r="U474" s="10" t="n"/>
      <c r="V474" s="16">
        <f>IF(A474="","",IF(AND(O474="Credit note",R474&lt;&gt;"ITC not available in GSTR-2B"),"Credit note: accept and declare the ITC reversal, keep pending for one period, or reject if you disagree",IF(R474="Matched","Accept in IMS, or take no action",IF(R474="Amount differs","Reject or keep pending; ask the supplier to amend",IF(R474="In GSTR-2B, not in books","Check receipt; reject if not yours",IF(R474="Invoice no matches, GSTIN differs","Confirm the GSTIN with the supplier","Not available: do not claim"))))))</f>
        <v/>
      </c>
    </row>
    <row r="475">
      <c r="A475" s="10" t="n"/>
      <c r="B475" s="10" t="n"/>
      <c r="C475" s="10" t="n"/>
      <c r="D475" s="10" t="n"/>
      <c r="E475" s="9" t="n"/>
      <c r="F475" s="8" t="n"/>
      <c r="G475" s="10" t="n"/>
      <c r="H475" s="10" t="n"/>
      <c r="I475" s="8" t="n"/>
      <c r="J475" s="8" t="n"/>
      <c r="K475" s="8" t="n"/>
      <c r="L475" s="8" t="n"/>
      <c r="M475" s="8" t="n"/>
      <c r="N475" s="15">
        <f>IF(A475="","",SUM(J475:M475))</f>
        <v/>
      </c>
      <c r="O475" s="10" t="n"/>
      <c r="P475" s="16">
        <f>IF(A475="","",UPPER(TRIM(A475))&amp;"|"&amp;UPPER(SUBSTITUTE(SUBSTITUTE(SUBSTITUTE(TRIM(C475),"/",""),"-","")," ","")))</f>
        <v/>
      </c>
      <c r="Q475" s="16">
        <f>IF(A475="","",UPPER(SUBSTITUTE(SUBSTITUTE(SUBSTITUTE(TRIM(C475),"/",""),"-","")," ","")))</f>
        <v/>
      </c>
      <c r="R475" s="16">
        <f>IF(A475="","",IF(U475="No","ITC not available in GSTR-2B",IF(COUNTIF(Books!$O$6:$O$2005,P475)&gt;0,IF(ABS(T475)&lt;=Settings!$B$4,"Matched","Amount differs"),IF(COUNTIF(Books!$P$6:$P$2005,Q475)&gt;0,"Invoice no matches, GSTIN differs","In GSTR-2B, not in books"))))</f>
        <v/>
      </c>
      <c r="S475" s="15">
        <f>IF(A475="","",SUMIF(Books!$O$6:$O$2005,P475,Books!$K$6:$K$2005))</f>
        <v/>
      </c>
      <c r="T475" s="15">
        <f>IF(A475="","",N475-S475)</f>
        <v/>
      </c>
      <c r="U475" s="10" t="n"/>
      <c r="V475" s="16">
        <f>IF(A475="","",IF(AND(O475="Credit note",R475&lt;&gt;"ITC not available in GSTR-2B"),"Credit note: accept and declare the ITC reversal, keep pending for one period, or reject if you disagree",IF(R475="Matched","Accept in IMS, or take no action",IF(R475="Amount differs","Reject or keep pending; ask the supplier to amend",IF(R475="In GSTR-2B, not in books","Check receipt; reject if not yours",IF(R475="Invoice no matches, GSTIN differs","Confirm the GSTIN with the supplier","Not available: do not claim"))))))</f>
        <v/>
      </c>
    </row>
    <row r="476">
      <c r="A476" s="10" t="n"/>
      <c r="B476" s="10" t="n"/>
      <c r="C476" s="10" t="n"/>
      <c r="D476" s="10" t="n"/>
      <c r="E476" s="9" t="n"/>
      <c r="F476" s="8" t="n"/>
      <c r="G476" s="10" t="n"/>
      <c r="H476" s="10" t="n"/>
      <c r="I476" s="8" t="n"/>
      <c r="J476" s="8" t="n"/>
      <c r="K476" s="8" t="n"/>
      <c r="L476" s="8" t="n"/>
      <c r="M476" s="8" t="n"/>
      <c r="N476" s="15">
        <f>IF(A476="","",SUM(J476:M476))</f>
        <v/>
      </c>
      <c r="O476" s="10" t="n"/>
      <c r="P476" s="16">
        <f>IF(A476="","",UPPER(TRIM(A476))&amp;"|"&amp;UPPER(SUBSTITUTE(SUBSTITUTE(SUBSTITUTE(TRIM(C476),"/",""),"-","")," ","")))</f>
        <v/>
      </c>
      <c r="Q476" s="16">
        <f>IF(A476="","",UPPER(SUBSTITUTE(SUBSTITUTE(SUBSTITUTE(TRIM(C476),"/",""),"-","")," ","")))</f>
        <v/>
      </c>
      <c r="R476" s="16">
        <f>IF(A476="","",IF(U476="No","ITC not available in GSTR-2B",IF(COUNTIF(Books!$O$6:$O$2005,P476)&gt;0,IF(ABS(T476)&lt;=Settings!$B$4,"Matched","Amount differs"),IF(COUNTIF(Books!$P$6:$P$2005,Q476)&gt;0,"Invoice no matches, GSTIN differs","In GSTR-2B, not in books"))))</f>
        <v/>
      </c>
      <c r="S476" s="15">
        <f>IF(A476="","",SUMIF(Books!$O$6:$O$2005,P476,Books!$K$6:$K$2005))</f>
        <v/>
      </c>
      <c r="T476" s="15">
        <f>IF(A476="","",N476-S476)</f>
        <v/>
      </c>
      <c r="U476" s="10" t="n"/>
      <c r="V476" s="16">
        <f>IF(A476="","",IF(AND(O476="Credit note",R476&lt;&gt;"ITC not available in GSTR-2B"),"Credit note: accept and declare the ITC reversal, keep pending for one period, or reject if you disagree",IF(R476="Matched","Accept in IMS, or take no action",IF(R476="Amount differs","Reject or keep pending; ask the supplier to amend",IF(R476="In GSTR-2B, not in books","Check receipt; reject if not yours",IF(R476="Invoice no matches, GSTIN differs","Confirm the GSTIN with the supplier","Not available: do not claim"))))))</f>
        <v/>
      </c>
    </row>
    <row r="477">
      <c r="A477" s="10" t="n"/>
      <c r="B477" s="10" t="n"/>
      <c r="C477" s="10" t="n"/>
      <c r="D477" s="10" t="n"/>
      <c r="E477" s="9" t="n"/>
      <c r="F477" s="8" t="n"/>
      <c r="G477" s="10" t="n"/>
      <c r="H477" s="10" t="n"/>
      <c r="I477" s="8" t="n"/>
      <c r="J477" s="8" t="n"/>
      <c r="K477" s="8" t="n"/>
      <c r="L477" s="8" t="n"/>
      <c r="M477" s="8" t="n"/>
      <c r="N477" s="15">
        <f>IF(A477="","",SUM(J477:M477))</f>
        <v/>
      </c>
      <c r="O477" s="10" t="n"/>
      <c r="P477" s="16">
        <f>IF(A477="","",UPPER(TRIM(A477))&amp;"|"&amp;UPPER(SUBSTITUTE(SUBSTITUTE(SUBSTITUTE(TRIM(C477),"/",""),"-","")," ","")))</f>
        <v/>
      </c>
      <c r="Q477" s="16">
        <f>IF(A477="","",UPPER(SUBSTITUTE(SUBSTITUTE(SUBSTITUTE(TRIM(C477),"/",""),"-","")," ","")))</f>
        <v/>
      </c>
      <c r="R477" s="16">
        <f>IF(A477="","",IF(U477="No","ITC not available in GSTR-2B",IF(COUNTIF(Books!$O$6:$O$2005,P477)&gt;0,IF(ABS(T477)&lt;=Settings!$B$4,"Matched","Amount differs"),IF(COUNTIF(Books!$P$6:$P$2005,Q477)&gt;0,"Invoice no matches, GSTIN differs","In GSTR-2B, not in books"))))</f>
        <v/>
      </c>
      <c r="S477" s="15">
        <f>IF(A477="","",SUMIF(Books!$O$6:$O$2005,P477,Books!$K$6:$K$2005))</f>
        <v/>
      </c>
      <c r="T477" s="15">
        <f>IF(A477="","",N477-S477)</f>
        <v/>
      </c>
      <c r="U477" s="10" t="n"/>
      <c r="V477" s="16">
        <f>IF(A477="","",IF(AND(O477="Credit note",R477&lt;&gt;"ITC not available in GSTR-2B"),"Credit note: accept and declare the ITC reversal, keep pending for one period, or reject if you disagree",IF(R477="Matched","Accept in IMS, or take no action",IF(R477="Amount differs","Reject or keep pending; ask the supplier to amend",IF(R477="In GSTR-2B, not in books","Check receipt; reject if not yours",IF(R477="Invoice no matches, GSTIN differs","Confirm the GSTIN with the supplier","Not available: do not claim"))))))</f>
        <v/>
      </c>
    </row>
    <row r="478">
      <c r="A478" s="10" t="n"/>
      <c r="B478" s="10" t="n"/>
      <c r="C478" s="10" t="n"/>
      <c r="D478" s="10" t="n"/>
      <c r="E478" s="9" t="n"/>
      <c r="F478" s="8" t="n"/>
      <c r="G478" s="10" t="n"/>
      <c r="H478" s="10" t="n"/>
      <c r="I478" s="8" t="n"/>
      <c r="J478" s="8" t="n"/>
      <c r="K478" s="8" t="n"/>
      <c r="L478" s="8" t="n"/>
      <c r="M478" s="8" t="n"/>
      <c r="N478" s="15">
        <f>IF(A478="","",SUM(J478:M478))</f>
        <v/>
      </c>
      <c r="O478" s="10" t="n"/>
      <c r="P478" s="16">
        <f>IF(A478="","",UPPER(TRIM(A478))&amp;"|"&amp;UPPER(SUBSTITUTE(SUBSTITUTE(SUBSTITUTE(TRIM(C478),"/",""),"-","")," ","")))</f>
        <v/>
      </c>
      <c r="Q478" s="16">
        <f>IF(A478="","",UPPER(SUBSTITUTE(SUBSTITUTE(SUBSTITUTE(TRIM(C478),"/",""),"-","")," ","")))</f>
        <v/>
      </c>
      <c r="R478" s="16">
        <f>IF(A478="","",IF(U478="No","ITC not available in GSTR-2B",IF(COUNTIF(Books!$O$6:$O$2005,P478)&gt;0,IF(ABS(T478)&lt;=Settings!$B$4,"Matched","Amount differs"),IF(COUNTIF(Books!$P$6:$P$2005,Q478)&gt;0,"Invoice no matches, GSTIN differs","In GSTR-2B, not in books"))))</f>
        <v/>
      </c>
      <c r="S478" s="15">
        <f>IF(A478="","",SUMIF(Books!$O$6:$O$2005,P478,Books!$K$6:$K$2005))</f>
        <v/>
      </c>
      <c r="T478" s="15">
        <f>IF(A478="","",N478-S478)</f>
        <v/>
      </c>
      <c r="U478" s="10" t="n"/>
      <c r="V478" s="16">
        <f>IF(A478="","",IF(AND(O478="Credit note",R478&lt;&gt;"ITC not available in GSTR-2B"),"Credit note: accept and declare the ITC reversal, keep pending for one period, or reject if you disagree",IF(R478="Matched","Accept in IMS, or take no action",IF(R478="Amount differs","Reject or keep pending; ask the supplier to amend",IF(R478="In GSTR-2B, not in books","Check receipt; reject if not yours",IF(R478="Invoice no matches, GSTIN differs","Confirm the GSTIN with the supplier","Not available: do not claim"))))))</f>
        <v/>
      </c>
    </row>
    <row r="479">
      <c r="A479" s="10" t="n"/>
      <c r="B479" s="10" t="n"/>
      <c r="C479" s="10" t="n"/>
      <c r="D479" s="10" t="n"/>
      <c r="E479" s="9" t="n"/>
      <c r="F479" s="8" t="n"/>
      <c r="G479" s="10" t="n"/>
      <c r="H479" s="10" t="n"/>
      <c r="I479" s="8" t="n"/>
      <c r="J479" s="8" t="n"/>
      <c r="K479" s="8" t="n"/>
      <c r="L479" s="8" t="n"/>
      <c r="M479" s="8" t="n"/>
      <c r="N479" s="15">
        <f>IF(A479="","",SUM(J479:M479))</f>
        <v/>
      </c>
      <c r="O479" s="10" t="n"/>
      <c r="P479" s="16">
        <f>IF(A479="","",UPPER(TRIM(A479))&amp;"|"&amp;UPPER(SUBSTITUTE(SUBSTITUTE(SUBSTITUTE(TRIM(C479),"/",""),"-","")," ","")))</f>
        <v/>
      </c>
      <c r="Q479" s="16">
        <f>IF(A479="","",UPPER(SUBSTITUTE(SUBSTITUTE(SUBSTITUTE(TRIM(C479),"/",""),"-","")," ","")))</f>
        <v/>
      </c>
      <c r="R479" s="16">
        <f>IF(A479="","",IF(U479="No","ITC not available in GSTR-2B",IF(COUNTIF(Books!$O$6:$O$2005,P479)&gt;0,IF(ABS(T479)&lt;=Settings!$B$4,"Matched","Amount differs"),IF(COUNTIF(Books!$P$6:$P$2005,Q479)&gt;0,"Invoice no matches, GSTIN differs","In GSTR-2B, not in books"))))</f>
        <v/>
      </c>
      <c r="S479" s="15">
        <f>IF(A479="","",SUMIF(Books!$O$6:$O$2005,P479,Books!$K$6:$K$2005))</f>
        <v/>
      </c>
      <c r="T479" s="15">
        <f>IF(A479="","",N479-S479)</f>
        <v/>
      </c>
      <c r="U479" s="10" t="n"/>
      <c r="V479" s="16">
        <f>IF(A479="","",IF(AND(O479="Credit note",R479&lt;&gt;"ITC not available in GSTR-2B"),"Credit note: accept and declare the ITC reversal, keep pending for one period, or reject if you disagree",IF(R479="Matched","Accept in IMS, or take no action",IF(R479="Amount differs","Reject or keep pending; ask the supplier to amend",IF(R479="In GSTR-2B, not in books","Check receipt; reject if not yours",IF(R479="Invoice no matches, GSTIN differs","Confirm the GSTIN with the supplier","Not available: do not claim"))))))</f>
        <v/>
      </c>
    </row>
    <row r="480">
      <c r="A480" s="10" t="n"/>
      <c r="B480" s="10" t="n"/>
      <c r="C480" s="10" t="n"/>
      <c r="D480" s="10" t="n"/>
      <c r="E480" s="9" t="n"/>
      <c r="F480" s="8" t="n"/>
      <c r="G480" s="10" t="n"/>
      <c r="H480" s="10" t="n"/>
      <c r="I480" s="8" t="n"/>
      <c r="J480" s="8" t="n"/>
      <c r="K480" s="8" t="n"/>
      <c r="L480" s="8" t="n"/>
      <c r="M480" s="8" t="n"/>
      <c r="N480" s="15">
        <f>IF(A480="","",SUM(J480:M480))</f>
        <v/>
      </c>
      <c r="O480" s="10" t="n"/>
      <c r="P480" s="16">
        <f>IF(A480="","",UPPER(TRIM(A480))&amp;"|"&amp;UPPER(SUBSTITUTE(SUBSTITUTE(SUBSTITUTE(TRIM(C480),"/",""),"-","")," ","")))</f>
        <v/>
      </c>
      <c r="Q480" s="16">
        <f>IF(A480="","",UPPER(SUBSTITUTE(SUBSTITUTE(SUBSTITUTE(TRIM(C480),"/",""),"-","")," ","")))</f>
        <v/>
      </c>
      <c r="R480" s="16">
        <f>IF(A480="","",IF(U480="No","ITC not available in GSTR-2B",IF(COUNTIF(Books!$O$6:$O$2005,P480)&gt;0,IF(ABS(T480)&lt;=Settings!$B$4,"Matched","Amount differs"),IF(COUNTIF(Books!$P$6:$P$2005,Q480)&gt;0,"Invoice no matches, GSTIN differs","In GSTR-2B, not in books"))))</f>
        <v/>
      </c>
      <c r="S480" s="15">
        <f>IF(A480="","",SUMIF(Books!$O$6:$O$2005,P480,Books!$K$6:$K$2005))</f>
        <v/>
      </c>
      <c r="T480" s="15">
        <f>IF(A480="","",N480-S480)</f>
        <v/>
      </c>
      <c r="U480" s="10" t="n"/>
      <c r="V480" s="16">
        <f>IF(A480="","",IF(AND(O480="Credit note",R480&lt;&gt;"ITC not available in GSTR-2B"),"Credit note: accept and declare the ITC reversal, keep pending for one period, or reject if you disagree",IF(R480="Matched","Accept in IMS, or take no action",IF(R480="Amount differs","Reject or keep pending; ask the supplier to amend",IF(R480="In GSTR-2B, not in books","Check receipt; reject if not yours",IF(R480="Invoice no matches, GSTIN differs","Confirm the GSTIN with the supplier","Not available: do not claim"))))))</f>
        <v/>
      </c>
    </row>
    <row r="481">
      <c r="A481" s="10" t="n"/>
      <c r="B481" s="10" t="n"/>
      <c r="C481" s="10" t="n"/>
      <c r="D481" s="10" t="n"/>
      <c r="E481" s="9" t="n"/>
      <c r="F481" s="8" t="n"/>
      <c r="G481" s="10" t="n"/>
      <c r="H481" s="10" t="n"/>
      <c r="I481" s="8" t="n"/>
      <c r="J481" s="8" t="n"/>
      <c r="K481" s="8" t="n"/>
      <c r="L481" s="8" t="n"/>
      <c r="M481" s="8" t="n"/>
      <c r="N481" s="15">
        <f>IF(A481="","",SUM(J481:M481))</f>
        <v/>
      </c>
      <c r="O481" s="10" t="n"/>
      <c r="P481" s="16">
        <f>IF(A481="","",UPPER(TRIM(A481))&amp;"|"&amp;UPPER(SUBSTITUTE(SUBSTITUTE(SUBSTITUTE(TRIM(C481),"/",""),"-","")," ","")))</f>
        <v/>
      </c>
      <c r="Q481" s="16">
        <f>IF(A481="","",UPPER(SUBSTITUTE(SUBSTITUTE(SUBSTITUTE(TRIM(C481),"/",""),"-","")," ","")))</f>
        <v/>
      </c>
      <c r="R481" s="16">
        <f>IF(A481="","",IF(U481="No","ITC not available in GSTR-2B",IF(COUNTIF(Books!$O$6:$O$2005,P481)&gt;0,IF(ABS(T481)&lt;=Settings!$B$4,"Matched","Amount differs"),IF(COUNTIF(Books!$P$6:$P$2005,Q481)&gt;0,"Invoice no matches, GSTIN differs","In GSTR-2B, not in books"))))</f>
        <v/>
      </c>
      <c r="S481" s="15">
        <f>IF(A481="","",SUMIF(Books!$O$6:$O$2005,P481,Books!$K$6:$K$2005))</f>
        <v/>
      </c>
      <c r="T481" s="15">
        <f>IF(A481="","",N481-S481)</f>
        <v/>
      </c>
      <c r="U481" s="10" t="n"/>
      <c r="V481" s="16">
        <f>IF(A481="","",IF(AND(O481="Credit note",R481&lt;&gt;"ITC not available in GSTR-2B"),"Credit note: accept and declare the ITC reversal, keep pending for one period, or reject if you disagree",IF(R481="Matched","Accept in IMS, or take no action",IF(R481="Amount differs","Reject or keep pending; ask the supplier to amend",IF(R481="In GSTR-2B, not in books","Check receipt; reject if not yours",IF(R481="Invoice no matches, GSTIN differs","Confirm the GSTIN with the supplier","Not available: do not claim"))))))</f>
        <v/>
      </c>
    </row>
    <row r="482">
      <c r="A482" s="10" t="n"/>
      <c r="B482" s="10" t="n"/>
      <c r="C482" s="10" t="n"/>
      <c r="D482" s="10" t="n"/>
      <c r="E482" s="9" t="n"/>
      <c r="F482" s="8" t="n"/>
      <c r="G482" s="10" t="n"/>
      <c r="H482" s="10" t="n"/>
      <c r="I482" s="8" t="n"/>
      <c r="J482" s="8" t="n"/>
      <c r="K482" s="8" t="n"/>
      <c r="L482" s="8" t="n"/>
      <c r="M482" s="8" t="n"/>
      <c r="N482" s="15">
        <f>IF(A482="","",SUM(J482:M482))</f>
        <v/>
      </c>
      <c r="O482" s="10" t="n"/>
      <c r="P482" s="16">
        <f>IF(A482="","",UPPER(TRIM(A482))&amp;"|"&amp;UPPER(SUBSTITUTE(SUBSTITUTE(SUBSTITUTE(TRIM(C482),"/",""),"-","")," ","")))</f>
        <v/>
      </c>
      <c r="Q482" s="16">
        <f>IF(A482="","",UPPER(SUBSTITUTE(SUBSTITUTE(SUBSTITUTE(TRIM(C482),"/",""),"-","")," ","")))</f>
        <v/>
      </c>
      <c r="R482" s="16">
        <f>IF(A482="","",IF(U482="No","ITC not available in GSTR-2B",IF(COUNTIF(Books!$O$6:$O$2005,P482)&gt;0,IF(ABS(T482)&lt;=Settings!$B$4,"Matched","Amount differs"),IF(COUNTIF(Books!$P$6:$P$2005,Q482)&gt;0,"Invoice no matches, GSTIN differs","In GSTR-2B, not in books"))))</f>
        <v/>
      </c>
      <c r="S482" s="15">
        <f>IF(A482="","",SUMIF(Books!$O$6:$O$2005,P482,Books!$K$6:$K$2005))</f>
        <v/>
      </c>
      <c r="T482" s="15">
        <f>IF(A482="","",N482-S482)</f>
        <v/>
      </c>
      <c r="U482" s="10" t="n"/>
      <c r="V482" s="16">
        <f>IF(A482="","",IF(AND(O482="Credit note",R482&lt;&gt;"ITC not available in GSTR-2B"),"Credit note: accept and declare the ITC reversal, keep pending for one period, or reject if you disagree",IF(R482="Matched","Accept in IMS, or take no action",IF(R482="Amount differs","Reject or keep pending; ask the supplier to amend",IF(R482="In GSTR-2B, not in books","Check receipt; reject if not yours",IF(R482="Invoice no matches, GSTIN differs","Confirm the GSTIN with the supplier","Not available: do not claim"))))))</f>
        <v/>
      </c>
    </row>
    <row r="483">
      <c r="A483" s="10" t="n"/>
      <c r="B483" s="10" t="n"/>
      <c r="C483" s="10" t="n"/>
      <c r="D483" s="10" t="n"/>
      <c r="E483" s="9" t="n"/>
      <c r="F483" s="8" t="n"/>
      <c r="G483" s="10" t="n"/>
      <c r="H483" s="10" t="n"/>
      <c r="I483" s="8" t="n"/>
      <c r="J483" s="8" t="n"/>
      <c r="K483" s="8" t="n"/>
      <c r="L483" s="8" t="n"/>
      <c r="M483" s="8" t="n"/>
      <c r="N483" s="15">
        <f>IF(A483="","",SUM(J483:M483))</f>
        <v/>
      </c>
      <c r="O483" s="10" t="n"/>
      <c r="P483" s="16">
        <f>IF(A483="","",UPPER(TRIM(A483))&amp;"|"&amp;UPPER(SUBSTITUTE(SUBSTITUTE(SUBSTITUTE(TRIM(C483),"/",""),"-","")," ","")))</f>
        <v/>
      </c>
      <c r="Q483" s="16">
        <f>IF(A483="","",UPPER(SUBSTITUTE(SUBSTITUTE(SUBSTITUTE(TRIM(C483),"/",""),"-","")," ","")))</f>
        <v/>
      </c>
      <c r="R483" s="16">
        <f>IF(A483="","",IF(U483="No","ITC not available in GSTR-2B",IF(COUNTIF(Books!$O$6:$O$2005,P483)&gt;0,IF(ABS(T483)&lt;=Settings!$B$4,"Matched","Amount differs"),IF(COUNTIF(Books!$P$6:$P$2005,Q483)&gt;0,"Invoice no matches, GSTIN differs","In GSTR-2B, not in books"))))</f>
        <v/>
      </c>
      <c r="S483" s="15">
        <f>IF(A483="","",SUMIF(Books!$O$6:$O$2005,P483,Books!$K$6:$K$2005))</f>
        <v/>
      </c>
      <c r="T483" s="15">
        <f>IF(A483="","",N483-S483)</f>
        <v/>
      </c>
      <c r="U483" s="10" t="n"/>
      <c r="V483" s="16">
        <f>IF(A483="","",IF(AND(O483="Credit note",R483&lt;&gt;"ITC not available in GSTR-2B"),"Credit note: accept and declare the ITC reversal, keep pending for one period, or reject if you disagree",IF(R483="Matched","Accept in IMS, or take no action",IF(R483="Amount differs","Reject or keep pending; ask the supplier to amend",IF(R483="In GSTR-2B, not in books","Check receipt; reject if not yours",IF(R483="Invoice no matches, GSTIN differs","Confirm the GSTIN with the supplier","Not available: do not claim"))))))</f>
        <v/>
      </c>
    </row>
    <row r="484">
      <c r="A484" s="10" t="n"/>
      <c r="B484" s="10" t="n"/>
      <c r="C484" s="10" t="n"/>
      <c r="D484" s="10" t="n"/>
      <c r="E484" s="9" t="n"/>
      <c r="F484" s="8" t="n"/>
      <c r="G484" s="10" t="n"/>
      <c r="H484" s="10" t="n"/>
      <c r="I484" s="8" t="n"/>
      <c r="J484" s="8" t="n"/>
      <c r="K484" s="8" t="n"/>
      <c r="L484" s="8" t="n"/>
      <c r="M484" s="8" t="n"/>
      <c r="N484" s="15">
        <f>IF(A484="","",SUM(J484:M484))</f>
        <v/>
      </c>
      <c r="O484" s="10" t="n"/>
      <c r="P484" s="16">
        <f>IF(A484="","",UPPER(TRIM(A484))&amp;"|"&amp;UPPER(SUBSTITUTE(SUBSTITUTE(SUBSTITUTE(TRIM(C484),"/",""),"-","")," ","")))</f>
        <v/>
      </c>
      <c r="Q484" s="16">
        <f>IF(A484="","",UPPER(SUBSTITUTE(SUBSTITUTE(SUBSTITUTE(TRIM(C484),"/",""),"-","")," ","")))</f>
        <v/>
      </c>
      <c r="R484" s="16">
        <f>IF(A484="","",IF(U484="No","ITC not available in GSTR-2B",IF(COUNTIF(Books!$O$6:$O$2005,P484)&gt;0,IF(ABS(T484)&lt;=Settings!$B$4,"Matched","Amount differs"),IF(COUNTIF(Books!$P$6:$P$2005,Q484)&gt;0,"Invoice no matches, GSTIN differs","In GSTR-2B, not in books"))))</f>
        <v/>
      </c>
      <c r="S484" s="15">
        <f>IF(A484="","",SUMIF(Books!$O$6:$O$2005,P484,Books!$K$6:$K$2005))</f>
        <v/>
      </c>
      <c r="T484" s="15">
        <f>IF(A484="","",N484-S484)</f>
        <v/>
      </c>
      <c r="U484" s="10" t="n"/>
      <c r="V484" s="16">
        <f>IF(A484="","",IF(AND(O484="Credit note",R484&lt;&gt;"ITC not available in GSTR-2B"),"Credit note: accept and declare the ITC reversal, keep pending for one period, or reject if you disagree",IF(R484="Matched","Accept in IMS, or take no action",IF(R484="Amount differs","Reject or keep pending; ask the supplier to amend",IF(R484="In GSTR-2B, not in books","Check receipt; reject if not yours",IF(R484="Invoice no matches, GSTIN differs","Confirm the GSTIN with the supplier","Not available: do not claim"))))))</f>
        <v/>
      </c>
    </row>
    <row r="485">
      <c r="A485" s="10" t="n"/>
      <c r="B485" s="10" t="n"/>
      <c r="C485" s="10" t="n"/>
      <c r="D485" s="10" t="n"/>
      <c r="E485" s="9" t="n"/>
      <c r="F485" s="8" t="n"/>
      <c r="G485" s="10" t="n"/>
      <c r="H485" s="10" t="n"/>
      <c r="I485" s="8" t="n"/>
      <c r="J485" s="8" t="n"/>
      <c r="K485" s="8" t="n"/>
      <c r="L485" s="8" t="n"/>
      <c r="M485" s="8" t="n"/>
      <c r="N485" s="15">
        <f>IF(A485="","",SUM(J485:M485))</f>
        <v/>
      </c>
      <c r="O485" s="10" t="n"/>
      <c r="P485" s="16">
        <f>IF(A485="","",UPPER(TRIM(A485))&amp;"|"&amp;UPPER(SUBSTITUTE(SUBSTITUTE(SUBSTITUTE(TRIM(C485),"/",""),"-","")," ","")))</f>
        <v/>
      </c>
      <c r="Q485" s="16">
        <f>IF(A485="","",UPPER(SUBSTITUTE(SUBSTITUTE(SUBSTITUTE(TRIM(C485),"/",""),"-","")," ","")))</f>
        <v/>
      </c>
      <c r="R485" s="16">
        <f>IF(A485="","",IF(U485="No","ITC not available in GSTR-2B",IF(COUNTIF(Books!$O$6:$O$2005,P485)&gt;0,IF(ABS(T485)&lt;=Settings!$B$4,"Matched","Amount differs"),IF(COUNTIF(Books!$P$6:$P$2005,Q485)&gt;0,"Invoice no matches, GSTIN differs","In GSTR-2B, not in books"))))</f>
        <v/>
      </c>
      <c r="S485" s="15">
        <f>IF(A485="","",SUMIF(Books!$O$6:$O$2005,P485,Books!$K$6:$K$2005))</f>
        <v/>
      </c>
      <c r="T485" s="15">
        <f>IF(A485="","",N485-S485)</f>
        <v/>
      </c>
      <c r="U485" s="10" t="n"/>
      <c r="V485" s="16">
        <f>IF(A485="","",IF(AND(O485="Credit note",R485&lt;&gt;"ITC not available in GSTR-2B"),"Credit note: accept and declare the ITC reversal, keep pending for one period, or reject if you disagree",IF(R485="Matched","Accept in IMS, or take no action",IF(R485="Amount differs","Reject or keep pending; ask the supplier to amend",IF(R485="In GSTR-2B, not in books","Check receipt; reject if not yours",IF(R485="Invoice no matches, GSTIN differs","Confirm the GSTIN with the supplier","Not available: do not claim"))))))</f>
        <v/>
      </c>
    </row>
    <row r="486">
      <c r="A486" s="10" t="n"/>
      <c r="B486" s="10" t="n"/>
      <c r="C486" s="10" t="n"/>
      <c r="D486" s="10" t="n"/>
      <c r="E486" s="9" t="n"/>
      <c r="F486" s="8" t="n"/>
      <c r="G486" s="10" t="n"/>
      <c r="H486" s="10" t="n"/>
      <c r="I486" s="8" t="n"/>
      <c r="J486" s="8" t="n"/>
      <c r="K486" s="8" t="n"/>
      <c r="L486" s="8" t="n"/>
      <c r="M486" s="8" t="n"/>
      <c r="N486" s="15">
        <f>IF(A486="","",SUM(J486:M486))</f>
        <v/>
      </c>
      <c r="O486" s="10" t="n"/>
      <c r="P486" s="16">
        <f>IF(A486="","",UPPER(TRIM(A486))&amp;"|"&amp;UPPER(SUBSTITUTE(SUBSTITUTE(SUBSTITUTE(TRIM(C486),"/",""),"-","")," ","")))</f>
        <v/>
      </c>
      <c r="Q486" s="16">
        <f>IF(A486="","",UPPER(SUBSTITUTE(SUBSTITUTE(SUBSTITUTE(TRIM(C486),"/",""),"-","")," ","")))</f>
        <v/>
      </c>
      <c r="R486" s="16">
        <f>IF(A486="","",IF(U486="No","ITC not available in GSTR-2B",IF(COUNTIF(Books!$O$6:$O$2005,P486)&gt;0,IF(ABS(T486)&lt;=Settings!$B$4,"Matched","Amount differs"),IF(COUNTIF(Books!$P$6:$P$2005,Q486)&gt;0,"Invoice no matches, GSTIN differs","In GSTR-2B, not in books"))))</f>
        <v/>
      </c>
      <c r="S486" s="15">
        <f>IF(A486="","",SUMIF(Books!$O$6:$O$2005,P486,Books!$K$6:$K$2005))</f>
        <v/>
      </c>
      <c r="T486" s="15">
        <f>IF(A486="","",N486-S486)</f>
        <v/>
      </c>
      <c r="U486" s="10" t="n"/>
      <c r="V486" s="16">
        <f>IF(A486="","",IF(AND(O486="Credit note",R486&lt;&gt;"ITC not available in GSTR-2B"),"Credit note: accept and declare the ITC reversal, keep pending for one period, or reject if you disagree",IF(R486="Matched","Accept in IMS, or take no action",IF(R486="Amount differs","Reject or keep pending; ask the supplier to amend",IF(R486="In GSTR-2B, not in books","Check receipt; reject if not yours",IF(R486="Invoice no matches, GSTIN differs","Confirm the GSTIN with the supplier","Not available: do not claim"))))))</f>
        <v/>
      </c>
    </row>
    <row r="487">
      <c r="A487" s="10" t="n"/>
      <c r="B487" s="10" t="n"/>
      <c r="C487" s="10" t="n"/>
      <c r="D487" s="10" t="n"/>
      <c r="E487" s="9" t="n"/>
      <c r="F487" s="8" t="n"/>
      <c r="G487" s="10" t="n"/>
      <c r="H487" s="10" t="n"/>
      <c r="I487" s="8" t="n"/>
      <c r="J487" s="8" t="n"/>
      <c r="K487" s="8" t="n"/>
      <c r="L487" s="8" t="n"/>
      <c r="M487" s="8" t="n"/>
      <c r="N487" s="15">
        <f>IF(A487="","",SUM(J487:M487))</f>
        <v/>
      </c>
      <c r="O487" s="10" t="n"/>
      <c r="P487" s="16">
        <f>IF(A487="","",UPPER(TRIM(A487))&amp;"|"&amp;UPPER(SUBSTITUTE(SUBSTITUTE(SUBSTITUTE(TRIM(C487),"/",""),"-","")," ","")))</f>
        <v/>
      </c>
      <c r="Q487" s="16">
        <f>IF(A487="","",UPPER(SUBSTITUTE(SUBSTITUTE(SUBSTITUTE(TRIM(C487),"/",""),"-","")," ","")))</f>
        <v/>
      </c>
      <c r="R487" s="16">
        <f>IF(A487="","",IF(U487="No","ITC not available in GSTR-2B",IF(COUNTIF(Books!$O$6:$O$2005,P487)&gt;0,IF(ABS(T487)&lt;=Settings!$B$4,"Matched","Amount differs"),IF(COUNTIF(Books!$P$6:$P$2005,Q487)&gt;0,"Invoice no matches, GSTIN differs","In GSTR-2B, not in books"))))</f>
        <v/>
      </c>
      <c r="S487" s="15">
        <f>IF(A487="","",SUMIF(Books!$O$6:$O$2005,P487,Books!$K$6:$K$2005))</f>
        <v/>
      </c>
      <c r="T487" s="15">
        <f>IF(A487="","",N487-S487)</f>
        <v/>
      </c>
      <c r="U487" s="10" t="n"/>
      <c r="V487" s="16">
        <f>IF(A487="","",IF(AND(O487="Credit note",R487&lt;&gt;"ITC not available in GSTR-2B"),"Credit note: accept and declare the ITC reversal, keep pending for one period, or reject if you disagree",IF(R487="Matched","Accept in IMS, or take no action",IF(R487="Amount differs","Reject or keep pending; ask the supplier to amend",IF(R487="In GSTR-2B, not in books","Check receipt; reject if not yours",IF(R487="Invoice no matches, GSTIN differs","Confirm the GSTIN with the supplier","Not available: do not claim"))))))</f>
        <v/>
      </c>
    </row>
    <row r="488">
      <c r="A488" s="10" t="n"/>
      <c r="B488" s="10" t="n"/>
      <c r="C488" s="10" t="n"/>
      <c r="D488" s="10" t="n"/>
      <c r="E488" s="9" t="n"/>
      <c r="F488" s="8" t="n"/>
      <c r="G488" s="10" t="n"/>
      <c r="H488" s="10" t="n"/>
      <c r="I488" s="8" t="n"/>
      <c r="J488" s="8" t="n"/>
      <c r="K488" s="8" t="n"/>
      <c r="L488" s="8" t="n"/>
      <c r="M488" s="8" t="n"/>
      <c r="N488" s="15">
        <f>IF(A488="","",SUM(J488:M488))</f>
        <v/>
      </c>
      <c r="O488" s="10" t="n"/>
      <c r="P488" s="16">
        <f>IF(A488="","",UPPER(TRIM(A488))&amp;"|"&amp;UPPER(SUBSTITUTE(SUBSTITUTE(SUBSTITUTE(TRIM(C488),"/",""),"-","")," ","")))</f>
        <v/>
      </c>
      <c r="Q488" s="16">
        <f>IF(A488="","",UPPER(SUBSTITUTE(SUBSTITUTE(SUBSTITUTE(TRIM(C488),"/",""),"-","")," ","")))</f>
        <v/>
      </c>
      <c r="R488" s="16">
        <f>IF(A488="","",IF(U488="No","ITC not available in GSTR-2B",IF(COUNTIF(Books!$O$6:$O$2005,P488)&gt;0,IF(ABS(T488)&lt;=Settings!$B$4,"Matched","Amount differs"),IF(COUNTIF(Books!$P$6:$P$2005,Q488)&gt;0,"Invoice no matches, GSTIN differs","In GSTR-2B, not in books"))))</f>
        <v/>
      </c>
      <c r="S488" s="15">
        <f>IF(A488="","",SUMIF(Books!$O$6:$O$2005,P488,Books!$K$6:$K$2005))</f>
        <v/>
      </c>
      <c r="T488" s="15">
        <f>IF(A488="","",N488-S488)</f>
        <v/>
      </c>
      <c r="U488" s="10" t="n"/>
      <c r="V488" s="16">
        <f>IF(A488="","",IF(AND(O488="Credit note",R488&lt;&gt;"ITC not available in GSTR-2B"),"Credit note: accept and declare the ITC reversal, keep pending for one period, or reject if you disagree",IF(R488="Matched","Accept in IMS, or take no action",IF(R488="Amount differs","Reject or keep pending; ask the supplier to amend",IF(R488="In GSTR-2B, not in books","Check receipt; reject if not yours",IF(R488="Invoice no matches, GSTIN differs","Confirm the GSTIN with the supplier","Not available: do not claim"))))))</f>
        <v/>
      </c>
    </row>
    <row r="489">
      <c r="A489" s="10" t="n"/>
      <c r="B489" s="10" t="n"/>
      <c r="C489" s="10" t="n"/>
      <c r="D489" s="10" t="n"/>
      <c r="E489" s="9" t="n"/>
      <c r="F489" s="8" t="n"/>
      <c r="G489" s="10" t="n"/>
      <c r="H489" s="10" t="n"/>
      <c r="I489" s="8" t="n"/>
      <c r="J489" s="8" t="n"/>
      <c r="K489" s="8" t="n"/>
      <c r="L489" s="8" t="n"/>
      <c r="M489" s="8" t="n"/>
      <c r="N489" s="15">
        <f>IF(A489="","",SUM(J489:M489))</f>
        <v/>
      </c>
      <c r="O489" s="10" t="n"/>
      <c r="P489" s="16">
        <f>IF(A489="","",UPPER(TRIM(A489))&amp;"|"&amp;UPPER(SUBSTITUTE(SUBSTITUTE(SUBSTITUTE(TRIM(C489),"/",""),"-","")," ","")))</f>
        <v/>
      </c>
      <c r="Q489" s="16">
        <f>IF(A489="","",UPPER(SUBSTITUTE(SUBSTITUTE(SUBSTITUTE(TRIM(C489),"/",""),"-","")," ","")))</f>
        <v/>
      </c>
      <c r="R489" s="16">
        <f>IF(A489="","",IF(U489="No","ITC not available in GSTR-2B",IF(COUNTIF(Books!$O$6:$O$2005,P489)&gt;0,IF(ABS(T489)&lt;=Settings!$B$4,"Matched","Amount differs"),IF(COUNTIF(Books!$P$6:$P$2005,Q489)&gt;0,"Invoice no matches, GSTIN differs","In GSTR-2B, not in books"))))</f>
        <v/>
      </c>
      <c r="S489" s="15">
        <f>IF(A489="","",SUMIF(Books!$O$6:$O$2005,P489,Books!$K$6:$K$2005))</f>
        <v/>
      </c>
      <c r="T489" s="15">
        <f>IF(A489="","",N489-S489)</f>
        <v/>
      </c>
      <c r="U489" s="10" t="n"/>
      <c r="V489" s="16">
        <f>IF(A489="","",IF(AND(O489="Credit note",R489&lt;&gt;"ITC not available in GSTR-2B"),"Credit note: accept and declare the ITC reversal, keep pending for one period, or reject if you disagree",IF(R489="Matched","Accept in IMS, or take no action",IF(R489="Amount differs","Reject or keep pending; ask the supplier to amend",IF(R489="In GSTR-2B, not in books","Check receipt; reject if not yours",IF(R489="Invoice no matches, GSTIN differs","Confirm the GSTIN with the supplier","Not available: do not claim"))))))</f>
        <v/>
      </c>
    </row>
    <row r="490">
      <c r="A490" s="10" t="n"/>
      <c r="B490" s="10" t="n"/>
      <c r="C490" s="10" t="n"/>
      <c r="D490" s="10" t="n"/>
      <c r="E490" s="9" t="n"/>
      <c r="F490" s="8" t="n"/>
      <c r="G490" s="10" t="n"/>
      <c r="H490" s="10" t="n"/>
      <c r="I490" s="8" t="n"/>
      <c r="J490" s="8" t="n"/>
      <c r="K490" s="8" t="n"/>
      <c r="L490" s="8" t="n"/>
      <c r="M490" s="8" t="n"/>
      <c r="N490" s="15">
        <f>IF(A490="","",SUM(J490:M490))</f>
        <v/>
      </c>
      <c r="O490" s="10" t="n"/>
      <c r="P490" s="16">
        <f>IF(A490="","",UPPER(TRIM(A490))&amp;"|"&amp;UPPER(SUBSTITUTE(SUBSTITUTE(SUBSTITUTE(TRIM(C490),"/",""),"-","")," ","")))</f>
        <v/>
      </c>
      <c r="Q490" s="16">
        <f>IF(A490="","",UPPER(SUBSTITUTE(SUBSTITUTE(SUBSTITUTE(TRIM(C490),"/",""),"-","")," ","")))</f>
        <v/>
      </c>
      <c r="R490" s="16">
        <f>IF(A490="","",IF(U490="No","ITC not available in GSTR-2B",IF(COUNTIF(Books!$O$6:$O$2005,P490)&gt;0,IF(ABS(T490)&lt;=Settings!$B$4,"Matched","Amount differs"),IF(COUNTIF(Books!$P$6:$P$2005,Q490)&gt;0,"Invoice no matches, GSTIN differs","In GSTR-2B, not in books"))))</f>
        <v/>
      </c>
      <c r="S490" s="15">
        <f>IF(A490="","",SUMIF(Books!$O$6:$O$2005,P490,Books!$K$6:$K$2005))</f>
        <v/>
      </c>
      <c r="T490" s="15">
        <f>IF(A490="","",N490-S490)</f>
        <v/>
      </c>
      <c r="U490" s="10" t="n"/>
      <c r="V490" s="16">
        <f>IF(A490="","",IF(AND(O490="Credit note",R490&lt;&gt;"ITC not available in GSTR-2B"),"Credit note: accept and declare the ITC reversal, keep pending for one period, or reject if you disagree",IF(R490="Matched","Accept in IMS, or take no action",IF(R490="Amount differs","Reject or keep pending; ask the supplier to amend",IF(R490="In GSTR-2B, not in books","Check receipt; reject if not yours",IF(R490="Invoice no matches, GSTIN differs","Confirm the GSTIN with the supplier","Not available: do not claim"))))))</f>
        <v/>
      </c>
    </row>
    <row r="491">
      <c r="A491" s="10" t="n"/>
      <c r="B491" s="10" t="n"/>
      <c r="C491" s="10" t="n"/>
      <c r="D491" s="10" t="n"/>
      <c r="E491" s="9" t="n"/>
      <c r="F491" s="8" t="n"/>
      <c r="G491" s="10" t="n"/>
      <c r="H491" s="10" t="n"/>
      <c r="I491" s="8" t="n"/>
      <c r="J491" s="8" t="n"/>
      <c r="K491" s="8" t="n"/>
      <c r="L491" s="8" t="n"/>
      <c r="M491" s="8" t="n"/>
      <c r="N491" s="15">
        <f>IF(A491="","",SUM(J491:M491))</f>
        <v/>
      </c>
      <c r="O491" s="10" t="n"/>
      <c r="P491" s="16">
        <f>IF(A491="","",UPPER(TRIM(A491))&amp;"|"&amp;UPPER(SUBSTITUTE(SUBSTITUTE(SUBSTITUTE(TRIM(C491),"/",""),"-","")," ","")))</f>
        <v/>
      </c>
      <c r="Q491" s="16">
        <f>IF(A491="","",UPPER(SUBSTITUTE(SUBSTITUTE(SUBSTITUTE(TRIM(C491),"/",""),"-","")," ","")))</f>
        <v/>
      </c>
      <c r="R491" s="16">
        <f>IF(A491="","",IF(U491="No","ITC not available in GSTR-2B",IF(COUNTIF(Books!$O$6:$O$2005,P491)&gt;0,IF(ABS(T491)&lt;=Settings!$B$4,"Matched","Amount differs"),IF(COUNTIF(Books!$P$6:$P$2005,Q491)&gt;0,"Invoice no matches, GSTIN differs","In GSTR-2B, not in books"))))</f>
        <v/>
      </c>
      <c r="S491" s="15">
        <f>IF(A491="","",SUMIF(Books!$O$6:$O$2005,P491,Books!$K$6:$K$2005))</f>
        <v/>
      </c>
      <c r="T491" s="15">
        <f>IF(A491="","",N491-S491)</f>
        <v/>
      </c>
      <c r="U491" s="10" t="n"/>
      <c r="V491" s="16">
        <f>IF(A491="","",IF(AND(O491="Credit note",R491&lt;&gt;"ITC not available in GSTR-2B"),"Credit note: accept and declare the ITC reversal, keep pending for one period, or reject if you disagree",IF(R491="Matched","Accept in IMS, or take no action",IF(R491="Amount differs","Reject or keep pending; ask the supplier to amend",IF(R491="In GSTR-2B, not in books","Check receipt; reject if not yours",IF(R491="Invoice no matches, GSTIN differs","Confirm the GSTIN with the supplier","Not available: do not claim"))))))</f>
        <v/>
      </c>
    </row>
    <row r="492">
      <c r="A492" s="10" t="n"/>
      <c r="B492" s="10" t="n"/>
      <c r="C492" s="10" t="n"/>
      <c r="D492" s="10" t="n"/>
      <c r="E492" s="9" t="n"/>
      <c r="F492" s="8" t="n"/>
      <c r="G492" s="10" t="n"/>
      <c r="H492" s="10" t="n"/>
      <c r="I492" s="8" t="n"/>
      <c r="J492" s="8" t="n"/>
      <c r="K492" s="8" t="n"/>
      <c r="L492" s="8" t="n"/>
      <c r="M492" s="8" t="n"/>
      <c r="N492" s="15">
        <f>IF(A492="","",SUM(J492:M492))</f>
        <v/>
      </c>
      <c r="O492" s="10" t="n"/>
      <c r="P492" s="16">
        <f>IF(A492="","",UPPER(TRIM(A492))&amp;"|"&amp;UPPER(SUBSTITUTE(SUBSTITUTE(SUBSTITUTE(TRIM(C492),"/",""),"-","")," ","")))</f>
        <v/>
      </c>
      <c r="Q492" s="16">
        <f>IF(A492="","",UPPER(SUBSTITUTE(SUBSTITUTE(SUBSTITUTE(TRIM(C492),"/",""),"-","")," ","")))</f>
        <v/>
      </c>
      <c r="R492" s="16">
        <f>IF(A492="","",IF(U492="No","ITC not available in GSTR-2B",IF(COUNTIF(Books!$O$6:$O$2005,P492)&gt;0,IF(ABS(T492)&lt;=Settings!$B$4,"Matched","Amount differs"),IF(COUNTIF(Books!$P$6:$P$2005,Q492)&gt;0,"Invoice no matches, GSTIN differs","In GSTR-2B, not in books"))))</f>
        <v/>
      </c>
      <c r="S492" s="15">
        <f>IF(A492="","",SUMIF(Books!$O$6:$O$2005,P492,Books!$K$6:$K$2005))</f>
        <v/>
      </c>
      <c r="T492" s="15">
        <f>IF(A492="","",N492-S492)</f>
        <v/>
      </c>
      <c r="U492" s="10" t="n"/>
      <c r="V492" s="16">
        <f>IF(A492="","",IF(AND(O492="Credit note",R492&lt;&gt;"ITC not available in GSTR-2B"),"Credit note: accept and declare the ITC reversal, keep pending for one period, or reject if you disagree",IF(R492="Matched","Accept in IMS, or take no action",IF(R492="Amount differs","Reject or keep pending; ask the supplier to amend",IF(R492="In GSTR-2B, not in books","Check receipt; reject if not yours",IF(R492="Invoice no matches, GSTIN differs","Confirm the GSTIN with the supplier","Not available: do not claim"))))))</f>
        <v/>
      </c>
    </row>
    <row r="493">
      <c r="A493" s="10" t="n"/>
      <c r="B493" s="10" t="n"/>
      <c r="C493" s="10" t="n"/>
      <c r="D493" s="10" t="n"/>
      <c r="E493" s="9" t="n"/>
      <c r="F493" s="8" t="n"/>
      <c r="G493" s="10" t="n"/>
      <c r="H493" s="10" t="n"/>
      <c r="I493" s="8" t="n"/>
      <c r="J493" s="8" t="n"/>
      <c r="K493" s="8" t="n"/>
      <c r="L493" s="8" t="n"/>
      <c r="M493" s="8" t="n"/>
      <c r="N493" s="15">
        <f>IF(A493="","",SUM(J493:M493))</f>
        <v/>
      </c>
      <c r="O493" s="10" t="n"/>
      <c r="P493" s="16">
        <f>IF(A493="","",UPPER(TRIM(A493))&amp;"|"&amp;UPPER(SUBSTITUTE(SUBSTITUTE(SUBSTITUTE(TRIM(C493),"/",""),"-","")," ","")))</f>
        <v/>
      </c>
      <c r="Q493" s="16">
        <f>IF(A493="","",UPPER(SUBSTITUTE(SUBSTITUTE(SUBSTITUTE(TRIM(C493),"/",""),"-","")," ","")))</f>
        <v/>
      </c>
      <c r="R493" s="16">
        <f>IF(A493="","",IF(U493="No","ITC not available in GSTR-2B",IF(COUNTIF(Books!$O$6:$O$2005,P493)&gt;0,IF(ABS(T493)&lt;=Settings!$B$4,"Matched","Amount differs"),IF(COUNTIF(Books!$P$6:$P$2005,Q493)&gt;0,"Invoice no matches, GSTIN differs","In GSTR-2B, not in books"))))</f>
        <v/>
      </c>
      <c r="S493" s="15">
        <f>IF(A493="","",SUMIF(Books!$O$6:$O$2005,P493,Books!$K$6:$K$2005))</f>
        <v/>
      </c>
      <c r="T493" s="15">
        <f>IF(A493="","",N493-S493)</f>
        <v/>
      </c>
      <c r="U493" s="10" t="n"/>
      <c r="V493" s="16">
        <f>IF(A493="","",IF(AND(O493="Credit note",R493&lt;&gt;"ITC not available in GSTR-2B"),"Credit note: accept and declare the ITC reversal, keep pending for one period, or reject if you disagree",IF(R493="Matched","Accept in IMS, or take no action",IF(R493="Amount differs","Reject or keep pending; ask the supplier to amend",IF(R493="In GSTR-2B, not in books","Check receipt; reject if not yours",IF(R493="Invoice no matches, GSTIN differs","Confirm the GSTIN with the supplier","Not available: do not claim"))))))</f>
        <v/>
      </c>
    </row>
    <row r="494">
      <c r="A494" s="10" t="n"/>
      <c r="B494" s="10" t="n"/>
      <c r="C494" s="10" t="n"/>
      <c r="D494" s="10" t="n"/>
      <c r="E494" s="9" t="n"/>
      <c r="F494" s="8" t="n"/>
      <c r="G494" s="10" t="n"/>
      <c r="H494" s="10" t="n"/>
      <c r="I494" s="8" t="n"/>
      <c r="J494" s="8" t="n"/>
      <c r="K494" s="8" t="n"/>
      <c r="L494" s="8" t="n"/>
      <c r="M494" s="8" t="n"/>
      <c r="N494" s="15">
        <f>IF(A494="","",SUM(J494:M494))</f>
        <v/>
      </c>
      <c r="O494" s="10" t="n"/>
      <c r="P494" s="16">
        <f>IF(A494="","",UPPER(TRIM(A494))&amp;"|"&amp;UPPER(SUBSTITUTE(SUBSTITUTE(SUBSTITUTE(TRIM(C494),"/",""),"-","")," ","")))</f>
        <v/>
      </c>
      <c r="Q494" s="16">
        <f>IF(A494="","",UPPER(SUBSTITUTE(SUBSTITUTE(SUBSTITUTE(TRIM(C494),"/",""),"-","")," ","")))</f>
        <v/>
      </c>
      <c r="R494" s="16">
        <f>IF(A494="","",IF(U494="No","ITC not available in GSTR-2B",IF(COUNTIF(Books!$O$6:$O$2005,P494)&gt;0,IF(ABS(T494)&lt;=Settings!$B$4,"Matched","Amount differs"),IF(COUNTIF(Books!$P$6:$P$2005,Q494)&gt;0,"Invoice no matches, GSTIN differs","In GSTR-2B, not in books"))))</f>
        <v/>
      </c>
      <c r="S494" s="15">
        <f>IF(A494="","",SUMIF(Books!$O$6:$O$2005,P494,Books!$K$6:$K$2005))</f>
        <v/>
      </c>
      <c r="T494" s="15">
        <f>IF(A494="","",N494-S494)</f>
        <v/>
      </c>
      <c r="U494" s="10" t="n"/>
      <c r="V494" s="16">
        <f>IF(A494="","",IF(AND(O494="Credit note",R494&lt;&gt;"ITC not available in GSTR-2B"),"Credit note: accept and declare the ITC reversal, keep pending for one period, or reject if you disagree",IF(R494="Matched","Accept in IMS, or take no action",IF(R494="Amount differs","Reject or keep pending; ask the supplier to amend",IF(R494="In GSTR-2B, not in books","Check receipt; reject if not yours",IF(R494="Invoice no matches, GSTIN differs","Confirm the GSTIN with the supplier","Not available: do not claim"))))))</f>
        <v/>
      </c>
    </row>
    <row r="495">
      <c r="A495" s="10" t="n"/>
      <c r="B495" s="10" t="n"/>
      <c r="C495" s="10" t="n"/>
      <c r="D495" s="10" t="n"/>
      <c r="E495" s="9" t="n"/>
      <c r="F495" s="8" t="n"/>
      <c r="G495" s="10" t="n"/>
      <c r="H495" s="10" t="n"/>
      <c r="I495" s="8" t="n"/>
      <c r="J495" s="8" t="n"/>
      <c r="K495" s="8" t="n"/>
      <c r="L495" s="8" t="n"/>
      <c r="M495" s="8" t="n"/>
      <c r="N495" s="15">
        <f>IF(A495="","",SUM(J495:M495))</f>
        <v/>
      </c>
      <c r="O495" s="10" t="n"/>
      <c r="P495" s="16">
        <f>IF(A495="","",UPPER(TRIM(A495))&amp;"|"&amp;UPPER(SUBSTITUTE(SUBSTITUTE(SUBSTITUTE(TRIM(C495),"/",""),"-","")," ","")))</f>
        <v/>
      </c>
      <c r="Q495" s="16">
        <f>IF(A495="","",UPPER(SUBSTITUTE(SUBSTITUTE(SUBSTITUTE(TRIM(C495),"/",""),"-","")," ","")))</f>
        <v/>
      </c>
      <c r="R495" s="16">
        <f>IF(A495="","",IF(U495="No","ITC not available in GSTR-2B",IF(COUNTIF(Books!$O$6:$O$2005,P495)&gt;0,IF(ABS(T495)&lt;=Settings!$B$4,"Matched","Amount differs"),IF(COUNTIF(Books!$P$6:$P$2005,Q495)&gt;0,"Invoice no matches, GSTIN differs","In GSTR-2B, not in books"))))</f>
        <v/>
      </c>
      <c r="S495" s="15">
        <f>IF(A495="","",SUMIF(Books!$O$6:$O$2005,P495,Books!$K$6:$K$2005))</f>
        <v/>
      </c>
      <c r="T495" s="15">
        <f>IF(A495="","",N495-S495)</f>
        <v/>
      </c>
      <c r="U495" s="10" t="n"/>
      <c r="V495" s="16">
        <f>IF(A495="","",IF(AND(O495="Credit note",R495&lt;&gt;"ITC not available in GSTR-2B"),"Credit note: accept and declare the ITC reversal, keep pending for one period, or reject if you disagree",IF(R495="Matched","Accept in IMS, or take no action",IF(R495="Amount differs","Reject or keep pending; ask the supplier to amend",IF(R495="In GSTR-2B, not in books","Check receipt; reject if not yours",IF(R495="Invoice no matches, GSTIN differs","Confirm the GSTIN with the supplier","Not available: do not claim"))))))</f>
        <v/>
      </c>
    </row>
    <row r="496">
      <c r="A496" s="10" t="n"/>
      <c r="B496" s="10" t="n"/>
      <c r="C496" s="10" t="n"/>
      <c r="D496" s="10" t="n"/>
      <c r="E496" s="9" t="n"/>
      <c r="F496" s="8" t="n"/>
      <c r="G496" s="10" t="n"/>
      <c r="H496" s="10" t="n"/>
      <c r="I496" s="8" t="n"/>
      <c r="J496" s="8" t="n"/>
      <c r="K496" s="8" t="n"/>
      <c r="L496" s="8" t="n"/>
      <c r="M496" s="8" t="n"/>
      <c r="N496" s="15">
        <f>IF(A496="","",SUM(J496:M496))</f>
        <v/>
      </c>
      <c r="O496" s="10" t="n"/>
      <c r="P496" s="16">
        <f>IF(A496="","",UPPER(TRIM(A496))&amp;"|"&amp;UPPER(SUBSTITUTE(SUBSTITUTE(SUBSTITUTE(TRIM(C496),"/",""),"-","")," ","")))</f>
        <v/>
      </c>
      <c r="Q496" s="16">
        <f>IF(A496="","",UPPER(SUBSTITUTE(SUBSTITUTE(SUBSTITUTE(TRIM(C496),"/",""),"-","")," ","")))</f>
        <v/>
      </c>
      <c r="R496" s="16">
        <f>IF(A496="","",IF(U496="No","ITC not available in GSTR-2B",IF(COUNTIF(Books!$O$6:$O$2005,P496)&gt;0,IF(ABS(T496)&lt;=Settings!$B$4,"Matched","Amount differs"),IF(COUNTIF(Books!$P$6:$P$2005,Q496)&gt;0,"Invoice no matches, GSTIN differs","In GSTR-2B, not in books"))))</f>
        <v/>
      </c>
      <c r="S496" s="15">
        <f>IF(A496="","",SUMIF(Books!$O$6:$O$2005,P496,Books!$K$6:$K$2005))</f>
        <v/>
      </c>
      <c r="T496" s="15">
        <f>IF(A496="","",N496-S496)</f>
        <v/>
      </c>
      <c r="U496" s="10" t="n"/>
      <c r="V496" s="16">
        <f>IF(A496="","",IF(AND(O496="Credit note",R496&lt;&gt;"ITC not available in GSTR-2B"),"Credit note: accept and declare the ITC reversal, keep pending for one period, or reject if you disagree",IF(R496="Matched","Accept in IMS, or take no action",IF(R496="Amount differs","Reject or keep pending; ask the supplier to amend",IF(R496="In GSTR-2B, not in books","Check receipt; reject if not yours",IF(R496="Invoice no matches, GSTIN differs","Confirm the GSTIN with the supplier","Not available: do not claim"))))))</f>
        <v/>
      </c>
    </row>
    <row r="497">
      <c r="A497" s="10" t="n"/>
      <c r="B497" s="10" t="n"/>
      <c r="C497" s="10" t="n"/>
      <c r="D497" s="10" t="n"/>
      <c r="E497" s="9" t="n"/>
      <c r="F497" s="8" t="n"/>
      <c r="G497" s="10" t="n"/>
      <c r="H497" s="10" t="n"/>
      <c r="I497" s="8" t="n"/>
      <c r="J497" s="8" t="n"/>
      <c r="K497" s="8" t="n"/>
      <c r="L497" s="8" t="n"/>
      <c r="M497" s="8" t="n"/>
      <c r="N497" s="15">
        <f>IF(A497="","",SUM(J497:M497))</f>
        <v/>
      </c>
      <c r="O497" s="10" t="n"/>
      <c r="P497" s="16">
        <f>IF(A497="","",UPPER(TRIM(A497))&amp;"|"&amp;UPPER(SUBSTITUTE(SUBSTITUTE(SUBSTITUTE(TRIM(C497),"/",""),"-","")," ","")))</f>
        <v/>
      </c>
      <c r="Q497" s="16">
        <f>IF(A497="","",UPPER(SUBSTITUTE(SUBSTITUTE(SUBSTITUTE(TRIM(C497),"/",""),"-","")," ","")))</f>
        <v/>
      </c>
      <c r="R497" s="16">
        <f>IF(A497="","",IF(U497="No","ITC not available in GSTR-2B",IF(COUNTIF(Books!$O$6:$O$2005,P497)&gt;0,IF(ABS(T497)&lt;=Settings!$B$4,"Matched","Amount differs"),IF(COUNTIF(Books!$P$6:$P$2005,Q497)&gt;0,"Invoice no matches, GSTIN differs","In GSTR-2B, not in books"))))</f>
        <v/>
      </c>
      <c r="S497" s="15">
        <f>IF(A497="","",SUMIF(Books!$O$6:$O$2005,P497,Books!$K$6:$K$2005))</f>
        <v/>
      </c>
      <c r="T497" s="15">
        <f>IF(A497="","",N497-S497)</f>
        <v/>
      </c>
      <c r="U497" s="10" t="n"/>
      <c r="V497" s="16">
        <f>IF(A497="","",IF(AND(O497="Credit note",R497&lt;&gt;"ITC not available in GSTR-2B"),"Credit note: accept and declare the ITC reversal, keep pending for one period, or reject if you disagree",IF(R497="Matched","Accept in IMS, or take no action",IF(R497="Amount differs","Reject or keep pending; ask the supplier to amend",IF(R497="In GSTR-2B, not in books","Check receipt; reject if not yours",IF(R497="Invoice no matches, GSTIN differs","Confirm the GSTIN with the supplier","Not available: do not claim"))))))</f>
        <v/>
      </c>
    </row>
    <row r="498">
      <c r="A498" s="10" t="n"/>
      <c r="B498" s="10" t="n"/>
      <c r="C498" s="10" t="n"/>
      <c r="D498" s="10" t="n"/>
      <c r="E498" s="9" t="n"/>
      <c r="F498" s="8" t="n"/>
      <c r="G498" s="10" t="n"/>
      <c r="H498" s="10" t="n"/>
      <c r="I498" s="8" t="n"/>
      <c r="J498" s="8" t="n"/>
      <c r="K498" s="8" t="n"/>
      <c r="L498" s="8" t="n"/>
      <c r="M498" s="8" t="n"/>
      <c r="N498" s="15">
        <f>IF(A498="","",SUM(J498:M498))</f>
        <v/>
      </c>
      <c r="O498" s="10" t="n"/>
      <c r="P498" s="16">
        <f>IF(A498="","",UPPER(TRIM(A498))&amp;"|"&amp;UPPER(SUBSTITUTE(SUBSTITUTE(SUBSTITUTE(TRIM(C498),"/",""),"-","")," ","")))</f>
        <v/>
      </c>
      <c r="Q498" s="16">
        <f>IF(A498="","",UPPER(SUBSTITUTE(SUBSTITUTE(SUBSTITUTE(TRIM(C498),"/",""),"-","")," ","")))</f>
        <v/>
      </c>
      <c r="R498" s="16">
        <f>IF(A498="","",IF(U498="No","ITC not available in GSTR-2B",IF(COUNTIF(Books!$O$6:$O$2005,P498)&gt;0,IF(ABS(T498)&lt;=Settings!$B$4,"Matched","Amount differs"),IF(COUNTIF(Books!$P$6:$P$2005,Q498)&gt;0,"Invoice no matches, GSTIN differs","In GSTR-2B, not in books"))))</f>
        <v/>
      </c>
      <c r="S498" s="15">
        <f>IF(A498="","",SUMIF(Books!$O$6:$O$2005,P498,Books!$K$6:$K$2005))</f>
        <v/>
      </c>
      <c r="T498" s="15">
        <f>IF(A498="","",N498-S498)</f>
        <v/>
      </c>
      <c r="U498" s="10" t="n"/>
      <c r="V498" s="16">
        <f>IF(A498="","",IF(AND(O498="Credit note",R498&lt;&gt;"ITC not available in GSTR-2B"),"Credit note: accept and declare the ITC reversal, keep pending for one period, or reject if you disagree",IF(R498="Matched","Accept in IMS, or take no action",IF(R498="Amount differs","Reject or keep pending; ask the supplier to amend",IF(R498="In GSTR-2B, not in books","Check receipt; reject if not yours",IF(R498="Invoice no matches, GSTIN differs","Confirm the GSTIN with the supplier","Not available: do not claim"))))))</f>
        <v/>
      </c>
    </row>
    <row r="499">
      <c r="A499" s="10" t="n"/>
      <c r="B499" s="10" t="n"/>
      <c r="C499" s="10" t="n"/>
      <c r="D499" s="10" t="n"/>
      <c r="E499" s="9" t="n"/>
      <c r="F499" s="8" t="n"/>
      <c r="G499" s="10" t="n"/>
      <c r="H499" s="10" t="n"/>
      <c r="I499" s="8" t="n"/>
      <c r="J499" s="8" t="n"/>
      <c r="K499" s="8" t="n"/>
      <c r="L499" s="8" t="n"/>
      <c r="M499" s="8" t="n"/>
      <c r="N499" s="15">
        <f>IF(A499="","",SUM(J499:M499))</f>
        <v/>
      </c>
      <c r="O499" s="10" t="n"/>
      <c r="P499" s="16">
        <f>IF(A499="","",UPPER(TRIM(A499))&amp;"|"&amp;UPPER(SUBSTITUTE(SUBSTITUTE(SUBSTITUTE(TRIM(C499),"/",""),"-","")," ","")))</f>
        <v/>
      </c>
      <c r="Q499" s="16">
        <f>IF(A499="","",UPPER(SUBSTITUTE(SUBSTITUTE(SUBSTITUTE(TRIM(C499),"/",""),"-","")," ","")))</f>
        <v/>
      </c>
      <c r="R499" s="16">
        <f>IF(A499="","",IF(U499="No","ITC not available in GSTR-2B",IF(COUNTIF(Books!$O$6:$O$2005,P499)&gt;0,IF(ABS(T499)&lt;=Settings!$B$4,"Matched","Amount differs"),IF(COUNTIF(Books!$P$6:$P$2005,Q499)&gt;0,"Invoice no matches, GSTIN differs","In GSTR-2B, not in books"))))</f>
        <v/>
      </c>
      <c r="S499" s="15">
        <f>IF(A499="","",SUMIF(Books!$O$6:$O$2005,P499,Books!$K$6:$K$2005))</f>
        <v/>
      </c>
      <c r="T499" s="15">
        <f>IF(A499="","",N499-S499)</f>
        <v/>
      </c>
      <c r="U499" s="10" t="n"/>
      <c r="V499" s="16">
        <f>IF(A499="","",IF(AND(O499="Credit note",R499&lt;&gt;"ITC not available in GSTR-2B"),"Credit note: accept and declare the ITC reversal, keep pending for one period, or reject if you disagree",IF(R499="Matched","Accept in IMS, or take no action",IF(R499="Amount differs","Reject or keep pending; ask the supplier to amend",IF(R499="In GSTR-2B, not in books","Check receipt; reject if not yours",IF(R499="Invoice no matches, GSTIN differs","Confirm the GSTIN with the supplier","Not available: do not claim"))))))</f>
        <v/>
      </c>
    </row>
    <row r="500">
      <c r="A500" s="10" t="n"/>
      <c r="B500" s="10" t="n"/>
      <c r="C500" s="10" t="n"/>
      <c r="D500" s="10" t="n"/>
      <c r="E500" s="9" t="n"/>
      <c r="F500" s="8" t="n"/>
      <c r="G500" s="10" t="n"/>
      <c r="H500" s="10" t="n"/>
      <c r="I500" s="8" t="n"/>
      <c r="J500" s="8" t="n"/>
      <c r="K500" s="8" t="n"/>
      <c r="L500" s="8" t="n"/>
      <c r="M500" s="8" t="n"/>
      <c r="N500" s="15">
        <f>IF(A500="","",SUM(J500:M500))</f>
        <v/>
      </c>
      <c r="O500" s="10" t="n"/>
      <c r="P500" s="16">
        <f>IF(A500="","",UPPER(TRIM(A500))&amp;"|"&amp;UPPER(SUBSTITUTE(SUBSTITUTE(SUBSTITUTE(TRIM(C500),"/",""),"-","")," ","")))</f>
        <v/>
      </c>
      <c r="Q500" s="16">
        <f>IF(A500="","",UPPER(SUBSTITUTE(SUBSTITUTE(SUBSTITUTE(TRIM(C500),"/",""),"-","")," ","")))</f>
        <v/>
      </c>
      <c r="R500" s="16">
        <f>IF(A500="","",IF(U500="No","ITC not available in GSTR-2B",IF(COUNTIF(Books!$O$6:$O$2005,P500)&gt;0,IF(ABS(T500)&lt;=Settings!$B$4,"Matched","Amount differs"),IF(COUNTIF(Books!$P$6:$P$2005,Q500)&gt;0,"Invoice no matches, GSTIN differs","In GSTR-2B, not in books"))))</f>
        <v/>
      </c>
      <c r="S500" s="15">
        <f>IF(A500="","",SUMIF(Books!$O$6:$O$2005,P500,Books!$K$6:$K$2005))</f>
        <v/>
      </c>
      <c r="T500" s="15">
        <f>IF(A500="","",N500-S500)</f>
        <v/>
      </c>
      <c r="U500" s="10" t="n"/>
      <c r="V500" s="16">
        <f>IF(A500="","",IF(AND(O500="Credit note",R500&lt;&gt;"ITC not available in GSTR-2B"),"Credit note: accept and declare the ITC reversal, keep pending for one period, or reject if you disagree",IF(R500="Matched","Accept in IMS, or take no action",IF(R500="Amount differs","Reject or keep pending; ask the supplier to amend",IF(R500="In GSTR-2B, not in books","Check receipt; reject if not yours",IF(R500="Invoice no matches, GSTIN differs","Confirm the GSTIN with the supplier","Not available: do not claim"))))))</f>
        <v/>
      </c>
    </row>
    <row r="501">
      <c r="A501" s="10" t="n"/>
      <c r="B501" s="10" t="n"/>
      <c r="C501" s="10" t="n"/>
      <c r="D501" s="10" t="n"/>
      <c r="E501" s="9" t="n"/>
      <c r="F501" s="8" t="n"/>
      <c r="G501" s="10" t="n"/>
      <c r="H501" s="10" t="n"/>
      <c r="I501" s="8" t="n"/>
      <c r="J501" s="8" t="n"/>
      <c r="K501" s="8" t="n"/>
      <c r="L501" s="8" t="n"/>
      <c r="M501" s="8" t="n"/>
      <c r="N501" s="15">
        <f>IF(A501="","",SUM(J501:M501))</f>
        <v/>
      </c>
      <c r="O501" s="10" t="n"/>
      <c r="P501" s="16">
        <f>IF(A501="","",UPPER(TRIM(A501))&amp;"|"&amp;UPPER(SUBSTITUTE(SUBSTITUTE(SUBSTITUTE(TRIM(C501),"/",""),"-","")," ","")))</f>
        <v/>
      </c>
      <c r="Q501" s="16">
        <f>IF(A501="","",UPPER(SUBSTITUTE(SUBSTITUTE(SUBSTITUTE(TRIM(C501),"/",""),"-","")," ","")))</f>
        <v/>
      </c>
      <c r="R501" s="16">
        <f>IF(A501="","",IF(U501="No","ITC not available in GSTR-2B",IF(COUNTIF(Books!$O$6:$O$2005,P501)&gt;0,IF(ABS(T501)&lt;=Settings!$B$4,"Matched","Amount differs"),IF(COUNTIF(Books!$P$6:$P$2005,Q501)&gt;0,"Invoice no matches, GSTIN differs","In GSTR-2B, not in books"))))</f>
        <v/>
      </c>
      <c r="S501" s="15">
        <f>IF(A501="","",SUMIF(Books!$O$6:$O$2005,P501,Books!$K$6:$K$2005))</f>
        <v/>
      </c>
      <c r="T501" s="15">
        <f>IF(A501="","",N501-S501)</f>
        <v/>
      </c>
      <c r="U501" s="10" t="n"/>
      <c r="V501" s="16">
        <f>IF(A501="","",IF(AND(O501="Credit note",R501&lt;&gt;"ITC not available in GSTR-2B"),"Credit note: accept and declare the ITC reversal, keep pending for one period, or reject if you disagree",IF(R501="Matched","Accept in IMS, or take no action",IF(R501="Amount differs","Reject or keep pending; ask the supplier to amend",IF(R501="In GSTR-2B, not in books","Check receipt; reject if not yours",IF(R501="Invoice no matches, GSTIN differs","Confirm the GSTIN with the supplier","Not available: do not claim"))))))</f>
        <v/>
      </c>
    </row>
    <row r="502">
      <c r="A502" s="10" t="n"/>
      <c r="B502" s="10" t="n"/>
      <c r="C502" s="10" t="n"/>
      <c r="D502" s="10" t="n"/>
      <c r="E502" s="9" t="n"/>
      <c r="F502" s="8" t="n"/>
      <c r="G502" s="10" t="n"/>
      <c r="H502" s="10" t="n"/>
      <c r="I502" s="8" t="n"/>
      <c r="J502" s="8" t="n"/>
      <c r="K502" s="8" t="n"/>
      <c r="L502" s="8" t="n"/>
      <c r="M502" s="8" t="n"/>
      <c r="N502" s="15">
        <f>IF(A502="","",SUM(J502:M502))</f>
        <v/>
      </c>
      <c r="O502" s="10" t="n"/>
      <c r="P502" s="16">
        <f>IF(A502="","",UPPER(TRIM(A502))&amp;"|"&amp;UPPER(SUBSTITUTE(SUBSTITUTE(SUBSTITUTE(TRIM(C502),"/",""),"-","")," ","")))</f>
        <v/>
      </c>
      <c r="Q502" s="16">
        <f>IF(A502="","",UPPER(SUBSTITUTE(SUBSTITUTE(SUBSTITUTE(TRIM(C502),"/",""),"-","")," ","")))</f>
        <v/>
      </c>
      <c r="R502" s="16">
        <f>IF(A502="","",IF(U502="No","ITC not available in GSTR-2B",IF(COUNTIF(Books!$O$6:$O$2005,P502)&gt;0,IF(ABS(T502)&lt;=Settings!$B$4,"Matched","Amount differs"),IF(COUNTIF(Books!$P$6:$P$2005,Q502)&gt;0,"Invoice no matches, GSTIN differs","In GSTR-2B, not in books"))))</f>
        <v/>
      </c>
      <c r="S502" s="15">
        <f>IF(A502="","",SUMIF(Books!$O$6:$O$2005,P502,Books!$K$6:$K$2005))</f>
        <v/>
      </c>
      <c r="T502" s="15">
        <f>IF(A502="","",N502-S502)</f>
        <v/>
      </c>
      <c r="U502" s="10" t="n"/>
      <c r="V502" s="16">
        <f>IF(A502="","",IF(AND(O502="Credit note",R502&lt;&gt;"ITC not available in GSTR-2B"),"Credit note: accept and declare the ITC reversal, keep pending for one period, or reject if you disagree",IF(R502="Matched","Accept in IMS, or take no action",IF(R502="Amount differs","Reject or keep pending; ask the supplier to amend",IF(R502="In GSTR-2B, not in books","Check receipt; reject if not yours",IF(R502="Invoice no matches, GSTIN differs","Confirm the GSTIN with the supplier","Not available: do not claim"))))))</f>
        <v/>
      </c>
    </row>
    <row r="503">
      <c r="A503" s="10" t="n"/>
      <c r="B503" s="10" t="n"/>
      <c r="C503" s="10" t="n"/>
      <c r="D503" s="10" t="n"/>
      <c r="E503" s="9" t="n"/>
      <c r="F503" s="8" t="n"/>
      <c r="G503" s="10" t="n"/>
      <c r="H503" s="10" t="n"/>
      <c r="I503" s="8" t="n"/>
      <c r="J503" s="8" t="n"/>
      <c r="K503" s="8" t="n"/>
      <c r="L503" s="8" t="n"/>
      <c r="M503" s="8" t="n"/>
      <c r="N503" s="15">
        <f>IF(A503="","",SUM(J503:M503))</f>
        <v/>
      </c>
      <c r="O503" s="10" t="n"/>
      <c r="P503" s="16">
        <f>IF(A503="","",UPPER(TRIM(A503))&amp;"|"&amp;UPPER(SUBSTITUTE(SUBSTITUTE(SUBSTITUTE(TRIM(C503),"/",""),"-","")," ","")))</f>
        <v/>
      </c>
      <c r="Q503" s="16">
        <f>IF(A503="","",UPPER(SUBSTITUTE(SUBSTITUTE(SUBSTITUTE(TRIM(C503),"/",""),"-","")," ","")))</f>
        <v/>
      </c>
      <c r="R503" s="16">
        <f>IF(A503="","",IF(U503="No","ITC not available in GSTR-2B",IF(COUNTIF(Books!$O$6:$O$2005,P503)&gt;0,IF(ABS(T503)&lt;=Settings!$B$4,"Matched","Amount differs"),IF(COUNTIF(Books!$P$6:$P$2005,Q503)&gt;0,"Invoice no matches, GSTIN differs","In GSTR-2B, not in books"))))</f>
        <v/>
      </c>
      <c r="S503" s="15">
        <f>IF(A503="","",SUMIF(Books!$O$6:$O$2005,P503,Books!$K$6:$K$2005))</f>
        <v/>
      </c>
      <c r="T503" s="15">
        <f>IF(A503="","",N503-S503)</f>
        <v/>
      </c>
      <c r="U503" s="10" t="n"/>
      <c r="V503" s="16">
        <f>IF(A503="","",IF(AND(O503="Credit note",R503&lt;&gt;"ITC not available in GSTR-2B"),"Credit note: accept and declare the ITC reversal, keep pending for one period, or reject if you disagree",IF(R503="Matched","Accept in IMS, or take no action",IF(R503="Amount differs","Reject or keep pending; ask the supplier to amend",IF(R503="In GSTR-2B, not in books","Check receipt; reject if not yours",IF(R503="Invoice no matches, GSTIN differs","Confirm the GSTIN with the supplier","Not available: do not claim"))))))</f>
        <v/>
      </c>
    </row>
    <row r="504">
      <c r="A504" s="10" t="n"/>
      <c r="B504" s="10" t="n"/>
      <c r="C504" s="10" t="n"/>
      <c r="D504" s="10" t="n"/>
      <c r="E504" s="9" t="n"/>
      <c r="F504" s="8" t="n"/>
      <c r="G504" s="10" t="n"/>
      <c r="H504" s="10" t="n"/>
      <c r="I504" s="8" t="n"/>
      <c r="J504" s="8" t="n"/>
      <c r="K504" s="8" t="n"/>
      <c r="L504" s="8" t="n"/>
      <c r="M504" s="8" t="n"/>
      <c r="N504" s="15">
        <f>IF(A504="","",SUM(J504:M504))</f>
        <v/>
      </c>
      <c r="O504" s="10" t="n"/>
      <c r="P504" s="16">
        <f>IF(A504="","",UPPER(TRIM(A504))&amp;"|"&amp;UPPER(SUBSTITUTE(SUBSTITUTE(SUBSTITUTE(TRIM(C504),"/",""),"-","")," ","")))</f>
        <v/>
      </c>
      <c r="Q504" s="16">
        <f>IF(A504="","",UPPER(SUBSTITUTE(SUBSTITUTE(SUBSTITUTE(TRIM(C504),"/",""),"-","")," ","")))</f>
        <v/>
      </c>
      <c r="R504" s="16">
        <f>IF(A504="","",IF(U504="No","ITC not available in GSTR-2B",IF(COUNTIF(Books!$O$6:$O$2005,P504)&gt;0,IF(ABS(T504)&lt;=Settings!$B$4,"Matched","Amount differs"),IF(COUNTIF(Books!$P$6:$P$2005,Q504)&gt;0,"Invoice no matches, GSTIN differs","In GSTR-2B, not in books"))))</f>
        <v/>
      </c>
      <c r="S504" s="15">
        <f>IF(A504="","",SUMIF(Books!$O$6:$O$2005,P504,Books!$K$6:$K$2005))</f>
        <v/>
      </c>
      <c r="T504" s="15">
        <f>IF(A504="","",N504-S504)</f>
        <v/>
      </c>
      <c r="U504" s="10" t="n"/>
      <c r="V504" s="16">
        <f>IF(A504="","",IF(AND(O504="Credit note",R504&lt;&gt;"ITC not available in GSTR-2B"),"Credit note: accept and declare the ITC reversal, keep pending for one period, or reject if you disagree",IF(R504="Matched","Accept in IMS, or take no action",IF(R504="Amount differs","Reject or keep pending; ask the supplier to amend",IF(R504="In GSTR-2B, not in books","Check receipt; reject if not yours",IF(R504="Invoice no matches, GSTIN differs","Confirm the GSTIN with the supplier","Not available: do not claim"))))))</f>
        <v/>
      </c>
    </row>
    <row r="505">
      <c r="A505" s="10" t="n"/>
      <c r="B505" s="10" t="n"/>
      <c r="C505" s="10" t="n"/>
      <c r="D505" s="10" t="n"/>
      <c r="E505" s="9" t="n"/>
      <c r="F505" s="8" t="n"/>
      <c r="G505" s="10" t="n"/>
      <c r="H505" s="10" t="n"/>
      <c r="I505" s="8" t="n"/>
      <c r="J505" s="8" t="n"/>
      <c r="K505" s="8" t="n"/>
      <c r="L505" s="8" t="n"/>
      <c r="M505" s="8" t="n"/>
      <c r="N505" s="15">
        <f>IF(A505="","",SUM(J505:M505))</f>
        <v/>
      </c>
      <c r="O505" s="10" t="n"/>
      <c r="P505" s="16">
        <f>IF(A505="","",UPPER(TRIM(A505))&amp;"|"&amp;UPPER(SUBSTITUTE(SUBSTITUTE(SUBSTITUTE(TRIM(C505),"/",""),"-","")," ","")))</f>
        <v/>
      </c>
      <c r="Q505" s="16">
        <f>IF(A505="","",UPPER(SUBSTITUTE(SUBSTITUTE(SUBSTITUTE(TRIM(C505),"/",""),"-","")," ","")))</f>
        <v/>
      </c>
      <c r="R505" s="16">
        <f>IF(A505="","",IF(U505="No","ITC not available in GSTR-2B",IF(COUNTIF(Books!$O$6:$O$2005,P505)&gt;0,IF(ABS(T505)&lt;=Settings!$B$4,"Matched","Amount differs"),IF(COUNTIF(Books!$P$6:$P$2005,Q505)&gt;0,"Invoice no matches, GSTIN differs","In GSTR-2B, not in books"))))</f>
        <v/>
      </c>
      <c r="S505" s="15">
        <f>IF(A505="","",SUMIF(Books!$O$6:$O$2005,P505,Books!$K$6:$K$2005))</f>
        <v/>
      </c>
      <c r="T505" s="15">
        <f>IF(A505="","",N505-S505)</f>
        <v/>
      </c>
      <c r="U505" s="10" t="n"/>
      <c r="V505" s="16">
        <f>IF(A505="","",IF(AND(O505="Credit note",R505&lt;&gt;"ITC not available in GSTR-2B"),"Credit note: accept and declare the ITC reversal, keep pending for one period, or reject if you disagree",IF(R505="Matched","Accept in IMS, or take no action",IF(R505="Amount differs","Reject or keep pending; ask the supplier to amend",IF(R505="In GSTR-2B, not in books","Check receipt; reject if not yours",IF(R505="Invoice no matches, GSTIN differs","Confirm the GSTIN with the supplier","Not available: do not claim"))))))</f>
        <v/>
      </c>
    </row>
    <row r="506">
      <c r="A506" s="10" t="n"/>
      <c r="B506" s="10" t="n"/>
      <c r="C506" s="10" t="n"/>
      <c r="D506" s="10" t="n"/>
      <c r="E506" s="9" t="n"/>
      <c r="F506" s="8" t="n"/>
      <c r="G506" s="10" t="n"/>
      <c r="H506" s="10" t="n"/>
      <c r="I506" s="8" t="n"/>
      <c r="J506" s="8" t="n"/>
      <c r="K506" s="8" t="n"/>
      <c r="L506" s="8" t="n"/>
      <c r="M506" s="8" t="n"/>
      <c r="N506" s="15">
        <f>IF(A506="","",SUM(J506:M506))</f>
        <v/>
      </c>
      <c r="O506" s="10" t="n"/>
      <c r="P506" s="16">
        <f>IF(A506="","",UPPER(TRIM(A506))&amp;"|"&amp;UPPER(SUBSTITUTE(SUBSTITUTE(SUBSTITUTE(TRIM(C506),"/",""),"-","")," ","")))</f>
        <v/>
      </c>
      <c r="Q506" s="16">
        <f>IF(A506="","",UPPER(SUBSTITUTE(SUBSTITUTE(SUBSTITUTE(TRIM(C506),"/",""),"-","")," ","")))</f>
        <v/>
      </c>
      <c r="R506" s="16">
        <f>IF(A506="","",IF(U506="No","ITC not available in GSTR-2B",IF(COUNTIF(Books!$O$6:$O$2005,P506)&gt;0,IF(ABS(T506)&lt;=Settings!$B$4,"Matched","Amount differs"),IF(COUNTIF(Books!$P$6:$P$2005,Q506)&gt;0,"Invoice no matches, GSTIN differs","In GSTR-2B, not in books"))))</f>
        <v/>
      </c>
      <c r="S506" s="15">
        <f>IF(A506="","",SUMIF(Books!$O$6:$O$2005,P506,Books!$K$6:$K$2005))</f>
        <v/>
      </c>
      <c r="T506" s="15">
        <f>IF(A506="","",N506-S506)</f>
        <v/>
      </c>
      <c r="U506" s="10" t="n"/>
      <c r="V506" s="16">
        <f>IF(A506="","",IF(AND(O506="Credit note",R506&lt;&gt;"ITC not available in GSTR-2B"),"Credit note: accept and declare the ITC reversal, keep pending for one period, or reject if you disagree",IF(R506="Matched","Accept in IMS, or take no action",IF(R506="Amount differs","Reject or keep pending; ask the supplier to amend",IF(R506="In GSTR-2B, not in books","Check receipt; reject if not yours",IF(R506="Invoice no matches, GSTIN differs","Confirm the GSTIN with the supplier","Not available: do not claim"))))))</f>
        <v/>
      </c>
    </row>
    <row r="507">
      <c r="A507" s="10" t="n"/>
      <c r="B507" s="10" t="n"/>
      <c r="C507" s="10" t="n"/>
      <c r="D507" s="10" t="n"/>
      <c r="E507" s="9" t="n"/>
      <c r="F507" s="8" t="n"/>
      <c r="G507" s="10" t="n"/>
      <c r="H507" s="10" t="n"/>
      <c r="I507" s="8" t="n"/>
      <c r="J507" s="8" t="n"/>
      <c r="K507" s="8" t="n"/>
      <c r="L507" s="8" t="n"/>
      <c r="M507" s="8" t="n"/>
      <c r="N507" s="15">
        <f>IF(A507="","",SUM(J507:M507))</f>
        <v/>
      </c>
      <c r="O507" s="10" t="n"/>
      <c r="P507" s="16">
        <f>IF(A507="","",UPPER(TRIM(A507))&amp;"|"&amp;UPPER(SUBSTITUTE(SUBSTITUTE(SUBSTITUTE(TRIM(C507),"/",""),"-","")," ","")))</f>
        <v/>
      </c>
      <c r="Q507" s="16">
        <f>IF(A507="","",UPPER(SUBSTITUTE(SUBSTITUTE(SUBSTITUTE(TRIM(C507),"/",""),"-","")," ","")))</f>
        <v/>
      </c>
      <c r="R507" s="16">
        <f>IF(A507="","",IF(U507="No","ITC not available in GSTR-2B",IF(COUNTIF(Books!$O$6:$O$2005,P507)&gt;0,IF(ABS(T507)&lt;=Settings!$B$4,"Matched","Amount differs"),IF(COUNTIF(Books!$P$6:$P$2005,Q507)&gt;0,"Invoice no matches, GSTIN differs","In GSTR-2B, not in books"))))</f>
        <v/>
      </c>
      <c r="S507" s="15">
        <f>IF(A507="","",SUMIF(Books!$O$6:$O$2005,P507,Books!$K$6:$K$2005))</f>
        <v/>
      </c>
      <c r="T507" s="15">
        <f>IF(A507="","",N507-S507)</f>
        <v/>
      </c>
      <c r="U507" s="10" t="n"/>
      <c r="V507" s="16">
        <f>IF(A507="","",IF(AND(O507="Credit note",R507&lt;&gt;"ITC not available in GSTR-2B"),"Credit note: accept and declare the ITC reversal, keep pending for one period, or reject if you disagree",IF(R507="Matched","Accept in IMS, or take no action",IF(R507="Amount differs","Reject or keep pending; ask the supplier to amend",IF(R507="In GSTR-2B, not in books","Check receipt; reject if not yours",IF(R507="Invoice no matches, GSTIN differs","Confirm the GSTIN with the supplier","Not available: do not claim"))))))</f>
        <v/>
      </c>
    </row>
    <row r="508">
      <c r="A508" s="10" t="n"/>
      <c r="B508" s="10" t="n"/>
      <c r="C508" s="10" t="n"/>
      <c r="D508" s="10" t="n"/>
      <c r="E508" s="9" t="n"/>
      <c r="F508" s="8" t="n"/>
      <c r="G508" s="10" t="n"/>
      <c r="H508" s="10" t="n"/>
      <c r="I508" s="8" t="n"/>
      <c r="J508" s="8" t="n"/>
      <c r="K508" s="8" t="n"/>
      <c r="L508" s="8" t="n"/>
      <c r="M508" s="8" t="n"/>
      <c r="N508" s="15">
        <f>IF(A508="","",SUM(J508:M508))</f>
        <v/>
      </c>
      <c r="O508" s="10" t="n"/>
      <c r="P508" s="16">
        <f>IF(A508="","",UPPER(TRIM(A508))&amp;"|"&amp;UPPER(SUBSTITUTE(SUBSTITUTE(SUBSTITUTE(TRIM(C508),"/",""),"-","")," ","")))</f>
        <v/>
      </c>
      <c r="Q508" s="16">
        <f>IF(A508="","",UPPER(SUBSTITUTE(SUBSTITUTE(SUBSTITUTE(TRIM(C508),"/",""),"-","")," ","")))</f>
        <v/>
      </c>
      <c r="R508" s="16">
        <f>IF(A508="","",IF(U508="No","ITC not available in GSTR-2B",IF(COUNTIF(Books!$O$6:$O$2005,P508)&gt;0,IF(ABS(T508)&lt;=Settings!$B$4,"Matched","Amount differs"),IF(COUNTIF(Books!$P$6:$P$2005,Q508)&gt;0,"Invoice no matches, GSTIN differs","In GSTR-2B, not in books"))))</f>
        <v/>
      </c>
      <c r="S508" s="15">
        <f>IF(A508="","",SUMIF(Books!$O$6:$O$2005,P508,Books!$K$6:$K$2005))</f>
        <v/>
      </c>
      <c r="T508" s="15">
        <f>IF(A508="","",N508-S508)</f>
        <v/>
      </c>
      <c r="U508" s="10" t="n"/>
      <c r="V508" s="16">
        <f>IF(A508="","",IF(AND(O508="Credit note",R508&lt;&gt;"ITC not available in GSTR-2B"),"Credit note: accept and declare the ITC reversal, keep pending for one period, or reject if you disagree",IF(R508="Matched","Accept in IMS, or take no action",IF(R508="Amount differs","Reject or keep pending; ask the supplier to amend",IF(R508="In GSTR-2B, not in books","Check receipt; reject if not yours",IF(R508="Invoice no matches, GSTIN differs","Confirm the GSTIN with the supplier","Not available: do not claim"))))))</f>
        <v/>
      </c>
    </row>
    <row r="509">
      <c r="A509" s="10" t="n"/>
      <c r="B509" s="10" t="n"/>
      <c r="C509" s="10" t="n"/>
      <c r="D509" s="10" t="n"/>
      <c r="E509" s="9" t="n"/>
      <c r="F509" s="8" t="n"/>
      <c r="G509" s="10" t="n"/>
      <c r="H509" s="10" t="n"/>
      <c r="I509" s="8" t="n"/>
      <c r="J509" s="8" t="n"/>
      <c r="K509" s="8" t="n"/>
      <c r="L509" s="8" t="n"/>
      <c r="M509" s="8" t="n"/>
      <c r="N509" s="15">
        <f>IF(A509="","",SUM(J509:M509))</f>
        <v/>
      </c>
      <c r="O509" s="10" t="n"/>
      <c r="P509" s="16">
        <f>IF(A509="","",UPPER(TRIM(A509))&amp;"|"&amp;UPPER(SUBSTITUTE(SUBSTITUTE(SUBSTITUTE(TRIM(C509),"/",""),"-","")," ","")))</f>
        <v/>
      </c>
      <c r="Q509" s="16">
        <f>IF(A509="","",UPPER(SUBSTITUTE(SUBSTITUTE(SUBSTITUTE(TRIM(C509),"/",""),"-","")," ","")))</f>
        <v/>
      </c>
      <c r="R509" s="16">
        <f>IF(A509="","",IF(U509="No","ITC not available in GSTR-2B",IF(COUNTIF(Books!$O$6:$O$2005,P509)&gt;0,IF(ABS(T509)&lt;=Settings!$B$4,"Matched","Amount differs"),IF(COUNTIF(Books!$P$6:$P$2005,Q509)&gt;0,"Invoice no matches, GSTIN differs","In GSTR-2B, not in books"))))</f>
        <v/>
      </c>
      <c r="S509" s="15">
        <f>IF(A509="","",SUMIF(Books!$O$6:$O$2005,P509,Books!$K$6:$K$2005))</f>
        <v/>
      </c>
      <c r="T509" s="15">
        <f>IF(A509="","",N509-S509)</f>
        <v/>
      </c>
      <c r="U509" s="10" t="n"/>
      <c r="V509" s="16">
        <f>IF(A509="","",IF(AND(O509="Credit note",R509&lt;&gt;"ITC not available in GSTR-2B"),"Credit note: accept and declare the ITC reversal, keep pending for one period, or reject if you disagree",IF(R509="Matched","Accept in IMS, or take no action",IF(R509="Amount differs","Reject or keep pending; ask the supplier to amend",IF(R509="In GSTR-2B, not in books","Check receipt; reject if not yours",IF(R509="Invoice no matches, GSTIN differs","Confirm the GSTIN with the supplier","Not available: do not claim"))))))</f>
        <v/>
      </c>
    </row>
    <row r="510">
      <c r="A510" s="10" t="n"/>
      <c r="B510" s="10" t="n"/>
      <c r="C510" s="10" t="n"/>
      <c r="D510" s="10" t="n"/>
      <c r="E510" s="9" t="n"/>
      <c r="F510" s="8" t="n"/>
      <c r="G510" s="10" t="n"/>
      <c r="H510" s="10" t="n"/>
      <c r="I510" s="8" t="n"/>
      <c r="J510" s="8" t="n"/>
      <c r="K510" s="8" t="n"/>
      <c r="L510" s="8" t="n"/>
      <c r="M510" s="8" t="n"/>
      <c r="N510" s="15">
        <f>IF(A510="","",SUM(J510:M510))</f>
        <v/>
      </c>
      <c r="O510" s="10" t="n"/>
      <c r="P510" s="16">
        <f>IF(A510="","",UPPER(TRIM(A510))&amp;"|"&amp;UPPER(SUBSTITUTE(SUBSTITUTE(SUBSTITUTE(TRIM(C510),"/",""),"-","")," ","")))</f>
        <v/>
      </c>
      <c r="Q510" s="16">
        <f>IF(A510="","",UPPER(SUBSTITUTE(SUBSTITUTE(SUBSTITUTE(TRIM(C510),"/",""),"-","")," ","")))</f>
        <v/>
      </c>
      <c r="R510" s="16">
        <f>IF(A510="","",IF(U510="No","ITC not available in GSTR-2B",IF(COUNTIF(Books!$O$6:$O$2005,P510)&gt;0,IF(ABS(T510)&lt;=Settings!$B$4,"Matched","Amount differs"),IF(COUNTIF(Books!$P$6:$P$2005,Q510)&gt;0,"Invoice no matches, GSTIN differs","In GSTR-2B, not in books"))))</f>
        <v/>
      </c>
      <c r="S510" s="15">
        <f>IF(A510="","",SUMIF(Books!$O$6:$O$2005,P510,Books!$K$6:$K$2005))</f>
        <v/>
      </c>
      <c r="T510" s="15">
        <f>IF(A510="","",N510-S510)</f>
        <v/>
      </c>
      <c r="U510" s="10" t="n"/>
      <c r="V510" s="16">
        <f>IF(A510="","",IF(AND(O510="Credit note",R510&lt;&gt;"ITC not available in GSTR-2B"),"Credit note: accept and declare the ITC reversal, keep pending for one period, or reject if you disagree",IF(R510="Matched","Accept in IMS, or take no action",IF(R510="Amount differs","Reject or keep pending; ask the supplier to amend",IF(R510="In GSTR-2B, not in books","Check receipt; reject if not yours",IF(R510="Invoice no matches, GSTIN differs","Confirm the GSTIN with the supplier","Not available: do not claim"))))))</f>
        <v/>
      </c>
    </row>
    <row r="511">
      <c r="A511" s="10" t="n"/>
      <c r="B511" s="10" t="n"/>
      <c r="C511" s="10" t="n"/>
      <c r="D511" s="10" t="n"/>
      <c r="E511" s="9" t="n"/>
      <c r="F511" s="8" t="n"/>
      <c r="G511" s="10" t="n"/>
      <c r="H511" s="10" t="n"/>
      <c r="I511" s="8" t="n"/>
      <c r="J511" s="8" t="n"/>
      <c r="K511" s="8" t="n"/>
      <c r="L511" s="8" t="n"/>
      <c r="M511" s="8" t="n"/>
      <c r="N511" s="15">
        <f>IF(A511="","",SUM(J511:M511))</f>
        <v/>
      </c>
      <c r="O511" s="10" t="n"/>
      <c r="P511" s="16">
        <f>IF(A511="","",UPPER(TRIM(A511))&amp;"|"&amp;UPPER(SUBSTITUTE(SUBSTITUTE(SUBSTITUTE(TRIM(C511),"/",""),"-","")," ","")))</f>
        <v/>
      </c>
      <c r="Q511" s="16">
        <f>IF(A511="","",UPPER(SUBSTITUTE(SUBSTITUTE(SUBSTITUTE(TRIM(C511),"/",""),"-","")," ","")))</f>
        <v/>
      </c>
      <c r="R511" s="16">
        <f>IF(A511="","",IF(U511="No","ITC not available in GSTR-2B",IF(COUNTIF(Books!$O$6:$O$2005,P511)&gt;0,IF(ABS(T511)&lt;=Settings!$B$4,"Matched","Amount differs"),IF(COUNTIF(Books!$P$6:$P$2005,Q511)&gt;0,"Invoice no matches, GSTIN differs","In GSTR-2B, not in books"))))</f>
        <v/>
      </c>
      <c r="S511" s="15">
        <f>IF(A511="","",SUMIF(Books!$O$6:$O$2005,P511,Books!$K$6:$K$2005))</f>
        <v/>
      </c>
      <c r="T511" s="15">
        <f>IF(A511="","",N511-S511)</f>
        <v/>
      </c>
      <c r="U511" s="10" t="n"/>
      <c r="V511" s="16">
        <f>IF(A511="","",IF(AND(O511="Credit note",R511&lt;&gt;"ITC not available in GSTR-2B"),"Credit note: accept and declare the ITC reversal, keep pending for one period, or reject if you disagree",IF(R511="Matched","Accept in IMS, or take no action",IF(R511="Amount differs","Reject or keep pending; ask the supplier to amend",IF(R511="In GSTR-2B, not in books","Check receipt; reject if not yours",IF(R511="Invoice no matches, GSTIN differs","Confirm the GSTIN with the supplier","Not available: do not claim"))))))</f>
        <v/>
      </c>
    </row>
    <row r="512">
      <c r="A512" s="10" t="n"/>
      <c r="B512" s="10" t="n"/>
      <c r="C512" s="10" t="n"/>
      <c r="D512" s="10" t="n"/>
      <c r="E512" s="9" t="n"/>
      <c r="F512" s="8" t="n"/>
      <c r="G512" s="10" t="n"/>
      <c r="H512" s="10" t="n"/>
      <c r="I512" s="8" t="n"/>
      <c r="J512" s="8" t="n"/>
      <c r="K512" s="8" t="n"/>
      <c r="L512" s="8" t="n"/>
      <c r="M512" s="8" t="n"/>
      <c r="N512" s="15">
        <f>IF(A512="","",SUM(J512:M512))</f>
        <v/>
      </c>
      <c r="O512" s="10" t="n"/>
      <c r="P512" s="16">
        <f>IF(A512="","",UPPER(TRIM(A512))&amp;"|"&amp;UPPER(SUBSTITUTE(SUBSTITUTE(SUBSTITUTE(TRIM(C512),"/",""),"-","")," ","")))</f>
        <v/>
      </c>
      <c r="Q512" s="16">
        <f>IF(A512="","",UPPER(SUBSTITUTE(SUBSTITUTE(SUBSTITUTE(TRIM(C512),"/",""),"-","")," ","")))</f>
        <v/>
      </c>
      <c r="R512" s="16">
        <f>IF(A512="","",IF(U512="No","ITC not available in GSTR-2B",IF(COUNTIF(Books!$O$6:$O$2005,P512)&gt;0,IF(ABS(T512)&lt;=Settings!$B$4,"Matched","Amount differs"),IF(COUNTIF(Books!$P$6:$P$2005,Q512)&gt;0,"Invoice no matches, GSTIN differs","In GSTR-2B, not in books"))))</f>
        <v/>
      </c>
      <c r="S512" s="15">
        <f>IF(A512="","",SUMIF(Books!$O$6:$O$2005,P512,Books!$K$6:$K$2005))</f>
        <v/>
      </c>
      <c r="T512" s="15">
        <f>IF(A512="","",N512-S512)</f>
        <v/>
      </c>
      <c r="U512" s="10" t="n"/>
      <c r="V512" s="16">
        <f>IF(A512="","",IF(AND(O512="Credit note",R512&lt;&gt;"ITC not available in GSTR-2B"),"Credit note: accept and declare the ITC reversal, keep pending for one period, or reject if you disagree",IF(R512="Matched","Accept in IMS, or take no action",IF(R512="Amount differs","Reject or keep pending; ask the supplier to amend",IF(R512="In GSTR-2B, not in books","Check receipt; reject if not yours",IF(R512="Invoice no matches, GSTIN differs","Confirm the GSTIN with the supplier","Not available: do not claim"))))))</f>
        <v/>
      </c>
    </row>
    <row r="513">
      <c r="A513" s="10" t="n"/>
      <c r="B513" s="10" t="n"/>
      <c r="C513" s="10" t="n"/>
      <c r="D513" s="10" t="n"/>
      <c r="E513" s="9" t="n"/>
      <c r="F513" s="8" t="n"/>
      <c r="G513" s="10" t="n"/>
      <c r="H513" s="10" t="n"/>
      <c r="I513" s="8" t="n"/>
      <c r="J513" s="8" t="n"/>
      <c r="K513" s="8" t="n"/>
      <c r="L513" s="8" t="n"/>
      <c r="M513" s="8" t="n"/>
      <c r="N513" s="15">
        <f>IF(A513="","",SUM(J513:M513))</f>
        <v/>
      </c>
      <c r="O513" s="10" t="n"/>
      <c r="P513" s="16">
        <f>IF(A513="","",UPPER(TRIM(A513))&amp;"|"&amp;UPPER(SUBSTITUTE(SUBSTITUTE(SUBSTITUTE(TRIM(C513),"/",""),"-","")," ","")))</f>
        <v/>
      </c>
      <c r="Q513" s="16">
        <f>IF(A513="","",UPPER(SUBSTITUTE(SUBSTITUTE(SUBSTITUTE(TRIM(C513),"/",""),"-","")," ","")))</f>
        <v/>
      </c>
      <c r="R513" s="16">
        <f>IF(A513="","",IF(U513="No","ITC not available in GSTR-2B",IF(COUNTIF(Books!$O$6:$O$2005,P513)&gt;0,IF(ABS(T513)&lt;=Settings!$B$4,"Matched","Amount differs"),IF(COUNTIF(Books!$P$6:$P$2005,Q513)&gt;0,"Invoice no matches, GSTIN differs","In GSTR-2B, not in books"))))</f>
        <v/>
      </c>
      <c r="S513" s="15">
        <f>IF(A513="","",SUMIF(Books!$O$6:$O$2005,P513,Books!$K$6:$K$2005))</f>
        <v/>
      </c>
      <c r="T513" s="15">
        <f>IF(A513="","",N513-S513)</f>
        <v/>
      </c>
      <c r="U513" s="10" t="n"/>
      <c r="V513" s="16">
        <f>IF(A513="","",IF(AND(O513="Credit note",R513&lt;&gt;"ITC not available in GSTR-2B"),"Credit note: accept and declare the ITC reversal, keep pending for one period, or reject if you disagree",IF(R513="Matched","Accept in IMS, or take no action",IF(R513="Amount differs","Reject or keep pending; ask the supplier to amend",IF(R513="In GSTR-2B, not in books","Check receipt; reject if not yours",IF(R513="Invoice no matches, GSTIN differs","Confirm the GSTIN with the supplier","Not available: do not claim"))))))</f>
        <v/>
      </c>
    </row>
    <row r="514">
      <c r="A514" s="10" t="n"/>
      <c r="B514" s="10" t="n"/>
      <c r="C514" s="10" t="n"/>
      <c r="D514" s="10" t="n"/>
      <c r="E514" s="9" t="n"/>
      <c r="F514" s="8" t="n"/>
      <c r="G514" s="10" t="n"/>
      <c r="H514" s="10" t="n"/>
      <c r="I514" s="8" t="n"/>
      <c r="J514" s="8" t="n"/>
      <c r="K514" s="8" t="n"/>
      <c r="L514" s="8" t="n"/>
      <c r="M514" s="8" t="n"/>
      <c r="N514" s="15">
        <f>IF(A514="","",SUM(J514:M514))</f>
        <v/>
      </c>
      <c r="O514" s="10" t="n"/>
      <c r="P514" s="16">
        <f>IF(A514="","",UPPER(TRIM(A514))&amp;"|"&amp;UPPER(SUBSTITUTE(SUBSTITUTE(SUBSTITUTE(TRIM(C514),"/",""),"-","")," ","")))</f>
        <v/>
      </c>
      <c r="Q514" s="16">
        <f>IF(A514="","",UPPER(SUBSTITUTE(SUBSTITUTE(SUBSTITUTE(TRIM(C514),"/",""),"-","")," ","")))</f>
        <v/>
      </c>
      <c r="R514" s="16">
        <f>IF(A514="","",IF(U514="No","ITC not available in GSTR-2B",IF(COUNTIF(Books!$O$6:$O$2005,P514)&gt;0,IF(ABS(T514)&lt;=Settings!$B$4,"Matched","Amount differs"),IF(COUNTIF(Books!$P$6:$P$2005,Q514)&gt;0,"Invoice no matches, GSTIN differs","In GSTR-2B, not in books"))))</f>
        <v/>
      </c>
      <c r="S514" s="15">
        <f>IF(A514="","",SUMIF(Books!$O$6:$O$2005,P514,Books!$K$6:$K$2005))</f>
        <v/>
      </c>
      <c r="T514" s="15">
        <f>IF(A514="","",N514-S514)</f>
        <v/>
      </c>
      <c r="U514" s="10" t="n"/>
      <c r="V514" s="16">
        <f>IF(A514="","",IF(AND(O514="Credit note",R514&lt;&gt;"ITC not available in GSTR-2B"),"Credit note: accept and declare the ITC reversal, keep pending for one period, or reject if you disagree",IF(R514="Matched","Accept in IMS, or take no action",IF(R514="Amount differs","Reject or keep pending; ask the supplier to amend",IF(R514="In GSTR-2B, not in books","Check receipt; reject if not yours",IF(R514="Invoice no matches, GSTIN differs","Confirm the GSTIN with the supplier","Not available: do not claim"))))))</f>
        <v/>
      </c>
    </row>
    <row r="515">
      <c r="A515" s="10" t="n"/>
      <c r="B515" s="10" t="n"/>
      <c r="C515" s="10" t="n"/>
      <c r="D515" s="10" t="n"/>
      <c r="E515" s="9" t="n"/>
      <c r="F515" s="8" t="n"/>
      <c r="G515" s="10" t="n"/>
      <c r="H515" s="10" t="n"/>
      <c r="I515" s="8" t="n"/>
      <c r="J515" s="8" t="n"/>
      <c r="K515" s="8" t="n"/>
      <c r="L515" s="8" t="n"/>
      <c r="M515" s="8" t="n"/>
      <c r="N515" s="15">
        <f>IF(A515="","",SUM(J515:M515))</f>
        <v/>
      </c>
      <c r="O515" s="10" t="n"/>
      <c r="P515" s="16">
        <f>IF(A515="","",UPPER(TRIM(A515))&amp;"|"&amp;UPPER(SUBSTITUTE(SUBSTITUTE(SUBSTITUTE(TRIM(C515),"/",""),"-","")," ","")))</f>
        <v/>
      </c>
      <c r="Q515" s="16">
        <f>IF(A515="","",UPPER(SUBSTITUTE(SUBSTITUTE(SUBSTITUTE(TRIM(C515),"/",""),"-","")," ","")))</f>
        <v/>
      </c>
      <c r="R515" s="16">
        <f>IF(A515="","",IF(U515="No","ITC not available in GSTR-2B",IF(COUNTIF(Books!$O$6:$O$2005,P515)&gt;0,IF(ABS(T515)&lt;=Settings!$B$4,"Matched","Amount differs"),IF(COUNTIF(Books!$P$6:$P$2005,Q515)&gt;0,"Invoice no matches, GSTIN differs","In GSTR-2B, not in books"))))</f>
        <v/>
      </c>
      <c r="S515" s="15">
        <f>IF(A515="","",SUMIF(Books!$O$6:$O$2005,P515,Books!$K$6:$K$2005))</f>
        <v/>
      </c>
      <c r="T515" s="15">
        <f>IF(A515="","",N515-S515)</f>
        <v/>
      </c>
      <c r="U515" s="10" t="n"/>
      <c r="V515" s="16">
        <f>IF(A515="","",IF(AND(O515="Credit note",R515&lt;&gt;"ITC not available in GSTR-2B"),"Credit note: accept and declare the ITC reversal, keep pending for one period, or reject if you disagree",IF(R515="Matched","Accept in IMS, or take no action",IF(R515="Amount differs","Reject or keep pending; ask the supplier to amend",IF(R515="In GSTR-2B, not in books","Check receipt; reject if not yours",IF(R515="Invoice no matches, GSTIN differs","Confirm the GSTIN with the supplier","Not available: do not claim"))))))</f>
        <v/>
      </c>
    </row>
    <row r="516">
      <c r="A516" s="10" t="n"/>
      <c r="B516" s="10" t="n"/>
      <c r="C516" s="10" t="n"/>
      <c r="D516" s="10" t="n"/>
      <c r="E516" s="9" t="n"/>
      <c r="F516" s="8" t="n"/>
      <c r="G516" s="10" t="n"/>
      <c r="H516" s="10" t="n"/>
      <c r="I516" s="8" t="n"/>
      <c r="J516" s="8" t="n"/>
      <c r="K516" s="8" t="n"/>
      <c r="L516" s="8" t="n"/>
      <c r="M516" s="8" t="n"/>
      <c r="N516" s="15">
        <f>IF(A516="","",SUM(J516:M516))</f>
        <v/>
      </c>
      <c r="O516" s="10" t="n"/>
      <c r="P516" s="16">
        <f>IF(A516="","",UPPER(TRIM(A516))&amp;"|"&amp;UPPER(SUBSTITUTE(SUBSTITUTE(SUBSTITUTE(TRIM(C516),"/",""),"-","")," ","")))</f>
        <v/>
      </c>
      <c r="Q516" s="16">
        <f>IF(A516="","",UPPER(SUBSTITUTE(SUBSTITUTE(SUBSTITUTE(TRIM(C516),"/",""),"-","")," ","")))</f>
        <v/>
      </c>
      <c r="R516" s="16">
        <f>IF(A516="","",IF(U516="No","ITC not available in GSTR-2B",IF(COUNTIF(Books!$O$6:$O$2005,P516)&gt;0,IF(ABS(T516)&lt;=Settings!$B$4,"Matched","Amount differs"),IF(COUNTIF(Books!$P$6:$P$2005,Q516)&gt;0,"Invoice no matches, GSTIN differs","In GSTR-2B, not in books"))))</f>
        <v/>
      </c>
      <c r="S516" s="15">
        <f>IF(A516="","",SUMIF(Books!$O$6:$O$2005,P516,Books!$K$6:$K$2005))</f>
        <v/>
      </c>
      <c r="T516" s="15">
        <f>IF(A516="","",N516-S516)</f>
        <v/>
      </c>
      <c r="U516" s="10" t="n"/>
      <c r="V516" s="16">
        <f>IF(A516="","",IF(AND(O516="Credit note",R516&lt;&gt;"ITC not available in GSTR-2B"),"Credit note: accept and declare the ITC reversal, keep pending for one period, or reject if you disagree",IF(R516="Matched","Accept in IMS, or take no action",IF(R516="Amount differs","Reject or keep pending; ask the supplier to amend",IF(R516="In GSTR-2B, not in books","Check receipt; reject if not yours",IF(R516="Invoice no matches, GSTIN differs","Confirm the GSTIN with the supplier","Not available: do not claim"))))))</f>
        <v/>
      </c>
    </row>
    <row r="517">
      <c r="A517" s="10" t="n"/>
      <c r="B517" s="10" t="n"/>
      <c r="C517" s="10" t="n"/>
      <c r="D517" s="10" t="n"/>
      <c r="E517" s="9" t="n"/>
      <c r="F517" s="8" t="n"/>
      <c r="G517" s="10" t="n"/>
      <c r="H517" s="10" t="n"/>
      <c r="I517" s="8" t="n"/>
      <c r="J517" s="8" t="n"/>
      <c r="K517" s="8" t="n"/>
      <c r="L517" s="8" t="n"/>
      <c r="M517" s="8" t="n"/>
      <c r="N517" s="15">
        <f>IF(A517="","",SUM(J517:M517))</f>
        <v/>
      </c>
      <c r="O517" s="10" t="n"/>
      <c r="P517" s="16">
        <f>IF(A517="","",UPPER(TRIM(A517))&amp;"|"&amp;UPPER(SUBSTITUTE(SUBSTITUTE(SUBSTITUTE(TRIM(C517),"/",""),"-","")," ","")))</f>
        <v/>
      </c>
      <c r="Q517" s="16">
        <f>IF(A517="","",UPPER(SUBSTITUTE(SUBSTITUTE(SUBSTITUTE(TRIM(C517),"/",""),"-","")," ","")))</f>
        <v/>
      </c>
      <c r="R517" s="16">
        <f>IF(A517="","",IF(U517="No","ITC not available in GSTR-2B",IF(COUNTIF(Books!$O$6:$O$2005,P517)&gt;0,IF(ABS(T517)&lt;=Settings!$B$4,"Matched","Amount differs"),IF(COUNTIF(Books!$P$6:$P$2005,Q517)&gt;0,"Invoice no matches, GSTIN differs","In GSTR-2B, not in books"))))</f>
        <v/>
      </c>
      <c r="S517" s="15">
        <f>IF(A517="","",SUMIF(Books!$O$6:$O$2005,P517,Books!$K$6:$K$2005))</f>
        <v/>
      </c>
      <c r="T517" s="15">
        <f>IF(A517="","",N517-S517)</f>
        <v/>
      </c>
      <c r="U517" s="10" t="n"/>
      <c r="V517" s="16">
        <f>IF(A517="","",IF(AND(O517="Credit note",R517&lt;&gt;"ITC not available in GSTR-2B"),"Credit note: accept and declare the ITC reversal, keep pending for one period, or reject if you disagree",IF(R517="Matched","Accept in IMS, or take no action",IF(R517="Amount differs","Reject or keep pending; ask the supplier to amend",IF(R517="In GSTR-2B, not in books","Check receipt; reject if not yours",IF(R517="Invoice no matches, GSTIN differs","Confirm the GSTIN with the supplier","Not available: do not claim"))))))</f>
        <v/>
      </c>
    </row>
    <row r="518">
      <c r="A518" s="10" t="n"/>
      <c r="B518" s="10" t="n"/>
      <c r="C518" s="10" t="n"/>
      <c r="D518" s="10" t="n"/>
      <c r="E518" s="9" t="n"/>
      <c r="F518" s="8" t="n"/>
      <c r="G518" s="10" t="n"/>
      <c r="H518" s="10" t="n"/>
      <c r="I518" s="8" t="n"/>
      <c r="J518" s="8" t="n"/>
      <c r="K518" s="8" t="n"/>
      <c r="L518" s="8" t="n"/>
      <c r="M518" s="8" t="n"/>
      <c r="N518" s="15">
        <f>IF(A518="","",SUM(J518:M518))</f>
        <v/>
      </c>
      <c r="O518" s="10" t="n"/>
      <c r="P518" s="16">
        <f>IF(A518="","",UPPER(TRIM(A518))&amp;"|"&amp;UPPER(SUBSTITUTE(SUBSTITUTE(SUBSTITUTE(TRIM(C518),"/",""),"-","")," ","")))</f>
        <v/>
      </c>
      <c r="Q518" s="16">
        <f>IF(A518="","",UPPER(SUBSTITUTE(SUBSTITUTE(SUBSTITUTE(TRIM(C518),"/",""),"-","")," ","")))</f>
        <v/>
      </c>
      <c r="R518" s="16">
        <f>IF(A518="","",IF(U518="No","ITC not available in GSTR-2B",IF(COUNTIF(Books!$O$6:$O$2005,P518)&gt;0,IF(ABS(T518)&lt;=Settings!$B$4,"Matched","Amount differs"),IF(COUNTIF(Books!$P$6:$P$2005,Q518)&gt;0,"Invoice no matches, GSTIN differs","In GSTR-2B, not in books"))))</f>
        <v/>
      </c>
      <c r="S518" s="15">
        <f>IF(A518="","",SUMIF(Books!$O$6:$O$2005,P518,Books!$K$6:$K$2005))</f>
        <v/>
      </c>
      <c r="T518" s="15">
        <f>IF(A518="","",N518-S518)</f>
        <v/>
      </c>
      <c r="U518" s="10" t="n"/>
      <c r="V518" s="16">
        <f>IF(A518="","",IF(AND(O518="Credit note",R518&lt;&gt;"ITC not available in GSTR-2B"),"Credit note: accept and declare the ITC reversal, keep pending for one period, or reject if you disagree",IF(R518="Matched","Accept in IMS, or take no action",IF(R518="Amount differs","Reject or keep pending; ask the supplier to amend",IF(R518="In GSTR-2B, not in books","Check receipt; reject if not yours",IF(R518="Invoice no matches, GSTIN differs","Confirm the GSTIN with the supplier","Not available: do not claim"))))))</f>
        <v/>
      </c>
    </row>
    <row r="519">
      <c r="A519" s="10" t="n"/>
      <c r="B519" s="10" t="n"/>
      <c r="C519" s="10" t="n"/>
      <c r="D519" s="10" t="n"/>
      <c r="E519" s="9" t="n"/>
      <c r="F519" s="8" t="n"/>
      <c r="G519" s="10" t="n"/>
      <c r="H519" s="10" t="n"/>
      <c r="I519" s="8" t="n"/>
      <c r="J519" s="8" t="n"/>
      <c r="K519" s="8" t="n"/>
      <c r="L519" s="8" t="n"/>
      <c r="M519" s="8" t="n"/>
      <c r="N519" s="15">
        <f>IF(A519="","",SUM(J519:M519))</f>
        <v/>
      </c>
      <c r="O519" s="10" t="n"/>
      <c r="P519" s="16">
        <f>IF(A519="","",UPPER(TRIM(A519))&amp;"|"&amp;UPPER(SUBSTITUTE(SUBSTITUTE(SUBSTITUTE(TRIM(C519),"/",""),"-","")," ","")))</f>
        <v/>
      </c>
      <c r="Q519" s="16">
        <f>IF(A519="","",UPPER(SUBSTITUTE(SUBSTITUTE(SUBSTITUTE(TRIM(C519),"/",""),"-","")," ","")))</f>
        <v/>
      </c>
      <c r="R519" s="16">
        <f>IF(A519="","",IF(U519="No","ITC not available in GSTR-2B",IF(COUNTIF(Books!$O$6:$O$2005,P519)&gt;0,IF(ABS(T519)&lt;=Settings!$B$4,"Matched","Amount differs"),IF(COUNTIF(Books!$P$6:$P$2005,Q519)&gt;0,"Invoice no matches, GSTIN differs","In GSTR-2B, not in books"))))</f>
        <v/>
      </c>
      <c r="S519" s="15">
        <f>IF(A519="","",SUMIF(Books!$O$6:$O$2005,P519,Books!$K$6:$K$2005))</f>
        <v/>
      </c>
      <c r="T519" s="15">
        <f>IF(A519="","",N519-S519)</f>
        <v/>
      </c>
      <c r="U519" s="10" t="n"/>
      <c r="V519" s="16">
        <f>IF(A519="","",IF(AND(O519="Credit note",R519&lt;&gt;"ITC not available in GSTR-2B"),"Credit note: accept and declare the ITC reversal, keep pending for one period, or reject if you disagree",IF(R519="Matched","Accept in IMS, or take no action",IF(R519="Amount differs","Reject or keep pending; ask the supplier to amend",IF(R519="In GSTR-2B, not in books","Check receipt; reject if not yours",IF(R519="Invoice no matches, GSTIN differs","Confirm the GSTIN with the supplier","Not available: do not claim"))))))</f>
        <v/>
      </c>
    </row>
    <row r="520">
      <c r="A520" s="10" t="n"/>
      <c r="B520" s="10" t="n"/>
      <c r="C520" s="10" t="n"/>
      <c r="D520" s="10" t="n"/>
      <c r="E520" s="9" t="n"/>
      <c r="F520" s="8" t="n"/>
      <c r="G520" s="10" t="n"/>
      <c r="H520" s="10" t="n"/>
      <c r="I520" s="8" t="n"/>
      <c r="J520" s="8" t="n"/>
      <c r="K520" s="8" t="n"/>
      <c r="L520" s="8" t="n"/>
      <c r="M520" s="8" t="n"/>
      <c r="N520" s="15">
        <f>IF(A520="","",SUM(J520:M520))</f>
        <v/>
      </c>
      <c r="O520" s="10" t="n"/>
      <c r="P520" s="16">
        <f>IF(A520="","",UPPER(TRIM(A520))&amp;"|"&amp;UPPER(SUBSTITUTE(SUBSTITUTE(SUBSTITUTE(TRIM(C520),"/",""),"-","")," ","")))</f>
        <v/>
      </c>
      <c r="Q520" s="16">
        <f>IF(A520="","",UPPER(SUBSTITUTE(SUBSTITUTE(SUBSTITUTE(TRIM(C520),"/",""),"-","")," ","")))</f>
        <v/>
      </c>
      <c r="R520" s="16">
        <f>IF(A520="","",IF(U520="No","ITC not available in GSTR-2B",IF(COUNTIF(Books!$O$6:$O$2005,P520)&gt;0,IF(ABS(T520)&lt;=Settings!$B$4,"Matched","Amount differs"),IF(COUNTIF(Books!$P$6:$P$2005,Q520)&gt;0,"Invoice no matches, GSTIN differs","In GSTR-2B, not in books"))))</f>
        <v/>
      </c>
      <c r="S520" s="15">
        <f>IF(A520="","",SUMIF(Books!$O$6:$O$2005,P520,Books!$K$6:$K$2005))</f>
        <v/>
      </c>
      <c r="T520" s="15">
        <f>IF(A520="","",N520-S520)</f>
        <v/>
      </c>
      <c r="U520" s="10" t="n"/>
      <c r="V520" s="16">
        <f>IF(A520="","",IF(AND(O520="Credit note",R520&lt;&gt;"ITC not available in GSTR-2B"),"Credit note: accept and declare the ITC reversal, keep pending for one period, or reject if you disagree",IF(R520="Matched","Accept in IMS, or take no action",IF(R520="Amount differs","Reject or keep pending; ask the supplier to amend",IF(R520="In GSTR-2B, not in books","Check receipt; reject if not yours",IF(R520="Invoice no matches, GSTIN differs","Confirm the GSTIN with the supplier","Not available: do not claim"))))))</f>
        <v/>
      </c>
    </row>
    <row r="521">
      <c r="A521" s="10" t="n"/>
      <c r="B521" s="10" t="n"/>
      <c r="C521" s="10" t="n"/>
      <c r="D521" s="10" t="n"/>
      <c r="E521" s="9" t="n"/>
      <c r="F521" s="8" t="n"/>
      <c r="G521" s="10" t="n"/>
      <c r="H521" s="10" t="n"/>
      <c r="I521" s="8" t="n"/>
      <c r="J521" s="8" t="n"/>
      <c r="K521" s="8" t="n"/>
      <c r="L521" s="8" t="n"/>
      <c r="M521" s="8" t="n"/>
      <c r="N521" s="15">
        <f>IF(A521="","",SUM(J521:M521))</f>
        <v/>
      </c>
      <c r="O521" s="10" t="n"/>
      <c r="P521" s="16">
        <f>IF(A521="","",UPPER(TRIM(A521))&amp;"|"&amp;UPPER(SUBSTITUTE(SUBSTITUTE(SUBSTITUTE(TRIM(C521),"/",""),"-","")," ","")))</f>
        <v/>
      </c>
      <c r="Q521" s="16">
        <f>IF(A521="","",UPPER(SUBSTITUTE(SUBSTITUTE(SUBSTITUTE(TRIM(C521),"/",""),"-","")," ","")))</f>
        <v/>
      </c>
      <c r="R521" s="16">
        <f>IF(A521="","",IF(U521="No","ITC not available in GSTR-2B",IF(COUNTIF(Books!$O$6:$O$2005,P521)&gt;0,IF(ABS(T521)&lt;=Settings!$B$4,"Matched","Amount differs"),IF(COUNTIF(Books!$P$6:$P$2005,Q521)&gt;0,"Invoice no matches, GSTIN differs","In GSTR-2B, not in books"))))</f>
        <v/>
      </c>
      <c r="S521" s="15">
        <f>IF(A521="","",SUMIF(Books!$O$6:$O$2005,P521,Books!$K$6:$K$2005))</f>
        <v/>
      </c>
      <c r="T521" s="15">
        <f>IF(A521="","",N521-S521)</f>
        <v/>
      </c>
      <c r="U521" s="10" t="n"/>
      <c r="V521" s="16">
        <f>IF(A521="","",IF(AND(O521="Credit note",R521&lt;&gt;"ITC not available in GSTR-2B"),"Credit note: accept and declare the ITC reversal, keep pending for one period, or reject if you disagree",IF(R521="Matched","Accept in IMS, or take no action",IF(R521="Amount differs","Reject or keep pending; ask the supplier to amend",IF(R521="In GSTR-2B, not in books","Check receipt; reject if not yours",IF(R521="Invoice no matches, GSTIN differs","Confirm the GSTIN with the supplier","Not available: do not claim"))))))</f>
        <v/>
      </c>
    </row>
    <row r="522">
      <c r="A522" s="10" t="n"/>
      <c r="B522" s="10" t="n"/>
      <c r="C522" s="10" t="n"/>
      <c r="D522" s="10" t="n"/>
      <c r="E522" s="9" t="n"/>
      <c r="F522" s="8" t="n"/>
      <c r="G522" s="10" t="n"/>
      <c r="H522" s="10" t="n"/>
      <c r="I522" s="8" t="n"/>
      <c r="J522" s="8" t="n"/>
      <c r="K522" s="8" t="n"/>
      <c r="L522" s="8" t="n"/>
      <c r="M522" s="8" t="n"/>
      <c r="N522" s="15">
        <f>IF(A522="","",SUM(J522:M522))</f>
        <v/>
      </c>
      <c r="O522" s="10" t="n"/>
      <c r="P522" s="16">
        <f>IF(A522="","",UPPER(TRIM(A522))&amp;"|"&amp;UPPER(SUBSTITUTE(SUBSTITUTE(SUBSTITUTE(TRIM(C522),"/",""),"-","")," ","")))</f>
        <v/>
      </c>
      <c r="Q522" s="16">
        <f>IF(A522="","",UPPER(SUBSTITUTE(SUBSTITUTE(SUBSTITUTE(TRIM(C522),"/",""),"-","")," ","")))</f>
        <v/>
      </c>
      <c r="R522" s="16">
        <f>IF(A522="","",IF(U522="No","ITC not available in GSTR-2B",IF(COUNTIF(Books!$O$6:$O$2005,P522)&gt;0,IF(ABS(T522)&lt;=Settings!$B$4,"Matched","Amount differs"),IF(COUNTIF(Books!$P$6:$P$2005,Q522)&gt;0,"Invoice no matches, GSTIN differs","In GSTR-2B, not in books"))))</f>
        <v/>
      </c>
      <c r="S522" s="15">
        <f>IF(A522="","",SUMIF(Books!$O$6:$O$2005,P522,Books!$K$6:$K$2005))</f>
        <v/>
      </c>
      <c r="T522" s="15">
        <f>IF(A522="","",N522-S522)</f>
        <v/>
      </c>
      <c r="U522" s="10" t="n"/>
      <c r="V522" s="16">
        <f>IF(A522="","",IF(AND(O522="Credit note",R522&lt;&gt;"ITC not available in GSTR-2B"),"Credit note: accept and declare the ITC reversal, keep pending for one period, or reject if you disagree",IF(R522="Matched","Accept in IMS, or take no action",IF(R522="Amount differs","Reject or keep pending; ask the supplier to amend",IF(R522="In GSTR-2B, not in books","Check receipt; reject if not yours",IF(R522="Invoice no matches, GSTIN differs","Confirm the GSTIN with the supplier","Not available: do not claim"))))))</f>
        <v/>
      </c>
    </row>
    <row r="523">
      <c r="A523" s="10" t="n"/>
      <c r="B523" s="10" t="n"/>
      <c r="C523" s="10" t="n"/>
      <c r="D523" s="10" t="n"/>
      <c r="E523" s="9" t="n"/>
      <c r="F523" s="8" t="n"/>
      <c r="G523" s="10" t="n"/>
      <c r="H523" s="10" t="n"/>
      <c r="I523" s="8" t="n"/>
      <c r="J523" s="8" t="n"/>
      <c r="K523" s="8" t="n"/>
      <c r="L523" s="8" t="n"/>
      <c r="M523" s="8" t="n"/>
      <c r="N523" s="15">
        <f>IF(A523="","",SUM(J523:M523))</f>
        <v/>
      </c>
      <c r="O523" s="10" t="n"/>
      <c r="P523" s="16">
        <f>IF(A523="","",UPPER(TRIM(A523))&amp;"|"&amp;UPPER(SUBSTITUTE(SUBSTITUTE(SUBSTITUTE(TRIM(C523),"/",""),"-","")," ","")))</f>
        <v/>
      </c>
      <c r="Q523" s="16">
        <f>IF(A523="","",UPPER(SUBSTITUTE(SUBSTITUTE(SUBSTITUTE(TRIM(C523),"/",""),"-","")," ","")))</f>
        <v/>
      </c>
      <c r="R523" s="16">
        <f>IF(A523="","",IF(U523="No","ITC not available in GSTR-2B",IF(COUNTIF(Books!$O$6:$O$2005,P523)&gt;0,IF(ABS(T523)&lt;=Settings!$B$4,"Matched","Amount differs"),IF(COUNTIF(Books!$P$6:$P$2005,Q523)&gt;0,"Invoice no matches, GSTIN differs","In GSTR-2B, not in books"))))</f>
        <v/>
      </c>
      <c r="S523" s="15">
        <f>IF(A523="","",SUMIF(Books!$O$6:$O$2005,P523,Books!$K$6:$K$2005))</f>
        <v/>
      </c>
      <c r="T523" s="15">
        <f>IF(A523="","",N523-S523)</f>
        <v/>
      </c>
      <c r="U523" s="10" t="n"/>
      <c r="V523" s="16">
        <f>IF(A523="","",IF(AND(O523="Credit note",R523&lt;&gt;"ITC not available in GSTR-2B"),"Credit note: accept and declare the ITC reversal, keep pending for one period, or reject if you disagree",IF(R523="Matched","Accept in IMS, or take no action",IF(R523="Amount differs","Reject or keep pending; ask the supplier to amend",IF(R523="In GSTR-2B, not in books","Check receipt; reject if not yours",IF(R523="Invoice no matches, GSTIN differs","Confirm the GSTIN with the supplier","Not available: do not claim"))))))</f>
        <v/>
      </c>
    </row>
    <row r="524">
      <c r="A524" s="10" t="n"/>
      <c r="B524" s="10" t="n"/>
      <c r="C524" s="10" t="n"/>
      <c r="D524" s="10" t="n"/>
      <c r="E524" s="9" t="n"/>
      <c r="F524" s="8" t="n"/>
      <c r="G524" s="10" t="n"/>
      <c r="H524" s="10" t="n"/>
      <c r="I524" s="8" t="n"/>
      <c r="J524" s="8" t="n"/>
      <c r="K524" s="8" t="n"/>
      <c r="L524" s="8" t="n"/>
      <c r="M524" s="8" t="n"/>
      <c r="N524" s="15">
        <f>IF(A524="","",SUM(J524:M524))</f>
        <v/>
      </c>
      <c r="O524" s="10" t="n"/>
      <c r="P524" s="16">
        <f>IF(A524="","",UPPER(TRIM(A524))&amp;"|"&amp;UPPER(SUBSTITUTE(SUBSTITUTE(SUBSTITUTE(TRIM(C524),"/",""),"-","")," ","")))</f>
        <v/>
      </c>
      <c r="Q524" s="16">
        <f>IF(A524="","",UPPER(SUBSTITUTE(SUBSTITUTE(SUBSTITUTE(TRIM(C524),"/",""),"-","")," ","")))</f>
        <v/>
      </c>
      <c r="R524" s="16">
        <f>IF(A524="","",IF(U524="No","ITC not available in GSTR-2B",IF(COUNTIF(Books!$O$6:$O$2005,P524)&gt;0,IF(ABS(T524)&lt;=Settings!$B$4,"Matched","Amount differs"),IF(COUNTIF(Books!$P$6:$P$2005,Q524)&gt;0,"Invoice no matches, GSTIN differs","In GSTR-2B, not in books"))))</f>
        <v/>
      </c>
      <c r="S524" s="15">
        <f>IF(A524="","",SUMIF(Books!$O$6:$O$2005,P524,Books!$K$6:$K$2005))</f>
        <v/>
      </c>
      <c r="T524" s="15">
        <f>IF(A524="","",N524-S524)</f>
        <v/>
      </c>
      <c r="U524" s="10" t="n"/>
      <c r="V524" s="16">
        <f>IF(A524="","",IF(AND(O524="Credit note",R524&lt;&gt;"ITC not available in GSTR-2B"),"Credit note: accept and declare the ITC reversal, keep pending for one period, or reject if you disagree",IF(R524="Matched","Accept in IMS, or take no action",IF(R524="Amount differs","Reject or keep pending; ask the supplier to amend",IF(R524="In GSTR-2B, not in books","Check receipt; reject if not yours",IF(R524="Invoice no matches, GSTIN differs","Confirm the GSTIN with the supplier","Not available: do not claim"))))))</f>
        <v/>
      </c>
    </row>
    <row r="525">
      <c r="A525" s="10" t="n"/>
      <c r="B525" s="10" t="n"/>
      <c r="C525" s="10" t="n"/>
      <c r="D525" s="10" t="n"/>
      <c r="E525" s="9" t="n"/>
      <c r="F525" s="8" t="n"/>
      <c r="G525" s="10" t="n"/>
      <c r="H525" s="10" t="n"/>
      <c r="I525" s="8" t="n"/>
      <c r="J525" s="8" t="n"/>
      <c r="K525" s="8" t="n"/>
      <c r="L525" s="8" t="n"/>
      <c r="M525" s="8" t="n"/>
      <c r="N525" s="15">
        <f>IF(A525="","",SUM(J525:M525))</f>
        <v/>
      </c>
      <c r="O525" s="10" t="n"/>
      <c r="P525" s="16">
        <f>IF(A525="","",UPPER(TRIM(A525))&amp;"|"&amp;UPPER(SUBSTITUTE(SUBSTITUTE(SUBSTITUTE(TRIM(C525),"/",""),"-","")," ","")))</f>
        <v/>
      </c>
      <c r="Q525" s="16">
        <f>IF(A525="","",UPPER(SUBSTITUTE(SUBSTITUTE(SUBSTITUTE(TRIM(C525),"/",""),"-","")," ","")))</f>
        <v/>
      </c>
      <c r="R525" s="16">
        <f>IF(A525="","",IF(U525="No","ITC not available in GSTR-2B",IF(COUNTIF(Books!$O$6:$O$2005,P525)&gt;0,IF(ABS(T525)&lt;=Settings!$B$4,"Matched","Amount differs"),IF(COUNTIF(Books!$P$6:$P$2005,Q525)&gt;0,"Invoice no matches, GSTIN differs","In GSTR-2B, not in books"))))</f>
        <v/>
      </c>
      <c r="S525" s="15">
        <f>IF(A525="","",SUMIF(Books!$O$6:$O$2005,P525,Books!$K$6:$K$2005))</f>
        <v/>
      </c>
      <c r="T525" s="15">
        <f>IF(A525="","",N525-S525)</f>
        <v/>
      </c>
      <c r="U525" s="10" t="n"/>
      <c r="V525" s="16">
        <f>IF(A525="","",IF(AND(O525="Credit note",R525&lt;&gt;"ITC not available in GSTR-2B"),"Credit note: accept and declare the ITC reversal, keep pending for one period, or reject if you disagree",IF(R525="Matched","Accept in IMS, or take no action",IF(R525="Amount differs","Reject or keep pending; ask the supplier to amend",IF(R525="In GSTR-2B, not in books","Check receipt; reject if not yours",IF(R525="Invoice no matches, GSTIN differs","Confirm the GSTIN with the supplier","Not available: do not claim"))))))</f>
        <v/>
      </c>
    </row>
    <row r="526">
      <c r="A526" s="10" t="n"/>
      <c r="B526" s="10" t="n"/>
      <c r="C526" s="10" t="n"/>
      <c r="D526" s="10" t="n"/>
      <c r="E526" s="9" t="n"/>
      <c r="F526" s="8" t="n"/>
      <c r="G526" s="10" t="n"/>
      <c r="H526" s="10" t="n"/>
      <c r="I526" s="8" t="n"/>
      <c r="J526" s="8" t="n"/>
      <c r="K526" s="8" t="n"/>
      <c r="L526" s="8" t="n"/>
      <c r="M526" s="8" t="n"/>
      <c r="N526" s="15">
        <f>IF(A526="","",SUM(J526:M526))</f>
        <v/>
      </c>
      <c r="O526" s="10" t="n"/>
      <c r="P526" s="16">
        <f>IF(A526="","",UPPER(TRIM(A526))&amp;"|"&amp;UPPER(SUBSTITUTE(SUBSTITUTE(SUBSTITUTE(TRIM(C526),"/",""),"-","")," ","")))</f>
        <v/>
      </c>
      <c r="Q526" s="16">
        <f>IF(A526="","",UPPER(SUBSTITUTE(SUBSTITUTE(SUBSTITUTE(TRIM(C526),"/",""),"-","")," ","")))</f>
        <v/>
      </c>
      <c r="R526" s="16">
        <f>IF(A526="","",IF(U526="No","ITC not available in GSTR-2B",IF(COUNTIF(Books!$O$6:$O$2005,P526)&gt;0,IF(ABS(T526)&lt;=Settings!$B$4,"Matched","Amount differs"),IF(COUNTIF(Books!$P$6:$P$2005,Q526)&gt;0,"Invoice no matches, GSTIN differs","In GSTR-2B, not in books"))))</f>
        <v/>
      </c>
      <c r="S526" s="15">
        <f>IF(A526="","",SUMIF(Books!$O$6:$O$2005,P526,Books!$K$6:$K$2005))</f>
        <v/>
      </c>
      <c r="T526" s="15">
        <f>IF(A526="","",N526-S526)</f>
        <v/>
      </c>
      <c r="U526" s="10" t="n"/>
      <c r="V526" s="16">
        <f>IF(A526="","",IF(AND(O526="Credit note",R526&lt;&gt;"ITC not available in GSTR-2B"),"Credit note: accept and declare the ITC reversal, keep pending for one period, or reject if you disagree",IF(R526="Matched","Accept in IMS, or take no action",IF(R526="Amount differs","Reject or keep pending; ask the supplier to amend",IF(R526="In GSTR-2B, not in books","Check receipt; reject if not yours",IF(R526="Invoice no matches, GSTIN differs","Confirm the GSTIN with the supplier","Not available: do not claim"))))))</f>
        <v/>
      </c>
    </row>
    <row r="527">
      <c r="A527" s="10" t="n"/>
      <c r="B527" s="10" t="n"/>
      <c r="C527" s="10" t="n"/>
      <c r="D527" s="10" t="n"/>
      <c r="E527" s="9" t="n"/>
      <c r="F527" s="8" t="n"/>
      <c r="G527" s="10" t="n"/>
      <c r="H527" s="10" t="n"/>
      <c r="I527" s="8" t="n"/>
      <c r="J527" s="8" t="n"/>
      <c r="K527" s="8" t="n"/>
      <c r="L527" s="8" t="n"/>
      <c r="M527" s="8" t="n"/>
      <c r="N527" s="15">
        <f>IF(A527="","",SUM(J527:M527))</f>
        <v/>
      </c>
      <c r="O527" s="10" t="n"/>
      <c r="P527" s="16">
        <f>IF(A527="","",UPPER(TRIM(A527))&amp;"|"&amp;UPPER(SUBSTITUTE(SUBSTITUTE(SUBSTITUTE(TRIM(C527),"/",""),"-","")," ","")))</f>
        <v/>
      </c>
      <c r="Q527" s="16">
        <f>IF(A527="","",UPPER(SUBSTITUTE(SUBSTITUTE(SUBSTITUTE(TRIM(C527),"/",""),"-","")," ","")))</f>
        <v/>
      </c>
      <c r="R527" s="16">
        <f>IF(A527="","",IF(U527="No","ITC not available in GSTR-2B",IF(COUNTIF(Books!$O$6:$O$2005,P527)&gt;0,IF(ABS(T527)&lt;=Settings!$B$4,"Matched","Amount differs"),IF(COUNTIF(Books!$P$6:$P$2005,Q527)&gt;0,"Invoice no matches, GSTIN differs","In GSTR-2B, not in books"))))</f>
        <v/>
      </c>
      <c r="S527" s="15">
        <f>IF(A527="","",SUMIF(Books!$O$6:$O$2005,P527,Books!$K$6:$K$2005))</f>
        <v/>
      </c>
      <c r="T527" s="15">
        <f>IF(A527="","",N527-S527)</f>
        <v/>
      </c>
      <c r="U527" s="10" t="n"/>
      <c r="V527" s="16">
        <f>IF(A527="","",IF(AND(O527="Credit note",R527&lt;&gt;"ITC not available in GSTR-2B"),"Credit note: accept and declare the ITC reversal, keep pending for one period, or reject if you disagree",IF(R527="Matched","Accept in IMS, or take no action",IF(R527="Amount differs","Reject or keep pending; ask the supplier to amend",IF(R527="In GSTR-2B, not in books","Check receipt; reject if not yours",IF(R527="Invoice no matches, GSTIN differs","Confirm the GSTIN with the supplier","Not available: do not claim"))))))</f>
        <v/>
      </c>
    </row>
    <row r="528">
      <c r="A528" s="10" t="n"/>
      <c r="B528" s="10" t="n"/>
      <c r="C528" s="10" t="n"/>
      <c r="D528" s="10" t="n"/>
      <c r="E528" s="9" t="n"/>
      <c r="F528" s="8" t="n"/>
      <c r="G528" s="10" t="n"/>
      <c r="H528" s="10" t="n"/>
      <c r="I528" s="8" t="n"/>
      <c r="J528" s="8" t="n"/>
      <c r="K528" s="8" t="n"/>
      <c r="L528" s="8" t="n"/>
      <c r="M528" s="8" t="n"/>
      <c r="N528" s="15">
        <f>IF(A528="","",SUM(J528:M528))</f>
        <v/>
      </c>
      <c r="O528" s="10" t="n"/>
      <c r="P528" s="16">
        <f>IF(A528="","",UPPER(TRIM(A528))&amp;"|"&amp;UPPER(SUBSTITUTE(SUBSTITUTE(SUBSTITUTE(TRIM(C528),"/",""),"-","")," ","")))</f>
        <v/>
      </c>
      <c r="Q528" s="16">
        <f>IF(A528="","",UPPER(SUBSTITUTE(SUBSTITUTE(SUBSTITUTE(TRIM(C528),"/",""),"-","")," ","")))</f>
        <v/>
      </c>
      <c r="R528" s="16">
        <f>IF(A528="","",IF(U528="No","ITC not available in GSTR-2B",IF(COUNTIF(Books!$O$6:$O$2005,P528)&gt;0,IF(ABS(T528)&lt;=Settings!$B$4,"Matched","Amount differs"),IF(COUNTIF(Books!$P$6:$P$2005,Q528)&gt;0,"Invoice no matches, GSTIN differs","In GSTR-2B, not in books"))))</f>
        <v/>
      </c>
      <c r="S528" s="15">
        <f>IF(A528="","",SUMIF(Books!$O$6:$O$2005,P528,Books!$K$6:$K$2005))</f>
        <v/>
      </c>
      <c r="T528" s="15">
        <f>IF(A528="","",N528-S528)</f>
        <v/>
      </c>
      <c r="U528" s="10" t="n"/>
      <c r="V528" s="16">
        <f>IF(A528="","",IF(AND(O528="Credit note",R528&lt;&gt;"ITC not available in GSTR-2B"),"Credit note: accept and declare the ITC reversal, keep pending for one period, or reject if you disagree",IF(R528="Matched","Accept in IMS, or take no action",IF(R528="Amount differs","Reject or keep pending; ask the supplier to amend",IF(R528="In GSTR-2B, not in books","Check receipt; reject if not yours",IF(R528="Invoice no matches, GSTIN differs","Confirm the GSTIN with the supplier","Not available: do not claim"))))))</f>
        <v/>
      </c>
    </row>
    <row r="529">
      <c r="A529" s="10" t="n"/>
      <c r="B529" s="10" t="n"/>
      <c r="C529" s="10" t="n"/>
      <c r="D529" s="10" t="n"/>
      <c r="E529" s="9" t="n"/>
      <c r="F529" s="8" t="n"/>
      <c r="G529" s="10" t="n"/>
      <c r="H529" s="10" t="n"/>
      <c r="I529" s="8" t="n"/>
      <c r="J529" s="8" t="n"/>
      <c r="K529" s="8" t="n"/>
      <c r="L529" s="8" t="n"/>
      <c r="M529" s="8" t="n"/>
      <c r="N529" s="15">
        <f>IF(A529="","",SUM(J529:M529))</f>
        <v/>
      </c>
      <c r="O529" s="10" t="n"/>
      <c r="P529" s="16">
        <f>IF(A529="","",UPPER(TRIM(A529))&amp;"|"&amp;UPPER(SUBSTITUTE(SUBSTITUTE(SUBSTITUTE(TRIM(C529),"/",""),"-","")," ","")))</f>
        <v/>
      </c>
      <c r="Q529" s="16">
        <f>IF(A529="","",UPPER(SUBSTITUTE(SUBSTITUTE(SUBSTITUTE(TRIM(C529),"/",""),"-","")," ","")))</f>
        <v/>
      </c>
      <c r="R529" s="16">
        <f>IF(A529="","",IF(U529="No","ITC not available in GSTR-2B",IF(COUNTIF(Books!$O$6:$O$2005,P529)&gt;0,IF(ABS(T529)&lt;=Settings!$B$4,"Matched","Amount differs"),IF(COUNTIF(Books!$P$6:$P$2005,Q529)&gt;0,"Invoice no matches, GSTIN differs","In GSTR-2B, not in books"))))</f>
        <v/>
      </c>
      <c r="S529" s="15">
        <f>IF(A529="","",SUMIF(Books!$O$6:$O$2005,P529,Books!$K$6:$K$2005))</f>
        <v/>
      </c>
      <c r="T529" s="15">
        <f>IF(A529="","",N529-S529)</f>
        <v/>
      </c>
      <c r="U529" s="10" t="n"/>
      <c r="V529" s="16">
        <f>IF(A529="","",IF(AND(O529="Credit note",R529&lt;&gt;"ITC not available in GSTR-2B"),"Credit note: accept and declare the ITC reversal, keep pending for one period, or reject if you disagree",IF(R529="Matched","Accept in IMS, or take no action",IF(R529="Amount differs","Reject or keep pending; ask the supplier to amend",IF(R529="In GSTR-2B, not in books","Check receipt; reject if not yours",IF(R529="Invoice no matches, GSTIN differs","Confirm the GSTIN with the supplier","Not available: do not claim"))))))</f>
        <v/>
      </c>
    </row>
    <row r="530">
      <c r="A530" s="10" t="n"/>
      <c r="B530" s="10" t="n"/>
      <c r="C530" s="10" t="n"/>
      <c r="D530" s="10" t="n"/>
      <c r="E530" s="9" t="n"/>
      <c r="F530" s="8" t="n"/>
      <c r="G530" s="10" t="n"/>
      <c r="H530" s="10" t="n"/>
      <c r="I530" s="8" t="n"/>
      <c r="J530" s="8" t="n"/>
      <c r="K530" s="8" t="n"/>
      <c r="L530" s="8" t="n"/>
      <c r="M530" s="8" t="n"/>
      <c r="N530" s="15">
        <f>IF(A530="","",SUM(J530:M530))</f>
        <v/>
      </c>
      <c r="O530" s="10" t="n"/>
      <c r="P530" s="16">
        <f>IF(A530="","",UPPER(TRIM(A530))&amp;"|"&amp;UPPER(SUBSTITUTE(SUBSTITUTE(SUBSTITUTE(TRIM(C530),"/",""),"-","")," ","")))</f>
        <v/>
      </c>
      <c r="Q530" s="16">
        <f>IF(A530="","",UPPER(SUBSTITUTE(SUBSTITUTE(SUBSTITUTE(TRIM(C530),"/",""),"-","")," ","")))</f>
        <v/>
      </c>
      <c r="R530" s="16">
        <f>IF(A530="","",IF(U530="No","ITC not available in GSTR-2B",IF(COUNTIF(Books!$O$6:$O$2005,P530)&gt;0,IF(ABS(T530)&lt;=Settings!$B$4,"Matched","Amount differs"),IF(COUNTIF(Books!$P$6:$P$2005,Q530)&gt;0,"Invoice no matches, GSTIN differs","In GSTR-2B, not in books"))))</f>
        <v/>
      </c>
      <c r="S530" s="15">
        <f>IF(A530="","",SUMIF(Books!$O$6:$O$2005,P530,Books!$K$6:$K$2005))</f>
        <v/>
      </c>
      <c r="T530" s="15">
        <f>IF(A530="","",N530-S530)</f>
        <v/>
      </c>
      <c r="U530" s="10" t="n"/>
      <c r="V530" s="16">
        <f>IF(A530="","",IF(AND(O530="Credit note",R530&lt;&gt;"ITC not available in GSTR-2B"),"Credit note: accept and declare the ITC reversal, keep pending for one period, or reject if you disagree",IF(R530="Matched","Accept in IMS, or take no action",IF(R530="Amount differs","Reject or keep pending; ask the supplier to amend",IF(R530="In GSTR-2B, not in books","Check receipt; reject if not yours",IF(R530="Invoice no matches, GSTIN differs","Confirm the GSTIN with the supplier","Not available: do not claim"))))))</f>
        <v/>
      </c>
    </row>
    <row r="531">
      <c r="A531" s="10" t="n"/>
      <c r="B531" s="10" t="n"/>
      <c r="C531" s="10" t="n"/>
      <c r="D531" s="10" t="n"/>
      <c r="E531" s="9" t="n"/>
      <c r="F531" s="8" t="n"/>
      <c r="G531" s="10" t="n"/>
      <c r="H531" s="10" t="n"/>
      <c r="I531" s="8" t="n"/>
      <c r="J531" s="8" t="n"/>
      <c r="K531" s="8" t="n"/>
      <c r="L531" s="8" t="n"/>
      <c r="M531" s="8" t="n"/>
      <c r="N531" s="15">
        <f>IF(A531="","",SUM(J531:M531))</f>
        <v/>
      </c>
      <c r="O531" s="10" t="n"/>
      <c r="P531" s="16">
        <f>IF(A531="","",UPPER(TRIM(A531))&amp;"|"&amp;UPPER(SUBSTITUTE(SUBSTITUTE(SUBSTITUTE(TRIM(C531),"/",""),"-","")," ","")))</f>
        <v/>
      </c>
      <c r="Q531" s="16">
        <f>IF(A531="","",UPPER(SUBSTITUTE(SUBSTITUTE(SUBSTITUTE(TRIM(C531),"/",""),"-","")," ","")))</f>
        <v/>
      </c>
      <c r="R531" s="16">
        <f>IF(A531="","",IF(U531="No","ITC not available in GSTR-2B",IF(COUNTIF(Books!$O$6:$O$2005,P531)&gt;0,IF(ABS(T531)&lt;=Settings!$B$4,"Matched","Amount differs"),IF(COUNTIF(Books!$P$6:$P$2005,Q531)&gt;0,"Invoice no matches, GSTIN differs","In GSTR-2B, not in books"))))</f>
        <v/>
      </c>
      <c r="S531" s="15">
        <f>IF(A531="","",SUMIF(Books!$O$6:$O$2005,P531,Books!$K$6:$K$2005))</f>
        <v/>
      </c>
      <c r="T531" s="15">
        <f>IF(A531="","",N531-S531)</f>
        <v/>
      </c>
      <c r="U531" s="10" t="n"/>
      <c r="V531" s="16">
        <f>IF(A531="","",IF(AND(O531="Credit note",R531&lt;&gt;"ITC not available in GSTR-2B"),"Credit note: accept and declare the ITC reversal, keep pending for one period, or reject if you disagree",IF(R531="Matched","Accept in IMS, or take no action",IF(R531="Amount differs","Reject or keep pending; ask the supplier to amend",IF(R531="In GSTR-2B, not in books","Check receipt; reject if not yours",IF(R531="Invoice no matches, GSTIN differs","Confirm the GSTIN with the supplier","Not available: do not claim"))))))</f>
        <v/>
      </c>
    </row>
    <row r="532">
      <c r="A532" s="10" t="n"/>
      <c r="B532" s="10" t="n"/>
      <c r="C532" s="10" t="n"/>
      <c r="D532" s="10" t="n"/>
      <c r="E532" s="9" t="n"/>
      <c r="F532" s="8" t="n"/>
      <c r="G532" s="10" t="n"/>
      <c r="H532" s="10" t="n"/>
      <c r="I532" s="8" t="n"/>
      <c r="J532" s="8" t="n"/>
      <c r="K532" s="8" t="n"/>
      <c r="L532" s="8" t="n"/>
      <c r="M532" s="8" t="n"/>
      <c r="N532" s="15">
        <f>IF(A532="","",SUM(J532:M532))</f>
        <v/>
      </c>
      <c r="O532" s="10" t="n"/>
      <c r="P532" s="16">
        <f>IF(A532="","",UPPER(TRIM(A532))&amp;"|"&amp;UPPER(SUBSTITUTE(SUBSTITUTE(SUBSTITUTE(TRIM(C532),"/",""),"-","")," ","")))</f>
        <v/>
      </c>
      <c r="Q532" s="16">
        <f>IF(A532="","",UPPER(SUBSTITUTE(SUBSTITUTE(SUBSTITUTE(TRIM(C532),"/",""),"-","")," ","")))</f>
        <v/>
      </c>
      <c r="R532" s="16">
        <f>IF(A532="","",IF(U532="No","ITC not available in GSTR-2B",IF(COUNTIF(Books!$O$6:$O$2005,P532)&gt;0,IF(ABS(T532)&lt;=Settings!$B$4,"Matched","Amount differs"),IF(COUNTIF(Books!$P$6:$P$2005,Q532)&gt;0,"Invoice no matches, GSTIN differs","In GSTR-2B, not in books"))))</f>
        <v/>
      </c>
      <c r="S532" s="15">
        <f>IF(A532="","",SUMIF(Books!$O$6:$O$2005,P532,Books!$K$6:$K$2005))</f>
        <v/>
      </c>
      <c r="T532" s="15">
        <f>IF(A532="","",N532-S532)</f>
        <v/>
      </c>
      <c r="U532" s="10" t="n"/>
      <c r="V532" s="16">
        <f>IF(A532="","",IF(AND(O532="Credit note",R532&lt;&gt;"ITC not available in GSTR-2B"),"Credit note: accept and declare the ITC reversal, keep pending for one period, or reject if you disagree",IF(R532="Matched","Accept in IMS, or take no action",IF(R532="Amount differs","Reject or keep pending; ask the supplier to amend",IF(R532="In GSTR-2B, not in books","Check receipt; reject if not yours",IF(R532="Invoice no matches, GSTIN differs","Confirm the GSTIN with the supplier","Not available: do not claim"))))))</f>
        <v/>
      </c>
    </row>
    <row r="533">
      <c r="A533" s="10" t="n"/>
      <c r="B533" s="10" t="n"/>
      <c r="C533" s="10" t="n"/>
      <c r="D533" s="10" t="n"/>
      <c r="E533" s="9" t="n"/>
      <c r="F533" s="8" t="n"/>
      <c r="G533" s="10" t="n"/>
      <c r="H533" s="10" t="n"/>
      <c r="I533" s="8" t="n"/>
      <c r="J533" s="8" t="n"/>
      <c r="K533" s="8" t="n"/>
      <c r="L533" s="8" t="n"/>
      <c r="M533" s="8" t="n"/>
      <c r="N533" s="15">
        <f>IF(A533="","",SUM(J533:M533))</f>
        <v/>
      </c>
      <c r="O533" s="10" t="n"/>
      <c r="P533" s="16">
        <f>IF(A533="","",UPPER(TRIM(A533))&amp;"|"&amp;UPPER(SUBSTITUTE(SUBSTITUTE(SUBSTITUTE(TRIM(C533),"/",""),"-","")," ","")))</f>
        <v/>
      </c>
      <c r="Q533" s="16">
        <f>IF(A533="","",UPPER(SUBSTITUTE(SUBSTITUTE(SUBSTITUTE(TRIM(C533),"/",""),"-","")," ","")))</f>
        <v/>
      </c>
      <c r="R533" s="16">
        <f>IF(A533="","",IF(U533="No","ITC not available in GSTR-2B",IF(COUNTIF(Books!$O$6:$O$2005,P533)&gt;0,IF(ABS(T533)&lt;=Settings!$B$4,"Matched","Amount differs"),IF(COUNTIF(Books!$P$6:$P$2005,Q533)&gt;0,"Invoice no matches, GSTIN differs","In GSTR-2B, not in books"))))</f>
        <v/>
      </c>
      <c r="S533" s="15">
        <f>IF(A533="","",SUMIF(Books!$O$6:$O$2005,P533,Books!$K$6:$K$2005))</f>
        <v/>
      </c>
      <c r="T533" s="15">
        <f>IF(A533="","",N533-S533)</f>
        <v/>
      </c>
      <c r="U533" s="10" t="n"/>
      <c r="V533" s="16">
        <f>IF(A533="","",IF(AND(O533="Credit note",R533&lt;&gt;"ITC not available in GSTR-2B"),"Credit note: accept and declare the ITC reversal, keep pending for one period, or reject if you disagree",IF(R533="Matched","Accept in IMS, or take no action",IF(R533="Amount differs","Reject or keep pending; ask the supplier to amend",IF(R533="In GSTR-2B, not in books","Check receipt; reject if not yours",IF(R533="Invoice no matches, GSTIN differs","Confirm the GSTIN with the supplier","Not available: do not claim"))))))</f>
        <v/>
      </c>
    </row>
    <row r="534">
      <c r="A534" s="10" t="n"/>
      <c r="B534" s="10" t="n"/>
      <c r="C534" s="10" t="n"/>
      <c r="D534" s="10" t="n"/>
      <c r="E534" s="9" t="n"/>
      <c r="F534" s="8" t="n"/>
      <c r="G534" s="10" t="n"/>
      <c r="H534" s="10" t="n"/>
      <c r="I534" s="8" t="n"/>
      <c r="J534" s="8" t="n"/>
      <c r="K534" s="8" t="n"/>
      <c r="L534" s="8" t="n"/>
      <c r="M534" s="8" t="n"/>
      <c r="N534" s="15">
        <f>IF(A534="","",SUM(J534:M534))</f>
        <v/>
      </c>
      <c r="O534" s="10" t="n"/>
      <c r="P534" s="16">
        <f>IF(A534="","",UPPER(TRIM(A534))&amp;"|"&amp;UPPER(SUBSTITUTE(SUBSTITUTE(SUBSTITUTE(TRIM(C534),"/",""),"-","")," ","")))</f>
        <v/>
      </c>
      <c r="Q534" s="16">
        <f>IF(A534="","",UPPER(SUBSTITUTE(SUBSTITUTE(SUBSTITUTE(TRIM(C534),"/",""),"-","")," ","")))</f>
        <v/>
      </c>
      <c r="R534" s="16">
        <f>IF(A534="","",IF(U534="No","ITC not available in GSTR-2B",IF(COUNTIF(Books!$O$6:$O$2005,P534)&gt;0,IF(ABS(T534)&lt;=Settings!$B$4,"Matched","Amount differs"),IF(COUNTIF(Books!$P$6:$P$2005,Q534)&gt;0,"Invoice no matches, GSTIN differs","In GSTR-2B, not in books"))))</f>
        <v/>
      </c>
      <c r="S534" s="15">
        <f>IF(A534="","",SUMIF(Books!$O$6:$O$2005,P534,Books!$K$6:$K$2005))</f>
        <v/>
      </c>
      <c r="T534" s="15">
        <f>IF(A534="","",N534-S534)</f>
        <v/>
      </c>
      <c r="U534" s="10" t="n"/>
      <c r="V534" s="16">
        <f>IF(A534="","",IF(AND(O534="Credit note",R534&lt;&gt;"ITC not available in GSTR-2B"),"Credit note: accept and declare the ITC reversal, keep pending for one period, or reject if you disagree",IF(R534="Matched","Accept in IMS, or take no action",IF(R534="Amount differs","Reject or keep pending; ask the supplier to amend",IF(R534="In GSTR-2B, not in books","Check receipt; reject if not yours",IF(R534="Invoice no matches, GSTIN differs","Confirm the GSTIN with the supplier","Not available: do not claim"))))))</f>
        <v/>
      </c>
    </row>
    <row r="535">
      <c r="A535" s="10" t="n"/>
      <c r="B535" s="10" t="n"/>
      <c r="C535" s="10" t="n"/>
      <c r="D535" s="10" t="n"/>
      <c r="E535" s="9" t="n"/>
      <c r="F535" s="8" t="n"/>
      <c r="G535" s="10" t="n"/>
      <c r="H535" s="10" t="n"/>
      <c r="I535" s="8" t="n"/>
      <c r="J535" s="8" t="n"/>
      <c r="K535" s="8" t="n"/>
      <c r="L535" s="8" t="n"/>
      <c r="M535" s="8" t="n"/>
      <c r="N535" s="15">
        <f>IF(A535="","",SUM(J535:M535))</f>
        <v/>
      </c>
      <c r="O535" s="10" t="n"/>
      <c r="P535" s="16">
        <f>IF(A535="","",UPPER(TRIM(A535))&amp;"|"&amp;UPPER(SUBSTITUTE(SUBSTITUTE(SUBSTITUTE(TRIM(C535),"/",""),"-","")," ","")))</f>
        <v/>
      </c>
      <c r="Q535" s="16">
        <f>IF(A535="","",UPPER(SUBSTITUTE(SUBSTITUTE(SUBSTITUTE(TRIM(C535),"/",""),"-","")," ","")))</f>
        <v/>
      </c>
      <c r="R535" s="16">
        <f>IF(A535="","",IF(U535="No","ITC not available in GSTR-2B",IF(COUNTIF(Books!$O$6:$O$2005,P535)&gt;0,IF(ABS(T535)&lt;=Settings!$B$4,"Matched","Amount differs"),IF(COUNTIF(Books!$P$6:$P$2005,Q535)&gt;0,"Invoice no matches, GSTIN differs","In GSTR-2B, not in books"))))</f>
        <v/>
      </c>
      <c r="S535" s="15">
        <f>IF(A535="","",SUMIF(Books!$O$6:$O$2005,P535,Books!$K$6:$K$2005))</f>
        <v/>
      </c>
      <c r="T535" s="15">
        <f>IF(A535="","",N535-S535)</f>
        <v/>
      </c>
      <c r="U535" s="10" t="n"/>
      <c r="V535" s="16">
        <f>IF(A535="","",IF(AND(O535="Credit note",R535&lt;&gt;"ITC not available in GSTR-2B"),"Credit note: accept and declare the ITC reversal, keep pending for one period, or reject if you disagree",IF(R535="Matched","Accept in IMS, or take no action",IF(R535="Amount differs","Reject or keep pending; ask the supplier to amend",IF(R535="In GSTR-2B, not in books","Check receipt; reject if not yours",IF(R535="Invoice no matches, GSTIN differs","Confirm the GSTIN with the supplier","Not available: do not claim"))))))</f>
        <v/>
      </c>
    </row>
    <row r="536">
      <c r="A536" s="10" t="n"/>
      <c r="B536" s="10" t="n"/>
      <c r="C536" s="10" t="n"/>
      <c r="D536" s="10" t="n"/>
      <c r="E536" s="9" t="n"/>
      <c r="F536" s="8" t="n"/>
      <c r="G536" s="10" t="n"/>
      <c r="H536" s="10" t="n"/>
      <c r="I536" s="8" t="n"/>
      <c r="J536" s="8" t="n"/>
      <c r="K536" s="8" t="n"/>
      <c r="L536" s="8" t="n"/>
      <c r="M536" s="8" t="n"/>
      <c r="N536" s="15">
        <f>IF(A536="","",SUM(J536:M536))</f>
        <v/>
      </c>
      <c r="O536" s="10" t="n"/>
      <c r="P536" s="16">
        <f>IF(A536="","",UPPER(TRIM(A536))&amp;"|"&amp;UPPER(SUBSTITUTE(SUBSTITUTE(SUBSTITUTE(TRIM(C536),"/",""),"-","")," ","")))</f>
        <v/>
      </c>
      <c r="Q536" s="16">
        <f>IF(A536="","",UPPER(SUBSTITUTE(SUBSTITUTE(SUBSTITUTE(TRIM(C536),"/",""),"-","")," ","")))</f>
        <v/>
      </c>
      <c r="R536" s="16">
        <f>IF(A536="","",IF(U536="No","ITC not available in GSTR-2B",IF(COUNTIF(Books!$O$6:$O$2005,P536)&gt;0,IF(ABS(T536)&lt;=Settings!$B$4,"Matched","Amount differs"),IF(COUNTIF(Books!$P$6:$P$2005,Q536)&gt;0,"Invoice no matches, GSTIN differs","In GSTR-2B, not in books"))))</f>
        <v/>
      </c>
      <c r="S536" s="15">
        <f>IF(A536="","",SUMIF(Books!$O$6:$O$2005,P536,Books!$K$6:$K$2005))</f>
        <v/>
      </c>
      <c r="T536" s="15">
        <f>IF(A536="","",N536-S536)</f>
        <v/>
      </c>
      <c r="U536" s="10" t="n"/>
      <c r="V536" s="16">
        <f>IF(A536="","",IF(AND(O536="Credit note",R536&lt;&gt;"ITC not available in GSTR-2B"),"Credit note: accept and declare the ITC reversal, keep pending for one period, or reject if you disagree",IF(R536="Matched","Accept in IMS, or take no action",IF(R536="Amount differs","Reject or keep pending; ask the supplier to amend",IF(R536="In GSTR-2B, not in books","Check receipt; reject if not yours",IF(R536="Invoice no matches, GSTIN differs","Confirm the GSTIN with the supplier","Not available: do not claim"))))))</f>
        <v/>
      </c>
    </row>
    <row r="537">
      <c r="A537" s="10" t="n"/>
      <c r="B537" s="10" t="n"/>
      <c r="C537" s="10" t="n"/>
      <c r="D537" s="10" t="n"/>
      <c r="E537" s="9" t="n"/>
      <c r="F537" s="8" t="n"/>
      <c r="G537" s="10" t="n"/>
      <c r="H537" s="10" t="n"/>
      <c r="I537" s="8" t="n"/>
      <c r="J537" s="8" t="n"/>
      <c r="K537" s="8" t="n"/>
      <c r="L537" s="8" t="n"/>
      <c r="M537" s="8" t="n"/>
      <c r="N537" s="15">
        <f>IF(A537="","",SUM(J537:M537))</f>
        <v/>
      </c>
      <c r="O537" s="10" t="n"/>
      <c r="P537" s="16">
        <f>IF(A537="","",UPPER(TRIM(A537))&amp;"|"&amp;UPPER(SUBSTITUTE(SUBSTITUTE(SUBSTITUTE(TRIM(C537),"/",""),"-","")," ","")))</f>
        <v/>
      </c>
      <c r="Q537" s="16">
        <f>IF(A537="","",UPPER(SUBSTITUTE(SUBSTITUTE(SUBSTITUTE(TRIM(C537),"/",""),"-","")," ","")))</f>
        <v/>
      </c>
      <c r="R537" s="16">
        <f>IF(A537="","",IF(U537="No","ITC not available in GSTR-2B",IF(COUNTIF(Books!$O$6:$O$2005,P537)&gt;0,IF(ABS(T537)&lt;=Settings!$B$4,"Matched","Amount differs"),IF(COUNTIF(Books!$P$6:$P$2005,Q537)&gt;0,"Invoice no matches, GSTIN differs","In GSTR-2B, not in books"))))</f>
        <v/>
      </c>
      <c r="S537" s="15">
        <f>IF(A537="","",SUMIF(Books!$O$6:$O$2005,P537,Books!$K$6:$K$2005))</f>
        <v/>
      </c>
      <c r="T537" s="15">
        <f>IF(A537="","",N537-S537)</f>
        <v/>
      </c>
      <c r="U537" s="10" t="n"/>
      <c r="V537" s="16">
        <f>IF(A537="","",IF(AND(O537="Credit note",R537&lt;&gt;"ITC not available in GSTR-2B"),"Credit note: accept and declare the ITC reversal, keep pending for one period, or reject if you disagree",IF(R537="Matched","Accept in IMS, or take no action",IF(R537="Amount differs","Reject or keep pending; ask the supplier to amend",IF(R537="In GSTR-2B, not in books","Check receipt; reject if not yours",IF(R537="Invoice no matches, GSTIN differs","Confirm the GSTIN with the supplier","Not available: do not claim"))))))</f>
        <v/>
      </c>
    </row>
    <row r="538">
      <c r="A538" s="10" t="n"/>
      <c r="B538" s="10" t="n"/>
      <c r="C538" s="10" t="n"/>
      <c r="D538" s="10" t="n"/>
      <c r="E538" s="9" t="n"/>
      <c r="F538" s="8" t="n"/>
      <c r="G538" s="10" t="n"/>
      <c r="H538" s="10" t="n"/>
      <c r="I538" s="8" t="n"/>
      <c r="J538" s="8" t="n"/>
      <c r="K538" s="8" t="n"/>
      <c r="L538" s="8" t="n"/>
      <c r="M538" s="8" t="n"/>
      <c r="N538" s="15">
        <f>IF(A538="","",SUM(J538:M538))</f>
        <v/>
      </c>
      <c r="O538" s="10" t="n"/>
      <c r="P538" s="16">
        <f>IF(A538="","",UPPER(TRIM(A538))&amp;"|"&amp;UPPER(SUBSTITUTE(SUBSTITUTE(SUBSTITUTE(TRIM(C538),"/",""),"-","")," ","")))</f>
        <v/>
      </c>
      <c r="Q538" s="16">
        <f>IF(A538="","",UPPER(SUBSTITUTE(SUBSTITUTE(SUBSTITUTE(TRIM(C538),"/",""),"-","")," ","")))</f>
        <v/>
      </c>
      <c r="R538" s="16">
        <f>IF(A538="","",IF(U538="No","ITC not available in GSTR-2B",IF(COUNTIF(Books!$O$6:$O$2005,P538)&gt;0,IF(ABS(T538)&lt;=Settings!$B$4,"Matched","Amount differs"),IF(COUNTIF(Books!$P$6:$P$2005,Q538)&gt;0,"Invoice no matches, GSTIN differs","In GSTR-2B, not in books"))))</f>
        <v/>
      </c>
      <c r="S538" s="15">
        <f>IF(A538="","",SUMIF(Books!$O$6:$O$2005,P538,Books!$K$6:$K$2005))</f>
        <v/>
      </c>
      <c r="T538" s="15">
        <f>IF(A538="","",N538-S538)</f>
        <v/>
      </c>
      <c r="U538" s="10" t="n"/>
      <c r="V538" s="16">
        <f>IF(A538="","",IF(AND(O538="Credit note",R538&lt;&gt;"ITC not available in GSTR-2B"),"Credit note: accept and declare the ITC reversal, keep pending for one period, or reject if you disagree",IF(R538="Matched","Accept in IMS, or take no action",IF(R538="Amount differs","Reject or keep pending; ask the supplier to amend",IF(R538="In GSTR-2B, not in books","Check receipt; reject if not yours",IF(R538="Invoice no matches, GSTIN differs","Confirm the GSTIN with the supplier","Not available: do not claim"))))))</f>
        <v/>
      </c>
    </row>
    <row r="539">
      <c r="A539" s="10" t="n"/>
      <c r="B539" s="10" t="n"/>
      <c r="C539" s="10" t="n"/>
      <c r="D539" s="10" t="n"/>
      <c r="E539" s="9" t="n"/>
      <c r="F539" s="8" t="n"/>
      <c r="G539" s="10" t="n"/>
      <c r="H539" s="10" t="n"/>
      <c r="I539" s="8" t="n"/>
      <c r="J539" s="8" t="n"/>
      <c r="K539" s="8" t="n"/>
      <c r="L539" s="8" t="n"/>
      <c r="M539" s="8" t="n"/>
      <c r="N539" s="15">
        <f>IF(A539="","",SUM(J539:M539))</f>
        <v/>
      </c>
      <c r="O539" s="10" t="n"/>
      <c r="P539" s="16">
        <f>IF(A539="","",UPPER(TRIM(A539))&amp;"|"&amp;UPPER(SUBSTITUTE(SUBSTITUTE(SUBSTITUTE(TRIM(C539),"/",""),"-","")," ","")))</f>
        <v/>
      </c>
      <c r="Q539" s="16">
        <f>IF(A539="","",UPPER(SUBSTITUTE(SUBSTITUTE(SUBSTITUTE(TRIM(C539),"/",""),"-","")," ","")))</f>
        <v/>
      </c>
      <c r="R539" s="16">
        <f>IF(A539="","",IF(U539="No","ITC not available in GSTR-2B",IF(COUNTIF(Books!$O$6:$O$2005,P539)&gt;0,IF(ABS(T539)&lt;=Settings!$B$4,"Matched","Amount differs"),IF(COUNTIF(Books!$P$6:$P$2005,Q539)&gt;0,"Invoice no matches, GSTIN differs","In GSTR-2B, not in books"))))</f>
        <v/>
      </c>
      <c r="S539" s="15">
        <f>IF(A539="","",SUMIF(Books!$O$6:$O$2005,P539,Books!$K$6:$K$2005))</f>
        <v/>
      </c>
      <c r="T539" s="15">
        <f>IF(A539="","",N539-S539)</f>
        <v/>
      </c>
      <c r="U539" s="10" t="n"/>
      <c r="V539" s="16">
        <f>IF(A539="","",IF(AND(O539="Credit note",R539&lt;&gt;"ITC not available in GSTR-2B"),"Credit note: accept and declare the ITC reversal, keep pending for one period, or reject if you disagree",IF(R539="Matched","Accept in IMS, or take no action",IF(R539="Amount differs","Reject or keep pending; ask the supplier to amend",IF(R539="In GSTR-2B, not in books","Check receipt; reject if not yours",IF(R539="Invoice no matches, GSTIN differs","Confirm the GSTIN with the supplier","Not available: do not claim"))))))</f>
        <v/>
      </c>
    </row>
    <row r="540">
      <c r="A540" s="10" t="n"/>
      <c r="B540" s="10" t="n"/>
      <c r="C540" s="10" t="n"/>
      <c r="D540" s="10" t="n"/>
      <c r="E540" s="9" t="n"/>
      <c r="F540" s="8" t="n"/>
      <c r="G540" s="10" t="n"/>
      <c r="H540" s="10" t="n"/>
      <c r="I540" s="8" t="n"/>
      <c r="J540" s="8" t="n"/>
      <c r="K540" s="8" t="n"/>
      <c r="L540" s="8" t="n"/>
      <c r="M540" s="8" t="n"/>
      <c r="N540" s="15">
        <f>IF(A540="","",SUM(J540:M540))</f>
        <v/>
      </c>
      <c r="O540" s="10" t="n"/>
      <c r="P540" s="16">
        <f>IF(A540="","",UPPER(TRIM(A540))&amp;"|"&amp;UPPER(SUBSTITUTE(SUBSTITUTE(SUBSTITUTE(TRIM(C540),"/",""),"-","")," ","")))</f>
        <v/>
      </c>
      <c r="Q540" s="16">
        <f>IF(A540="","",UPPER(SUBSTITUTE(SUBSTITUTE(SUBSTITUTE(TRIM(C540),"/",""),"-","")," ","")))</f>
        <v/>
      </c>
      <c r="R540" s="16">
        <f>IF(A540="","",IF(U540="No","ITC not available in GSTR-2B",IF(COUNTIF(Books!$O$6:$O$2005,P540)&gt;0,IF(ABS(T540)&lt;=Settings!$B$4,"Matched","Amount differs"),IF(COUNTIF(Books!$P$6:$P$2005,Q540)&gt;0,"Invoice no matches, GSTIN differs","In GSTR-2B, not in books"))))</f>
        <v/>
      </c>
      <c r="S540" s="15">
        <f>IF(A540="","",SUMIF(Books!$O$6:$O$2005,P540,Books!$K$6:$K$2005))</f>
        <v/>
      </c>
      <c r="T540" s="15">
        <f>IF(A540="","",N540-S540)</f>
        <v/>
      </c>
      <c r="U540" s="10" t="n"/>
      <c r="V540" s="16">
        <f>IF(A540="","",IF(AND(O540="Credit note",R540&lt;&gt;"ITC not available in GSTR-2B"),"Credit note: accept and declare the ITC reversal, keep pending for one period, or reject if you disagree",IF(R540="Matched","Accept in IMS, or take no action",IF(R540="Amount differs","Reject or keep pending; ask the supplier to amend",IF(R540="In GSTR-2B, not in books","Check receipt; reject if not yours",IF(R540="Invoice no matches, GSTIN differs","Confirm the GSTIN with the supplier","Not available: do not claim"))))))</f>
        <v/>
      </c>
    </row>
    <row r="541">
      <c r="A541" s="10" t="n"/>
      <c r="B541" s="10" t="n"/>
      <c r="C541" s="10" t="n"/>
      <c r="D541" s="10" t="n"/>
      <c r="E541" s="9" t="n"/>
      <c r="F541" s="8" t="n"/>
      <c r="G541" s="10" t="n"/>
      <c r="H541" s="10" t="n"/>
      <c r="I541" s="8" t="n"/>
      <c r="J541" s="8" t="n"/>
      <c r="K541" s="8" t="n"/>
      <c r="L541" s="8" t="n"/>
      <c r="M541" s="8" t="n"/>
      <c r="N541" s="15">
        <f>IF(A541="","",SUM(J541:M541))</f>
        <v/>
      </c>
      <c r="O541" s="10" t="n"/>
      <c r="P541" s="16">
        <f>IF(A541="","",UPPER(TRIM(A541))&amp;"|"&amp;UPPER(SUBSTITUTE(SUBSTITUTE(SUBSTITUTE(TRIM(C541),"/",""),"-","")," ","")))</f>
        <v/>
      </c>
      <c r="Q541" s="16">
        <f>IF(A541="","",UPPER(SUBSTITUTE(SUBSTITUTE(SUBSTITUTE(TRIM(C541),"/",""),"-","")," ","")))</f>
        <v/>
      </c>
      <c r="R541" s="16">
        <f>IF(A541="","",IF(U541="No","ITC not available in GSTR-2B",IF(COUNTIF(Books!$O$6:$O$2005,P541)&gt;0,IF(ABS(T541)&lt;=Settings!$B$4,"Matched","Amount differs"),IF(COUNTIF(Books!$P$6:$P$2005,Q541)&gt;0,"Invoice no matches, GSTIN differs","In GSTR-2B, not in books"))))</f>
        <v/>
      </c>
      <c r="S541" s="15">
        <f>IF(A541="","",SUMIF(Books!$O$6:$O$2005,P541,Books!$K$6:$K$2005))</f>
        <v/>
      </c>
      <c r="T541" s="15">
        <f>IF(A541="","",N541-S541)</f>
        <v/>
      </c>
      <c r="U541" s="10" t="n"/>
      <c r="V541" s="16">
        <f>IF(A541="","",IF(AND(O541="Credit note",R541&lt;&gt;"ITC not available in GSTR-2B"),"Credit note: accept and declare the ITC reversal, keep pending for one period, or reject if you disagree",IF(R541="Matched","Accept in IMS, or take no action",IF(R541="Amount differs","Reject or keep pending; ask the supplier to amend",IF(R541="In GSTR-2B, not in books","Check receipt; reject if not yours",IF(R541="Invoice no matches, GSTIN differs","Confirm the GSTIN with the supplier","Not available: do not claim"))))))</f>
        <v/>
      </c>
    </row>
    <row r="542">
      <c r="A542" s="10" t="n"/>
      <c r="B542" s="10" t="n"/>
      <c r="C542" s="10" t="n"/>
      <c r="D542" s="10" t="n"/>
      <c r="E542" s="9" t="n"/>
      <c r="F542" s="8" t="n"/>
      <c r="G542" s="10" t="n"/>
      <c r="H542" s="10" t="n"/>
      <c r="I542" s="8" t="n"/>
      <c r="J542" s="8" t="n"/>
      <c r="K542" s="8" t="n"/>
      <c r="L542" s="8" t="n"/>
      <c r="M542" s="8" t="n"/>
      <c r="N542" s="15">
        <f>IF(A542="","",SUM(J542:M542))</f>
        <v/>
      </c>
      <c r="O542" s="10" t="n"/>
      <c r="P542" s="16">
        <f>IF(A542="","",UPPER(TRIM(A542))&amp;"|"&amp;UPPER(SUBSTITUTE(SUBSTITUTE(SUBSTITUTE(TRIM(C542),"/",""),"-","")," ","")))</f>
        <v/>
      </c>
      <c r="Q542" s="16">
        <f>IF(A542="","",UPPER(SUBSTITUTE(SUBSTITUTE(SUBSTITUTE(TRIM(C542),"/",""),"-","")," ","")))</f>
        <v/>
      </c>
      <c r="R542" s="16">
        <f>IF(A542="","",IF(U542="No","ITC not available in GSTR-2B",IF(COUNTIF(Books!$O$6:$O$2005,P542)&gt;0,IF(ABS(T542)&lt;=Settings!$B$4,"Matched","Amount differs"),IF(COUNTIF(Books!$P$6:$P$2005,Q542)&gt;0,"Invoice no matches, GSTIN differs","In GSTR-2B, not in books"))))</f>
        <v/>
      </c>
      <c r="S542" s="15">
        <f>IF(A542="","",SUMIF(Books!$O$6:$O$2005,P542,Books!$K$6:$K$2005))</f>
        <v/>
      </c>
      <c r="T542" s="15">
        <f>IF(A542="","",N542-S542)</f>
        <v/>
      </c>
      <c r="U542" s="10" t="n"/>
      <c r="V542" s="16">
        <f>IF(A542="","",IF(AND(O542="Credit note",R542&lt;&gt;"ITC not available in GSTR-2B"),"Credit note: accept and declare the ITC reversal, keep pending for one period, or reject if you disagree",IF(R542="Matched","Accept in IMS, or take no action",IF(R542="Amount differs","Reject or keep pending; ask the supplier to amend",IF(R542="In GSTR-2B, not in books","Check receipt; reject if not yours",IF(R542="Invoice no matches, GSTIN differs","Confirm the GSTIN with the supplier","Not available: do not claim"))))))</f>
        <v/>
      </c>
    </row>
    <row r="543">
      <c r="A543" s="10" t="n"/>
      <c r="B543" s="10" t="n"/>
      <c r="C543" s="10" t="n"/>
      <c r="D543" s="10" t="n"/>
      <c r="E543" s="9" t="n"/>
      <c r="F543" s="8" t="n"/>
      <c r="G543" s="10" t="n"/>
      <c r="H543" s="10" t="n"/>
      <c r="I543" s="8" t="n"/>
      <c r="J543" s="8" t="n"/>
      <c r="K543" s="8" t="n"/>
      <c r="L543" s="8" t="n"/>
      <c r="M543" s="8" t="n"/>
      <c r="N543" s="15">
        <f>IF(A543="","",SUM(J543:M543))</f>
        <v/>
      </c>
      <c r="O543" s="10" t="n"/>
      <c r="P543" s="16">
        <f>IF(A543="","",UPPER(TRIM(A543))&amp;"|"&amp;UPPER(SUBSTITUTE(SUBSTITUTE(SUBSTITUTE(TRIM(C543),"/",""),"-","")," ","")))</f>
        <v/>
      </c>
      <c r="Q543" s="16">
        <f>IF(A543="","",UPPER(SUBSTITUTE(SUBSTITUTE(SUBSTITUTE(TRIM(C543),"/",""),"-","")," ","")))</f>
        <v/>
      </c>
      <c r="R543" s="16">
        <f>IF(A543="","",IF(U543="No","ITC not available in GSTR-2B",IF(COUNTIF(Books!$O$6:$O$2005,P543)&gt;0,IF(ABS(T543)&lt;=Settings!$B$4,"Matched","Amount differs"),IF(COUNTIF(Books!$P$6:$P$2005,Q543)&gt;0,"Invoice no matches, GSTIN differs","In GSTR-2B, not in books"))))</f>
        <v/>
      </c>
      <c r="S543" s="15">
        <f>IF(A543="","",SUMIF(Books!$O$6:$O$2005,P543,Books!$K$6:$K$2005))</f>
        <v/>
      </c>
      <c r="T543" s="15">
        <f>IF(A543="","",N543-S543)</f>
        <v/>
      </c>
      <c r="U543" s="10" t="n"/>
      <c r="V543" s="16">
        <f>IF(A543="","",IF(AND(O543="Credit note",R543&lt;&gt;"ITC not available in GSTR-2B"),"Credit note: accept and declare the ITC reversal, keep pending for one period, or reject if you disagree",IF(R543="Matched","Accept in IMS, or take no action",IF(R543="Amount differs","Reject or keep pending; ask the supplier to amend",IF(R543="In GSTR-2B, not in books","Check receipt; reject if not yours",IF(R543="Invoice no matches, GSTIN differs","Confirm the GSTIN with the supplier","Not available: do not claim"))))))</f>
        <v/>
      </c>
    </row>
    <row r="544">
      <c r="A544" s="10" t="n"/>
      <c r="B544" s="10" t="n"/>
      <c r="C544" s="10" t="n"/>
      <c r="D544" s="10" t="n"/>
      <c r="E544" s="9" t="n"/>
      <c r="F544" s="8" t="n"/>
      <c r="G544" s="10" t="n"/>
      <c r="H544" s="10" t="n"/>
      <c r="I544" s="8" t="n"/>
      <c r="J544" s="8" t="n"/>
      <c r="K544" s="8" t="n"/>
      <c r="L544" s="8" t="n"/>
      <c r="M544" s="8" t="n"/>
      <c r="N544" s="15">
        <f>IF(A544="","",SUM(J544:M544))</f>
        <v/>
      </c>
      <c r="O544" s="10" t="n"/>
      <c r="P544" s="16">
        <f>IF(A544="","",UPPER(TRIM(A544))&amp;"|"&amp;UPPER(SUBSTITUTE(SUBSTITUTE(SUBSTITUTE(TRIM(C544),"/",""),"-","")," ","")))</f>
        <v/>
      </c>
      <c r="Q544" s="16">
        <f>IF(A544="","",UPPER(SUBSTITUTE(SUBSTITUTE(SUBSTITUTE(TRIM(C544),"/",""),"-","")," ","")))</f>
        <v/>
      </c>
      <c r="R544" s="16">
        <f>IF(A544="","",IF(U544="No","ITC not available in GSTR-2B",IF(COUNTIF(Books!$O$6:$O$2005,P544)&gt;0,IF(ABS(T544)&lt;=Settings!$B$4,"Matched","Amount differs"),IF(COUNTIF(Books!$P$6:$P$2005,Q544)&gt;0,"Invoice no matches, GSTIN differs","In GSTR-2B, not in books"))))</f>
        <v/>
      </c>
      <c r="S544" s="15">
        <f>IF(A544="","",SUMIF(Books!$O$6:$O$2005,P544,Books!$K$6:$K$2005))</f>
        <v/>
      </c>
      <c r="T544" s="15">
        <f>IF(A544="","",N544-S544)</f>
        <v/>
      </c>
      <c r="U544" s="10" t="n"/>
      <c r="V544" s="16">
        <f>IF(A544="","",IF(AND(O544="Credit note",R544&lt;&gt;"ITC not available in GSTR-2B"),"Credit note: accept and declare the ITC reversal, keep pending for one period, or reject if you disagree",IF(R544="Matched","Accept in IMS, or take no action",IF(R544="Amount differs","Reject or keep pending; ask the supplier to amend",IF(R544="In GSTR-2B, not in books","Check receipt; reject if not yours",IF(R544="Invoice no matches, GSTIN differs","Confirm the GSTIN with the supplier","Not available: do not claim"))))))</f>
        <v/>
      </c>
    </row>
    <row r="545">
      <c r="A545" s="10" t="n"/>
      <c r="B545" s="10" t="n"/>
      <c r="C545" s="10" t="n"/>
      <c r="D545" s="10" t="n"/>
      <c r="E545" s="9" t="n"/>
      <c r="F545" s="8" t="n"/>
      <c r="G545" s="10" t="n"/>
      <c r="H545" s="10" t="n"/>
      <c r="I545" s="8" t="n"/>
      <c r="J545" s="8" t="n"/>
      <c r="K545" s="8" t="n"/>
      <c r="L545" s="8" t="n"/>
      <c r="M545" s="8" t="n"/>
      <c r="N545" s="15">
        <f>IF(A545="","",SUM(J545:M545))</f>
        <v/>
      </c>
      <c r="O545" s="10" t="n"/>
      <c r="P545" s="16">
        <f>IF(A545="","",UPPER(TRIM(A545))&amp;"|"&amp;UPPER(SUBSTITUTE(SUBSTITUTE(SUBSTITUTE(TRIM(C545),"/",""),"-","")," ","")))</f>
        <v/>
      </c>
      <c r="Q545" s="16">
        <f>IF(A545="","",UPPER(SUBSTITUTE(SUBSTITUTE(SUBSTITUTE(TRIM(C545),"/",""),"-","")," ","")))</f>
        <v/>
      </c>
      <c r="R545" s="16">
        <f>IF(A545="","",IF(U545="No","ITC not available in GSTR-2B",IF(COUNTIF(Books!$O$6:$O$2005,P545)&gt;0,IF(ABS(T545)&lt;=Settings!$B$4,"Matched","Amount differs"),IF(COUNTIF(Books!$P$6:$P$2005,Q545)&gt;0,"Invoice no matches, GSTIN differs","In GSTR-2B, not in books"))))</f>
        <v/>
      </c>
      <c r="S545" s="15">
        <f>IF(A545="","",SUMIF(Books!$O$6:$O$2005,P545,Books!$K$6:$K$2005))</f>
        <v/>
      </c>
      <c r="T545" s="15">
        <f>IF(A545="","",N545-S545)</f>
        <v/>
      </c>
      <c r="U545" s="10" t="n"/>
      <c r="V545" s="16">
        <f>IF(A545="","",IF(AND(O545="Credit note",R545&lt;&gt;"ITC not available in GSTR-2B"),"Credit note: accept and declare the ITC reversal, keep pending for one period, or reject if you disagree",IF(R545="Matched","Accept in IMS, or take no action",IF(R545="Amount differs","Reject or keep pending; ask the supplier to amend",IF(R545="In GSTR-2B, not in books","Check receipt; reject if not yours",IF(R545="Invoice no matches, GSTIN differs","Confirm the GSTIN with the supplier","Not available: do not claim"))))))</f>
        <v/>
      </c>
    </row>
    <row r="546">
      <c r="A546" s="10" t="n"/>
      <c r="B546" s="10" t="n"/>
      <c r="C546" s="10" t="n"/>
      <c r="D546" s="10" t="n"/>
      <c r="E546" s="9" t="n"/>
      <c r="F546" s="8" t="n"/>
      <c r="G546" s="10" t="n"/>
      <c r="H546" s="10" t="n"/>
      <c r="I546" s="8" t="n"/>
      <c r="J546" s="8" t="n"/>
      <c r="K546" s="8" t="n"/>
      <c r="L546" s="8" t="n"/>
      <c r="M546" s="8" t="n"/>
      <c r="N546" s="15">
        <f>IF(A546="","",SUM(J546:M546))</f>
        <v/>
      </c>
      <c r="O546" s="10" t="n"/>
      <c r="P546" s="16">
        <f>IF(A546="","",UPPER(TRIM(A546))&amp;"|"&amp;UPPER(SUBSTITUTE(SUBSTITUTE(SUBSTITUTE(TRIM(C546),"/",""),"-","")," ","")))</f>
        <v/>
      </c>
      <c r="Q546" s="16">
        <f>IF(A546="","",UPPER(SUBSTITUTE(SUBSTITUTE(SUBSTITUTE(TRIM(C546),"/",""),"-","")," ","")))</f>
        <v/>
      </c>
      <c r="R546" s="16">
        <f>IF(A546="","",IF(U546="No","ITC not available in GSTR-2B",IF(COUNTIF(Books!$O$6:$O$2005,P546)&gt;0,IF(ABS(T546)&lt;=Settings!$B$4,"Matched","Amount differs"),IF(COUNTIF(Books!$P$6:$P$2005,Q546)&gt;0,"Invoice no matches, GSTIN differs","In GSTR-2B, not in books"))))</f>
        <v/>
      </c>
      <c r="S546" s="15">
        <f>IF(A546="","",SUMIF(Books!$O$6:$O$2005,P546,Books!$K$6:$K$2005))</f>
        <v/>
      </c>
      <c r="T546" s="15">
        <f>IF(A546="","",N546-S546)</f>
        <v/>
      </c>
      <c r="U546" s="10" t="n"/>
      <c r="V546" s="16">
        <f>IF(A546="","",IF(AND(O546="Credit note",R546&lt;&gt;"ITC not available in GSTR-2B"),"Credit note: accept and declare the ITC reversal, keep pending for one period, or reject if you disagree",IF(R546="Matched","Accept in IMS, or take no action",IF(R546="Amount differs","Reject or keep pending; ask the supplier to amend",IF(R546="In GSTR-2B, not in books","Check receipt; reject if not yours",IF(R546="Invoice no matches, GSTIN differs","Confirm the GSTIN with the supplier","Not available: do not claim"))))))</f>
        <v/>
      </c>
    </row>
    <row r="547">
      <c r="A547" s="10" t="n"/>
      <c r="B547" s="10" t="n"/>
      <c r="C547" s="10" t="n"/>
      <c r="D547" s="10" t="n"/>
      <c r="E547" s="9" t="n"/>
      <c r="F547" s="8" t="n"/>
      <c r="G547" s="10" t="n"/>
      <c r="H547" s="10" t="n"/>
      <c r="I547" s="8" t="n"/>
      <c r="J547" s="8" t="n"/>
      <c r="K547" s="8" t="n"/>
      <c r="L547" s="8" t="n"/>
      <c r="M547" s="8" t="n"/>
      <c r="N547" s="15">
        <f>IF(A547="","",SUM(J547:M547))</f>
        <v/>
      </c>
      <c r="O547" s="10" t="n"/>
      <c r="P547" s="16">
        <f>IF(A547="","",UPPER(TRIM(A547))&amp;"|"&amp;UPPER(SUBSTITUTE(SUBSTITUTE(SUBSTITUTE(TRIM(C547),"/",""),"-","")," ","")))</f>
        <v/>
      </c>
      <c r="Q547" s="16">
        <f>IF(A547="","",UPPER(SUBSTITUTE(SUBSTITUTE(SUBSTITUTE(TRIM(C547),"/",""),"-","")," ","")))</f>
        <v/>
      </c>
      <c r="R547" s="16">
        <f>IF(A547="","",IF(U547="No","ITC not available in GSTR-2B",IF(COUNTIF(Books!$O$6:$O$2005,P547)&gt;0,IF(ABS(T547)&lt;=Settings!$B$4,"Matched","Amount differs"),IF(COUNTIF(Books!$P$6:$P$2005,Q547)&gt;0,"Invoice no matches, GSTIN differs","In GSTR-2B, not in books"))))</f>
        <v/>
      </c>
      <c r="S547" s="15">
        <f>IF(A547="","",SUMIF(Books!$O$6:$O$2005,P547,Books!$K$6:$K$2005))</f>
        <v/>
      </c>
      <c r="T547" s="15">
        <f>IF(A547="","",N547-S547)</f>
        <v/>
      </c>
      <c r="U547" s="10" t="n"/>
      <c r="V547" s="16">
        <f>IF(A547="","",IF(AND(O547="Credit note",R547&lt;&gt;"ITC not available in GSTR-2B"),"Credit note: accept and declare the ITC reversal, keep pending for one period, or reject if you disagree",IF(R547="Matched","Accept in IMS, or take no action",IF(R547="Amount differs","Reject or keep pending; ask the supplier to amend",IF(R547="In GSTR-2B, not in books","Check receipt; reject if not yours",IF(R547="Invoice no matches, GSTIN differs","Confirm the GSTIN with the supplier","Not available: do not claim"))))))</f>
        <v/>
      </c>
    </row>
    <row r="548">
      <c r="A548" s="10" t="n"/>
      <c r="B548" s="10" t="n"/>
      <c r="C548" s="10" t="n"/>
      <c r="D548" s="10" t="n"/>
      <c r="E548" s="9" t="n"/>
      <c r="F548" s="8" t="n"/>
      <c r="G548" s="10" t="n"/>
      <c r="H548" s="10" t="n"/>
      <c r="I548" s="8" t="n"/>
      <c r="J548" s="8" t="n"/>
      <c r="K548" s="8" t="n"/>
      <c r="L548" s="8" t="n"/>
      <c r="M548" s="8" t="n"/>
      <c r="N548" s="15">
        <f>IF(A548="","",SUM(J548:M548))</f>
        <v/>
      </c>
      <c r="O548" s="10" t="n"/>
      <c r="P548" s="16">
        <f>IF(A548="","",UPPER(TRIM(A548))&amp;"|"&amp;UPPER(SUBSTITUTE(SUBSTITUTE(SUBSTITUTE(TRIM(C548),"/",""),"-","")," ","")))</f>
        <v/>
      </c>
      <c r="Q548" s="16">
        <f>IF(A548="","",UPPER(SUBSTITUTE(SUBSTITUTE(SUBSTITUTE(TRIM(C548),"/",""),"-","")," ","")))</f>
        <v/>
      </c>
      <c r="R548" s="16">
        <f>IF(A548="","",IF(U548="No","ITC not available in GSTR-2B",IF(COUNTIF(Books!$O$6:$O$2005,P548)&gt;0,IF(ABS(T548)&lt;=Settings!$B$4,"Matched","Amount differs"),IF(COUNTIF(Books!$P$6:$P$2005,Q548)&gt;0,"Invoice no matches, GSTIN differs","In GSTR-2B, not in books"))))</f>
        <v/>
      </c>
      <c r="S548" s="15">
        <f>IF(A548="","",SUMIF(Books!$O$6:$O$2005,P548,Books!$K$6:$K$2005))</f>
        <v/>
      </c>
      <c r="T548" s="15">
        <f>IF(A548="","",N548-S548)</f>
        <v/>
      </c>
      <c r="U548" s="10" t="n"/>
      <c r="V548" s="16">
        <f>IF(A548="","",IF(AND(O548="Credit note",R548&lt;&gt;"ITC not available in GSTR-2B"),"Credit note: accept and declare the ITC reversal, keep pending for one period, or reject if you disagree",IF(R548="Matched","Accept in IMS, or take no action",IF(R548="Amount differs","Reject or keep pending; ask the supplier to amend",IF(R548="In GSTR-2B, not in books","Check receipt; reject if not yours",IF(R548="Invoice no matches, GSTIN differs","Confirm the GSTIN with the supplier","Not available: do not claim"))))))</f>
        <v/>
      </c>
    </row>
    <row r="549">
      <c r="A549" s="10" t="n"/>
      <c r="B549" s="10" t="n"/>
      <c r="C549" s="10" t="n"/>
      <c r="D549" s="10" t="n"/>
      <c r="E549" s="9" t="n"/>
      <c r="F549" s="8" t="n"/>
      <c r="G549" s="10" t="n"/>
      <c r="H549" s="10" t="n"/>
      <c r="I549" s="8" t="n"/>
      <c r="J549" s="8" t="n"/>
      <c r="K549" s="8" t="n"/>
      <c r="L549" s="8" t="n"/>
      <c r="M549" s="8" t="n"/>
      <c r="N549" s="15">
        <f>IF(A549="","",SUM(J549:M549))</f>
        <v/>
      </c>
      <c r="O549" s="10" t="n"/>
      <c r="P549" s="16">
        <f>IF(A549="","",UPPER(TRIM(A549))&amp;"|"&amp;UPPER(SUBSTITUTE(SUBSTITUTE(SUBSTITUTE(TRIM(C549),"/",""),"-","")," ","")))</f>
        <v/>
      </c>
      <c r="Q549" s="16">
        <f>IF(A549="","",UPPER(SUBSTITUTE(SUBSTITUTE(SUBSTITUTE(TRIM(C549),"/",""),"-","")," ","")))</f>
        <v/>
      </c>
      <c r="R549" s="16">
        <f>IF(A549="","",IF(U549="No","ITC not available in GSTR-2B",IF(COUNTIF(Books!$O$6:$O$2005,P549)&gt;0,IF(ABS(T549)&lt;=Settings!$B$4,"Matched","Amount differs"),IF(COUNTIF(Books!$P$6:$P$2005,Q549)&gt;0,"Invoice no matches, GSTIN differs","In GSTR-2B, not in books"))))</f>
        <v/>
      </c>
      <c r="S549" s="15">
        <f>IF(A549="","",SUMIF(Books!$O$6:$O$2005,P549,Books!$K$6:$K$2005))</f>
        <v/>
      </c>
      <c r="T549" s="15">
        <f>IF(A549="","",N549-S549)</f>
        <v/>
      </c>
      <c r="U549" s="10" t="n"/>
      <c r="V549" s="16">
        <f>IF(A549="","",IF(AND(O549="Credit note",R549&lt;&gt;"ITC not available in GSTR-2B"),"Credit note: accept and declare the ITC reversal, keep pending for one period, or reject if you disagree",IF(R549="Matched","Accept in IMS, or take no action",IF(R549="Amount differs","Reject or keep pending; ask the supplier to amend",IF(R549="In GSTR-2B, not in books","Check receipt; reject if not yours",IF(R549="Invoice no matches, GSTIN differs","Confirm the GSTIN with the supplier","Not available: do not claim"))))))</f>
        <v/>
      </c>
    </row>
    <row r="550">
      <c r="A550" s="10" t="n"/>
      <c r="B550" s="10" t="n"/>
      <c r="C550" s="10" t="n"/>
      <c r="D550" s="10" t="n"/>
      <c r="E550" s="9" t="n"/>
      <c r="F550" s="8" t="n"/>
      <c r="G550" s="10" t="n"/>
      <c r="H550" s="10" t="n"/>
      <c r="I550" s="8" t="n"/>
      <c r="J550" s="8" t="n"/>
      <c r="K550" s="8" t="n"/>
      <c r="L550" s="8" t="n"/>
      <c r="M550" s="8" t="n"/>
      <c r="N550" s="15">
        <f>IF(A550="","",SUM(J550:M550))</f>
        <v/>
      </c>
      <c r="O550" s="10" t="n"/>
      <c r="P550" s="16">
        <f>IF(A550="","",UPPER(TRIM(A550))&amp;"|"&amp;UPPER(SUBSTITUTE(SUBSTITUTE(SUBSTITUTE(TRIM(C550),"/",""),"-","")," ","")))</f>
        <v/>
      </c>
      <c r="Q550" s="16">
        <f>IF(A550="","",UPPER(SUBSTITUTE(SUBSTITUTE(SUBSTITUTE(TRIM(C550),"/",""),"-","")," ","")))</f>
        <v/>
      </c>
      <c r="R550" s="16">
        <f>IF(A550="","",IF(U550="No","ITC not available in GSTR-2B",IF(COUNTIF(Books!$O$6:$O$2005,P550)&gt;0,IF(ABS(T550)&lt;=Settings!$B$4,"Matched","Amount differs"),IF(COUNTIF(Books!$P$6:$P$2005,Q550)&gt;0,"Invoice no matches, GSTIN differs","In GSTR-2B, not in books"))))</f>
        <v/>
      </c>
      <c r="S550" s="15">
        <f>IF(A550="","",SUMIF(Books!$O$6:$O$2005,P550,Books!$K$6:$K$2005))</f>
        <v/>
      </c>
      <c r="T550" s="15">
        <f>IF(A550="","",N550-S550)</f>
        <v/>
      </c>
      <c r="U550" s="10" t="n"/>
      <c r="V550" s="16">
        <f>IF(A550="","",IF(AND(O550="Credit note",R550&lt;&gt;"ITC not available in GSTR-2B"),"Credit note: accept and declare the ITC reversal, keep pending for one period, or reject if you disagree",IF(R550="Matched","Accept in IMS, or take no action",IF(R550="Amount differs","Reject or keep pending; ask the supplier to amend",IF(R550="In GSTR-2B, not in books","Check receipt; reject if not yours",IF(R550="Invoice no matches, GSTIN differs","Confirm the GSTIN with the supplier","Not available: do not claim"))))))</f>
        <v/>
      </c>
    </row>
    <row r="551">
      <c r="A551" s="10" t="n"/>
      <c r="B551" s="10" t="n"/>
      <c r="C551" s="10" t="n"/>
      <c r="D551" s="10" t="n"/>
      <c r="E551" s="9" t="n"/>
      <c r="F551" s="8" t="n"/>
      <c r="G551" s="10" t="n"/>
      <c r="H551" s="10" t="n"/>
      <c r="I551" s="8" t="n"/>
      <c r="J551" s="8" t="n"/>
      <c r="K551" s="8" t="n"/>
      <c r="L551" s="8" t="n"/>
      <c r="M551" s="8" t="n"/>
      <c r="N551" s="15">
        <f>IF(A551="","",SUM(J551:M551))</f>
        <v/>
      </c>
      <c r="O551" s="10" t="n"/>
      <c r="P551" s="16">
        <f>IF(A551="","",UPPER(TRIM(A551))&amp;"|"&amp;UPPER(SUBSTITUTE(SUBSTITUTE(SUBSTITUTE(TRIM(C551),"/",""),"-","")," ","")))</f>
        <v/>
      </c>
      <c r="Q551" s="16">
        <f>IF(A551="","",UPPER(SUBSTITUTE(SUBSTITUTE(SUBSTITUTE(TRIM(C551),"/",""),"-","")," ","")))</f>
        <v/>
      </c>
      <c r="R551" s="16">
        <f>IF(A551="","",IF(U551="No","ITC not available in GSTR-2B",IF(COUNTIF(Books!$O$6:$O$2005,P551)&gt;0,IF(ABS(T551)&lt;=Settings!$B$4,"Matched","Amount differs"),IF(COUNTIF(Books!$P$6:$P$2005,Q551)&gt;0,"Invoice no matches, GSTIN differs","In GSTR-2B, not in books"))))</f>
        <v/>
      </c>
      <c r="S551" s="15">
        <f>IF(A551="","",SUMIF(Books!$O$6:$O$2005,P551,Books!$K$6:$K$2005))</f>
        <v/>
      </c>
      <c r="T551" s="15">
        <f>IF(A551="","",N551-S551)</f>
        <v/>
      </c>
      <c r="U551" s="10" t="n"/>
      <c r="V551" s="16">
        <f>IF(A551="","",IF(AND(O551="Credit note",R551&lt;&gt;"ITC not available in GSTR-2B"),"Credit note: accept and declare the ITC reversal, keep pending for one period, or reject if you disagree",IF(R551="Matched","Accept in IMS, or take no action",IF(R551="Amount differs","Reject or keep pending; ask the supplier to amend",IF(R551="In GSTR-2B, not in books","Check receipt; reject if not yours",IF(R551="Invoice no matches, GSTIN differs","Confirm the GSTIN with the supplier","Not available: do not claim"))))))</f>
        <v/>
      </c>
    </row>
    <row r="552">
      <c r="A552" s="10" t="n"/>
      <c r="B552" s="10" t="n"/>
      <c r="C552" s="10" t="n"/>
      <c r="D552" s="10" t="n"/>
      <c r="E552" s="9" t="n"/>
      <c r="F552" s="8" t="n"/>
      <c r="G552" s="10" t="n"/>
      <c r="H552" s="10" t="n"/>
      <c r="I552" s="8" t="n"/>
      <c r="J552" s="8" t="n"/>
      <c r="K552" s="8" t="n"/>
      <c r="L552" s="8" t="n"/>
      <c r="M552" s="8" t="n"/>
      <c r="N552" s="15">
        <f>IF(A552="","",SUM(J552:M552))</f>
        <v/>
      </c>
      <c r="O552" s="10" t="n"/>
      <c r="P552" s="16">
        <f>IF(A552="","",UPPER(TRIM(A552))&amp;"|"&amp;UPPER(SUBSTITUTE(SUBSTITUTE(SUBSTITUTE(TRIM(C552),"/",""),"-","")," ","")))</f>
        <v/>
      </c>
      <c r="Q552" s="16">
        <f>IF(A552="","",UPPER(SUBSTITUTE(SUBSTITUTE(SUBSTITUTE(TRIM(C552),"/",""),"-","")," ","")))</f>
        <v/>
      </c>
      <c r="R552" s="16">
        <f>IF(A552="","",IF(U552="No","ITC not available in GSTR-2B",IF(COUNTIF(Books!$O$6:$O$2005,P552)&gt;0,IF(ABS(T552)&lt;=Settings!$B$4,"Matched","Amount differs"),IF(COUNTIF(Books!$P$6:$P$2005,Q552)&gt;0,"Invoice no matches, GSTIN differs","In GSTR-2B, not in books"))))</f>
        <v/>
      </c>
      <c r="S552" s="15">
        <f>IF(A552="","",SUMIF(Books!$O$6:$O$2005,P552,Books!$K$6:$K$2005))</f>
        <v/>
      </c>
      <c r="T552" s="15">
        <f>IF(A552="","",N552-S552)</f>
        <v/>
      </c>
      <c r="U552" s="10" t="n"/>
      <c r="V552" s="16">
        <f>IF(A552="","",IF(AND(O552="Credit note",R552&lt;&gt;"ITC not available in GSTR-2B"),"Credit note: accept and declare the ITC reversal, keep pending for one period, or reject if you disagree",IF(R552="Matched","Accept in IMS, or take no action",IF(R552="Amount differs","Reject or keep pending; ask the supplier to amend",IF(R552="In GSTR-2B, not in books","Check receipt; reject if not yours",IF(R552="Invoice no matches, GSTIN differs","Confirm the GSTIN with the supplier","Not available: do not claim"))))))</f>
        <v/>
      </c>
    </row>
    <row r="553">
      <c r="A553" s="10" t="n"/>
      <c r="B553" s="10" t="n"/>
      <c r="C553" s="10" t="n"/>
      <c r="D553" s="10" t="n"/>
      <c r="E553" s="9" t="n"/>
      <c r="F553" s="8" t="n"/>
      <c r="G553" s="10" t="n"/>
      <c r="H553" s="10" t="n"/>
      <c r="I553" s="8" t="n"/>
      <c r="J553" s="8" t="n"/>
      <c r="K553" s="8" t="n"/>
      <c r="L553" s="8" t="n"/>
      <c r="M553" s="8" t="n"/>
      <c r="N553" s="15">
        <f>IF(A553="","",SUM(J553:M553))</f>
        <v/>
      </c>
      <c r="O553" s="10" t="n"/>
      <c r="P553" s="16">
        <f>IF(A553="","",UPPER(TRIM(A553))&amp;"|"&amp;UPPER(SUBSTITUTE(SUBSTITUTE(SUBSTITUTE(TRIM(C553),"/",""),"-","")," ","")))</f>
        <v/>
      </c>
      <c r="Q553" s="16">
        <f>IF(A553="","",UPPER(SUBSTITUTE(SUBSTITUTE(SUBSTITUTE(TRIM(C553),"/",""),"-","")," ","")))</f>
        <v/>
      </c>
      <c r="R553" s="16">
        <f>IF(A553="","",IF(U553="No","ITC not available in GSTR-2B",IF(COUNTIF(Books!$O$6:$O$2005,P553)&gt;0,IF(ABS(T553)&lt;=Settings!$B$4,"Matched","Amount differs"),IF(COUNTIF(Books!$P$6:$P$2005,Q553)&gt;0,"Invoice no matches, GSTIN differs","In GSTR-2B, not in books"))))</f>
        <v/>
      </c>
      <c r="S553" s="15">
        <f>IF(A553="","",SUMIF(Books!$O$6:$O$2005,P553,Books!$K$6:$K$2005))</f>
        <v/>
      </c>
      <c r="T553" s="15">
        <f>IF(A553="","",N553-S553)</f>
        <v/>
      </c>
      <c r="U553" s="10" t="n"/>
      <c r="V553" s="16">
        <f>IF(A553="","",IF(AND(O553="Credit note",R553&lt;&gt;"ITC not available in GSTR-2B"),"Credit note: accept and declare the ITC reversal, keep pending for one period, or reject if you disagree",IF(R553="Matched","Accept in IMS, or take no action",IF(R553="Amount differs","Reject or keep pending; ask the supplier to amend",IF(R553="In GSTR-2B, not in books","Check receipt; reject if not yours",IF(R553="Invoice no matches, GSTIN differs","Confirm the GSTIN with the supplier","Not available: do not claim"))))))</f>
        <v/>
      </c>
    </row>
    <row r="554">
      <c r="A554" s="10" t="n"/>
      <c r="B554" s="10" t="n"/>
      <c r="C554" s="10" t="n"/>
      <c r="D554" s="10" t="n"/>
      <c r="E554" s="9" t="n"/>
      <c r="F554" s="8" t="n"/>
      <c r="G554" s="10" t="n"/>
      <c r="H554" s="10" t="n"/>
      <c r="I554" s="8" t="n"/>
      <c r="J554" s="8" t="n"/>
      <c r="K554" s="8" t="n"/>
      <c r="L554" s="8" t="n"/>
      <c r="M554" s="8" t="n"/>
      <c r="N554" s="15">
        <f>IF(A554="","",SUM(J554:M554))</f>
        <v/>
      </c>
      <c r="O554" s="10" t="n"/>
      <c r="P554" s="16">
        <f>IF(A554="","",UPPER(TRIM(A554))&amp;"|"&amp;UPPER(SUBSTITUTE(SUBSTITUTE(SUBSTITUTE(TRIM(C554),"/",""),"-","")," ","")))</f>
        <v/>
      </c>
      <c r="Q554" s="16">
        <f>IF(A554="","",UPPER(SUBSTITUTE(SUBSTITUTE(SUBSTITUTE(TRIM(C554),"/",""),"-","")," ","")))</f>
        <v/>
      </c>
      <c r="R554" s="16">
        <f>IF(A554="","",IF(U554="No","ITC not available in GSTR-2B",IF(COUNTIF(Books!$O$6:$O$2005,P554)&gt;0,IF(ABS(T554)&lt;=Settings!$B$4,"Matched","Amount differs"),IF(COUNTIF(Books!$P$6:$P$2005,Q554)&gt;0,"Invoice no matches, GSTIN differs","In GSTR-2B, not in books"))))</f>
        <v/>
      </c>
      <c r="S554" s="15">
        <f>IF(A554="","",SUMIF(Books!$O$6:$O$2005,P554,Books!$K$6:$K$2005))</f>
        <v/>
      </c>
      <c r="T554" s="15">
        <f>IF(A554="","",N554-S554)</f>
        <v/>
      </c>
      <c r="U554" s="10" t="n"/>
      <c r="V554" s="16">
        <f>IF(A554="","",IF(AND(O554="Credit note",R554&lt;&gt;"ITC not available in GSTR-2B"),"Credit note: accept and declare the ITC reversal, keep pending for one period, or reject if you disagree",IF(R554="Matched","Accept in IMS, or take no action",IF(R554="Amount differs","Reject or keep pending; ask the supplier to amend",IF(R554="In GSTR-2B, not in books","Check receipt; reject if not yours",IF(R554="Invoice no matches, GSTIN differs","Confirm the GSTIN with the supplier","Not available: do not claim"))))))</f>
        <v/>
      </c>
    </row>
    <row r="555">
      <c r="A555" s="10" t="n"/>
      <c r="B555" s="10" t="n"/>
      <c r="C555" s="10" t="n"/>
      <c r="D555" s="10" t="n"/>
      <c r="E555" s="9" t="n"/>
      <c r="F555" s="8" t="n"/>
      <c r="G555" s="10" t="n"/>
      <c r="H555" s="10" t="n"/>
      <c r="I555" s="8" t="n"/>
      <c r="J555" s="8" t="n"/>
      <c r="K555" s="8" t="n"/>
      <c r="L555" s="8" t="n"/>
      <c r="M555" s="8" t="n"/>
      <c r="N555" s="15">
        <f>IF(A555="","",SUM(J555:M555))</f>
        <v/>
      </c>
      <c r="O555" s="10" t="n"/>
      <c r="P555" s="16">
        <f>IF(A555="","",UPPER(TRIM(A555))&amp;"|"&amp;UPPER(SUBSTITUTE(SUBSTITUTE(SUBSTITUTE(TRIM(C555),"/",""),"-","")," ","")))</f>
        <v/>
      </c>
      <c r="Q555" s="16">
        <f>IF(A555="","",UPPER(SUBSTITUTE(SUBSTITUTE(SUBSTITUTE(TRIM(C555),"/",""),"-","")," ","")))</f>
        <v/>
      </c>
      <c r="R555" s="16">
        <f>IF(A555="","",IF(U555="No","ITC not available in GSTR-2B",IF(COUNTIF(Books!$O$6:$O$2005,P555)&gt;0,IF(ABS(T555)&lt;=Settings!$B$4,"Matched","Amount differs"),IF(COUNTIF(Books!$P$6:$P$2005,Q555)&gt;0,"Invoice no matches, GSTIN differs","In GSTR-2B, not in books"))))</f>
        <v/>
      </c>
      <c r="S555" s="15">
        <f>IF(A555="","",SUMIF(Books!$O$6:$O$2005,P555,Books!$K$6:$K$2005))</f>
        <v/>
      </c>
      <c r="T555" s="15">
        <f>IF(A555="","",N555-S555)</f>
        <v/>
      </c>
      <c r="U555" s="10" t="n"/>
      <c r="V555" s="16">
        <f>IF(A555="","",IF(AND(O555="Credit note",R555&lt;&gt;"ITC not available in GSTR-2B"),"Credit note: accept and declare the ITC reversal, keep pending for one period, or reject if you disagree",IF(R555="Matched","Accept in IMS, or take no action",IF(R555="Amount differs","Reject or keep pending; ask the supplier to amend",IF(R555="In GSTR-2B, not in books","Check receipt; reject if not yours",IF(R555="Invoice no matches, GSTIN differs","Confirm the GSTIN with the supplier","Not available: do not claim"))))))</f>
        <v/>
      </c>
    </row>
    <row r="556">
      <c r="A556" s="10" t="n"/>
      <c r="B556" s="10" t="n"/>
      <c r="C556" s="10" t="n"/>
      <c r="D556" s="10" t="n"/>
      <c r="E556" s="9" t="n"/>
      <c r="F556" s="8" t="n"/>
      <c r="G556" s="10" t="n"/>
      <c r="H556" s="10" t="n"/>
      <c r="I556" s="8" t="n"/>
      <c r="J556" s="8" t="n"/>
      <c r="K556" s="8" t="n"/>
      <c r="L556" s="8" t="n"/>
      <c r="M556" s="8" t="n"/>
      <c r="N556" s="15">
        <f>IF(A556="","",SUM(J556:M556))</f>
        <v/>
      </c>
      <c r="O556" s="10" t="n"/>
      <c r="P556" s="16">
        <f>IF(A556="","",UPPER(TRIM(A556))&amp;"|"&amp;UPPER(SUBSTITUTE(SUBSTITUTE(SUBSTITUTE(TRIM(C556),"/",""),"-","")," ","")))</f>
        <v/>
      </c>
      <c r="Q556" s="16">
        <f>IF(A556="","",UPPER(SUBSTITUTE(SUBSTITUTE(SUBSTITUTE(TRIM(C556),"/",""),"-","")," ","")))</f>
        <v/>
      </c>
      <c r="R556" s="16">
        <f>IF(A556="","",IF(U556="No","ITC not available in GSTR-2B",IF(COUNTIF(Books!$O$6:$O$2005,P556)&gt;0,IF(ABS(T556)&lt;=Settings!$B$4,"Matched","Amount differs"),IF(COUNTIF(Books!$P$6:$P$2005,Q556)&gt;0,"Invoice no matches, GSTIN differs","In GSTR-2B, not in books"))))</f>
        <v/>
      </c>
      <c r="S556" s="15">
        <f>IF(A556="","",SUMIF(Books!$O$6:$O$2005,P556,Books!$K$6:$K$2005))</f>
        <v/>
      </c>
      <c r="T556" s="15">
        <f>IF(A556="","",N556-S556)</f>
        <v/>
      </c>
      <c r="U556" s="10" t="n"/>
      <c r="V556" s="16">
        <f>IF(A556="","",IF(AND(O556="Credit note",R556&lt;&gt;"ITC not available in GSTR-2B"),"Credit note: accept and declare the ITC reversal, keep pending for one period, or reject if you disagree",IF(R556="Matched","Accept in IMS, or take no action",IF(R556="Amount differs","Reject or keep pending; ask the supplier to amend",IF(R556="In GSTR-2B, not in books","Check receipt; reject if not yours",IF(R556="Invoice no matches, GSTIN differs","Confirm the GSTIN with the supplier","Not available: do not claim"))))))</f>
        <v/>
      </c>
    </row>
    <row r="557">
      <c r="A557" s="10" t="n"/>
      <c r="B557" s="10" t="n"/>
      <c r="C557" s="10" t="n"/>
      <c r="D557" s="10" t="n"/>
      <c r="E557" s="9" t="n"/>
      <c r="F557" s="8" t="n"/>
      <c r="G557" s="10" t="n"/>
      <c r="H557" s="10" t="n"/>
      <c r="I557" s="8" t="n"/>
      <c r="J557" s="8" t="n"/>
      <c r="K557" s="8" t="n"/>
      <c r="L557" s="8" t="n"/>
      <c r="M557" s="8" t="n"/>
      <c r="N557" s="15">
        <f>IF(A557="","",SUM(J557:M557))</f>
        <v/>
      </c>
      <c r="O557" s="10" t="n"/>
      <c r="P557" s="16">
        <f>IF(A557="","",UPPER(TRIM(A557))&amp;"|"&amp;UPPER(SUBSTITUTE(SUBSTITUTE(SUBSTITUTE(TRIM(C557),"/",""),"-","")," ","")))</f>
        <v/>
      </c>
      <c r="Q557" s="16">
        <f>IF(A557="","",UPPER(SUBSTITUTE(SUBSTITUTE(SUBSTITUTE(TRIM(C557),"/",""),"-","")," ","")))</f>
        <v/>
      </c>
      <c r="R557" s="16">
        <f>IF(A557="","",IF(U557="No","ITC not available in GSTR-2B",IF(COUNTIF(Books!$O$6:$O$2005,P557)&gt;0,IF(ABS(T557)&lt;=Settings!$B$4,"Matched","Amount differs"),IF(COUNTIF(Books!$P$6:$P$2005,Q557)&gt;0,"Invoice no matches, GSTIN differs","In GSTR-2B, not in books"))))</f>
        <v/>
      </c>
      <c r="S557" s="15">
        <f>IF(A557="","",SUMIF(Books!$O$6:$O$2005,P557,Books!$K$6:$K$2005))</f>
        <v/>
      </c>
      <c r="T557" s="15">
        <f>IF(A557="","",N557-S557)</f>
        <v/>
      </c>
      <c r="U557" s="10" t="n"/>
      <c r="V557" s="16">
        <f>IF(A557="","",IF(AND(O557="Credit note",R557&lt;&gt;"ITC not available in GSTR-2B"),"Credit note: accept and declare the ITC reversal, keep pending for one period, or reject if you disagree",IF(R557="Matched","Accept in IMS, or take no action",IF(R557="Amount differs","Reject or keep pending; ask the supplier to amend",IF(R557="In GSTR-2B, not in books","Check receipt; reject if not yours",IF(R557="Invoice no matches, GSTIN differs","Confirm the GSTIN with the supplier","Not available: do not claim"))))))</f>
        <v/>
      </c>
    </row>
    <row r="558">
      <c r="A558" s="10" t="n"/>
      <c r="B558" s="10" t="n"/>
      <c r="C558" s="10" t="n"/>
      <c r="D558" s="10" t="n"/>
      <c r="E558" s="9" t="n"/>
      <c r="F558" s="8" t="n"/>
      <c r="G558" s="10" t="n"/>
      <c r="H558" s="10" t="n"/>
      <c r="I558" s="8" t="n"/>
      <c r="J558" s="8" t="n"/>
      <c r="K558" s="8" t="n"/>
      <c r="L558" s="8" t="n"/>
      <c r="M558" s="8" t="n"/>
      <c r="N558" s="15">
        <f>IF(A558="","",SUM(J558:M558))</f>
        <v/>
      </c>
      <c r="O558" s="10" t="n"/>
      <c r="P558" s="16">
        <f>IF(A558="","",UPPER(TRIM(A558))&amp;"|"&amp;UPPER(SUBSTITUTE(SUBSTITUTE(SUBSTITUTE(TRIM(C558),"/",""),"-","")," ","")))</f>
        <v/>
      </c>
      <c r="Q558" s="16">
        <f>IF(A558="","",UPPER(SUBSTITUTE(SUBSTITUTE(SUBSTITUTE(TRIM(C558),"/",""),"-","")," ","")))</f>
        <v/>
      </c>
      <c r="R558" s="16">
        <f>IF(A558="","",IF(U558="No","ITC not available in GSTR-2B",IF(COUNTIF(Books!$O$6:$O$2005,P558)&gt;0,IF(ABS(T558)&lt;=Settings!$B$4,"Matched","Amount differs"),IF(COUNTIF(Books!$P$6:$P$2005,Q558)&gt;0,"Invoice no matches, GSTIN differs","In GSTR-2B, not in books"))))</f>
        <v/>
      </c>
      <c r="S558" s="15">
        <f>IF(A558="","",SUMIF(Books!$O$6:$O$2005,P558,Books!$K$6:$K$2005))</f>
        <v/>
      </c>
      <c r="T558" s="15">
        <f>IF(A558="","",N558-S558)</f>
        <v/>
      </c>
      <c r="U558" s="10" t="n"/>
      <c r="V558" s="16">
        <f>IF(A558="","",IF(AND(O558="Credit note",R558&lt;&gt;"ITC not available in GSTR-2B"),"Credit note: accept and declare the ITC reversal, keep pending for one period, or reject if you disagree",IF(R558="Matched","Accept in IMS, or take no action",IF(R558="Amount differs","Reject or keep pending; ask the supplier to amend",IF(R558="In GSTR-2B, not in books","Check receipt; reject if not yours",IF(R558="Invoice no matches, GSTIN differs","Confirm the GSTIN with the supplier","Not available: do not claim"))))))</f>
        <v/>
      </c>
    </row>
    <row r="559">
      <c r="A559" s="10" t="n"/>
      <c r="B559" s="10" t="n"/>
      <c r="C559" s="10" t="n"/>
      <c r="D559" s="10" t="n"/>
      <c r="E559" s="9" t="n"/>
      <c r="F559" s="8" t="n"/>
      <c r="G559" s="10" t="n"/>
      <c r="H559" s="10" t="n"/>
      <c r="I559" s="8" t="n"/>
      <c r="J559" s="8" t="n"/>
      <c r="K559" s="8" t="n"/>
      <c r="L559" s="8" t="n"/>
      <c r="M559" s="8" t="n"/>
      <c r="N559" s="15">
        <f>IF(A559="","",SUM(J559:M559))</f>
        <v/>
      </c>
      <c r="O559" s="10" t="n"/>
      <c r="P559" s="16">
        <f>IF(A559="","",UPPER(TRIM(A559))&amp;"|"&amp;UPPER(SUBSTITUTE(SUBSTITUTE(SUBSTITUTE(TRIM(C559),"/",""),"-","")," ","")))</f>
        <v/>
      </c>
      <c r="Q559" s="16">
        <f>IF(A559="","",UPPER(SUBSTITUTE(SUBSTITUTE(SUBSTITUTE(TRIM(C559),"/",""),"-","")," ","")))</f>
        <v/>
      </c>
      <c r="R559" s="16">
        <f>IF(A559="","",IF(U559="No","ITC not available in GSTR-2B",IF(COUNTIF(Books!$O$6:$O$2005,P559)&gt;0,IF(ABS(T559)&lt;=Settings!$B$4,"Matched","Amount differs"),IF(COUNTIF(Books!$P$6:$P$2005,Q559)&gt;0,"Invoice no matches, GSTIN differs","In GSTR-2B, not in books"))))</f>
        <v/>
      </c>
      <c r="S559" s="15">
        <f>IF(A559="","",SUMIF(Books!$O$6:$O$2005,P559,Books!$K$6:$K$2005))</f>
        <v/>
      </c>
      <c r="T559" s="15">
        <f>IF(A559="","",N559-S559)</f>
        <v/>
      </c>
      <c r="U559" s="10" t="n"/>
      <c r="V559" s="16">
        <f>IF(A559="","",IF(AND(O559="Credit note",R559&lt;&gt;"ITC not available in GSTR-2B"),"Credit note: accept and declare the ITC reversal, keep pending for one period, or reject if you disagree",IF(R559="Matched","Accept in IMS, or take no action",IF(R559="Amount differs","Reject or keep pending; ask the supplier to amend",IF(R559="In GSTR-2B, not in books","Check receipt; reject if not yours",IF(R559="Invoice no matches, GSTIN differs","Confirm the GSTIN with the supplier","Not available: do not claim"))))))</f>
        <v/>
      </c>
    </row>
    <row r="560">
      <c r="A560" s="10" t="n"/>
      <c r="B560" s="10" t="n"/>
      <c r="C560" s="10" t="n"/>
      <c r="D560" s="10" t="n"/>
      <c r="E560" s="9" t="n"/>
      <c r="F560" s="8" t="n"/>
      <c r="G560" s="10" t="n"/>
      <c r="H560" s="10" t="n"/>
      <c r="I560" s="8" t="n"/>
      <c r="J560" s="8" t="n"/>
      <c r="K560" s="8" t="n"/>
      <c r="L560" s="8" t="n"/>
      <c r="M560" s="8" t="n"/>
      <c r="N560" s="15">
        <f>IF(A560="","",SUM(J560:M560))</f>
        <v/>
      </c>
      <c r="O560" s="10" t="n"/>
      <c r="P560" s="16">
        <f>IF(A560="","",UPPER(TRIM(A560))&amp;"|"&amp;UPPER(SUBSTITUTE(SUBSTITUTE(SUBSTITUTE(TRIM(C560),"/",""),"-","")," ","")))</f>
        <v/>
      </c>
      <c r="Q560" s="16">
        <f>IF(A560="","",UPPER(SUBSTITUTE(SUBSTITUTE(SUBSTITUTE(TRIM(C560),"/",""),"-","")," ","")))</f>
        <v/>
      </c>
      <c r="R560" s="16">
        <f>IF(A560="","",IF(U560="No","ITC not available in GSTR-2B",IF(COUNTIF(Books!$O$6:$O$2005,P560)&gt;0,IF(ABS(T560)&lt;=Settings!$B$4,"Matched","Amount differs"),IF(COUNTIF(Books!$P$6:$P$2005,Q560)&gt;0,"Invoice no matches, GSTIN differs","In GSTR-2B, not in books"))))</f>
        <v/>
      </c>
      <c r="S560" s="15">
        <f>IF(A560="","",SUMIF(Books!$O$6:$O$2005,P560,Books!$K$6:$K$2005))</f>
        <v/>
      </c>
      <c r="T560" s="15">
        <f>IF(A560="","",N560-S560)</f>
        <v/>
      </c>
      <c r="U560" s="10" t="n"/>
      <c r="V560" s="16">
        <f>IF(A560="","",IF(AND(O560="Credit note",R560&lt;&gt;"ITC not available in GSTR-2B"),"Credit note: accept and declare the ITC reversal, keep pending for one period, or reject if you disagree",IF(R560="Matched","Accept in IMS, or take no action",IF(R560="Amount differs","Reject or keep pending; ask the supplier to amend",IF(R560="In GSTR-2B, not in books","Check receipt; reject if not yours",IF(R560="Invoice no matches, GSTIN differs","Confirm the GSTIN with the supplier","Not available: do not claim"))))))</f>
        <v/>
      </c>
    </row>
    <row r="561">
      <c r="A561" s="10" t="n"/>
      <c r="B561" s="10" t="n"/>
      <c r="C561" s="10" t="n"/>
      <c r="D561" s="10" t="n"/>
      <c r="E561" s="9" t="n"/>
      <c r="F561" s="8" t="n"/>
      <c r="G561" s="10" t="n"/>
      <c r="H561" s="10" t="n"/>
      <c r="I561" s="8" t="n"/>
      <c r="J561" s="8" t="n"/>
      <c r="K561" s="8" t="n"/>
      <c r="L561" s="8" t="n"/>
      <c r="M561" s="8" t="n"/>
      <c r="N561" s="15">
        <f>IF(A561="","",SUM(J561:M561))</f>
        <v/>
      </c>
      <c r="O561" s="10" t="n"/>
      <c r="P561" s="16">
        <f>IF(A561="","",UPPER(TRIM(A561))&amp;"|"&amp;UPPER(SUBSTITUTE(SUBSTITUTE(SUBSTITUTE(TRIM(C561),"/",""),"-","")," ","")))</f>
        <v/>
      </c>
      <c r="Q561" s="16">
        <f>IF(A561="","",UPPER(SUBSTITUTE(SUBSTITUTE(SUBSTITUTE(TRIM(C561),"/",""),"-","")," ","")))</f>
        <v/>
      </c>
      <c r="R561" s="16">
        <f>IF(A561="","",IF(U561="No","ITC not available in GSTR-2B",IF(COUNTIF(Books!$O$6:$O$2005,P561)&gt;0,IF(ABS(T561)&lt;=Settings!$B$4,"Matched","Amount differs"),IF(COUNTIF(Books!$P$6:$P$2005,Q561)&gt;0,"Invoice no matches, GSTIN differs","In GSTR-2B, not in books"))))</f>
        <v/>
      </c>
      <c r="S561" s="15">
        <f>IF(A561="","",SUMIF(Books!$O$6:$O$2005,P561,Books!$K$6:$K$2005))</f>
        <v/>
      </c>
      <c r="T561" s="15">
        <f>IF(A561="","",N561-S561)</f>
        <v/>
      </c>
      <c r="U561" s="10" t="n"/>
      <c r="V561" s="16">
        <f>IF(A561="","",IF(AND(O561="Credit note",R561&lt;&gt;"ITC not available in GSTR-2B"),"Credit note: accept and declare the ITC reversal, keep pending for one period, or reject if you disagree",IF(R561="Matched","Accept in IMS, or take no action",IF(R561="Amount differs","Reject or keep pending; ask the supplier to amend",IF(R561="In GSTR-2B, not in books","Check receipt; reject if not yours",IF(R561="Invoice no matches, GSTIN differs","Confirm the GSTIN with the supplier","Not available: do not claim"))))))</f>
        <v/>
      </c>
    </row>
    <row r="562">
      <c r="A562" s="10" t="n"/>
      <c r="B562" s="10" t="n"/>
      <c r="C562" s="10" t="n"/>
      <c r="D562" s="10" t="n"/>
      <c r="E562" s="9" t="n"/>
      <c r="F562" s="8" t="n"/>
      <c r="G562" s="10" t="n"/>
      <c r="H562" s="10" t="n"/>
      <c r="I562" s="8" t="n"/>
      <c r="J562" s="8" t="n"/>
      <c r="K562" s="8" t="n"/>
      <c r="L562" s="8" t="n"/>
      <c r="M562" s="8" t="n"/>
      <c r="N562" s="15">
        <f>IF(A562="","",SUM(J562:M562))</f>
        <v/>
      </c>
      <c r="O562" s="10" t="n"/>
      <c r="P562" s="16">
        <f>IF(A562="","",UPPER(TRIM(A562))&amp;"|"&amp;UPPER(SUBSTITUTE(SUBSTITUTE(SUBSTITUTE(TRIM(C562),"/",""),"-","")," ","")))</f>
        <v/>
      </c>
      <c r="Q562" s="16">
        <f>IF(A562="","",UPPER(SUBSTITUTE(SUBSTITUTE(SUBSTITUTE(TRIM(C562),"/",""),"-","")," ","")))</f>
        <v/>
      </c>
      <c r="R562" s="16">
        <f>IF(A562="","",IF(U562="No","ITC not available in GSTR-2B",IF(COUNTIF(Books!$O$6:$O$2005,P562)&gt;0,IF(ABS(T562)&lt;=Settings!$B$4,"Matched","Amount differs"),IF(COUNTIF(Books!$P$6:$P$2005,Q562)&gt;0,"Invoice no matches, GSTIN differs","In GSTR-2B, not in books"))))</f>
        <v/>
      </c>
      <c r="S562" s="15">
        <f>IF(A562="","",SUMIF(Books!$O$6:$O$2005,P562,Books!$K$6:$K$2005))</f>
        <v/>
      </c>
      <c r="T562" s="15">
        <f>IF(A562="","",N562-S562)</f>
        <v/>
      </c>
      <c r="U562" s="10" t="n"/>
      <c r="V562" s="16">
        <f>IF(A562="","",IF(AND(O562="Credit note",R562&lt;&gt;"ITC not available in GSTR-2B"),"Credit note: accept and declare the ITC reversal, keep pending for one period, or reject if you disagree",IF(R562="Matched","Accept in IMS, or take no action",IF(R562="Amount differs","Reject or keep pending; ask the supplier to amend",IF(R562="In GSTR-2B, not in books","Check receipt; reject if not yours",IF(R562="Invoice no matches, GSTIN differs","Confirm the GSTIN with the supplier","Not available: do not claim"))))))</f>
        <v/>
      </c>
    </row>
    <row r="563">
      <c r="A563" s="10" t="n"/>
      <c r="B563" s="10" t="n"/>
      <c r="C563" s="10" t="n"/>
      <c r="D563" s="10" t="n"/>
      <c r="E563" s="9" t="n"/>
      <c r="F563" s="8" t="n"/>
      <c r="G563" s="10" t="n"/>
      <c r="H563" s="10" t="n"/>
      <c r="I563" s="8" t="n"/>
      <c r="J563" s="8" t="n"/>
      <c r="K563" s="8" t="n"/>
      <c r="L563" s="8" t="n"/>
      <c r="M563" s="8" t="n"/>
      <c r="N563" s="15">
        <f>IF(A563="","",SUM(J563:M563))</f>
        <v/>
      </c>
      <c r="O563" s="10" t="n"/>
      <c r="P563" s="16">
        <f>IF(A563="","",UPPER(TRIM(A563))&amp;"|"&amp;UPPER(SUBSTITUTE(SUBSTITUTE(SUBSTITUTE(TRIM(C563),"/",""),"-","")," ","")))</f>
        <v/>
      </c>
      <c r="Q563" s="16">
        <f>IF(A563="","",UPPER(SUBSTITUTE(SUBSTITUTE(SUBSTITUTE(TRIM(C563),"/",""),"-","")," ","")))</f>
        <v/>
      </c>
      <c r="R563" s="16">
        <f>IF(A563="","",IF(U563="No","ITC not available in GSTR-2B",IF(COUNTIF(Books!$O$6:$O$2005,P563)&gt;0,IF(ABS(T563)&lt;=Settings!$B$4,"Matched","Amount differs"),IF(COUNTIF(Books!$P$6:$P$2005,Q563)&gt;0,"Invoice no matches, GSTIN differs","In GSTR-2B, not in books"))))</f>
        <v/>
      </c>
      <c r="S563" s="15">
        <f>IF(A563="","",SUMIF(Books!$O$6:$O$2005,P563,Books!$K$6:$K$2005))</f>
        <v/>
      </c>
      <c r="T563" s="15">
        <f>IF(A563="","",N563-S563)</f>
        <v/>
      </c>
      <c r="U563" s="10" t="n"/>
      <c r="V563" s="16">
        <f>IF(A563="","",IF(AND(O563="Credit note",R563&lt;&gt;"ITC not available in GSTR-2B"),"Credit note: accept and declare the ITC reversal, keep pending for one period, or reject if you disagree",IF(R563="Matched","Accept in IMS, or take no action",IF(R563="Amount differs","Reject or keep pending; ask the supplier to amend",IF(R563="In GSTR-2B, not in books","Check receipt; reject if not yours",IF(R563="Invoice no matches, GSTIN differs","Confirm the GSTIN with the supplier","Not available: do not claim"))))))</f>
        <v/>
      </c>
    </row>
    <row r="564">
      <c r="A564" s="10" t="n"/>
      <c r="B564" s="10" t="n"/>
      <c r="C564" s="10" t="n"/>
      <c r="D564" s="10" t="n"/>
      <c r="E564" s="9" t="n"/>
      <c r="F564" s="8" t="n"/>
      <c r="G564" s="10" t="n"/>
      <c r="H564" s="10" t="n"/>
      <c r="I564" s="8" t="n"/>
      <c r="J564" s="8" t="n"/>
      <c r="K564" s="8" t="n"/>
      <c r="L564" s="8" t="n"/>
      <c r="M564" s="8" t="n"/>
      <c r="N564" s="15">
        <f>IF(A564="","",SUM(J564:M564))</f>
        <v/>
      </c>
      <c r="O564" s="10" t="n"/>
      <c r="P564" s="16">
        <f>IF(A564="","",UPPER(TRIM(A564))&amp;"|"&amp;UPPER(SUBSTITUTE(SUBSTITUTE(SUBSTITUTE(TRIM(C564),"/",""),"-","")," ","")))</f>
        <v/>
      </c>
      <c r="Q564" s="16">
        <f>IF(A564="","",UPPER(SUBSTITUTE(SUBSTITUTE(SUBSTITUTE(TRIM(C564),"/",""),"-","")," ","")))</f>
        <v/>
      </c>
      <c r="R564" s="16">
        <f>IF(A564="","",IF(U564="No","ITC not available in GSTR-2B",IF(COUNTIF(Books!$O$6:$O$2005,P564)&gt;0,IF(ABS(T564)&lt;=Settings!$B$4,"Matched","Amount differs"),IF(COUNTIF(Books!$P$6:$P$2005,Q564)&gt;0,"Invoice no matches, GSTIN differs","In GSTR-2B, not in books"))))</f>
        <v/>
      </c>
      <c r="S564" s="15">
        <f>IF(A564="","",SUMIF(Books!$O$6:$O$2005,P564,Books!$K$6:$K$2005))</f>
        <v/>
      </c>
      <c r="T564" s="15">
        <f>IF(A564="","",N564-S564)</f>
        <v/>
      </c>
      <c r="U564" s="10" t="n"/>
      <c r="V564" s="16">
        <f>IF(A564="","",IF(AND(O564="Credit note",R564&lt;&gt;"ITC not available in GSTR-2B"),"Credit note: accept and declare the ITC reversal, keep pending for one period, or reject if you disagree",IF(R564="Matched","Accept in IMS, or take no action",IF(R564="Amount differs","Reject or keep pending; ask the supplier to amend",IF(R564="In GSTR-2B, not in books","Check receipt; reject if not yours",IF(R564="Invoice no matches, GSTIN differs","Confirm the GSTIN with the supplier","Not available: do not claim"))))))</f>
        <v/>
      </c>
    </row>
    <row r="565">
      <c r="A565" s="10" t="n"/>
      <c r="B565" s="10" t="n"/>
      <c r="C565" s="10" t="n"/>
      <c r="D565" s="10" t="n"/>
      <c r="E565" s="9" t="n"/>
      <c r="F565" s="8" t="n"/>
      <c r="G565" s="10" t="n"/>
      <c r="H565" s="10" t="n"/>
      <c r="I565" s="8" t="n"/>
      <c r="J565" s="8" t="n"/>
      <c r="K565" s="8" t="n"/>
      <c r="L565" s="8" t="n"/>
      <c r="M565" s="8" t="n"/>
      <c r="N565" s="15">
        <f>IF(A565="","",SUM(J565:M565))</f>
        <v/>
      </c>
      <c r="O565" s="10" t="n"/>
      <c r="P565" s="16">
        <f>IF(A565="","",UPPER(TRIM(A565))&amp;"|"&amp;UPPER(SUBSTITUTE(SUBSTITUTE(SUBSTITUTE(TRIM(C565),"/",""),"-","")," ","")))</f>
        <v/>
      </c>
      <c r="Q565" s="16">
        <f>IF(A565="","",UPPER(SUBSTITUTE(SUBSTITUTE(SUBSTITUTE(TRIM(C565),"/",""),"-","")," ","")))</f>
        <v/>
      </c>
      <c r="R565" s="16">
        <f>IF(A565="","",IF(U565="No","ITC not available in GSTR-2B",IF(COUNTIF(Books!$O$6:$O$2005,P565)&gt;0,IF(ABS(T565)&lt;=Settings!$B$4,"Matched","Amount differs"),IF(COUNTIF(Books!$P$6:$P$2005,Q565)&gt;0,"Invoice no matches, GSTIN differs","In GSTR-2B, not in books"))))</f>
        <v/>
      </c>
      <c r="S565" s="15">
        <f>IF(A565="","",SUMIF(Books!$O$6:$O$2005,P565,Books!$K$6:$K$2005))</f>
        <v/>
      </c>
      <c r="T565" s="15">
        <f>IF(A565="","",N565-S565)</f>
        <v/>
      </c>
      <c r="U565" s="10" t="n"/>
      <c r="V565" s="16">
        <f>IF(A565="","",IF(AND(O565="Credit note",R565&lt;&gt;"ITC not available in GSTR-2B"),"Credit note: accept and declare the ITC reversal, keep pending for one period, or reject if you disagree",IF(R565="Matched","Accept in IMS, or take no action",IF(R565="Amount differs","Reject or keep pending; ask the supplier to amend",IF(R565="In GSTR-2B, not in books","Check receipt; reject if not yours",IF(R565="Invoice no matches, GSTIN differs","Confirm the GSTIN with the supplier","Not available: do not claim"))))))</f>
        <v/>
      </c>
    </row>
    <row r="566">
      <c r="A566" s="10" t="n"/>
      <c r="B566" s="10" t="n"/>
      <c r="C566" s="10" t="n"/>
      <c r="D566" s="10" t="n"/>
      <c r="E566" s="9" t="n"/>
      <c r="F566" s="8" t="n"/>
      <c r="G566" s="10" t="n"/>
      <c r="H566" s="10" t="n"/>
      <c r="I566" s="8" t="n"/>
      <c r="J566" s="8" t="n"/>
      <c r="K566" s="8" t="n"/>
      <c r="L566" s="8" t="n"/>
      <c r="M566" s="8" t="n"/>
      <c r="N566" s="15">
        <f>IF(A566="","",SUM(J566:M566))</f>
        <v/>
      </c>
      <c r="O566" s="10" t="n"/>
      <c r="P566" s="16">
        <f>IF(A566="","",UPPER(TRIM(A566))&amp;"|"&amp;UPPER(SUBSTITUTE(SUBSTITUTE(SUBSTITUTE(TRIM(C566),"/",""),"-","")," ","")))</f>
        <v/>
      </c>
      <c r="Q566" s="16">
        <f>IF(A566="","",UPPER(SUBSTITUTE(SUBSTITUTE(SUBSTITUTE(TRIM(C566),"/",""),"-","")," ","")))</f>
        <v/>
      </c>
      <c r="R566" s="16">
        <f>IF(A566="","",IF(U566="No","ITC not available in GSTR-2B",IF(COUNTIF(Books!$O$6:$O$2005,P566)&gt;0,IF(ABS(T566)&lt;=Settings!$B$4,"Matched","Amount differs"),IF(COUNTIF(Books!$P$6:$P$2005,Q566)&gt;0,"Invoice no matches, GSTIN differs","In GSTR-2B, not in books"))))</f>
        <v/>
      </c>
      <c r="S566" s="15">
        <f>IF(A566="","",SUMIF(Books!$O$6:$O$2005,P566,Books!$K$6:$K$2005))</f>
        <v/>
      </c>
      <c r="T566" s="15">
        <f>IF(A566="","",N566-S566)</f>
        <v/>
      </c>
      <c r="U566" s="10" t="n"/>
      <c r="V566" s="16">
        <f>IF(A566="","",IF(AND(O566="Credit note",R566&lt;&gt;"ITC not available in GSTR-2B"),"Credit note: accept and declare the ITC reversal, keep pending for one period, or reject if you disagree",IF(R566="Matched","Accept in IMS, or take no action",IF(R566="Amount differs","Reject or keep pending; ask the supplier to amend",IF(R566="In GSTR-2B, not in books","Check receipt; reject if not yours",IF(R566="Invoice no matches, GSTIN differs","Confirm the GSTIN with the supplier","Not available: do not claim"))))))</f>
        <v/>
      </c>
    </row>
    <row r="567">
      <c r="A567" s="10" t="n"/>
      <c r="B567" s="10" t="n"/>
      <c r="C567" s="10" t="n"/>
      <c r="D567" s="10" t="n"/>
      <c r="E567" s="9" t="n"/>
      <c r="F567" s="8" t="n"/>
      <c r="G567" s="10" t="n"/>
      <c r="H567" s="10" t="n"/>
      <c r="I567" s="8" t="n"/>
      <c r="J567" s="8" t="n"/>
      <c r="K567" s="8" t="n"/>
      <c r="L567" s="8" t="n"/>
      <c r="M567" s="8" t="n"/>
      <c r="N567" s="15">
        <f>IF(A567="","",SUM(J567:M567))</f>
        <v/>
      </c>
      <c r="O567" s="10" t="n"/>
      <c r="P567" s="16">
        <f>IF(A567="","",UPPER(TRIM(A567))&amp;"|"&amp;UPPER(SUBSTITUTE(SUBSTITUTE(SUBSTITUTE(TRIM(C567),"/",""),"-","")," ","")))</f>
        <v/>
      </c>
      <c r="Q567" s="16">
        <f>IF(A567="","",UPPER(SUBSTITUTE(SUBSTITUTE(SUBSTITUTE(TRIM(C567),"/",""),"-","")," ","")))</f>
        <v/>
      </c>
      <c r="R567" s="16">
        <f>IF(A567="","",IF(U567="No","ITC not available in GSTR-2B",IF(COUNTIF(Books!$O$6:$O$2005,P567)&gt;0,IF(ABS(T567)&lt;=Settings!$B$4,"Matched","Amount differs"),IF(COUNTIF(Books!$P$6:$P$2005,Q567)&gt;0,"Invoice no matches, GSTIN differs","In GSTR-2B, not in books"))))</f>
        <v/>
      </c>
      <c r="S567" s="15">
        <f>IF(A567="","",SUMIF(Books!$O$6:$O$2005,P567,Books!$K$6:$K$2005))</f>
        <v/>
      </c>
      <c r="T567" s="15">
        <f>IF(A567="","",N567-S567)</f>
        <v/>
      </c>
      <c r="U567" s="10" t="n"/>
      <c r="V567" s="16">
        <f>IF(A567="","",IF(AND(O567="Credit note",R567&lt;&gt;"ITC not available in GSTR-2B"),"Credit note: accept and declare the ITC reversal, keep pending for one period, or reject if you disagree",IF(R567="Matched","Accept in IMS, or take no action",IF(R567="Amount differs","Reject or keep pending; ask the supplier to amend",IF(R567="In GSTR-2B, not in books","Check receipt; reject if not yours",IF(R567="Invoice no matches, GSTIN differs","Confirm the GSTIN with the supplier","Not available: do not claim"))))))</f>
        <v/>
      </c>
    </row>
    <row r="568">
      <c r="A568" s="10" t="n"/>
      <c r="B568" s="10" t="n"/>
      <c r="C568" s="10" t="n"/>
      <c r="D568" s="10" t="n"/>
      <c r="E568" s="9" t="n"/>
      <c r="F568" s="8" t="n"/>
      <c r="G568" s="10" t="n"/>
      <c r="H568" s="10" t="n"/>
      <c r="I568" s="8" t="n"/>
      <c r="J568" s="8" t="n"/>
      <c r="K568" s="8" t="n"/>
      <c r="L568" s="8" t="n"/>
      <c r="M568" s="8" t="n"/>
      <c r="N568" s="15">
        <f>IF(A568="","",SUM(J568:M568))</f>
        <v/>
      </c>
      <c r="O568" s="10" t="n"/>
      <c r="P568" s="16">
        <f>IF(A568="","",UPPER(TRIM(A568))&amp;"|"&amp;UPPER(SUBSTITUTE(SUBSTITUTE(SUBSTITUTE(TRIM(C568),"/",""),"-","")," ","")))</f>
        <v/>
      </c>
      <c r="Q568" s="16">
        <f>IF(A568="","",UPPER(SUBSTITUTE(SUBSTITUTE(SUBSTITUTE(TRIM(C568),"/",""),"-","")," ","")))</f>
        <v/>
      </c>
      <c r="R568" s="16">
        <f>IF(A568="","",IF(U568="No","ITC not available in GSTR-2B",IF(COUNTIF(Books!$O$6:$O$2005,P568)&gt;0,IF(ABS(T568)&lt;=Settings!$B$4,"Matched","Amount differs"),IF(COUNTIF(Books!$P$6:$P$2005,Q568)&gt;0,"Invoice no matches, GSTIN differs","In GSTR-2B, not in books"))))</f>
        <v/>
      </c>
      <c r="S568" s="15">
        <f>IF(A568="","",SUMIF(Books!$O$6:$O$2005,P568,Books!$K$6:$K$2005))</f>
        <v/>
      </c>
      <c r="T568" s="15">
        <f>IF(A568="","",N568-S568)</f>
        <v/>
      </c>
      <c r="U568" s="10" t="n"/>
      <c r="V568" s="16">
        <f>IF(A568="","",IF(AND(O568="Credit note",R568&lt;&gt;"ITC not available in GSTR-2B"),"Credit note: accept and declare the ITC reversal, keep pending for one period, or reject if you disagree",IF(R568="Matched","Accept in IMS, or take no action",IF(R568="Amount differs","Reject or keep pending; ask the supplier to amend",IF(R568="In GSTR-2B, not in books","Check receipt; reject if not yours",IF(R568="Invoice no matches, GSTIN differs","Confirm the GSTIN with the supplier","Not available: do not claim"))))))</f>
        <v/>
      </c>
    </row>
    <row r="569">
      <c r="A569" s="10" t="n"/>
      <c r="B569" s="10" t="n"/>
      <c r="C569" s="10" t="n"/>
      <c r="D569" s="10" t="n"/>
      <c r="E569" s="9" t="n"/>
      <c r="F569" s="8" t="n"/>
      <c r="G569" s="10" t="n"/>
      <c r="H569" s="10" t="n"/>
      <c r="I569" s="8" t="n"/>
      <c r="J569" s="8" t="n"/>
      <c r="K569" s="8" t="n"/>
      <c r="L569" s="8" t="n"/>
      <c r="M569" s="8" t="n"/>
      <c r="N569" s="15">
        <f>IF(A569="","",SUM(J569:M569))</f>
        <v/>
      </c>
      <c r="O569" s="10" t="n"/>
      <c r="P569" s="16">
        <f>IF(A569="","",UPPER(TRIM(A569))&amp;"|"&amp;UPPER(SUBSTITUTE(SUBSTITUTE(SUBSTITUTE(TRIM(C569),"/",""),"-","")," ","")))</f>
        <v/>
      </c>
      <c r="Q569" s="16">
        <f>IF(A569="","",UPPER(SUBSTITUTE(SUBSTITUTE(SUBSTITUTE(TRIM(C569),"/",""),"-","")," ","")))</f>
        <v/>
      </c>
      <c r="R569" s="16">
        <f>IF(A569="","",IF(U569="No","ITC not available in GSTR-2B",IF(COUNTIF(Books!$O$6:$O$2005,P569)&gt;0,IF(ABS(T569)&lt;=Settings!$B$4,"Matched","Amount differs"),IF(COUNTIF(Books!$P$6:$P$2005,Q569)&gt;0,"Invoice no matches, GSTIN differs","In GSTR-2B, not in books"))))</f>
        <v/>
      </c>
      <c r="S569" s="15">
        <f>IF(A569="","",SUMIF(Books!$O$6:$O$2005,P569,Books!$K$6:$K$2005))</f>
        <v/>
      </c>
      <c r="T569" s="15">
        <f>IF(A569="","",N569-S569)</f>
        <v/>
      </c>
      <c r="U569" s="10" t="n"/>
      <c r="V569" s="16">
        <f>IF(A569="","",IF(AND(O569="Credit note",R569&lt;&gt;"ITC not available in GSTR-2B"),"Credit note: accept and declare the ITC reversal, keep pending for one period, or reject if you disagree",IF(R569="Matched","Accept in IMS, or take no action",IF(R569="Amount differs","Reject or keep pending; ask the supplier to amend",IF(R569="In GSTR-2B, not in books","Check receipt; reject if not yours",IF(R569="Invoice no matches, GSTIN differs","Confirm the GSTIN with the supplier","Not available: do not claim"))))))</f>
        <v/>
      </c>
    </row>
    <row r="570">
      <c r="A570" s="10" t="n"/>
      <c r="B570" s="10" t="n"/>
      <c r="C570" s="10" t="n"/>
      <c r="D570" s="10" t="n"/>
      <c r="E570" s="9" t="n"/>
      <c r="F570" s="8" t="n"/>
      <c r="G570" s="10" t="n"/>
      <c r="H570" s="10" t="n"/>
      <c r="I570" s="8" t="n"/>
      <c r="J570" s="8" t="n"/>
      <c r="K570" s="8" t="n"/>
      <c r="L570" s="8" t="n"/>
      <c r="M570" s="8" t="n"/>
      <c r="N570" s="15">
        <f>IF(A570="","",SUM(J570:M570))</f>
        <v/>
      </c>
      <c r="O570" s="10" t="n"/>
      <c r="P570" s="16">
        <f>IF(A570="","",UPPER(TRIM(A570))&amp;"|"&amp;UPPER(SUBSTITUTE(SUBSTITUTE(SUBSTITUTE(TRIM(C570),"/",""),"-","")," ","")))</f>
        <v/>
      </c>
      <c r="Q570" s="16">
        <f>IF(A570="","",UPPER(SUBSTITUTE(SUBSTITUTE(SUBSTITUTE(TRIM(C570),"/",""),"-","")," ","")))</f>
        <v/>
      </c>
      <c r="R570" s="16">
        <f>IF(A570="","",IF(U570="No","ITC not available in GSTR-2B",IF(COUNTIF(Books!$O$6:$O$2005,P570)&gt;0,IF(ABS(T570)&lt;=Settings!$B$4,"Matched","Amount differs"),IF(COUNTIF(Books!$P$6:$P$2005,Q570)&gt;0,"Invoice no matches, GSTIN differs","In GSTR-2B, not in books"))))</f>
        <v/>
      </c>
      <c r="S570" s="15">
        <f>IF(A570="","",SUMIF(Books!$O$6:$O$2005,P570,Books!$K$6:$K$2005))</f>
        <v/>
      </c>
      <c r="T570" s="15">
        <f>IF(A570="","",N570-S570)</f>
        <v/>
      </c>
      <c r="U570" s="10" t="n"/>
      <c r="V570" s="16">
        <f>IF(A570="","",IF(AND(O570="Credit note",R570&lt;&gt;"ITC not available in GSTR-2B"),"Credit note: accept and declare the ITC reversal, keep pending for one period, or reject if you disagree",IF(R570="Matched","Accept in IMS, or take no action",IF(R570="Amount differs","Reject or keep pending; ask the supplier to amend",IF(R570="In GSTR-2B, not in books","Check receipt; reject if not yours",IF(R570="Invoice no matches, GSTIN differs","Confirm the GSTIN with the supplier","Not available: do not claim"))))))</f>
        <v/>
      </c>
    </row>
    <row r="571">
      <c r="A571" s="10" t="n"/>
      <c r="B571" s="10" t="n"/>
      <c r="C571" s="10" t="n"/>
      <c r="D571" s="10" t="n"/>
      <c r="E571" s="9" t="n"/>
      <c r="F571" s="8" t="n"/>
      <c r="G571" s="10" t="n"/>
      <c r="H571" s="10" t="n"/>
      <c r="I571" s="8" t="n"/>
      <c r="J571" s="8" t="n"/>
      <c r="K571" s="8" t="n"/>
      <c r="L571" s="8" t="n"/>
      <c r="M571" s="8" t="n"/>
      <c r="N571" s="15">
        <f>IF(A571="","",SUM(J571:M571))</f>
        <v/>
      </c>
      <c r="O571" s="10" t="n"/>
      <c r="P571" s="16">
        <f>IF(A571="","",UPPER(TRIM(A571))&amp;"|"&amp;UPPER(SUBSTITUTE(SUBSTITUTE(SUBSTITUTE(TRIM(C571),"/",""),"-","")," ","")))</f>
        <v/>
      </c>
      <c r="Q571" s="16">
        <f>IF(A571="","",UPPER(SUBSTITUTE(SUBSTITUTE(SUBSTITUTE(TRIM(C571),"/",""),"-","")," ","")))</f>
        <v/>
      </c>
      <c r="R571" s="16">
        <f>IF(A571="","",IF(U571="No","ITC not available in GSTR-2B",IF(COUNTIF(Books!$O$6:$O$2005,P571)&gt;0,IF(ABS(T571)&lt;=Settings!$B$4,"Matched","Amount differs"),IF(COUNTIF(Books!$P$6:$P$2005,Q571)&gt;0,"Invoice no matches, GSTIN differs","In GSTR-2B, not in books"))))</f>
        <v/>
      </c>
      <c r="S571" s="15">
        <f>IF(A571="","",SUMIF(Books!$O$6:$O$2005,P571,Books!$K$6:$K$2005))</f>
        <v/>
      </c>
      <c r="T571" s="15">
        <f>IF(A571="","",N571-S571)</f>
        <v/>
      </c>
      <c r="U571" s="10" t="n"/>
      <c r="V571" s="16">
        <f>IF(A571="","",IF(AND(O571="Credit note",R571&lt;&gt;"ITC not available in GSTR-2B"),"Credit note: accept and declare the ITC reversal, keep pending for one period, or reject if you disagree",IF(R571="Matched","Accept in IMS, or take no action",IF(R571="Amount differs","Reject or keep pending; ask the supplier to amend",IF(R571="In GSTR-2B, not in books","Check receipt; reject if not yours",IF(R571="Invoice no matches, GSTIN differs","Confirm the GSTIN with the supplier","Not available: do not claim"))))))</f>
        <v/>
      </c>
    </row>
    <row r="572">
      <c r="A572" s="10" t="n"/>
      <c r="B572" s="10" t="n"/>
      <c r="C572" s="10" t="n"/>
      <c r="D572" s="10" t="n"/>
      <c r="E572" s="9" t="n"/>
      <c r="F572" s="8" t="n"/>
      <c r="G572" s="10" t="n"/>
      <c r="H572" s="10" t="n"/>
      <c r="I572" s="8" t="n"/>
      <c r="J572" s="8" t="n"/>
      <c r="K572" s="8" t="n"/>
      <c r="L572" s="8" t="n"/>
      <c r="M572" s="8" t="n"/>
      <c r="N572" s="15">
        <f>IF(A572="","",SUM(J572:M572))</f>
        <v/>
      </c>
      <c r="O572" s="10" t="n"/>
      <c r="P572" s="16">
        <f>IF(A572="","",UPPER(TRIM(A572))&amp;"|"&amp;UPPER(SUBSTITUTE(SUBSTITUTE(SUBSTITUTE(TRIM(C572),"/",""),"-","")," ","")))</f>
        <v/>
      </c>
      <c r="Q572" s="16">
        <f>IF(A572="","",UPPER(SUBSTITUTE(SUBSTITUTE(SUBSTITUTE(TRIM(C572),"/",""),"-","")," ","")))</f>
        <v/>
      </c>
      <c r="R572" s="16">
        <f>IF(A572="","",IF(U572="No","ITC not available in GSTR-2B",IF(COUNTIF(Books!$O$6:$O$2005,P572)&gt;0,IF(ABS(T572)&lt;=Settings!$B$4,"Matched","Amount differs"),IF(COUNTIF(Books!$P$6:$P$2005,Q572)&gt;0,"Invoice no matches, GSTIN differs","In GSTR-2B, not in books"))))</f>
        <v/>
      </c>
      <c r="S572" s="15">
        <f>IF(A572="","",SUMIF(Books!$O$6:$O$2005,P572,Books!$K$6:$K$2005))</f>
        <v/>
      </c>
      <c r="T572" s="15">
        <f>IF(A572="","",N572-S572)</f>
        <v/>
      </c>
      <c r="U572" s="10" t="n"/>
      <c r="V572" s="16">
        <f>IF(A572="","",IF(AND(O572="Credit note",R572&lt;&gt;"ITC not available in GSTR-2B"),"Credit note: accept and declare the ITC reversal, keep pending for one period, or reject if you disagree",IF(R572="Matched","Accept in IMS, or take no action",IF(R572="Amount differs","Reject or keep pending; ask the supplier to amend",IF(R572="In GSTR-2B, not in books","Check receipt; reject if not yours",IF(R572="Invoice no matches, GSTIN differs","Confirm the GSTIN with the supplier","Not available: do not claim"))))))</f>
        <v/>
      </c>
    </row>
    <row r="573">
      <c r="A573" s="10" t="n"/>
      <c r="B573" s="10" t="n"/>
      <c r="C573" s="10" t="n"/>
      <c r="D573" s="10" t="n"/>
      <c r="E573" s="9" t="n"/>
      <c r="F573" s="8" t="n"/>
      <c r="G573" s="10" t="n"/>
      <c r="H573" s="10" t="n"/>
      <c r="I573" s="8" t="n"/>
      <c r="J573" s="8" t="n"/>
      <c r="K573" s="8" t="n"/>
      <c r="L573" s="8" t="n"/>
      <c r="M573" s="8" t="n"/>
      <c r="N573" s="15">
        <f>IF(A573="","",SUM(J573:M573))</f>
        <v/>
      </c>
      <c r="O573" s="10" t="n"/>
      <c r="P573" s="16">
        <f>IF(A573="","",UPPER(TRIM(A573))&amp;"|"&amp;UPPER(SUBSTITUTE(SUBSTITUTE(SUBSTITUTE(TRIM(C573),"/",""),"-","")," ","")))</f>
        <v/>
      </c>
      <c r="Q573" s="16">
        <f>IF(A573="","",UPPER(SUBSTITUTE(SUBSTITUTE(SUBSTITUTE(TRIM(C573),"/",""),"-","")," ","")))</f>
        <v/>
      </c>
      <c r="R573" s="16">
        <f>IF(A573="","",IF(U573="No","ITC not available in GSTR-2B",IF(COUNTIF(Books!$O$6:$O$2005,P573)&gt;0,IF(ABS(T573)&lt;=Settings!$B$4,"Matched","Amount differs"),IF(COUNTIF(Books!$P$6:$P$2005,Q573)&gt;0,"Invoice no matches, GSTIN differs","In GSTR-2B, not in books"))))</f>
        <v/>
      </c>
      <c r="S573" s="15">
        <f>IF(A573="","",SUMIF(Books!$O$6:$O$2005,P573,Books!$K$6:$K$2005))</f>
        <v/>
      </c>
      <c r="T573" s="15">
        <f>IF(A573="","",N573-S573)</f>
        <v/>
      </c>
      <c r="U573" s="10" t="n"/>
      <c r="V573" s="16">
        <f>IF(A573="","",IF(AND(O573="Credit note",R573&lt;&gt;"ITC not available in GSTR-2B"),"Credit note: accept and declare the ITC reversal, keep pending for one period, or reject if you disagree",IF(R573="Matched","Accept in IMS, or take no action",IF(R573="Amount differs","Reject or keep pending; ask the supplier to amend",IF(R573="In GSTR-2B, not in books","Check receipt; reject if not yours",IF(R573="Invoice no matches, GSTIN differs","Confirm the GSTIN with the supplier","Not available: do not claim"))))))</f>
        <v/>
      </c>
    </row>
    <row r="574">
      <c r="A574" s="10" t="n"/>
      <c r="B574" s="10" t="n"/>
      <c r="C574" s="10" t="n"/>
      <c r="D574" s="10" t="n"/>
      <c r="E574" s="9" t="n"/>
      <c r="F574" s="8" t="n"/>
      <c r="G574" s="10" t="n"/>
      <c r="H574" s="10" t="n"/>
      <c r="I574" s="8" t="n"/>
      <c r="J574" s="8" t="n"/>
      <c r="K574" s="8" t="n"/>
      <c r="L574" s="8" t="n"/>
      <c r="M574" s="8" t="n"/>
      <c r="N574" s="15">
        <f>IF(A574="","",SUM(J574:M574))</f>
        <v/>
      </c>
      <c r="O574" s="10" t="n"/>
      <c r="P574" s="16">
        <f>IF(A574="","",UPPER(TRIM(A574))&amp;"|"&amp;UPPER(SUBSTITUTE(SUBSTITUTE(SUBSTITUTE(TRIM(C574),"/",""),"-","")," ","")))</f>
        <v/>
      </c>
      <c r="Q574" s="16">
        <f>IF(A574="","",UPPER(SUBSTITUTE(SUBSTITUTE(SUBSTITUTE(TRIM(C574),"/",""),"-","")," ","")))</f>
        <v/>
      </c>
      <c r="R574" s="16">
        <f>IF(A574="","",IF(U574="No","ITC not available in GSTR-2B",IF(COUNTIF(Books!$O$6:$O$2005,P574)&gt;0,IF(ABS(T574)&lt;=Settings!$B$4,"Matched","Amount differs"),IF(COUNTIF(Books!$P$6:$P$2005,Q574)&gt;0,"Invoice no matches, GSTIN differs","In GSTR-2B, not in books"))))</f>
        <v/>
      </c>
      <c r="S574" s="15">
        <f>IF(A574="","",SUMIF(Books!$O$6:$O$2005,P574,Books!$K$6:$K$2005))</f>
        <v/>
      </c>
      <c r="T574" s="15">
        <f>IF(A574="","",N574-S574)</f>
        <v/>
      </c>
      <c r="U574" s="10" t="n"/>
      <c r="V574" s="16">
        <f>IF(A574="","",IF(AND(O574="Credit note",R574&lt;&gt;"ITC not available in GSTR-2B"),"Credit note: accept and declare the ITC reversal, keep pending for one period, or reject if you disagree",IF(R574="Matched","Accept in IMS, or take no action",IF(R574="Amount differs","Reject or keep pending; ask the supplier to amend",IF(R574="In GSTR-2B, not in books","Check receipt; reject if not yours",IF(R574="Invoice no matches, GSTIN differs","Confirm the GSTIN with the supplier","Not available: do not claim"))))))</f>
        <v/>
      </c>
    </row>
    <row r="575">
      <c r="A575" s="10" t="n"/>
      <c r="B575" s="10" t="n"/>
      <c r="C575" s="10" t="n"/>
      <c r="D575" s="10" t="n"/>
      <c r="E575" s="9" t="n"/>
      <c r="F575" s="8" t="n"/>
      <c r="G575" s="10" t="n"/>
      <c r="H575" s="10" t="n"/>
      <c r="I575" s="8" t="n"/>
      <c r="J575" s="8" t="n"/>
      <c r="K575" s="8" t="n"/>
      <c r="L575" s="8" t="n"/>
      <c r="M575" s="8" t="n"/>
      <c r="N575" s="15">
        <f>IF(A575="","",SUM(J575:M575))</f>
        <v/>
      </c>
      <c r="O575" s="10" t="n"/>
      <c r="P575" s="16">
        <f>IF(A575="","",UPPER(TRIM(A575))&amp;"|"&amp;UPPER(SUBSTITUTE(SUBSTITUTE(SUBSTITUTE(TRIM(C575),"/",""),"-","")," ","")))</f>
        <v/>
      </c>
      <c r="Q575" s="16">
        <f>IF(A575="","",UPPER(SUBSTITUTE(SUBSTITUTE(SUBSTITUTE(TRIM(C575),"/",""),"-","")," ","")))</f>
        <v/>
      </c>
      <c r="R575" s="16">
        <f>IF(A575="","",IF(U575="No","ITC not available in GSTR-2B",IF(COUNTIF(Books!$O$6:$O$2005,P575)&gt;0,IF(ABS(T575)&lt;=Settings!$B$4,"Matched","Amount differs"),IF(COUNTIF(Books!$P$6:$P$2005,Q575)&gt;0,"Invoice no matches, GSTIN differs","In GSTR-2B, not in books"))))</f>
        <v/>
      </c>
      <c r="S575" s="15">
        <f>IF(A575="","",SUMIF(Books!$O$6:$O$2005,P575,Books!$K$6:$K$2005))</f>
        <v/>
      </c>
      <c r="T575" s="15">
        <f>IF(A575="","",N575-S575)</f>
        <v/>
      </c>
      <c r="U575" s="10" t="n"/>
      <c r="V575" s="16">
        <f>IF(A575="","",IF(AND(O575="Credit note",R575&lt;&gt;"ITC not available in GSTR-2B"),"Credit note: accept and declare the ITC reversal, keep pending for one period, or reject if you disagree",IF(R575="Matched","Accept in IMS, or take no action",IF(R575="Amount differs","Reject or keep pending; ask the supplier to amend",IF(R575="In GSTR-2B, not in books","Check receipt; reject if not yours",IF(R575="Invoice no matches, GSTIN differs","Confirm the GSTIN with the supplier","Not available: do not claim"))))))</f>
        <v/>
      </c>
    </row>
    <row r="576">
      <c r="A576" s="10" t="n"/>
      <c r="B576" s="10" t="n"/>
      <c r="C576" s="10" t="n"/>
      <c r="D576" s="10" t="n"/>
      <c r="E576" s="9" t="n"/>
      <c r="F576" s="8" t="n"/>
      <c r="G576" s="10" t="n"/>
      <c r="H576" s="10" t="n"/>
      <c r="I576" s="8" t="n"/>
      <c r="J576" s="8" t="n"/>
      <c r="K576" s="8" t="n"/>
      <c r="L576" s="8" t="n"/>
      <c r="M576" s="8" t="n"/>
      <c r="N576" s="15">
        <f>IF(A576="","",SUM(J576:M576))</f>
        <v/>
      </c>
      <c r="O576" s="10" t="n"/>
      <c r="P576" s="16">
        <f>IF(A576="","",UPPER(TRIM(A576))&amp;"|"&amp;UPPER(SUBSTITUTE(SUBSTITUTE(SUBSTITUTE(TRIM(C576),"/",""),"-","")," ","")))</f>
        <v/>
      </c>
      <c r="Q576" s="16">
        <f>IF(A576="","",UPPER(SUBSTITUTE(SUBSTITUTE(SUBSTITUTE(TRIM(C576),"/",""),"-","")," ","")))</f>
        <v/>
      </c>
      <c r="R576" s="16">
        <f>IF(A576="","",IF(U576="No","ITC not available in GSTR-2B",IF(COUNTIF(Books!$O$6:$O$2005,P576)&gt;0,IF(ABS(T576)&lt;=Settings!$B$4,"Matched","Amount differs"),IF(COUNTIF(Books!$P$6:$P$2005,Q576)&gt;0,"Invoice no matches, GSTIN differs","In GSTR-2B, not in books"))))</f>
        <v/>
      </c>
      <c r="S576" s="15">
        <f>IF(A576="","",SUMIF(Books!$O$6:$O$2005,P576,Books!$K$6:$K$2005))</f>
        <v/>
      </c>
      <c r="T576" s="15">
        <f>IF(A576="","",N576-S576)</f>
        <v/>
      </c>
      <c r="U576" s="10" t="n"/>
      <c r="V576" s="16">
        <f>IF(A576="","",IF(AND(O576="Credit note",R576&lt;&gt;"ITC not available in GSTR-2B"),"Credit note: accept and declare the ITC reversal, keep pending for one period, or reject if you disagree",IF(R576="Matched","Accept in IMS, or take no action",IF(R576="Amount differs","Reject or keep pending; ask the supplier to amend",IF(R576="In GSTR-2B, not in books","Check receipt; reject if not yours",IF(R576="Invoice no matches, GSTIN differs","Confirm the GSTIN with the supplier","Not available: do not claim"))))))</f>
        <v/>
      </c>
    </row>
    <row r="577">
      <c r="A577" s="10" t="n"/>
      <c r="B577" s="10" t="n"/>
      <c r="C577" s="10" t="n"/>
      <c r="D577" s="10" t="n"/>
      <c r="E577" s="9" t="n"/>
      <c r="F577" s="8" t="n"/>
      <c r="G577" s="10" t="n"/>
      <c r="H577" s="10" t="n"/>
      <c r="I577" s="8" t="n"/>
      <c r="J577" s="8" t="n"/>
      <c r="K577" s="8" t="n"/>
      <c r="L577" s="8" t="n"/>
      <c r="M577" s="8" t="n"/>
      <c r="N577" s="15">
        <f>IF(A577="","",SUM(J577:M577))</f>
        <v/>
      </c>
      <c r="O577" s="10" t="n"/>
      <c r="P577" s="16">
        <f>IF(A577="","",UPPER(TRIM(A577))&amp;"|"&amp;UPPER(SUBSTITUTE(SUBSTITUTE(SUBSTITUTE(TRIM(C577),"/",""),"-","")," ","")))</f>
        <v/>
      </c>
      <c r="Q577" s="16">
        <f>IF(A577="","",UPPER(SUBSTITUTE(SUBSTITUTE(SUBSTITUTE(TRIM(C577),"/",""),"-","")," ","")))</f>
        <v/>
      </c>
      <c r="R577" s="16">
        <f>IF(A577="","",IF(U577="No","ITC not available in GSTR-2B",IF(COUNTIF(Books!$O$6:$O$2005,P577)&gt;0,IF(ABS(T577)&lt;=Settings!$B$4,"Matched","Amount differs"),IF(COUNTIF(Books!$P$6:$P$2005,Q577)&gt;0,"Invoice no matches, GSTIN differs","In GSTR-2B, not in books"))))</f>
        <v/>
      </c>
      <c r="S577" s="15">
        <f>IF(A577="","",SUMIF(Books!$O$6:$O$2005,P577,Books!$K$6:$K$2005))</f>
        <v/>
      </c>
      <c r="T577" s="15">
        <f>IF(A577="","",N577-S577)</f>
        <v/>
      </c>
      <c r="U577" s="10" t="n"/>
      <c r="V577" s="16">
        <f>IF(A577="","",IF(AND(O577="Credit note",R577&lt;&gt;"ITC not available in GSTR-2B"),"Credit note: accept and declare the ITC reversal, keep pending for one period, or reject if you disagree",IF(R577="Matched","Accept in IMS, or take no action",IF(R577="Amount differs","Reject or keep pending; ask the supplier to amend",IF(R577="In GSTR-2B, not in books","Check receipt; reject if not yours",IF(R577="Invoice no matches, GSTIN differs","Confirm the GSTIN with the supplier","Not available: do not claim"))))))</f>
        <v/>
      </c>
    </row>
    <row r="578">
      <c r="A578" s="10" t="n"/>
      <c r="B578" s="10" t="n"/>
      <c r="C578" s="10" t="n"/>
      <c r="D578" s="10" t="n"/>
      <c r="E578" s="9" t="n"/>
      <c r="F578" s="8" t="n"/>
      <c r="G578" s="10" t="n"/>
      <c r="H578" s="10" t="n"/>
      <c r="I578" s="8" t="n"/>
      <c r="J578" s="8" t="n"/>
      <c r="K578" s="8" t="n"/>
      <c r="L578" s="8" t="n"/>
      <c r="M578" s="8" t="n"/>
      <c r="N578" s="15">
        <f>IF(A578="","",SUM(J578:M578))</f>
        <v/>
      </c>
      <c r="O578" s="10" t="n"/>
      <c r="P578" s="16">
        <f>IF(A578="","",UPPER(TRIM(A578))&amp;"|"&amp;UPPER(SUBSTITUTE(SUBSTITUTE(SUBSTITUTE(TRIM(C578),"/",""),"-","")," ","")))</f>
        <v/>
      </c>
      <c r="Q578" s="16">
        <f>IF(A578="","",UPPER(SUBSTITUTE(SUBSTITUTE(SUBSTITUTE(TRIM(C578),"/",""),"-","")," ","")))</f>
        <v/>
      </c>
      <c r="R578" s="16">
        <f>IF(A578="","",IF(U578="No","ITC not available in GSTR-2B",IF(COUNTIF(Books!$O$6:$O$2005,P578)&gt;0,IF(ABS(T578)&lt;=Settings!$B$4,"Matched","Amount differs"),IF(COUNTIF(Books!$P$6:$P$2005,Q578)&gt;0,"Invoice no matches, GSTIN differs","In GSTR-2B, not in books"))))</f>
        <v/>
      </c>
      <c r="S578" s="15">
        <f>IF(A578="","",SUMIF(Books!$O$6:$O$2005,P578,Books!$K$6:$K$2005))</f>
        <v/>
      </c>
      <c r="T578" s="15">
        <f>IF(A578="","",N578-S578)</f>
        <v/>
      </c>
      <c r="U578" s="10" t="n"/>
      <c r="V578" s="16">
        <f>IF(A578="","",IF(AND(O578="Credit note",R578&lt;&gt;"ITC not available in GSTR-2B"),"Credit note: accept and declare the ITC reversal, keep pending for one period, or reject if you disagree",IF(R578="Matched","Accept in IMS, or take no action",IF(R578="Amount differs","Reject or keep pending; ask the supplier to amend",IF(R578="In GSTR-2B, not in books","Check receipt; reject if not yours",IF(R578="Invoice no matches, GSTIN differs","Confirm the GSTIN with the supplier","Not available: do not claim"))))))</f>
        <v/>
      </c>
    </row>
    <row r="579">
      <c r="A579" s="10" t="n"/>
      <c r="B579" s="10" t="n"/>
      <c r="C579" s="10" t="n"/>
      <c r="D579" s="10" t="n"/>
      <c r="E579" s="9" t="n"/>
      <c r="F579" s="8" t="n"/>
      <c r="G579" s="10" t="n"/>
      <c r="H579" s="10" t="n"/>
      <c r="I579" s="8" t="n"/>
      <c r="J579" s="8" t="n"/>
      <c r="K579" s="8" t="n"/>
      <c r="L579" s="8" t="n"/>
      <c r="M579" s="8" t="n"/>
      <c r="N579" s="15">
        <f>IF(A579="","",SUM(J579:M579))</f>
        <v/>
      </c>
      <c r="O579" s="10" t="n"/>
      <c r="P579" s="16">
        <f>IF(A579="","",UPPER(TRIM(A579))&amp;"|"&amp;UPPER(SUBSTITUTE(SUBSTITUTE(SUBSTITUTE(TRIM(C579),"/",""),"-","")," ","")))</f>
        <v/>
      </c>
      <c r="Q579" s="16">
        <f>IF(A579="","",UPPER(SUBSTITUTE(SUBSTITUTE(SUBSTITUTE(TRIM(C579),"/",""),"-","")," ","")))</f>
        <v/>
      </c>
      <c r="R579" s="16">
        <f>IF(A579="","",IF(U579="No","ITC not available in GSTR-2B",IF(COUNTIF(Books!$O$6:$O$2005,P579)&gt;0,IF(ABS(T579)&lt;=Settings!$B$4,"Matched","Amount differs"),IF(COUNTIF(Books!$P$6:$P$2005,Q579)&gt;0,"Invoice no matches, GSTIN differs","In GSTR-2B, not in books"))))</f>
        <v/>
      </c>
      <c r="S579" s="15">
        <f>IF(A579="","",SUMIF(Books!$O$6:$O$2005,P579,Books!$K$6:$K$2005))</f>
        <v/>
      </c>
      <c r="T579" s="15">
        <f>IF(A579="","",N579-S579)</f>
        <v/>
      </c>
      <c r="U579" s="10" t="n"/>
      <c r="V579" s="16">
        <f>IF(A579="","",IF(AND(O579="Credit note",R579&lt;&gt;"ITC not available in GSTR-2B"),"Credit note: accept and declare the ITC reversal, keep pending for one period, or reject if you disagree",IF(R579="Matched","Accept in IMS, or take no action",IF(R579="Amount differs","Reject or keep pending; ask the supplier to amend",IF(R579="In GSTR-2B, not in books","Check receipt; reject if not yours",IF(R579="Invoice no matches, GSTIN differs","Confirm the GSTIN with the supplier","Not available: do not claim"))))))</f>
        <v/>
      </c>
    </row>
    <row r="580">
      <c r="A580" s="10" t="n"/>
      <c r="B580" s="10" t="n"/>
      <c r="C580" s="10" t="n"/>
      <c r="D580" s="10" t="n"/>
      <c r="E580" s="9" t="n"/>
      <c r="F580" s="8" t="n"/>
      <c r="G580" s="10" t="n"/>
      <c r="H580" s="10" t="n"/>
      <c r="I580" s="8" t="n"/>
      <c r="J580" s="8" t="n"/>
      <c r="K580" s="8" t="n"/>
      <c r="L580" s="8" t="n"/>
      <c r="M580" s="8" t="n"/>
      <c r="N580" s="15">
        <f>IF(A580="","",SUM(J580:M580))</f>
        <v/>
      </c>
      <c r="O580" s="10" t="n"/>
      <c r="P580" s="16">
        <f>IF(A580="","",UPPER(TRIM(A580))&amp;"|"&amp;UPPER(SUBSTITUTE(SUBSTITUTE(SUBSTITUTE(TRIM(C580),"/",""),"-","")," ","")))</f>
        <v/>
      </c>
      <c r="Q580" s="16">
        <f>IF(A580="","",UPPER(SUBSTITUTE(SUBSTITUTE(SUBSTITUTE(TRIM(C580),"/",""),"-","")," ","")))</f>
        <v/>
      </c>
      <c r="R580" s="16">
        <f>IF(A580="","",IF(U580="No","ITC not available in GSTR-2B",IF(COUNTIF(Books!$O$6:$O$2005,P580)&gt;0,IF(ABS(T580)&lt;=Settings!$B$4,"Matched","Amount differs"),IF(COUNTIF(Books!$P$6:$P$2005,Q580)&gt;0,"Invoice no matches, GSTIN differs","In GSTR-2B, not in books"))))</f>
        <v/>
      </c>
      <c r="S580" s="15">
        <f>IF(A580="","",SUMIF(Books!$O$6:$O$2005,P580,Books!$K$6:$K$2005))</f>
        <v/>
      </c>
      <c r="T580" s="15">
        <f>IF(A580="","",N580-S580)</f>
        <v/>
      </c>
      <c r="U580" s="10" t="n"/>
      <c r="V580" s="16">
        <f>IF(A580="","",IF(AND(O580="Credit note",R580&lt;&gt;"ITC not available in GSTR-2B"),"Credit note: accept and declare the ITC reversal, keep pending for one period, or reject if you disagree",IF(R580="Matched","Accept in IMS, or take no action",IF(R580="Amount differs","Reject or keep pending; ask the supplier to amend",IF(R580="In GSTR-2B, not in books","Check receipt; reject if not yours",IF(R580="Invoice no matches, GSTIN differs","Confirm the GSTIN with the supplier","Not available: do not claim"))))))</f>
        <v/>
      </c>
    </row>
    <row r="581">
      <c r="A581" s="10" t="n"/>
      <c r="B581" s="10" t="n"/>
      <c r="C581" s="10" t="n"/>
      <c r="D581" s="10" t="n"/>
      <c r="E581" s="9" t="n"/>
      <c r="F581" s="8" t="n"/>
      <c r="G581" s="10" t="n"/>
      <c r="H581" s="10" t="n"/>
      <c r="I581" s="8" t="n"/>
      <c r="J581" s="8" t="n"/>
      <c r="K581" s="8" t="n"/>
      <c r="L581" s="8" t="n"/>
      <c r="M581" s="8" t="n"/>
      <c r="N581" s="15">
        <f>IF(A581="","",SUM(J581:M581))</f>
        <v/>
      </c>
      <c r="O581" s="10" t="n"/>
      <c r="P581" s="16">
        <f>IF(A581="","",UPPER(TRIM(A581))&amp;"|"&amp;UPPER(SUBSTITUTE(SUBSTITUTE(SUBSTITUTE(TRIM(C581),"/",""),"-","")," ","")))</f>
        <v/>
      </c>
      <c r="Q581" s="16">
        <f>IF(A581="","",UPPER(SUBSTITUTE(SUBSTITUTE(SUBSTITUTE(TRIM(C581),"/",""),"-","")," ","")))</f>
        <v/>
      </c>
      <c r="R581" s="16">
        <f>IF(A581="","",IF(U581="No","ITC not available in GSTR-2B",IF(COUNTIF(Books!$O$6:$O$2005,P581)&gt;0,IF(ABS(T581)&lt;=Settings!$B$4,"Matched","Amount differs"),IF(COUNTIF(Books!$P$6:$P$2005,Q581)&gt;0,"Invoice no matches, GSTIN differs","In GSTR-2B, not in books"))))</f>
        <v/>
      </c>
      <c r="S581" s="15">
        <f>IF(A581="","",SUMIF(Books!$O$6:$O$2005,P581,Books!$K$6:$K$2005))</f>
        <v/>
      </c>
      <c r="T581" s="15">
        <f>IF(A581="","",N581-S581)</f>
        <v/>
      </c>
      <c r="U581" s="10" t="n"/>
      <c r="V581" s="16">
        <f>IF(A581="","",IF(AND(O581="Credit note",R581&lt;&gt;"ITC not available in GSTR-2B"),"Credit note: accept and declare the ITC reversal, keep pending for one period, or reject if you disagree",IF(R581="Matched","Accept in IMS, or take no action",IF(R581="Amount differs","Reject or keep pending; ask the supplier to amend",IF(R581="In GSTR-2B, not in books","Check receipt; reject if not yours",IF(R581="Invoice no matches, GSTIN differs","Confirm the GSTIN with the supplier","Not available: do not claim"))))))</f>
        <v/>
      </c>
    </row>
    <row r="582">
      <c r="A582" s="10" t="n"/>
      <c r="B582" s="10" t="n"/>
      <c r="C582" s="10" t="n"/>
      <c r="D582" s="10" t="n"/>
      <c r="E582" s="9" t="n"/>
      <c r="F582" s="8" t="n"/>
      <c r="G582" s="10" t="n"/>
      <c r="H582" s="10" t="n"/>
      <c r="I582" s="8" t="n"/>
      <c r="J582" s="8" t="n"/>
      <c r="K582" s="8" t="n"/>
      <c r="L582" s="8" t="n"/>
      <c r="M582" s="8" t="n"/>
      <c r="N582" s="15">
        <f>IF(A582="","",SUM(J582:M582))</f>
        <v/>
      </c>
      <c r="O582" s="10" t="n"/>
      <c r="P582" s="16">
        <f>IF(A582="","",UPPER(TRIM(A582))&amp;"|"&amp;UPPER(SUBSTITUTE(SUBSTITUTE(SUBSTITUTE(TRIM(C582),"/",""),"-","")," ","")))</f>
        <v/>
      </c>
      <c r="Q582" s="16">
        <f>IF(A582="","",UPPER(SUBSTITUTE(SUBSTITUTE(SUBSTITUTE(TRIM(C582),"/",""),"-","")," ","")))</f>
        <v/>
      </c>
      <c r="R582" s="16">
        <f>IF(A582="","",IF(U582="No","ITC not available in GSTR-2B",IF(COUNTIF(Books!$O$6:$O$2005,P582)&gt;0,IF(ABS(T582)&lt;=Settings!$B$4,"Matched","Amount differs"),IF(COUNTIF(Books!$P$6:$P$2005,Q582)&gt;0,"Invoice no matches, GSTIN differs","In GSTR-2B, not in books"))))</f>
        <v/>
      </c>
      <c r="S582" s="15">
        <f>IF(A582="","",SUMIF(Books!$O$6:$O$2005,P582,Books!$K$6:$K$2005))</f>
        <v/>
      </c>
      <c r="T582" s="15">
        <f>IF(A582="","",N582-S582)</f>
        <v/>
      </c>
      <c r="U582" s="10" t="n"/>
      <c r="V582" s="16">
        <f>IF(A582="","",IF(AND(O582="Credit note",R582&lt;&gt;"ITC not available in GSTR-2B"),"Credit note: accept and declare the ITC reversal, keep pending for one period, or reject if you disagree",IF(R582="Matched","Accept in IMS, or take no action",IF(R582="Amount differs","Reject or keep pending; ask the supplier to amend",IF(R582="In GSTR-2B, not in books","Check receipt; reject if not yours",IF(R582="Invoice no matches, GSTIN differs","Confirm the GSTIN with the supplier","Not available: do not claim"))))))</f>
        <v/>
      </c>
    </row>
    <row r="583">
      <c r="A583" s="10" t="n"/>
      <c r="B583" s="10" t="n"/>
      <c r="C583" s="10" t="n"/>
      <c r="D583" s="10" t="n"/>
      <c r="E583" s="9" t="n"/>
      <c r="F583" s="8" t="n"/>
      <c r="G583" s="10" t="n"/>
      <c r="H583" s="10" t="n"/>
      <c r="I583" s="8" t="n"/>
      <c r="J583" s="8" t="n"/>
      <c r="K583" s="8" t="n"/>
      <c r="L583" s="8" t="n"/>
      <c r="M583" s="8" t="n"/>
      <c r="N583" s="15">
        <f>IF(A583="","",SUM(J583:M583))</f>
        <v/>
      </c>
      <c r="O583" s="10" t="n"/>
      <c r="P583" s="16">
        <f>IF(A583="","",UPPER(TRIM(A583))&amp;"|"&amp;UPPER(SUBSTITUTE(SUBSTITUTE(SUBSTITUTE(TRIM(C583),"/",""),"-","")," ","")))</f>
        <v/>
      </c>
      <c r="Q583" s="16">
        <f>IF(A583="","",UPPER(SUBSTITUTE(SUBSTITUTE(SUBSTITUTE(TRIM(C583),"/",""),"-","")," ","")))</f>
        <v/>
      </c>
      <c r="R583" s="16">
        <f>IF(A583="","",IF(U583="No","ITC not available in GSTR-2B",IF(COUNTIF(Books!$O$6:$O$2005,P583)&gt;0,IF(ABS(T583)&lt;=Settings!$B$4,"Matched","Amount differs"),IF(COUNTIF(Books!$P$6:$P$2005,Q583)&gt;0,"Invoice no matches, GSTIN differs","In GSTR-2B, not in books"))))</f>
        <v/>
      </c>
      <c r="S583" s="15">
        <f>IF(A583="","",SUMIF(Books!$O$6:$O$2005,P583,Books!$K$6:$K$2005))</f>
        <v/>
      </c>
      <c r="T583" s="15">
        <f>IF(A583="","",N583-S583)</f>
        <v/>
      </c>
      <c r="U583" s="10" t="n"/>
      <c r="V583" s="16">
        <f>IF(A583="","",IF(AND(O583="Credit note",R583&lt;&gt;"ITC not available in GSTR-2B"),"Credit note: accept and declare the ITC reversal, keep pending for one period, or reject if you disagree",IF(R583="Matched","Accept in IMS, or take no action",IF(R583="Amount differs","Reject or keep pending; ask the supplier to amend",IF(R583="In GSTR-2B, not in books","Check receipt; reject if not yours",IF(R583="Invoice no matches, GSTIN differs","Confirm the GSTIN with the supplier","Not available: do not claim"))))))</f>
        <v/>
      </c>
    </row>
    <row r="584">
      <c r="A584" s="10" t="n"/>
      <c r="B584" s="10" t="n"/>
      <c r="C584" s="10" t="n"/>
      <c r="D584" s="10" t="n"/>
      <c r="E584" s="9" t="n"/>
      <c r="F584" s="8" t="n"/>
      <c r="G584" s="10" t="n"/>
      <c r="H584" s="10" t="n"/>
      <c r="I584" s="8" t="n"/>
      <c r="J584" s="8" t="n"/>
      <c r="K584" s="8" t="n"/>
      <c r="L584" s="8" t="n"/>
      <c r="M584" s="8" t="n"/>
      <c r="N584" s="15">
        <f>IF(A584="","",SUM(J584:M584))</f>
        <v/>
      </c>
      <c r="O584" s="10" t="n"/>
      <c r="P584" s="16">
        <f>IF(A584="","",UPPER(TRIM(A584))&amp;"|"&amp;UPPER(SUBSTITUTE(SUBSTITUTE(SUBSTITUTE(TRIM(C584),"/",""),"-","")," ","")))</f>
        <v/>
      </c>
      <c r="Q584" s="16">
        <f>IF(A584="","",UPPER(SUBSTITUTE(SUBSTITUTE(SUBSTITUTE(TRIM(C584),"/",""),"-","")," ","")))</f>
        <v/>
      </c>
      <c r="R584" s="16">
        <f>IF(A584="","",IF(U584="No","ITC not available in GSTR-2B",IF(COUNTIF(Books!$O$6:$O$2005,P584)&gt;0,IF(ABS(T584)&lt;=Settings!$B$4,"Matched","Amount differs"),IF(COUNTIF(Books!$P$6:$P$2005,Q584)&gt;0,"Invoice no matches, GSTIN differs","In GSTR-2B, not in books"))))</f>
        <v/>
      </c>
      <c r="S584" s="15">
        <f>IF(A584="","",SUMIF(Books!$O$6:$O$2005,P584,Books!$K$6:$K$2005))</f>
        <v/>
      </c>
      <c r="T584" s="15">
        <f>IF(A584="","",N584-S584)</f>
        <v/>
      </c>
      <c r="U584" s="10" t="n"/>
      <c r="V584" s="16">
        <f>IF(A584="","",IF(AND(O584="Credit note",R584&lt;&gt;"ITC not available in GSTR-2B"),"Credit note: accept and declare the ITC reversal, keep pending for one period, or reject if you disagree",IF(R584="Matched","Accept in IMS, or take no action",IF(R584="Amount differs","Reject or keep pending; ask the supplier to amend",IF(R584="In GSTR-2B, not in books","Check receipt; reject if not yours",IF(R584="Invoice no matches, GSTIN differs","Confirm the GSTIN with the supplier","Not available: do not claim"))))))</f>
        <v/>
      </c>
    </row>
    <row r="585">
      <c r="A585" s="10" t="n"/>
      <c r="B585" s="10" t="n"/>
      <c r="C585" s="10" t="n"/>
      <c r="D585" s="10" t="n"/>
      <c r="E585" s="9" t="n"/>
      <c r="F585" s="8" t="n"/>
      <c r="G585" s="10" t="n"/>
      <c r="H585" s="10" t="n"/>
      <c r="I585" s="8" t="n"/>
      <c r="J585" s="8" t="n"/>
      <c r="K585" s="8" t="n"/>
      <c r="L585" s="8" t="n"/>
      <c r="M585" s="8" t="n"/>
      <c r="N585" s="15">
        <f>IF(A585="","",SUM(J585:M585))</f>
        <v/>
      </c>
      <c r="O585" s="10" t="n"/>
      <c r="P585" s="16">
        <f>IF(A585="","",UPPER(TRIM(A585))&amp;"|"&amp;UPPER(SUBSTITUTE(SUBSTITUTE(SUBSTITUTE(TRIM(C585),"/",""),"-","")," ","")))</f>
        <v/>
      </c>
      <c r="Q585" s="16">
        <f>IF(A585="","",UPPER(SUBSTITUTE(SUBSTITUTE(SUBSTITUTE(TRIM(C585),"/",""),"-","")," ","")))</f>
        <v/>
      </c>
      <c r="R585" s="16">
        <f>IF(A585="","",IF(U585="No","ITC not available in GSTR-2B",IF(COUNTIF(Books!$O$6:$O$2005,P585)&gt;0,IF(ABS(T585)&lt;=Settings!$B$4,"Matched","Amount differs"),IF(COUNTIF(Books!$P$6:$P$2005,Q585)&gt;0,"Invoice no matches, GSTIN differs","In GSTR-2B, not in books"))))</f>
        <v/>
      </c>
      <c r="S585" s="15">
        <f>IF(A585="","",SUMIF(Books!$O$6:$O$2005,P585,Books!$K$6:$K$2005))</f>
        <v/>
      </c>
      <c r="T585" s="15">
        <f>IF(A585="","",N585-S585)</f>
        <v/>
      </c>
      <c r="U585" s="10" t="n"/>
      <c r="V585" s="16">
        <f>IF(A585="","",IF(AND(O585="Credit note",R585&lt;&gt;"ITC not available in GSTR-2B"),"Credit note: accept and declare the ITC reversal, keep pending for one period, or reject if you disagree",IF(R585="Matched","Accept in IMS, or take no action",IF(R585="Amount differs","Reject or keep pending; ask the supplier to amend",IF(R585="In GSTR-2B, not in books","Check receipt; reject if not yours",IF(R585="Invoice no matches, GSTIN differs","Confirm the GSTIN with the supplier","Not available: do not claim"))))))</f>
        <v/>
      </c>
    </row>
    <row r="586">
      <c r="A586" s="10" t="n"/>
      <c r="B586" s="10" t="n"/>
      <c r="C586" s="10" t="n"/>
      <c r="D586" s="10" t="n"/>
      <c r="E586" s="9" t="n"/>
      <c r="F586" s="8" t="n"/>
      <c r="G586" s="10" t="n"/>
      <c r="H586" s="10" t="n"/>
      <c r="I586" s="8" t="n"/>
      <c r="J586" s="8" t="n"/>
      <c r="K586" s="8" t="n"/>
      <c r="L586" s="8" t="n"/>
      <c r="M586" s="8" t="n"/>
      <c r="N586" s="15">
        <f>IF(A586="","",SUM(J586:M586))</f>
        <v/>
      </c>
      <c r="O586" s="10" t="n"/>
      <c r="P586" s="16">
        <f>IF(A586="","",UPPER(TRIM(A586))&amp;"|"&amp;UPPER(SUBSTITUTE(SUBSTITUTE(SUBSTITUTE(TRIM(C586),"/",""),"-","")," ","")))</f>
        <v/>
      </c>
      <c r="Q586" s="16">
        <f>IF(A586="","",UPPER(SUBSTITUTE(SUBSTITUTE(SUBSTITUTE(TRIM(C586),"/",""),"-","")," ","")))</f>
        <v/>
      </c>
      <c r="R586" s="16">
        <f>IF(A586="","",IF(U586="No","ITC not available in GSTR-2B",IF(COUNTIF(Books!$O$6:$O$2005,P586)&gt;0,IF(ABS(T586)&lt;=Settings!$B$4,"Matched","Amount differs"),IF(COUNTIF(Books!$P$6:$P$2005,Q586)&gt;0,"Invoice no matches, GSTIN differs","In GSTR-2B, not in books"))))</f>
        <v/>
      </c>
      <c r="S586" s="15">
        <f>IF(A586="","",SUMIF(Books!$O$6:$O$2005,P586,Books!$K$6:$K$2005))</f>
        <v/>
      </c>
      <c r="T586" s="15">
        <f>IF(A586="","",N586-S586)</f>
        <v/>
      </c>
      <c r="U586" s="10" t="n"/>
      <c r="V586" s="16">
        <f>IF(A586="","",IF(AND(O586="Credit note",R586&lt;&gt;"ITC not available in GSTR-2B"),"Credit note: accept and declare the ITC reversal, keep pending for one period, or reject if you disagree",IF(R586="Matched","Accept in IMS, or take no action",IF(R586="Amount differs","Reject or keep pending; ask the supplier to amend",IF(R586="In GSTR-2B, not in books","Check receipt; reject if not yours",IF(R586="Invoice no matches, GSTIN differs","Confirm the GSTIN with the supplier","Not available: do not claim"))))))</f>
        <v/>
      </c>
    </row>
    <row r="587">
      <c r="A587" s="10" t="n"/>
      <c r="B587" s="10" t="n"/>
      <c r="C587" s="10" t="n"/>
      <c r="D587" s="10" t="n"/>
      <c r="E587" s="9" t="n"/>
      <c r="F587" s="8" t="n"/>
      <c r="G587" s="10" t="n"/>
      <c r="H587" s="10" t="n"/>
      <c r="I587" s="8" t="n"/>
      <c r="J587" s="8" t="n"/>
      <c r="K587" s="8" t="n"/>
      <c r="L587" s="8" t="n"/>
      <c r="M587" s="8" t="n"/>
      <c r="N587" s="15">
        <f>IF(A587="","",SUM(J587:M587))</f>
        <v/>
      </c>
      <c r="O587" s="10" t="n"/>
      <c r="P587" s="16">
        <f>IF(A587="","",UPPER(TRIM(A587))&amp;"|"&amp;UPPER(SUBSTITUTE(SUBSTITUTE(SUBSTITUTE(TRIM(C587),"/",""),"-","")," ","")))</f>
        <v/>
      </c>
      <c r="Q587" s="16">
        <f>IF(A587="","",UPPER(SUBSTITUTE(SUBSTITUTE(SUBSTITUTE(TRIM(C587),"/",""),"-","")," ","")))</f>
        <v/>
      </c>
      <c r="R587" s="16">
        <f>IF(A587="","",IF(U587="No","ITC not available in GSTR-2B",IF(COUNTIF(Books!$O$6:$O$2005,P587)&gt;0,IF(ABS(T587)&lt;=Settings!$B$4,"Matched","Amount differs"),IF(COUNTIF(Books!$P$6:$P$2005,Q587)&gt;0,"Invoice no matches, GSTIN differs","In GSTR-2B, not in books"))))</f>
        <v/>
      </c>
      <c r="S587" s="15">
        <f>IF(A587="","",SUMIF(Books!$O$6:$O$2005,P587,Books!$K$6:$K$2005))</f>
        <v/>
      </c>
      <c r="T587" s="15">
        <f>IF(A587="","",N587-S587)</f>
        <v/>
      </c>
      <c r="U587" s="10" t="n"/>
      <c r="V587" s="16">
        <f>IF(A587="","",IF(AND(O587="Credit note",R587&lt;&gt;"ITC not available in GSTR-2B"),"Credit note: accept and declare the ITC reversal, keep pending for one period, or reject if you disagree",IF(R587="Matched","Accept in IMS, or take no action",IF(R587="Amount differs","Reject or keep pending; ask the supplier to amend",IF(R587="In GSTR-2B, not in books","Check receipt; reject if not yours",IF(R587="Invoice no matches, GSTIN differs","Confirm the GSTIN with the supplier","Not available: do not claim"))))))</f>
        <v/>
      </c>
    </row>
    <row r="588">
      <c r="A588" s="10" t="n"/>
      <c r="B588" s="10" t="n"/>
      <c r="C588" s="10" t="n"/>
      <c r="D588" s="10" t="n"/>
      <c r="E588" s="9" t="n"/>
      <c r="F588" s="8" t="n"/>
      <c r="G588" s="10" t="n"/>
      <c r="H588" s="10" t="n"/>
      <c r="I588" s="8" t="n"/>
      <c r="J588" s="8" t="n"/>
      <c r="K588" s="8" t="n"/>
      <c r="L588" s="8" t="n"/>
      <c r="M588" s="8" t="n"/>
      <c r="N588" s="15">
        <f>IF(A588="","",SUM(J588:M588))</f>
        <v/>
      </c>
      <c r="O588" s="10" t="n"/>
      <c r="P588" s="16">
        <f>IF(A588="","",UPPER(TRIM(A588))&amp;"|"&amp;UPPER(SUBSTITUTE(SUBSTITUTE(SUBSTITUTE(TRIM(C588),"/",""),"-","")," ","")))</f>
        <v/>
      </c>
      <c r="Q588" s="16">
        <f>IF(A588="","",UPPER(SUBSTITUTE(SUBSTITUTE(SUBSTITUTE(TRIM(C588),"/",""),"-","")," ","")))</f>
        <v/>
      </c>
      <c r="R588" s="16">
        <f>IF(A588="","",IF(U588="No","ITC not available in GSTR-2B",IF(COUNTIF(Books!$O$6:$O$2005,P588)&gt;0,IF(ABS(T588)&lt;=Settings!$B$4,"Matched","Amount differs"),IF(COUNTIF(Books!$P$6:$P$2005,Q588)&gt;0,"Invoice no matches, GSTIN differs","In GSTR-2B, not in books"))))</f>
        <v/>
      </c>
      <c r="S588" s="15">
        <f>IF(A588="","",SUMIF(Books!$O$6:$O$2005,P588,Books!$K$6:$K$2005))</f>
        <v/>
      </c>
      <c r="T588" s="15">
        <f>IF(A588="","",N588-S588)</f>
        <v/>
      </c>
      <c r="U588" s="10" t="n"/>
      <c r="V588" s="16">
        <f>IF(A588="","",IF(AND(O588="Credit note",R588&lt;&gt;"ITC not available in GSTR-2B"),"Credit note: accept and declare the ITC reversal, keep pending for one period, or reject if you disagree",IF(R588="Matched","Accept in IMS, or take no action",IF(R588="Amount differs","Reject or keep pending; ask the supplier to amend",IF(R588="In GSTR-2B, not in books","Check receipt; reject if not yours",IF(R588="Invoice no matches, GSTIN differs","Confirm the GSTIN with the supplier","Not available: do not claim"))))))</f>
        <v/>
      </c>
    </row>
    <row r="589">
      <c r="A589" s="10" t="n"/>
      <c r="B589" s="10" t="n"/>
      <c r="C589" s="10" t="n"/>
      <c r="D589" s="10" t="n"/>
      <c r="E589" s="9" t="n"/>
      <c r="F589" s="8" t="n"/>
      <c r="G589" s="10" t="n"/>
      <c r="H589" s="10" t="n"/>
      <c r="I589" s="8" t="n"/>
      <c r="J589" s="8" t="n"/>
      <c r="K589" s="8" t="n"/>
      <c r="L589" s="8" t="n"/>
      <c r="M589" s="8" t="n"/>
      <c r="N589" s="15">
        <f>IF(A589="","",SUM(J589:M589))</f>
        <v/>
      </c>
      <c r="O589" s="10" t="n"/>
      <c r="P589" s="16">
        <f>IF(A589="","",UPPER(TRIM(A589))&amp;"|"&amp;UPPER(SUBSTITUTE(SUBSTITUTE(SUBSTITUTE(TRIM(C589),"/",""),"-","")," ","")))</f>
        <v/>
      </c>
      <c r="Q589" s="16">
        <f>IF(A589="","",UPPER(SUBSTITUTE(SUBSTITUTE(SUBSTITUTE(TRIM(C589),"/",""),"-","")," ","")))</f>
        <v/>
      </c>
      <c r="R589" s="16">
        <f>IF(A589="","",IF(U589="No","ITC not available in GSTR-2B",IF(COUNTIF(Books!$O$6:$O$2005,P589)&gt;0,IF(ABS(T589)&lt;=Settings!$B$4,"Matched","Amount differs"),IF(COUNTIF(Books!$P$6:$P$2005,Q589)&gt;0,"Invoice no matches, GSTIN differs","In GSTR-2B, not in books"))))</f>
        <v/>
      </c>
      <c r="S589" s="15">
        <f>IF(A589="","",SUMIF(Books!$O$6:$O$2005,P589,Books!$K$6:$K$2005))</f>
        <v/>
      </c>
      <c r="T589" s="15">
        <f>IF(A589="","",N589-S589)</f>
        <v/>
      </c>
      <c r="U589" s="10" t="n"/>
      <c r="V589" s="16">
        <f>IF(A589="","",IF(AND(O589="Credit note",R589&lt;&gt;"ITC not available in GSTR-2B"),"Credit note: accept and declare the ITC reversal, keep pending for one period, or reject if you disagree",IF(R589="Matched","Accept in IMS, or take no action",IF(R589="Amount differs","Reject or keep pending; ask the supplier to amend",IF(R589="In GSTR-2B, not in books","Check receipt; reject if not yours",IF(R589="Invoice no matches, GSTIN differs","Confirm the GSTIN with the supplier","Not available: do not claim"))))))</f>
        <v/>
      </c>
    </row>
    <row r="590">
      <c r="A590" s="10" t="n"/>
      <c r="B590" s="10" t="n"/>
      <c r="C590" s="10" t="n"/>
      <c r="D590" s="10" t="n"/>
      <c r="E590" s="9" t="n"/>
      <c r="F590" s="8" t="n"/>
      <c r="G590" s="10" t="n"/>
      <c r="H590" s="10" t="n"/>
      <c r="I590" s="8" t="n"/>
      <c r="J590" s="8" t="n"/>
      <c r="K590" s="8" t="n"/>
      <c r="L590" s="8" t="n"/>
      <c r="M590" s="8" t="n"/>
      <c r="N590" s="15">
        <f>IF(A590="","",SUM(J590:M590))</f>
        <v/>
      </c>
      <c r="O590" s="10" t="n"/>
      <c r="P590" s="16">
        <f>IF(A590="","",UPPER(TRIM(A590))&amp;"|"&amp;UPPER(SUBSTITUTE(SUBSTITUTE(SUBSTITUTE(TRIM(C590),"/",""),"-","")," ","")))</f>
        <v/>
      </c>
      <c r="Q590" s="16">
        <f>IF(A590="","",UPPER(SUBSTITUTE(SUBSTITUTE(SUBSTITUTE(TRIM(C590),"/",""),"-","")," ","")))</f>
        <v/>
      </c>
      <c r="R590" s="16">
        <f>IF(A590="","",IF(U590="No","ITC not available in GSTR-2B",IF(COUNTIF(Books!$O$6:$O$2005,P590)&gt;0,IF(ABS(T590)&lt;=Settings!$B$4,"Matched","Amount differs"),IF(COUNTIF(Books!$P$6:$P$2005,Q590)&gt;0,"Invoice no matches, GSTIN differs","In GSTR-2B, not in books"))))</f>
        <v/>
      </c>
      <c r="S590" s="15">
        <f>IF(A590="","",SUMIF(Books!$O$6:$O$2005,P590,Books!$K$6:$K$2005))</f>
        <v/>
      </c>
      <c r="T590" s="15">
        <f>IF(A590="","",N590-S590)</f>
        <v/>
      </c>
      <c r="U590" s="10" t="n"/>
      <c r="V590" s="16">
        <f>IF(A590="","",IF(AND(O590="Credit note",R590&lt;&gt;"ITC not available in GSTR-2B"),"Credit note: accept and declare the ITC reversal, keep pending for one period, or reject if you disagree",IF(R590="Matched","Accept in IMS, or take no action",IF(R590="Amount differs","Reject or keep pending; ask the supplier to amend",IF(R590="In GSTR-2B, not in books","Check receipt; reject if not yours",IF(R590="Invoice no matches, GSTIN differs","Confirm the GSTIN with the supplier","Not available: do not claim"))))))</f>
        <v/>
      </c>
    </row>
    <row r="591">
      <c r="A591" s="10" t="n"/>
      <c r="B591" s="10" t="n"/>
      <c r="C591" s="10" t="n"/>
      <c r="D591" s="10" t="n"/>
      <c r="E591" s="9" t="n"/>
      <c r="F591" s="8" t="n"/>
      <c r="G591" s="10" t="n"/>
      <c r="H591" s="10" t="n"/>
      <c r="I591" s="8" t="n"/>
      <c r="J591" s="8" t="n"/>
      <c r="K591" s="8" t="n"/>
      <c r="L591" s="8" t="n"/>
      <c r="M591" s="8" t="n"/>
      <c r="N591" s="15">
        <f>IF(A591="","",SUM(J591:M591))</f>
        <v/>
      </c>
      <c r="O591" s="10" t="n"/>
      <c r="P591" s="16">
        <f>IF(A591="","",UPPER(TRIM(A591))&amp;"|"&amp;UPPER(SUBSTITUTE(SUBSTITUTE(SUBSTITUTE(TRIM(C591),"/",""),"-","")," ","")))</f>
        <v/>
      </c>
      <c r="Q591" s="16">
        <f>IF(A591="","",UPPER(SUBSTITUTE(SUBSTITUTE(SUBSTITUTE(TRIM(C591),"/",""),"-","")," ","")))</f>
        <v/>
      </c>
      <c r="R591" s="16">
        <f>IF(A591="","",IF(U591="No","ITC not available in GSTR-2B",IF(COUNTIF(Books!$O$6:$O$2005,P591)&gt;0,IF(ABS(T591)&lt;=Settings!$B$4,"Matched","Amount differs"),IF(COUNTIF(Books!$P$6:$P$2005,Q591)&gt;0,"Invoice no matches, GSTIN differs","In GSTR-2B, not in books"))))</f>
        <v/>
      </c>
      <c r="S591" s="15">
        <f>IF(A591="","",SUMIF(Books!$O$6:$O$2005,P591,Books!$K$6:$K$2005))</f>
        <v/>
      </c>
      <c r="T591" s="15">
        <f>IF(A591="","",N591-S591)</f>
        <v/>
      </c>
      <c r="U591" s="10" t="n"/>
      <c r="V591" s="16">
        <f>IF(A591="","",IF(AND(O591="Credit note",R591&lt;&gt;"ITC not available in GSTR-2B"),"Credit note: accept and declare the ITC reversal, keep pending for one period, or reject if you disagree",IF(R591="Matched","Accept in IMS, or take no action",IF(R591="Amount differs","Reject or keep pending; ask the supplier to amend",IF(R591="In GSTR-2B, not in books","Check receipt; reject if not yours",IF(R591="Invoice no matches, GSTIN differs","Confirm the GSTIN with the supplier","Not available: do not claim"))))))</f>
        <v/>
      </c>
    </row>
    <row r="592">
      <c r="A592" s="10" t="n"/>
      <c r="B592" s="10" t="n"/>
      <c r="C592" s="10" t="n"/>
      <c r="D592" s="10" t="n"/>
      <c r="E592" s="9" t="n"/>
      <c r="F592" s="8" t="n"/>
      <c r="G592" s="10" t="n"/>
      <c r="H592" s="10" t="n"/>
      <c r="I592" s="8" t="n"/>
      <c r="J592" s="8" t="n"/>
      <c r="K592" s="8" t="n"/>
      <c r="L592" s="8" t="n"/>
      <c r="M592" s="8" t="n"/>
      <c r="N592" s="15">
        <f>IF(A592="","",SUM(J592:M592))</f>
        <v/>
      </c>
      <c r="O592" s="10" t="n"/>
      <c r="P592" s="16">
        <f>IF(A592="","",UPPER(TRIM(A592))&amp;"|"&amp;UPPER(SUBSTITUTE(SUBSTITUTE(SUBSTITUTE(TRIM(C592),"/",""),"-","")," ","")))</f>
        <v/>
      </c>
      <c r="Q592" s="16">
        <f>IF(A592="","",UPPER(SUBSTITUTE(SUBSTITUTE(SUBSTITUTE(TRIM(C592),"/",""),"-","")," ","")))</f>
        <v/>
      </c>
      <c r="R592" s="16">
        <f>IF(A592="","",IF(U592="No","ITC not available in GSTR-2B",IF(COUNTIF(Books!$O$6:$O$2005,P592)&gt;0,IF(ABS(T592)&lt;=Settings!$B$4,"Matched","Amount differs"),IF(COUNTIF(Books!$P$6:$P$2005,Q592)&gt;0,"Invoice no matches, GSTIN differs","In GSTR-2B, not in books"))))</f>
        <v/>
      </c>
      <c r="S592" s="15">
        <f>IF(A592="","",SUMIF(Books!$O$6:$O$2005,P592,Books!$K$6:$K$2005))</f>
        <v/>
      </c>
      <c r="T592" s="15">
        <f>IF(A592="","",N592-S592)</f>
        <v/>
      </c>
      <c r="U592" s="10" t="n"/>
      <c r="V592" s="16">
        <f>IF(A592="","",IF(AND(O592="Credit note",R592&lt;&gt;"ITC not available in GSTR-2B"),"Credit note: accept and declare the ITC reversal, keep pending for one period, or reject if you disagree",IF(R592="Matched","Accept in IMS, or take no action",IF(R592="Amount differs","Reject or keep pending; ask the supplier to amend",IF(R592="In GSTR-2B, not in books","Check receipt; reject if not yours",IF(R592="Invoice no matches, GSTIN differs","Confirm the GSTIN with the supplier","Not available: do not claim"))))))</f>
        <v/>
      </c>
    </row>
    <row r="593">
      <c r="A593" s="10" t="n"/>
      <c r="B593" s="10" t="n"/>
      <c r="C593" s="10" t="n"/>
      <c r="D593" s="10" t="n"/>
      <c r="E593" s="9" t="n"/>
      <c r="F593" s="8" t="n"/>
      <c r="G593" s="10" t="n"/>
      <c r="H593" s="10" t="n"/>
      <c r="I593" s="8" t="n"/>
      <c r="J593" s="8" t="n"/>
      <c r="K593" s="8" t="n"/>
      <c r="L593" s="8" t="n"/>
      <c r="M593" s="8" t="n"/>
      <c r="N593" s="15">
        <f>IF(A593="","",SUM(J593:M593))</f>
        <v/>
      </c>
      <c r="O593" s="10" t="n"/>
      <c r="P593" s="16">
        <f>IF(A593="","",UPPER(TRIM(A593))&amp;"|"&amp;UPPER(SUBSTITUTE(SUBSTITUTE(SUBSTITUTE(TRIM(C593),"/",""),"-","")," ","")))</f>
        <v/>
      </c>
      <c r="Q593" s="16">
        <f>IF(A593="","",UPPER(SUBSTITUTE(SUBSTITUTE(SUBSTITUTE(TRIM(C593),"/",""),"-","")," ","")))</f>
        <v/>
      </c>
      <c r="R593" s="16">
        <f>IF(A593="","",IF(U593="No","ITC not available in GSTR-2B",IF(COUNTIF(Books!$O$6:$O$2005,P593)&gt;0,IF(ABS(T593)&lt;=Settings!$B$4,"Matched","Amount differs"),IF(COUNTIF(Books!$P$6:$P$2005,Q593)&gt;0,"Invoice no matches, GSTIN differs","In GSTR-2B, not in books"))))</f>
        <v/>
      </c>
      <c r="S593" s="15">
        <f>IF(A593="","",SUMIF(Books!$O$6:$O$2005,P593,Books!$K$6:$K$2005))</f>
        <v/>
      </c>
      <c r="T593" s="15">
        <f>IF(A593="","",N593-S593)</f>
        <v/>
      </c>
      <c r="U593" s="10" t="n"/>
      <c r="V593" s="16">
        <f>IF(A593="","",IF(AND(O593="Credit note",R593&lt;&gt;"ITC not available in GSTR-2B"),"Credit note: accept and declare the ITC reversal, keep pending for one period, or reject if you disagree",IF(R593="Matched","Accept in IMS, or take no action",IF(R593="Amount differs","Reject or keep pending; ask the supplier to amend",IF(R593="In GSTR-2B, not in books","Check receipt; reject if not yours",IF(R593="Invoice no matches, GSTIN differs","Confirm the GSTIN with the supplier","Not available: do not claim"))))))</f>
        <v/>
      </c>
    </row>
    <row r="594">
      <c r="A594" s="10" t="n"/>
      <c r="B594" s="10" t="n"/>
      <c r="C594" s="10" t="n"/>
      <c r="D594" s="10" t="n"/>
      <c r="E594" s="9" t="n"/>
      <c r="F594" s="8" t="n"/>
      <c r="G594" s="10" t="n"/>
      <c r="H594" s="10" t="n"/>
      <c r="I594" s="8" t="n"/>
      <c r="J594" s="8" t="n"/>
      <c r="K594" s="8" t="n"/>
      <c r="L594" s="8" t="n"/>
      <c r="M594" s="8" t="n"/>
      <c r="N594" s="15">
        <f>IF(A594="","",SUM(J594:M594))</f>
        <v/>
      </c>
      <c r="O594" s="10" t="n"/>
      <c r="P594" s="16">
        <f>IF(A594="","",UPPER(TRIM(A594))&amp;"|"&amp;UPPER(SUBSTITUTE(SUBSTITUTE(SUBSTITUTE(TRIM(C594),"/",""),"-","")," ","")))</f>
        <v/>
      </c>
      <c r="Q594" s="16">
        <f>IF(A594="","",UPPER(SUBSTITUTE(SUBSTITUTE(SUBSTITUTE(TRIM(C594),"/",""),"-","")," ","")))</f>
        <v/>
      </c>
      <c r="R594" s="16">
        <f>IF(A594="","",IF(U594="No","ITC not available in GSTR-2B",IF(COUNTIF(Books!$O$6:$O$2005,P594)&gt;0,IF(ABS(T594)&lt;=Settings!$B$4,"Matched","Amount differs"),IF(COUNTIF(Books!$P$6:$P$2005,Q594)&gt;0,"Invoice no matches, GSTIN differs","In GSTR-2B, not in books"))))</f>
        <v/>
      </c>
      <c r="S594" s="15">
        <f>IF(A594="","",SUMIF(Books!$O$6:$O$2005,P594,Books!$K$6:$K$2005))</f>
        <v/>
      </c>
      <c r="T594" s="15">
        <f>IF(A594="","",N594-S594)</f>
        <v/>
      </c>
      <c r="U594" s="10" t="n"/>
      <c r="V594" s="16">
        <f>IF(A594="","",IF(AND(O594="Credit note",R594&lt;&gt;"ITC not available in GSTR-2B"),"Credit note: accept and declare the ITC reversal, keep pending for one period, or reject if you disagree",IF(R594="Matched","Accept in IMS, or take no action",IF(R594="Amount differs","Reject or keep pending; ask the supplier to amend",IF(R594="In GSTR-2B, not in books","Check receipt; reject if not yours",IF(R594="Invoice no matches, GSTIN differs","Confirm the GSTIN with the supplier","Not available: do not claim"))))))</f>
        <v/>
      </c>
    </row>
    <row r="595">
      <c r="A595" s="10" t="n"/>
      <c r="B595" s="10" t="n"/>
      <c r="C595" s="10" t="n"/>
      <c r="D595" s="10" t="n"/>
      <c r="E595" s="9" t="n"/>
      <c r="F595" s="8" t="n"/>
      <c r="G595" s="10" t="n"/>
      <c r="H595" s="10" t="n"/>
      <c r="I595" s="8" t="n"/>
      <c r="J595" s="8" t="n"/>
      <c r="K595" s="8" t="n"/>
      <c r="L595" s="8" t="n"/>
      <c r="M595" s="8" t="n"/>
      <c r="N595" s="15">
        <f>IF(A595="","",SUM(J595:M595))</f>
        <v/>
      </c>
      <c r="O595" s="10" t="n"/>
      <c r="P595" s="16">
        <f>IF(A595="","",UPPER(TRIM(A595))&amp;"|"&amp;UPPER(SUBSTITUTE(SUBSTITUTE(SUBSTITUTE(TRIM(C595),"/",""),"-","")," ","")))</f>
        <v/>
      </c>
      <c r="Q595" s="16">
        <f>IF(A595="","",UPPER(SUBSTITUTE(SUBSTITUTE(SUBSTITUTE(TRIM(C595),"/",""),"-","")," ","")))</f>
        <v/>
      </c>
      <c r="R595" s="16">
        <f>IF(A595="","",IF(U595="No","ITC not available in GSTR-2B",IF(COUNTIF(Books!$O$6:$O$2005,P595)&gt;0,IF(ABS(T595)&lt;=Settings!$B$4,"Matched","Amount differs"),IF(COUNTIF(Books!$P$6:$P$2005,Q595)&gt;0,"Invoice no matches, GSTIN differs","In GSTR-2B, not in books"))))</f>
        <v/>
      </c>
      <c r="S595" s="15">
        <f>IF(A595="","",SUMIF(Books!$O$6:$O$2005,P595,Books!$K$6:$K$2005))</f>
        <v/>
      </c>
      <c r="T595" s="15">
        <f>IF(A595="","",N595-S595)</f>
        <v/>
      </c>
      <c r="U595" s="10" t="n"/>
      <c r="V595" s="16">
        <f>IF(A595="","",IF(AND(O595="Credit note",R595&lt;&gt;"ITC not available in GSTR-2B"),"Credit note: accept and declare the ITC reversal, keep pending for one period, or reject if you disagree",IF(R595="Matched","Accept in IMS, or take no action",IF(R595="Amount differs","Reject or keep pending; ask the supplier to amend",IF(R595="In GSTR-2B, not in books","Check receipt; reject if not yours",IF(R595="Invoice no matches, GSTIN differs","Confirm the GSTIN with the supplier","Not available: do not claim"))))))</f>
        <v/>
      </c>
    </row>
    <row r="596">
      <c r="A596" s="10" t="n"/>
      <c r="B596" s="10" t="n"/>
      <c r="C596" s="10" t="n"/>
      <c r="D596" s="10" t="n"/>
      <c r="E596" s="9" t="n"/>
      <c r="F596" s="8" t="n"/>
      <c r="G596" s="10" t="n"/>
      <c r="H596" s="10" t="n"/>
      <c r="I596" s="8" t="n"/>
      <c r="J596" s="8" t="n"/>
      <c r="K596" s="8" t="n"/>
      <c r="L596" s="8" t="n"/>
      <c r="M596" s="8" t="n"/>
      <c r="N596" s="15">
        <f>IF(A596="","",SUM(J596:M596))</f>
        <v/>
      </c>
      <c r="O596" s="10" t="n"/>
      <c r="P596" s="16">
        <f>IF(A596="","",UPPER(TRIM(A596))&amp;"|"&amp;UPPER(SUBSTITUTE(SUBSTITUTE(SUBSTITUTE(TRIM(C596),"/",""),"-","")," ","")))</f>
        <v/>
      </c>
      <c r="Q596" s="16">
        <f>IF(A596="","",UPPER(SUBSTITUTE(SUBSTITUTE(SUBSTITUTE(TRIM(C596),"/",""),"-","")," ","")))</f>
        <v/>
      </c>
      <c r="R596" s="16">
        <f>IF(A596="","",IF(U596="No","ITC not available in GSTR-2B",IF(COUNTIF(Books!$O$6:$O$2005,P596)&gt;0,IF(ABS(T596)&lt;=Settings!$B$4,"Matched","Amount differs"),IF(COUNTIF(Books!$P$6:$P$2005,Q596)&gt;0,"Invoice no matches, GSTIN differs","In GSTR-2B, not in books"))))</f>
        <v/>
      </c>
      <c r="S596" s="15">
        <f>IF(A596="","",SUMIF(Books!$O$6:$O$2005,P596,Books!$K$6:$K$2005))</f>
        <v/>
      </c>
      <c r="T596" s="15">
        <f>IF(A596="","",N596-S596)</f>
        <v/>
      </c>
      <c r="U596" s="10" t="n"/>
      <c r="V596" s="16">
        <f>IF(A596="","",IF(AND(O596="Credit note",R596&lt;&gt;"ITC not available in GSTR-2B"),"Credit note: accept and declare the ITC reversal, keep pending for one period, or reject if you disagree",IF(R596="Matched","Accept in IMS, or take no action",IF(R596="Amount differs","Reject or keep pending; ask the supplier to amend",IF(R596="In GSTR-2B, not in books","Check receipt; reject if not yours",IF(R596="Invoice no matches, GSTIN differs","Confirm the GSTIN with the supplier","Not available: do not claim"))))))</f>
        <v/>
      </c>
    </row>
    <row r="597">
      <c r="A597" s="10" t="n"/>
      <c r="B597" s="10" t="n"/>
      <c r="C597" s="10" t="n"/>
      <c r="D597" s="10" t="n"/>
      <c r="E597" s="9" t="n"/>
      <c r="F597" s="8" t="n"/>
      <c r="G597" s="10" t="n"/>
      <c r="H597" s="10" t="n"/>
      <c r="I597" s="8" t="n"/>
      <c r="J597" s="8" t="n"/>
      <c r="K597" s="8" t="n"/>
      <c r="L597" s="8" t="n"/>
      <c r="M597" s="8" t="n"/>
      <c r="N597" s="15">
        <f>IF(A597="","",SUM(J597:M597))</f>
        <v/>
      </c>
      <c r="O597" s="10" t="n"/>
      <c r="P597" s="16">
        <f>IF(A597="","",UPPER(TRIM(A597))&amp;"|"&amp;UPPER(SUBSTITUTE(SUBSTITUTE(SUBSTITUTE(TRIM(C597),"/",""),"-","")," ","")))</f>
        <v/>
      </c>
      <c r="Q597" s="16">
        <f>IF(A597="","",UPPER(SUBSTITUTE(SUBSTITUTE(SUBSTITUTE(TRIM(C597),"/",""),"-","")," ","")))</f>
        <v/>
      </c>
      <c r="R597" s="16">
        <f>IF(A597="","",IF(U597="No","ITC not available in GSTR-2B",IF(COUNTIF(Books!$O$6:$O$2005,P597)&gt;0,IF(ABS(T597)&lt;=Settings!$B$4,"Matched","Amount differs"),IF(COUNTIF(Books!$P$6:$P$2005,Q597)&gt;0,"Invoice no matches, GSTIN differs","In GSTR-2B, not in books"))))</f>
        <v/>
      </c>
      <c r="S597" s="15">
        <f>IF(A597="","",SUMIF(Books!$O$6:$O$2005,P597,Books!$K$6:$K$2005))</f>
        <v/>
      </c>
      <c r="T597" s="15">
        <f>IF(A597="","",N597-S597)</f>
        <v/>
      </c>
      <c r="U597" s="10" t="n"/>
      <c r="V597" s="16">
        <f>IF(A597="","",IF(AND(O597="Credit note",R597&lt;&gt;"ITC not available in GSTR-2B"),"Credit note: accept and declare the ITC reversal, keep pending for one period, or reject if you disagree",IF(R597="Matched","Accept in IMS, or take no action",IF(R597="Amount differs","Reject or keep pending; ask the supplier to amend",IF(R597="In GSTR-2B, not in books","Check receipt; reject if not yours",IF(R597="Invoice no matches, GSTIN differs","Confirm the GSTIN with the supplier","Not available: do not claim"))))))</f>
        <v/>
      </c>
    </row>
    <row r="598">
      <c r="A598" s="10" t="n"/>
      <c r="B598" s="10" t="n"/>
      <c r="C598" s="10" t="n"/>
      <c r="D598" s="10" t="n"/>
      <c r="E598" s="9" t="n"/>
      <c r="F598" s="8" t="n"/>
      <c r="G598" s="10" t="n"/>
      <c r="H598" s="10" t="n"/>
      <c r="I598" s="8" t="n"/>
      <c r="J598" s="8" t="n"/>
      <c r="K598" s="8" t="n"/>
      <c r="L598" s="8" t="n"/>
      <c r="M598" s="8" t="n"/>
      <c r="N598" s="15">
        <f>IF(A598="","",SUM(J598:M598))</f>
        <v/>
      </c>
      <c r="O598" s="10" t="n"/>
      <c r="P598" s="16">
        <f>IF(A598="","",UPPER(TRIM(A598))&amp;"|"&amp;UPPER(SUBSTITUTE(SUBSTITUTE(SUBSTITUTE(TRIM(C598),"/",""),"-","")," ","")))</f>
        <v/>
      </c>
      <c r="Q598" s="16">
        <f>IF(A598="","",UPPER(SUBSTITUTE(SUBSTITUTE(SUBSTITUTE(TRIM(C598),"/",""),"-","")," ","")))</f>
        <v/>
      </c>
      <c r="R598" s="16">
        <f>IF(A598="","",IF(U598="No","ITC not available in GSTR-2B",IF(COUNTIF(Books!$O$6:$O$2005,P598)&gt;0,IF(ABS(T598)&lt;=Settings!$B$4,"Matched","Amount differs"),IF(COUNTIF(Books!$P$6:$P$2005,Q598)&gt;0,"Invoice no matches, GSTIN differs","In GSTR-2B, not in books"))))</f>
        <v/>
      </c>
      <c r="S598" s="15">
        <f>IF(A598="","",SUMIF(Books!$O$6:$O$2005,P598,Books!$K$6:$K$2005))</f>
        <v/>
      </c>
      <c r="T598" s="15">
        <f>IF(A598="","",N598-S598)</f>
        <v/>
      </c>
      <c r="U598" s="10" t="n"/>
      <c r="V598" s="16">
        <f>IF(A598="","",IF(AND(O598="Credit note",R598&lt;&gt;"ITC not available in GSTR-2B"),"Credit note: accept and declare the ITC reversal, keep pending for one period, or reject if you disagree",IF(R598="Matched","Accept in IMS, or take no action",IF(R598="Amount differs","Reject or keep pending; ask the supplier to amend",IF(R598="In GSTR-2B, not in books","Check receipt; reject if not yours",IF(R598="Invoice no matches, GSTIN differs","Confirm the GSTIN with the supplier","Not available: do not claim"))))))</f>
        <v/>
      </c>
    </row>
    <row r="599">
      <c r="A599" s="10" t="n"/>
      <c r="B599" s="10" t="n"/>
      <c r="C599" s="10" t="n"/>
      <c r="D599" s="10" t="n"/>
      <c r="E599" s="9" t="n"/>
      <c r="F599" s="8" t="n"/>
      <c r="G599" s="10" t="n"/>
      <c r="H599" s="10" t="n"/>
      <c r="I599" s="8" t="n"/>
      <c r="J599" s="8" t="n"/>
      <c r="K599" s="8" t="n"/>
      <c r="L599" s="8" t="n"/>
      <c r="M599" s="8" t="n"/>
      <c r="N599" s="15">
        <f>IF(A599="","",SUM(J599:M599))</f>
        <v/>
      </c>
      <c r="O599" s="10" t="n"/>
      <c r="P599" s="16">
        <f>IF(A599="","",UPPER(TRIM(A599))&amp;"|"&amp;UPPER(SUBSTITUTE(SUBSTITUTE(SUBSTITUTE(TRIM(C599),"/",""),"-","")," ","")))</f>
        <v/>
      </c>
      <c r="Q599" s="16">
        <f>IF(A599="","",UPPER(SUBSTITUTE(SUBSTITUTE(SUBSTITUTE(TRIM(C599),"/",""),"-","")," ","")))</f>
        <v/>
      </c>
      <c r="R599" s="16">
        <f>IF(A599="","",IF(U599="No","ITC not available in GSTR-2B",IF(COUNTIF(Books!$O$6:$O$2005,P599)&gt;0,IF(ABS(T599)&lt;=Settings!$B$4,"Matched","Amount differs"),IF(COUNTIF(Books!$P$6:$P$2005,Q599)&gt;0,"Invoice no matches, GSTIN differs","In GSTR-2B, not in books"))))</f>
        <v/>
      </c>
      <c r="S599" s="15">
        <f>IF(A599="","",SUMIF(Books!$O$6:$O$2005,P599,Books!$K$6:$K$2005))</f>
        <v/>
      </c>
      <c r="T599" s="15">
        <f>IF(A599="","",N599-S599)</f>
        <v/>
      </c>
      <c r="U599" s="10" t="n"/>
      <c r="V599" s="16">
        <f>IF(A599="","",IF(AND(O599="Credit note",R599&lt;&gt;"ITC not available in GSTR-2B"),"Credit note: accept and declare the ITC reversal, keep pending for one period, or reject if you disagree",IF(R599="Matched","Accept in IMS, or take no action",IF(R599="Amount differs","Reject or keep pending; ask the supplier to amend",IF(R599="In GSTR-2B, not in books","Check receipt; reject if not yours",IF(R599="Invoice no matches, GSTIN differs","Confirm the GSTIN with the supplier","Not available: do not claim"))))))</f>
        <v/>
      </c>
    </row>
    <row r="600">
      <c r="A600" s="10" t="n"/>
      <c r="B600" s="10" t="n"/>
      <c r="C600" s="10" t="n"/>
      <c r="D600" s="10" t="n"/>
      <c r="E600" s="9" t="n"/>
      <c r="F600" s="8" t="n"/>
      <c r="G600" s="10" t="n"/>
      <c r="H600" s="10" t="n"/>
      <c r="I600" s="8" t="n"/>
      <c r="J600" s="8" t="n"/>
      <c r="K600" s="8" t="n"/>
      <c r="L600" s="8" t="n"/>
      <c r="M600" s="8" t="n"/>
      <c r="N600" s="15">
        <f>IF(A600="","",SUM(J600:M600))</f>
        <v/>
      </c>
      <c r="O600" s="10" t="n"/>
      <c r="P600" s="16">
        <f>IF(A600="","",UPPER(TRIM(A600))&amp;"|"&amp;UPPER(SUBSTITUTE(SUBSTITUTE(SUBSTITUTE(TRIM(C600),"/",""),"-","")," ","")))</f>
        <v/>
      </c>
      <c r="Q600" s="16">
        <f>IF(A600="","",UPPER(SUBSTITUTE(SUBSTITUTE(SUBSTITUTE(TRIM(C600),"/",""),"-","")," ","")))</f>
        <v/>
      </c>
      <c r="R600" s="16">
        <f>IF(A600="","",IF(U600="No","ITC not available in GSTR-2B",IF(COUNTIF(Books!$O$6:$O$2005,P600)&gt;0,IF(ABS(T600)&lt;=Settings!$B$4,"Matched","Amount differs"),IF(COUNTIF(Books!$P$6:$P$2005,Q600)&gt;0,"Invoice no matches, GSTIN differs","In GSTR-2B, not in books"))))</f>
        <v/>
      </c>
      <c r="S600" s="15">
        <f>IF(A600="","",SUMIF(Books!$O$6:$O$2005,P600,Books!$K$6:$K$2005))</f>
        <v/>
      </c>
      <c r="T600" s="15">
        <f>IF(A600="","",N600-S600)</f>
        <v/>
      </c>
      <c r="U600" s="10" t="n"/>
      <c r="V600" s="16">
        <f>IF(A600="","",IF(AND(O600="Credit note",R600&lt;&gt;"ITC not available in GSTR-2B"),"Credit note: accept and declare the ITC reversal, keep pending for one period, or reject if you disagree",IF(R600="Matched","Accept in IMS, or take no action",IF(R600="Amount differs","Reject or keep pending; ask the supplier to amend",IF(R600="In GSTR-2B, not in books","Check receipt; reject if not yours",IF(R600="Invoice no matches, GSTIN differs","Confirm the GSTIN with the supplier","Not available: do not claim"))))))</f>
        <v/>
      </c>
    </row>
    <row r="601">
      <c r="A601" s="10" t="n"/>
      <c r="B601" s="10" t="n"/>
      <c r="C601" s="10" t="n"/>
      <c r="D601" s="10" t="n"/>
      <c r="E601" s="9" t="n"/>
      <c r="F601" s="8" t="n"/>
      <c r="G601" s="10" t="n"/>
      <c r="H601" s="10" t="n"/>
      <c r="I601" s="8" t="n"/>
      <c r="J601" s="8" t="n"/>
      <c r="K601" s="8" t="n"/>
      <c r="L601" s="8" t="n"/>
      <c r="M601" s="8" t="n"/>
      <c r="N601" s="15">
        <f>IF(A601="","",SUM(J601:M601))</f>
        <v/>
      </c>
      <c r="O601" s="10" t="n"/>
      <c r="P601" s="16">
        <f>IF(A601="","",UPPER(TRIM(A601))&amp;"|"&amp;UPPER(SUBSTITUTE(SUBSTITUTE(SUBSTITUTE(TRIM(C601),"/",""),"-","")," ","")))</f>
        <v/>
      </c>
      <c r="Q601" s="16">
        <f>IF(A601="","",UPPER(SUBSTITUTE(SUBSTITUTE(SUBSTITUTE(TRIM(C601),"/",""),"-","")," ","")))</f>
        <v/>
      </c>
      <c r="R601" s="16">
        <f>IF(A601="","",IF(U601="No","ITC not available in GSTR-2B",IF(COUNTIF(Books!$O$6:$O$2005,P601)&gt;0,IF(ABS(T601)&lt;=Settings!$B$4,"Matched","Amount differs"),IF(COUNTIF(Books!$P$6:$P$2005,Q601)&gt;0,"Invoice no matches, GSTIN differs","In GSTR-2B, not in books"))))</f>
        <v/>
      </c>
      <c r="S601" s="15">
        <f>IF(A601="","",SUMIF(Books!$O$6:$O$2005,P601,Books!$K$6:$K$2005))</f>
        <v/>
      </c>
      <c r="T601" s="15">
        <f>IF(A601="","",N601-S601)</f>
        <v/>
      </c>
      <c r="U601" s="10" t="n"/>
      <c r="V601" s="16">
        <f>IF(A601="","",IF(AND(O601="Credit note",R601&lt;&gt;"ITC not available in GSTR-2B"),"Credit note: accept and declare the ITC reversal, keep pending for one period, or reject if you disagree",IF(R601="Matched","Accept in IMS, or take no action",IF(R601="Amount differs","Reject or keep pending; ask the supplier to amend",IF(R601="In GSTR-2B, not in books","Check receipt; reject if not yours",IF(R601="Invoice no matches, GSTIN differs","Confirm the GSTIN with the supplier","Not available: do not claim"))))))</f>
        <v/>
      </c>
    </row>
    <row r="602">
      <c r="A602" s="10" t="n"/>
      <c r="B602" s="10" t="n"/>
      <c r="C602" s="10" t="n"/>
      <c r="D602" s="10" t="n"/>
      <c r="E602" s="9" t="n"/>
      <c r="F602" s="8" t="n"/>
      <c r="G602" s="10" t="n"/>
      <c r="H602" s="10" t="n"/>
      <c r="I602" s="8" t="n"/>
      <c r="J602" s="8" t="n"/>
      <c r="K602" s="8" t="n"/>
      <c r="L602" s="8" t="n"/>
      <c r="M602" s="8" t="n"/>
      <c r="N602" s="15">
        <f>IF(A602="","",SUM(J602:M602))</f>
        <v/>
      </c>
      <c r="O602" s="10" t="n"/>
      <c r="P602" s="16">
        <f>IF(A602="","",UPPER(TRIM(A602))&amp;"|"&amp;UPPER(SUBSTITUTE(SUBSTITUTE(SUBSTITUTE(TRIM(C602),"/",""),"-","")," ","")))</f>
        <v/>
      </c>
      <c r="Q602" s="16">
        <f>IF(A602="","",UPPER(SUBSTITUTE(SUBSTITUTE(SUBSTITUTE(TRIM(C602),"/",""),"-","")," ","")))</f>
        <v/>
      </c>
      <c r="R602" s="16">
        <f>IF(A602="","",IF(U602="No","ITC not available in GSTR-2B",IF(COUNTIF(Books!$O$6:$O$2005,P602)&gt;0,IF(ABS(T602)&lt;=Settings!$B$4,"Matched","Amount differs"),IF(COUNTIF(Books!$P$6:$P$2005,Q602)&gt;0,"Invoice no matches, GSTIN differs","In GSTR-2B, not in books"))))</f>
        <v/>
      </c>
      <c r="S602" s="15">
        <f>IF(A602="","",SUMIF(Books!$O$6:$O$2005,P602,Books!$K$6:$K$2005))</f>
        <v/>
      </c>
      <c r="T602" s="15">
        <f>IF(A602="","",N602-S602)</f>
        <v/>
      </c>
      <c r="U602" s="10" t="n"/>
      <c r="V602" s="16">
        <f>IF(A602="","",IF(AND(O602="Credit note",R602&lt;&gt;"ITC not available in GSTR-2B"),"Credit note: accept and declare the ITC reversal, keep pending for one period, or reject if you disagree",IF(R602="Matched","Accept in IMS, or take no action",IF(R602="Amount differs","Reject or keep pending; ask the supplier to amend",IF(R602="In GSTR-2B, not in books","Check receipt; reject if not yours",IF(R602="Invoice no matches, GSTIN differs","Confirm the GSTIN with the supplier","Not available: do not claim"))))))</f>
        <v/>
      </c>
    </row>
    <row r="603">
      <c r="A603" s="10" t="n"/>
      <c r="B603" s="10" t="n"/>
      <c r="C603" s="10" t="n"/>
      <c r="D603" s="10" t="n"/>
      <c r="E603" s="9" t="n"/>
      <c r="F603" s="8" t="n"/>
      <c r="G603" s="10" t="n"/>
      <c r="H603" s="10" t="n"/>
      <c r="I603" s="8" t="n"/>
      <c r="J603" s="8" t="n"/>
      <c r="K603" s="8" t="n"/>
      <c r="L603" s="8" t="n"/>
      <c r="M603" s="8" t="n"/>
      <c r="N603" s="15">
        <f>IF(A603="","",SUM(J603:M603))</f>
        <v/>
      </c>
      <c r="O603" s="10" t="n"/>
      <c r="P603" s="16">
        <f>IF(A603="","",UPPER(TRIM(A603))&amp;"|"&amp;UPPER(SUBSTITUTE(SUBSTITUTE(SUBSTITUTE(TRIM(C603),"/",""),"-","")," ","")))</f>
        <v/>
      </c>
      <c r="Q603" s="16">
        <f>IF(A603="","",UPPER(SUBSTITUTE(SUBSTITUTE(SUBSTITUTE(TRIM(C603),"/",""),"-","")," ","")))</f>
        <v/>
      </c>
      <c r="R603" s="16">
        <f>IF(A603="","",IF(U603="No","ITC not available in GSTR-2B",IF(COUNTIF(Books!$O$6:$O$2005,P603)&gt;0,IF(ABS(T603)&lt;=Settings!$B$4,"Matched","Amount differs"),IF(COUNTIF(Books!$P$6:$P$2005,Q603)&gt;0,"Invoice no matches, GSTIN differs","In GSTR-2B, not in books"))))</f>
        <v/>
      </c>
      <c r="S603" s="15">
        <f>IF(A603="","",SUMIF(Books!$O$6:$O$2005,P603,Books!$K$6:$K$2005))</f>
        <v/>
      </c>
      <c r="T603" s="15">
        <f>IF(A603="","",N603-S603)</f>
        <v/>
      </c>
      <c r="U603" s="10" t="n"/>
      <c r="V603" s="16">
        <f>IF(A603="","",IF(AND(O603="Credit note",R603&lt;&gt;"ITC not available in GSTR-2B"),"Credit note: accept and declare the ITC reversal, keep pending for one period, or reject if you disagree",IF(R603="Matched","Accept in IMS, or take no action",IF(R603="Amount differs","Reject or keep pending; ask the supplier to amend",IF(R603="In GSTR-2B, not in books","Check receipt; reject if not yours",IF(R603="Invoice no matches, GSTIN differs","Confirm the GSTIN with the supplier","Not available: do not claim"))))))</f>
        <v/>
      </c>
    </row>
    <row r="604">
      <c r="A604" s="10" t="n"/>
      <c r="B604" s="10" t="n"/>
      <c r="C604" s="10" t="n"/>
      <c r="D604" s="10" t="n"/>
      <c r="E604" s="9" t="n"/>
      <c r="F604" s="8" t="n"/>
      <c r="G604" s="10" t="n"/>
      <c r="H604" s="10" t="n"/>
      <c r="I604" s="8" t="n"/>
      <c r="J604" s="8" t="n"/>
      <c r="K604" s="8" t="n"/>
      <c r="L604" s="8" t="n"/>
      <c r="M604" s="8" t="n"/>
      <c r="N604" s="15">
        <f>IF(A604="","",SUM(J604:M604))</f>
        <v/>
      </c>
      <c r="O604" s="10" t="n"/>
      <c r="P604" s="16">
        <f>IF(A604="","",UPPER(TRIM(A604))&amp;"|"&amp;UPPER(SUBSTITUTE(SUBSTITUTE(SUBSTITUTE(TRIM(C604),"/",""),"-","")," ","")))</f>
        <v/>
      </c>
      <c r="Q604" s="16">
        <f>IF(A604="","",UPPER(SUBSTITUTE(SUBSTITUTE(SUBSTITUTE(TRIM(C604),"/",""),"-","")," ","")))</f>
        <v/>
      </c>
      <c r="R604" s="16">
        <f>IF(A604="","",IF(U604="No","ITC not available in GSTR-2B",IF(COUNTIF(Books!$O$6:$O$2005,P604)&gt;0,IF(ABS(T604)&lt;=Settings!$B$4,"Matched","Amount differs"),IF(COUNTIF(Books!$P$6:$P$2005,Q604)&gt;0,"Invoice no matches, GSTIN differs","In GSTR-2B, not in books"))))</f>
        <v/>
      </c>
      <c r="S604" s="15">
        <f>IF(A604="","",SUMIF(Books!$O$6:$O$2005,P604,Books!$K$6:$K$2005))</f>
        <v/>
      </c>
      <c r="T604" s="15">
        <f>IF(A604="","",N604-S604)</f>
        <v/>
      </c>
      <c r="U604" s="10" t="n"/>
      <c r="V604" s="16">
        <f>IF(A604="","",IF(AND(O604="Credit note",R604&lt;&gt;"ITC not available in GSTR-2B"),"Credit note: accept and declare the ITC reversal, keep pending for one period, or reject if you disagree",IF(R604="Matched","Accept in IMS, or take no action",IF(R604="Amount differs","Reject or keep pending; ask the supplier to amend",IF(R604="In GSTR-2B, not in books","Check receipt; reject if not yours",IF(R604="Invoice no matches, GSTIN differs","Confirm the GSTIN with the supplier","Not available: do not claim"))))))</f>
        <v/>
      </c>
    </row>
    <row r="605">
      <c r="A605" s="10" t="n"/>
      <c r="B605" s="10" t="n"/>
      <c r="C605" s="10" t="n"/>
      <c r="D605" s="10" t="n"/>
      <c r="E605" s="9" t="n"/>
      <c r="F605" s="8" t="n"/>
      <c r="G605" s="10" t="n"/>
      <c r="H605" s="10" t="n"/>
      <c r="I605" s="8" t="n"/>
      <c r="J605" s="8" t="n"/>
      <c r="K605" s="8" t="n"/>
      <c r="L605" s="8" t="n"/>
      <c r="M605" s="8" t="n"/>
      <c r="N605" s="15">
        <f>IF(A605="","",SUM(J605:M605))</f>
        <v/>
      </c>
      <c r="O605" s="10" t="n"/>
      <c r="P605" s="16">
        <f>IF(A605="","",UPPER(TRIM(A605))&amp;"|"&amp;UPPER(SUBSTITUTE(SUBSTITUTE(SUBSTITUTE(TRIM(C605),"/",""),"-","")," ","")))</f>
        <v/>
      </c>
      <c r="Q605" s="16">
        <f>IF(A605="","",UPPER(SUBSTITUTE(SUBSTITUTE(SUBSTITUTE(TRIM(C605),"/",""),"-","")," ","")))</f>
        <v/>
      </c>
      <c r="R605" s="16">
        <f>IF(A605="","",IF(U605="No","ITC not available in GSTR-2B",IF(COUNTIF(Books!$O$6:$O$2005,P605)&gt;0,IF(ABS(T605)&lt;=Settings!$B$4,"Matched","Amount differs"),IF(COUNTIF(Books!$P$6:$P$2005,Q605)&gt;0,"Invoice no matches, GSTIN differs","In GSTR-2B, not in books"))))</f>
        <v/>
      </c>
      <c r="S605" s="15">
        <f>IF(A605="","",SUMIF(Books!$O$6:$O$2005,P605,Books!$K$6:$K$2005))</f>
        <v/>
      </c>
      <c r="T605" s="15">
        <f>IF(A605="","",N605-S605)</f>
        <v/>
      </c>
      <c r="U605" s="10" t="n"/>
      <c r="V605" s="16">
        <f>IF(A605="","",IF(AND(O605="Credit note",R605&lt;&gt;"ITC not available in GSTR-2B"),"Credit note: accept and declare the ITC reversal, keep pending for one period, or reject if you disagree",IF(R605="Matched","Accept in IMS, or take no action",IF(R605="Amount differs","Reject or keep pending; ask the supplier to amend",IF(R605="In GSTR-2B, not in books","Check receipt; reject if not yours",IF(R605="Invoice no matches, GSTIN differs","Confirm the GSTIN with the supplier","Not available: do not claim"))))))</f>
        <v/>
      </c>
    </row>
    <row r="606">
      <c r="A606" s="10" t="n"/>
      <c r="B606" s="10" t="n"/>
      <c r="C606" s="10" t="n"/>
      <c r="D606" s="10" t="n"/>
      <c r="E606" s="9" t="n"/>
      <c r="F606" s="8" t="n"/>
      <c r="G606" s="10" t="n"/>
      <c r="H606" s="10" t="n"/>
      <c r="I606" s="8" t="n"/>
      <c r="J606" s="8" t="n"/>
      <c r="K606" s="8" t="n"/>
      <c r="L606" s="8" t="n"/>
      <c r="M606" s="8" t="n"/>
      <c r="N606" s="15">
        <f>IF(A606="","",SUM(J606:M606))</f>
        <v/>
      </c>
      <c r="O606" s="10" t="n"/>
      <c r="P606" s="16">
        <f>IF(A606="","",UPPER(TRIM(A606))&amp;"|"&amp;UPPER(SUBSTITUTE(SUBSTITUTE(SUBSTITUTE(TRIM(C606),"/",""),"-","")," ","")))</f>
        <v/>
      </c>
      <c r="Q606" s="16">
        <f>IF(A606="","",UPPER(SUBSTITUTE(SUBSTITUTE(SUBSTITUTE(TRIM(C606),"/",""),"-","")," ","")))</f>
        <v/>
      </c>
      <c r="R606" s="16">
        <f>IF(A606="","",IF(U606="No","ITC not available in GSTR-2B",IF(COUNTIF(Books!$O$6:$O$2005,P606)&gt;0,IF(ABS(T606)&lt;=Settings!$B$4,"Matched","Amount differs"),IF(COUNTIF(Books!$P$6:$P$2005,Q606)&gt;0,"Invoice no matches, GSTIN differs","In GSTR-2B, not in books"))))</f>
        <v/>
      </c>
      <c r="S606" s="15">
        <f>IF(A606="","",SUMIF(Books!$O$6:$O$2005,P606,Books!$K$6:$K$2005))</f>
        <v/>
      </c>
      <c r="T606" s="15">
        <f>IF(A606="","",N606-S606)</f>
        <v/>
      </c>
      <c r="U606" s="10" t="n"/>
      <c r="V606" s="16">
        <f>IF(A606="","",IF(AND(O606="Credit note",R606&lt;&gt;"ITC not available in GSTR-2B"),"Credit note: accept and declare the ITC reversal, keep pending for one period, or reject if you disagree",IF(R606="Matched","Accept in IMS, or take no action",IF(R606="Amount differs","Reject or keep pending; ask the supplier to amend",IF(R606="In GSTR-2B, not in books","Check receipt; reject if not yours",IF(R606="Invoice no matches, GSTIN differs","Confirm the GSTIN with the supplier","Not available: do not claim"))))))</f>
        <v/>
      </c>
    </row>
    <row r="607">
      <c r="A607" s="10" t="n"/>
      <c r="B607" s="10" t="n"/>
      <c r="C607" s="10" t="n"/>
      <c r="D607" s="10" t="n"/>
      <c r="E607" s="9" t="n"/>
      <c r="F607" s="8" t="n"/>
      <c r="G607" s="10" t="n"/>
      <c r="H607" s="10" t="n"/>
      <c r="I607" s="8" t="n"/>
      <c r="J607" s="8" t="n"/>
      <c r="K607" s="8" t="n"/>
      <c r="L607" s="8" t="n"/>
      <c r="M607" s="8" t="n"/>
      <c r="N607" s="15">
        <f>IF(A607="","",SUM(J607:M607))</f>
        <v/>
      </c>
      <c r="O607" s="10" t="n"/>
      <c r="P607" s="16">
        <f>IF(A607="","",UPPER(TRIM(A607))&amp;"|"&amp;UPPER(SUBSTITUTE(SUBSTITUTE(SUBSTITUTE(TRIM(C607),"/",""),"-","")," ","")))</f>
        <v/>
      </c>
      <c r="Q607" s="16">
        <f>IF(A607="","",UPPER(SUBSTITUTE(SUBSTITUTE(SUBSTITUTE(TRIM(C607),"/",""),"-","")," ","")))</f>
        <v/>
      </c>
      <c r="R607" s="16">
        <f>IF(A607="","",IF(U607="No","ITC not available in GSTR-2B",IF(COUNTIF(Books!$O$6:$O$2005,P607)&gt;0,IF(ABS(T607)&lt;=Settings!$B$4,"Matched","Amount differs"),IF(COUNTIF(Books!$P$6:$P$2005,Q607)&gt;0,"Invoice no matches, GSTIN differs","In GSTR-2B, not in books"))))</f>
        <v/>
      </c>
      <c r="S607" s="15">
        <f>IF(A607="","",SUMIF(Books!$O$6:$O$2005,P607,Books!$K$6:$K$2005))</f>
        <v/>
      </c>
      <c r="T607" s="15">
        <f>IF(A607="","",N607-S607)</f>
        <v/>
      </c>
      <c r="U607" s="10" t="n"/>
      <c r="V607" s="16">
        <f>IF(A607="","",IF(AND(O607="Credit note",R607&lt;&gt;"ITC not available in GSTR-2B"),"Credit note: accept and declare the ITC reversal, keep pending for one period, or reject if you disagree",IF(R607="Matched","Accept in IMS, or take no action",IF(R607="Amount differs","Reject or keep pending; ask the supplier to amend",IF(R607="In GSTR-2B, not in books","Check receipt; reject if not yours",IF(R607="Invoice no matches, GSTIN differs","Confirm the GSTIN with the supplier","Not available: do not claim"))))))</f>
        <v/>
      </c>
    </row>
    <row r="608">
      <c r="A608" s="10" t="n"/>
      <c r="B608" s="10" t="n"/>
      <c r="C608" s="10" t="n"/>
      <c r="D608" s="10" t="n"/>
      <c r="E608" s="9" t="n"/>
      <c r="F608" s="8" t="n"/>
      <c r="G608" s="10" t="n"/>
      <c r="H608" s="10" t="n"/>
      <c r="I608" s="8" t="n"/>
      <c r="J608" s="8" t="n"/>
      <c r="K608" s="8" t="n"/>
      <c r="L608" s="8" t="n"/>
      <c r="M608" s="8" t="n"/>
      <c r="N608" s="15">
        <f>IF(A608="","",SUM(J608:M608))</f>
        <v/>
      </c>
      <c r="O608" s="10" t="n"/>
      <c r="P608" s="16">
        <f>IF(A608="","",UPPER(TRIM(A608))&amp;"|"&amp;UPPER(SUBSTITUTE(SUBSTITUTE(SUBSTITUTE(TRIM(C608),"/",""),"-","")," ","")))</f>
        <v/>
      </c>
      <c r="Q608" s="16">
        <f>IF(A608="","",UPPER(SUBSTITUTE(SUBSTITUTE(SUBSTITUTE(TRIM(C608),"/",""),"-","")," ","")))</f>
        <v/>
      </c>
      <c r="R608" s="16">
        <f>IF(A608="","",IF(U608="No","ITC not available in GSTR-2B",IF(COUNTIF(Books!$O$6:$O$2005,P608)&gt;0,IF(ABS(T608)&lt;=Settings!$B$4,"Matched","Amount differs"),IF(COUNTIF(Books!$P$6:$P$2005,Q608)&gt;0,"Invoice no matches, GSTIN differs","In GSTR-2B, not in books"))))</f>
        <v/>
      </c>
      <c r="S608" s="15">
        <f>IF(A608="","",SUMIF(Books!$O$6:$O$2005,P608,Books!$K$6:$K$2005))</f>
        <v/>
      </c>
      <c r="T608" s="15">
        <f>IF(A608="","",N608-S608)</f>
        <v/>
      </c>
      <c r="U608" s="10" t="n"/>
      <c r="V608" s="16">
        <f>IF(A608="","",IF(AND(O608="Credit note",R608&lt;&gt;"ITC not available in GSTR-2B"),"Credit note: accept and declare the ITC reversal, keep pending for one period, or reject if you disagree",IF(R608="Matched","Accept in IMS, or take no action",IF(R608="Amount differs","Reject or keep pending; ask the supplier to amend",IF(R608="In GSTR-2B, not in books","Check receipt; reject if not yours",IF(R608="Invoice no matches, GSTIN differs","Confirm the GSTIN with the supplier","Not available: do not claim"))))))</f>
        <v/>
      </c>
    </row>
    <row r="609">
      <c r="A609" s="10" t="n"/>
      <c r="B609" s="10" t="n"/>
      <c r="C609" s="10" t="n"/>
      <c r="D609" s="10" t="n"/>
      <c r="E609" s="9" t="n"/>
      <c r="F609" s="8" t="n"/>
      <c r="G609" s="10" t="n"/>
      <c r="H609" s="10" t="n"/>
      <c r="I609" s="8" t="n"/>
      <c r="J609" s="8" t="n"/>
      <c r="K609" s="8" t="n"/>
      <c r="L609" s="8" t="n"/>
      <c r="M609" s="8" t="n"/>
      <c r="N609" s="15">
        <f>IF(A609="","",SUM(J609:M609))</f>
        <v/>
      </c>
      <c r="O609" s="10" t="n"/>
      <c r="P609" s="16">
        <f>IF(A609="","",UPPER(TRIM(A609))&amp;"|"&amp;UPPER(SUBSTITUTE(SUBSTITUTE(SUBSTITUTE(TRIM(C609),"/",""),"-","")," ","")))</f>
        <v/>
      </c>
      <c r="Q609" s="16">
        <f>IF(A609="","",UPPER(SUBSTITUTE(SUBSTITUTE(SUBSTITUTE(TRIM(C609),"/",""),"-","")," ","")))</f>
        <v/>
      </c>
      <c r="R609" s="16">
        <f>IF(A609="","",IF(U609="No","ITC not available in GSTR-2B",IF(COUNTIF(Books!$O$6:$O$2005,P609)&gt;0,IF(ABS(T609)&lt;=Settings!$B$4,"Matched","Amount differs"),IF(COUNTIF(Books!$P$6:$P$2005,Q609)&gt;0,"Invoice no matches, GSTIN differs","In GSTR-2B, not in books"))))</f>
        <v/>
      </c>
      <c r="S609" s="15">
        <f>IF(A609="","",SUMIF(Books!$O$6:$O$2005,P609,Books!$K$6:$K$2005))</f>
        <v/>
      </c>
      <c r="T609" s="15">
        <f>IF(A609="","",N609-S609)</f>
        <v/>
      </c>
      <c r="U609" s="10" t="n"/>
      <c r="V609" s="16">
        <f>IF(A609="","",IF(AND(O609="Credit note",R609&lt;&gt;"ITC not available in GSTR-2B"),"Credit note: accept and declare the ITC reversal, keep pending for one period, or reject if you disagree",IF(R609="Matched","Accept in IMS, or take no action",IF(R609="Amount differs","Reject or keep pending; ask the supplier to amend",IF(R609="In GSTR-2B, not in books","Check receipt; reject if not yours",IF(R609="Invoice no matches, GSTIN differs","Confirm the GSTIN with the supplier","Not available: do not claim"))))))</f>
        <v/>
      </c>
    </row>
    <row r="610">
      <c r="A610" s="10" t="n"/>
      <c r="B610" s="10" t="n"/>
      <c r="C610" s="10" t="n"/>
      <c r="D610" s="10" t="n"/>
      <c r="E610" s="9" t="n"/>
      <c r="F610" s="8" t="n"/>
      <c r="G610" s="10" t="n"/>
      <c r="H610" s="10" t="n"/>
      <c r="I610" s="8" t="n"/>
      <c r="J610" s="8" t="n"/>
      <c r="K610" s="8" t="n"/>
      <c r="L610" s="8" t="n"/>
      <c r="M610" s="8" t="n"/>
      <c r="N610" s="15">
        <f>IF(A610="","",SUM(J610:M610))</f>
        <v/>
      </c>
      <c r="O610" s="10" t="n"/>
      <c r="P610" s="16">
        <f>IF(A610="","",UPPER(TRIM(A610))&amp;"|"&amp;UPPER(SUBSTITUTE(SUBSTITUTE(SUBSTITUTE(TRIM(C610),"/",""),"-","")," ","")))</f>
        <v/>
      </c>
      <c r="Q610" s="16">
        <f>IF(A610="","",UPPER(SUBSTITUTE(SUBSTITUTE(SUBSTITUTE(TRIM(C610),"/",""),"-","")," ","")))</f>
        <v/>
      </c>
      <c r="R610" s="16">
        <f>IF(A610="","",IF(U610="No","ITC not available in GSTR-2B",IF(COUNTIF(Books!$O$6:$O$2005,P610)&gt;0,IF(ABS(T610)&lt;=Settings!$B$4,"Matched","Amount differs"),IF(COUNTIF(Books!$P$6:$P$2005,Q610)&gt;0,"Invoice no matches, GSTIN differs","In GSTR-2B, not in books"))))</f>
        <v/>
      </c>
      <c r="S610" s="15">
        <f>IF(A610="","",SUMIF(Books!$O$6:$O$2005,P610,Books!$K$6:$K$2005))</f>
        <v/>
      </c>
      <c r="T610" s="15">
        <f>IF(A610="","",N610-S610)</f>
        <v/>
      </c>
      <c r="U610" s="10" t="n"/>
      <c r="V610" s="16">
        <f>IF(A610="","",IF(AND(O610="Credit note",R610&lt;&gt;"ITC not available in GSTR-2B"),"Credit note: accept and declare the ITC reversal, keep pending for one period, or reject if you disagree",IF(R610="Matched","Accept in IMS, or take no action",IF(R610="Amount differs","Reject or keep pending; ask the supplier to amend",IF(R610="In GSTR-2B, not in books","Check receipt; reject if not yours",IF(R610="Invoice no matches, GSTIN differs","Confirm the GSTIN with the supplier","Not available: do not claim"))))))</f>
        <v/>
      </c>
    </row>
    <row r="611">
      <c r="A611" s="10" t="n"/>
      <c r="B611" s="10" t="n"/>
      <c r="C611" s="10" t="n"/>
      <c r="D611" s="10" t="n"/>
      <c r="E611" s="9" t="n"/>
      <c r="F611" s="8" t="n"/>
      <c r="G611" s="10" t="n"/>
      <c r="H611" s="10" t="n"/>
      <c r="I611" s="8" t="n"/>
      <c r="J611" s="8" t="n"/>
      <c r="K611" s="8" t="n"/>
      <c r="L611" s="8" t="n"/>
      <c r="M611" s="8" t="n"/>
      <c r="N611" s="15">
        <f>IF(A611="","",SUM(J611:M611))</f>
        <v/>
      </c>
      <c r="O611" s="10" t="n"/>
      <c r="P611" s="16">
        <f>IF(A611="","",UPPER(TRIM(A611))&amp;"|"&amp;UPPER(SUBSTITUTE(SUBSTITUTE(SUBSTITUTE(TRIM(C611),"/",""),"-","")," ","")))</f>
        <v/>
      </c>
      <c r="Q611" s="16">
        <f>IF(A611="","",UPPER(SUBSTITUTE(SUBSTITUTE(SUBSTITUTE(TRIM(C611),"/",""),"-","")," ","")))</f>
        <v/>
      </c>
      <c r="R611" s="16">
        <f>IF(A611="","",IF(U611="No","ITC not available in GSTR-2B",IF(COUNTIF(Books!$O$6:$O$2005,P611)&gt;0,IF(ABS(T611)&lt;=Settings!$B$4,"Matched","Amount differs"),IF(COUNTIF(Books!$P$6:$P$2005,Q611)&gt;0,"Invoice no matches, GSTIN differs","In GSTR-2B, not in books"))))</f>
        <v/>
      </c>
      <c r="S611" s="15">
        <f>IF(A611="","",SUMIF(Books!$O$6:$O$2005,P611,Books!$K$6:$K$2005))</f>
        <v/>
      </c>
      <c r="T611" s="15">
        <f>IF(A611="","",N611-S611)</f>
        <v/>
      </c>
      <c r="U611" s="10" t="n"/>
      <c r="V611" s="16">
        <f>IF(A611="","",IF(AND(O611="Credit note",R611&lt;&gt;"ITC not available in GSTR-2B"),"Credit note: accept and declare the ITC reversal, keep pending for one period, or reject if you disagree",IF(R611="Matched","Accept in IMS, or take no action",IF(R611="Amount differs","Reject or keep pending; ask the supplier to amend",IF(R611="In GSTR-2B, not in books","Check receipt; reject if not yours",IF(R611="Invoice no matches, GSTIN differs","Confirm the GSTIN with the supplier","Not available: do not claim"))))))</f>
        <v/>
      </c>
    </row>
    <row r="612">
      <c r="A612" s="10" t="n"/>
      <c r="B612" s="10" t="n"/>
      <c r="C612" s="10" t="n"/>
      <c r="D612" s="10" t="n"/>
      <c r="E612" s="9" t="n"/>
      <c r="F612" s="8" t="n"/>
      <c r="G612" s="10" t="n"/>
      <c r="H612" s="10" t="n"/>
      <c r="I612" s="8" t="n"/>
      <c r="J612" s="8" t="n"/>
      <c r="K612" s="8" t="n"/>
      <c r="L612" s="8" t="n"/>
      <c r="M612" s="8" t="n"/>
      <c r="N612" s="15">
        <f>IF(A612="","",SUM(J612:M612))</f>
        <v/>
      </c>
      <c r="O612" s="10" t="n"/>
      <c r="P612" s="16">
        <f>IF(A612="","",UPPER(TRIM(A612))&amp;"|"&amp;UPPER(SUBSTITUTE(SUBSTITUTE(SUBSTITUTE(TRIM(C612),"/",""),"-","")," ","")))</f>
        <v/>
      </c>
      <c r="Q612" s="16">
        <f>IF(A612="","",UPPER(SUBSTITUTE(SUBSTITUTE(SUBSTITUTE(TRIM(C612),"/",""),"-","")," ","")))</f>
        <v/>
      </c>
      <c r="R612" s="16">
        <f>IF(A612="","",IF(U612="No","ITC not available in GSTR-2B",IF(COUNTIF(Books!$O$6:$O$2005,P612)&gt;0,IF(ABS(T612)&lt;=Settings!$B$4,"Matched","Amount differs"),IF(COUNTIF(Books!$P$6:$P$2005,Q612)&gt;0,"Invoice no matches, GSTIN differs","In GSTR-2B, not in books"))))</f>
        <v/>
      </c>
      <c r="S612" s="15">
        <f>IF(A612="","",SUMIF(Books!$O$6:$O$2005,P612,Books!$K$6:$K$2005))</f>
        <v/>
      </c>
      <c r="T612" s="15">
        <f>IF(A612="","",N612-S612)</f>
        <v/>
      </c>
      <c r="U612" s="10" t="n"/>
      <c r="V612" s="16">
        <f>IF(A612="","",IF(AND(O612="Credit note",R612&lt;&gt;"ITC not available in GSTR-2B"),"Credit note: accept and declare the ITC reversal, keep pending for one period, or reject if you disagree",IF(R612="Matched","Accept in IMS, or take no action",IF(R612="Amount differs","Reject or keep pending; ask the supplier to amend",IF(R612="In GSTR-2B, not in books","Check receipt; reject if not yours",IF(R612="Invoice no matches, GSTIN differs","Confirm the GSTIN with the supplier","Not available: do not claim"))))))</f>
        <v/>
      </c>
    </row>
    <row r="613">
      <c r="A613" s="10" t="n"/>
      <c r="B613" s="10" t="n"/>
      <c r="C613" s="10" t="n"/>
      <c r="D613" s="10" t="n"/>
      <c r="E613" s="9" t="n"/>
      <c r="F613" s="8" t="n"/>
      <c r="G613" s="10" t="n"/>
      <c r="H613" s="10" t="n"/>
      <c r="I613" s="8" t="n"/>
      <c r="J613" s="8" t="n"/>
      <c r="K613" s="8" t="n"/>
      <c r="L613" s="8" t="n"/>
      <c r="M613" s="8" t="n"/>
      <c r="N613" s="15">
        <f>IF(A613="","",SUM(J613:M613))</f>
        <v/>
      </c>
      <c r="O613" s="10" t="n"/>
      <c r="P613" s="16">
        <f>IF(A613="","",UPPER(TRIM(A613))&amp;"|"&amp;UPPER(SUBSTITUTE(SUBSTITUTE(SUBSTITUTE(TRIM(C613),"/",""),"-","")," ","")))</f>
        <v/>
      </c>
      <c r="Q613" s="16">
        <f>IF(A613="","",UPPER(SUBSTITUTE(SUBSTITUTE(SUBSTITUTE(TRIM(C613),"/",""),"-","")," ","")))</f>
        <v/>
      </c>
      <c r="R613" s="16">
        <f>IF(A613="","",IF(U613="No","ITC not available in GSTR-2B",IF(COUNTIF(Books!$O$6:$O$2005,P613)&gt;0,IF(ABS(T613)&lt;=Settings!$B$4,"Matched","Amount differs"),IF(COUNTIF(Books!$P$6:$P$2005,Q613)&gt;0,"Invoice no matches, GSTIN differs","In GSTR-2B, not in books"))))</f>
        <v/>
      </c>
      <c r="S613" s="15">
        <f>IF(A613="","",SUMIF(Books!$O$6:$O$2005,P613,Books!$K$6:$K$2005))</f>
        <v/>
      </c>
      <c r="T613" s="15">
        <f>IF(A613="","",N613-S613)</f>
        <v/>
      </c>
      <c r="U613" s="10" t="n"/>
      <c r="V613" s="16">
        <f>IF(A613="","",IF(AND(O613="Credit note",R613&lt;&gt;"ITC not available in GSTR-2B"),"Credit note: accept and declare the ITC reversal, keep pending for one period, or reject if you disagree",IF(R613="Matched","Accept in IMS, or take no action",IF(R613="Amount differs","Reject or keep pending; ask the supplier to amend",IF(R613="In GSTR-2B, not in books","Check receipt; reject if not yours",IF(R613="Invoice no matches, GSTIN differs","Confirm the GSTIN with the supplier","Not available: do not claim"))))))</f>
        <v/>
      </c>
    </row>
    <row r="614">
      <c r="A614" s="10" t="n"/>
      <c r="B614" s="10" t="n"/>
      <c r="C614" s="10" t="n"/>
      <c r="D614" s="10" t="n"/>
      <c r="E614" s="9" t="n"/>
      <c r="F614" s="8" t="n"/>
      <c r="G614" s="10" t="n"/>
      <c r="H614" s="10" t="n"/>
      <c r="I614" s="8" t="n"/>
      <c r="J614" s="8" t="n"/>
      <c r="K614" s="8" t="n"/>
      <c r="L614" s="8" t="n"/>
      <c r="M614" s="8" t="n"/>
      <c r="N614" s="15">
        <f>IF(A614="","",SUM(J614:M614))</f>
        <v/>
      </c>
      <c r="O614" s="10" t="n"/>
      <c r="P614" s="16">
        <f>IF(A614="","",UPPER(TRIM(A614))&amp;"|"&amp;UPPER(SUBSTITUTE(SUBSTITUTE(SUBSTITUTE(TRIM(C614),"/",""),"-","")," ","")))</f>
        <v/>
      </c>
      <c r="Q614" s="16">
        <f>IF(A614="","",UPPER(SUBSTITUTE(SUBSTITUTE(SUBSTITUTE(TRIM(C614),"/",""),"-","")," ","")))</f>
        <v/>
      </c>
      <c r="R614" s="16">
        <f>IF(A614="","",IF(U614="No","ITC not available in GSTR-2B",IF(COUNTIF(Books!$O$6:$O$2005,P614)&gt;0,IF(ABS(T614)&lt;=Settings!$B$4,"Matched","Amount differs"),IF(COUNTIF(Books!$P$6:$P$2005,Q614)&gt;0,"Invoice no matches, GSTIN differs","In GSTR-2B, not in books"))))</f>
        <v/>
      </c>
      <c r="S614" s="15">
        <f>IF(A614="","",SUMIF(Books!$O$6:$O$2005,P614,Books!$K$6:$K$2005))</f>
        <v/>
      </c>
      <c r="T614" s="15">
        <f>IF(A614="","",N614-S614)</f>
        <v/>
      </c>
      <c r="U614" s="10" t="n"/>
      <c r="V614" s="16">
        <f>IF(A614="","",IF(AND(O614="Credit note",R614&lt;&gt;"ITC not available in GSTR-2B"),"Credit note: accept and declare the ITC reversal, keep pending for one period, or reject if you disagree",IF(R614="Matched","Accept in IMS, or take no action",IF(R614="Amount differs","Reject or keep pending; ask the supplier to amend",IF(R614="In GSTR-2B, not in books","Check receipt; reject if not yours",IF(R614="Invoice no matches, GSTIN differs","Confirm the GSTIN with the supplier","Not available: do not claim"))))))</f>
        <v/>
      </c>
    </row>
    <row r="615">
      <c r="A615" s="10" t="n"/>
      <c r="B615" s="10" t="n"/>
      <c r="C615" s="10" t="n"/>
      <c r="D615" s="10" t="n"/>
      <c r="E615" s="9" t="n"/>
      <c r="F615" s="8" t="n"/>
      <c r="G615" s="10" t="n"/>
      <c r="H615" s="10" t="n"/>
      <c r="I615" s="8" t="n"/>
      <c r="J615" s="8" t="n"/>
      <c r="K615" s="8" t="n"/>
      <c r="L615" s="8" t="n"/>
      <c r="M615" s="8" t="n"/>
      <c r="N615" s="15">
        <f>IF(A615="","",SUM(J615:M615))</f>
        <v/>
      </c>
      <c r="O615" s="10" t="n"/>
      <c r="P615" s="16">
        <f>IF(A615="","",UPPER(TRIM(A615))&amp;"|"&amp;UPPER(SUBSTITUTE(SUBSTITUTE(SUBSTITUTE(TRIM(C615),"/",""),"-","")," ","")))</f>
        <v/>
      </c>
      <c r="Q615" s="16">
        <f>IF(A615="","",UPPER(SUBSTITUTE(SUBSTITUTE(SUBSTITUTE(TRIM(C615),"/",""),"-","")," ","")))</f>
        <v/>
      </c>
      <c r="R615" s="16">
        <f>IF(A615="","",IF(U615="No","ITC not available in GSTR-2B",IF(COUNTIF(Books!$O$6:$O$2005,P615)&gt;0,IF(ABS(T615)&lt;=Settings!$B$4,"Matched","Amount differs"),IF(COUNTIF(Books!$P$6:$P$2005,Q615)&gt;0,"Invoice no matches, GSTIN differs","In GSTR-2B, not in books"))))</f>
        <v/>
      </c>
      <c r="S615" s="15">
        <f>IF(A615="","",SUMIF(Books!$O$6:$O$2005,P615,Books!$K$6:$K$2005))</f>
        <v/>
      </c>
      <c r="T615" s="15">
        <f>IF(A615="","",N615-S615)</f>
        <v/>
      </c>
      <c r="U615" s="10" t="n"/>
      <c r="V615" s="16">
        <f>IF(A615="","",IF(AND(O615="Credit note",R615&lt;&gt;"ITC not available in GSTR-2B"),"Credit note: accept and declare the ITC reversal, keep pending for one period, or reject if you disagree",IF(R615="Matched","Accept in IMS, or take no action",IF(R615="Amount differs","Reject or keep pending; ask the supplier to amend",IF(R615="In GSTR-2B, not in books","Check receipt; reject if not yours",IF(R615="Invoice no matches, GSTIN differs","Confirm the GSTIN with the supplier","Not available: do not claim"))))))</f>
        <v/>
      </c>
    </row>
    <row r="616">
      <c r="A616" s="10" t="n"/>
      <c r="B616" s="10" t="n"/>
      <c r="C616" s="10" t="n"/>
      <c r="D616" s="10" t="n"/>
      <c r="E616" s="9" t="n"/>
      <c r="F616" s="8" t="n"/>
      <c r="G616" s="10" t="n"/>
      <c r="H616" s="10" t="n"/>
      <c r="I616" s="8" t="n"/>
      <c r="J616" s="8" t="n"/>
      <c r="K616" s="8" t="n"/>
      <c r="L616" s="8" t="n"/>
      <c r="M616" s="8" t="n"/>
      <c r="N616" s="15">
        <f>IF(A616="","",SUM(J616:M616))</f>
        <v/>
      </c>
      <c r="O616" s="10" t="n"/>
      <c r="P616" s="16">
        <f>IF(A616="","",UPPER(TRIM(A616))&amp;"|"&amp;UPPER(SUBSTITUTE(SUBSTITUTE(SUBSTITUTE(TRIM(C616),"/",""),"-","")," ","")))</f>
        <v/>
      </c>
      <c r="Q616" s="16">
        <f>IF(A616="","",UPPER(SUBSTITUTE(SUBSTITUTE(SUBSTITUTE(TRIM(C616),"/",""),"-","")," ","")))</f>
        <v/>
      </c>
      <c r="R616" s="16">
        <f>IF(A616="","",IF(U616="No","ITC not available in GSTR-2B",IF(COUNTIF(Books!$O$6:$O$2005,P616)&gt;0,IF(ABS(T616)&lt;=Settings!$B$4,"Matched","Amount differs"),IF(COUNTIF(Books!$P$6:$P$2005,Q616)&gt;0,"Invoice no matches, GSTIN differs","In GSTR-2B, not in books"))))</f>
        <v/>
      </c>
      <c r="S616" s="15">
        <f>IF(A616="","",SUMIF(Books!$O$6:$O$2005,P616,Books!$K$6:$K$2005))</f>
        <v/>
      </c>
      <c r="T616" s="15">
        <f>IF(A616="","",N616-S616)</f>
        <v/>
      </c>
      <c r="U616" s="10" t="n"/>
      <c r="V616" s="16">
        <f>IF(A616="","",IF(AND(O616="Credit note",R616&lt;&gt;"ITC not available in GSTR-2B"),"Credit note: accept and declare the ITC reversal, keep pending for one period, or reject if you disagree",IF(R616="Matched","Accept in IMS, or take no action",IF(R616="Amount differs","Reject or keep pending; ask the supplier to amend",IF(R616="In GSTR-2B, not in books","Check receipt; reject if not yours",IF(R616="Invoice no matches, GSTIN differs","Confirm the GSTIN with the supplier","Not available: do not claim"))))))</f>
        <v/>
      </c>
    </row>
    <row r="617">
      <c r="A617" s="10" t="n"/>
      <c r="B617" s="10" t="n"/>
      <c r="C617" s="10" t="n"/>
      <c r="D617" s="10" t="n"/>
      <c r="E617" s="9" t="n"/>
      <c r="F617" s="8" t="n"/>
      <c r="G617" s="10" t="n"/>
      <c r="H617" s="10" t="n"/>
      <c r="I617" s="8" t="n"/>
      <c r="J617" s="8" t="n"/>
      <c r="K617" s="8" t="n"/>
      <c r="L617" s="8" t="n"/>
      <c r="M617" s="8" t="n"/>
      <c r="N617" s="15">
        <f>IF(A617="","",SUM(J617:M617))</f>
        <v/>
      </c>
      <c r="O617" s="10" t="n"/>
      <c r="P617" s="16">
        <f>IF(A617="","",UPPER(TRIM(A617))&amp;"|"&amp;UPPER(SUBSTITUTE(SUBSTITUTE(SUBSTITUTE(TRIM(C617),"/",""),"-","")," ","")))</f>
        <v/>
      </c>
      <c r="Q617" s="16">
        <f>IF(A617="","",UPPER(SUBSTITUTE(SUBSTITUTE(SUBSTITUTE(TRIM(C617),"/",""),"-","")," ","")))</f>
        <v/>
      </c>
      <c r="R617" s="16">
        <f>IF(A617="","",IF(U617="No","ITC not available in GSTR-2B",IF(COUNTIF(Books!$O$6:$O$2005,P617)&gt;0,IF(ABS(T617)&lt;=Settings!$B$4,"Matched","Amount differs"),IF(COUNTIF(Books!$P$6:$P$2005,Q617)&gt;0,"Invoice no matches, GSTIN differs","In GSTR-2B, not in books"))))</f>
        <v/>
      </c>
      <c r="S617" s="15">
        <f>IF(A617="","",SUMIF(Books!$O$6:$O$2005,P617,Books!$K$6:$K$2005))</f>
        <v/>
      </c>
      <c r="T617" s="15">
        <f>IF(A617="","",N617-S617)</f>
        <v/>
      </c>
      <c r="U617" s="10" t="n"/>
      <c r="V617" s="16">
        <f>IF(A617="","",IF(AND(O617="Credit note",R617&lt;&gt;"ITC not available in GSTR-2B"),"Credit note: accept and declare the ITC reversal, keep pending for one period, or reject if you disagree",IF(R617="Matched","Accept in IMS, or take no action",IF(R617="Amount differs","Reject or keep pending; ask the supplier to amend",IF(R617="In GSTR-2B, not in books","Check receipt; reject if not yours",IF(R617="Invoice no matches, GSTIN differs","Confirm the GSTIN with the supplier","Not available: do not claim"))))))</f>
        <v/>
      </c>
    </row>
    <row r="618">
      <c r="A618" s="10" t="n"/>
      <c r="B618" s="10" t="n"/>
      <c r="C618" s="10" t="n"/>
      <c r="D618" s="10" t="n"/>
      <c r="E618" s="9" t="n"/>
      <c r="F618" s="8" t="n"/>
      <c r="G618" s="10" t="n"/>
      <c r="H618" s="10" t="n"/>
      <c r="I618" s="8" t="n"/>
      <c r="J618" s="8" t="n"/>
      <c r="K618" s="8" t="n"/>
      <c r="L618" s="8" t="n"/>
      <c r="M618" s="8" t="n"/>
      <c r="N618" s="15">
        <f>IF(A618="","",SUM(J618:M618))</f>
        <v/>
      </c>
      <c r="O618" s="10" t="n"/>
      <c r="P618" s="16">
        <f>IF(A618="","",UPPER(TRIM(A618))&amp;"|"&amp;UPPER(SUBSTITUTE(SUBSTITUTE(SUBSTITUTE(TRIM(C618),"/",""),"-","")," ","")))</f>
        <v/>
      </c>
      <c r="Q618" s="16">
        <f>IF(A618="","",UPPER(SUBSTITUTE(SUBSTITUTE(SUBSTITUTE(TRIM(C618),"/",""),"-","")," ","")))</f>
        <v/>
      </c>
      <c r="R618" s="16">
        <f>IF(A618="","",IF(U618="No","ITC not available in GSTR-2B",IF(COUNTIF(Books!$O$6:$O$2005,P618)&gt;0,IF(ABS(T618)&lt;=Settings!$B$4,"Matched","Amount differs"),IF(COUNTIF(Books!$P$6:$P$2005,Q618)&gt;0,"Invoice no matches, GSTIN differs","In GSTR-2B, not in books"))))</f>
        <v/>
      </c>
      <c r="S618" s="15">
        <f>IF(A618="","",SUMIF(Books!$O$6:$O$2005,P618,Books!$K$6:$K$2005))</f>
        <v/>
      </c>
      <c r="T618" s="15">
        <f>IF(A618="","",N618-S618)</f>
        <v/>
      </c>
      <c r="U618" s="10" t="n"/>
      <c r="V618" s="16">
        <f>IF(A618="","",IF(AND(O618="Credit note",R618&lt;&gt;"ITC not available in GSTR-2B"),"Credit note: accept and declare the ITC reversal, keep pending for one period, or reject if you disagree",IF(R618="Matched","Accept in IMS, or take no action",IF(R618="Amount differs","Reject or keep pending; ask the supplier to amend",IF(R618="In GSTR-2B, not in books","Check receipt; reject if not yours",IF(R618="Invoice no matches, GSTIN differs","Confirm the GSTIN with the supplier","Not available: do not claim"))))))</f>
        <v/>
      </c>
    </row>
    <row r="619">
      <c r="A619" s="10" t="n"/>
      <c r="B619" s="10" t="n"/>
      <c r="C619" s="10" t="n"/>
      <c r="D619" s="10" t="n"/>
      <c r="E619" s="9" t="n"/>
      <c r="F619" s="8" t="n"/>
      <c r="G619" s="10" t="n"/>
      <c r="H619" s="10" t="n"/>
      <c r="I619" s="8" t="n"/>
      <c r="J619" s="8" t="n"/>
      <c r="K619" s="8" t="n"/>
      <c r="L619" s="8" t="n"/>
      <c r="M619" s="8" t="n"/>
      <c r="N619" s="15">
        <f>IF(A619="","",SUM(J619:M619))</f>
        <v/>
      </c>
      <c r="O619" s="10" t="n"/>
      <c r="P619" s="16">
        <f>IF(A619="","",UPPER(TRIM(A619))&amp;"|"&amp;UPPER(SUBSTITUTE(SUBSTITUTE(SUBSTITUTE(TRIM(C619),"/",""),"-","")," ","")))</f>
        <v/>
      </c>
      <c r="Q619" s="16">
        <f>IF(A619="","",UPPER(SUBSTITUTE(SUBSTITUTE(SUBSTITUTE(TRIM(C619),"/",""),"-","")," ","")))</f>
        <v/>
      </c>
      <c r="R619" s="16">
        <f>IF(A619="","",IF(U619="No","ITC not available in GSTR-2B",IF(COUNTIF(Books!$O$6:$O$2005,P619)&gt;0,IF(ABS(T619)&lt;=Settings!$B$4,"Matched","Amount differs"),IF(COUNTIF(Books!$P$6:$P$2005,Q619)&gt;0,"Invoice no matches, GSTIN differs","In GSTR-2B, not in books"))))</f>
        <v/>
      </c>
      <c r="S619" s="15">
        <f>IF(A619="","",SUMIF(Books!$O$6:$O$2005,P619,Books!$K$6:$K$2005))</f>
        <v/>
      </c>
      <c r="T619" s="15">
        <f>IF(A619="","",N619-S619)</f>
        <v/>
      </c>
      <c r="U619" s="10" t="n"/>
      <c r="V619" s="16">
        <f>IF(A619="","",IF(AND(O619="Credit note",R619&lt;&gt;"ITC not available in GSTR-2B"),"Credit note: accept and declare the ITC reversal, keep pending for one period, or reject if you disagree",IF(R619="Matched","Accept in IMS, or take no action",IF(R619="Amount differs","Reject or keep pending; ask the supplier to amend",IF(R619="In GSTR-2B, not in books","Check receipt; reject if not yours",IF(R619="Invoice no matches, GSTIN differs","Confirm the GSTIN with the supplier","Not available: do not claim"))))))</f>
        <v/>
      </c>
    </row>
    <row r="620">
      <c r="A620" s="10" t="n"/>
      <c r="B620" s="10" t="n"/>
      <c r="C620" s="10" t="n"/>
      <c r="D620" s="10" t="n"/>
      <c r="E620" s="9" t="n"/>
      <c r="F620" s="8" t="n"/>
      <c r="G620" s="10" t="n"/>
      <c r="H620" s="10" t="n"/>
      <c r="I620" s="8" t="n"/>
      <c r="J620" s="8" t="n"/>
      <c r="K620" s="8" t="n"/>
      <c r="L620" s="8" t="n"/>
      <c r="M620" s="8" t="n"/>
      <c r="N620" s="15">
        <f>IF(A620="","",SUM(J620:M620))</f>
        <v/>
      </c>
      <c r="O620" s="10" t="n"/>
      <c r="P620" s="16">
        <f>IF(A620="","",UPPER(TRIM(A620))&amp;"|"&amp;UPPER(SUBSTITUTE(SUBSTITUTE(SUBSTITUTE(TRIM(C620),"/",""),"-","")," ","")))</f>
        <v/>
      </c>
      <c r="Q620" s="16">
        <f>IF(A620="","",UPPER(SUBSTITUTE(SUBSTITUTE(SUBSTITUTE(TRIM(C620),"/",""),"-","")," ","")))</f>
        <v/>
      </c>
      <c r="R620" s="16">
        <f>IF(A620="","",IF(U620="No","ITC not available in GSTR-2B",IF(COUNTIF(Books!$O$6:$O$2005,P620)&gt;0,IF(ABS(T620)&lt;=Settings!$B$4,"Matched","Amount differs"),IF(COUNTIF(Books!$P$6:$P$2005,Q620)&gt;0,"Invoice no matches, GSTIN differs","In GSTR-2B, not in books"))))</f>
        <v/>
      </c>
      <c r="S620" s="15">
        <f>IF(A620="","",SUMIF(Books!$O$6:$O$2005,P620,Books!$K$6:$K$2005))</f>
        <v/>
      </c>
      <c r="T620" s="15">
        <f>IF(A620="","",N620-S620)</f>
        <v/>
      </c>
      <c r="U620" s="10" t="n"/>
      <c r="V620" s="16">
        <f>IF(A620="","",IF(AND(O620="Credit note",R620&lt;&gt;"ITC not available in GSTR-2B"),"Credit note: accept and declare the ITC reversal, keep pending for one period, or reject if you disagree",IF(R620="Matched","Accept in IMS, or take no action",IF(R620="Amount differs","Reject or keep pending; ask the supplier to amend",IF(R620="In GSTR-2B, not in books","Check receipt; reject if not yours",IF(R620="Invoice no matches, GSTIN differs","Confirm the GSTIN with the supplier","Not available: do not claim"))))))</f>
        <v/>
      </c>
    </row>
    <row r="621">
      <c r="A621" s="10" t="n"/>
      <c r="B621" s="10" t="n"/>
      <c r="C621" s="10" t="n"/>
      <c r="D621" s="10" t="n"/>
      <c r="E621" s="9" t="n"/>
      <c r="F621" s="8" t="n"/>
      <c r="G621" s="10" t="n"/>
      <c r="H621" s="10" t="n"/>
      <c r="I621" s="8" t="n"/>
      <c r="J621" s="8" t="n"/>
      <c r="K621" s="8" t="n"/>
      <c r="L621" s="8" t="n"/>
      <c r="M621" s="8" t="n"/>
      <c r="N621" s="15">
        <f>IF(A621="","",SUM(J621:M621))</f>
        <v/>
      </c>
      <c r="O621" s="10" t="n"/>
      <c r="P621" s="16">
        <f>IF(A621="","",UPPER(TRIM(A621))&amp;"|"&amp;UPPER(SUBSTITUTE(SUBSTITUTE(SUBSTITUTE(TRIM(C621),"/",""),"-","")," ","")))</f>
        <v/>
      </c>
      <c r="Q621" s="16">
        <f>IF(A621="","",UPPER(SUBSTITUTE(SUBSTITUTE(SUBSTITUTE(TRIM(C621),"/",""),"-","")," ","")))</f>
        <v/>
      </c>
      <c r="R621" s="16">
        <f>IF(A621="","",IF(U621="No","ITC not available in GSTR-2B",IF(COUNTIF(Books!$O$6:$O$2005,P621)&gt;0,IF(ABS(T621)&lt;=Settings!$B$4,"Matched","Amount differs"),IF(COUNTIF(Books!$P$6:$P$2005,Q621)&gt;0,"Invoice no matches, GSTIN differs","In GSTR-2B, not in books"))))</f>
        <v/>
      </c>
      <c r="S621" s="15">
        <f>IF(A621="","",SUMIF(Books!$O$6:$O$2005,P621,Books!$K$6:$K$2005))</f>
        <v/>
      </c>
      <c r="T621" s="15">
        <f>IF(A621="","",N621-S621)</f>
        <v/>
      </c>
      <c r="U621" s="10" t="n"/>
      <c r="V621" s="16">
        <f>IF(A621="","",IF(AND(O621="Credit note",R621&lt;&gt;"ITC not available in GSTR-2B"),"Credit note: accept and declare the ITC reversal, keep pending for one period, or reject if you disagree",IF(R621="Matched","Accept in IMS, or take no action",IF(R621="Amount differs","Reject or keep pending; ask the supplier to amend",IF(R621="In GSTR-2B, not in books","Check receipt; reject if not yours",IF(R621="Invoice no matches, GSTIN differs","Confirm the GSTIN with the supplier","Not available: do not claim"))))))</f>
        <v/>
      </c>
    </row>
    <row r="622">
      <c r="A622" s="10" t="n"/>
      <c r="B622" s="10" t="n"/>
      <c r="C622" s="10" t="n"/>
      <c r="D622" s="10" t="n"/>
      <c r="E622" s="9" t="n"/>
      <c r="F622" s="8" t="n"/>
      <c r="G622" s="10" t="n"/>
      <c r="H622" s="10" t="n"/>
      <c r="I622" s="8" t="n"/>
      <c r="J622" s="8" t="n"/>
      <c r="K622" s="8" t="n"/>
      <c r="L622" s="8" t="n"/>
      <c r="M622" s="8" t="n"/>
      <c r="N622" s="15">
        <f>IF(A622="","",SUM(J622:M622))</f>
        <v/>
      </c>
      <c r="O622" s="10" t="n"/>
      <c r="P622" s="16">
        <f>IF(A622="","",UPPER(TRIM(A622))&amp;"|"&amp;UPPER(SUBSTITUTE(SUBSTITUTE(SUBSTITUTE(TRIM(C622),"/",""),"-","")," ","")))</f>
        <v/>
      </c>
      <c r="Q622" s="16">
        <f>IF(A622="","",UPPER(SUBSTITUTE(SUBSTITUTE(SUBSTITUTE(TRIM(C622),"/",""),"-","")," ","")))</f>
        <v/>
      </c>
      <c r="R622" s="16">
        <f>IF(A622="","",IF(U622="No","ITC not available in GSTR-2B",IF(COUNTIF(Books!$O$6:$O$2005,P622)&gt;0,IF(ABS(T622)&lt;=Settings!$B$4,"Matched","Amount differs"),IF(COUNTIF(Books!$P$6:$P$2005,Q622)&gt;0,"Invoice no matches, GSTIN differs","In GSTR-2B, not in books"))))</f>
        <v/>
      </c>
      <c r="S622" s="15">
        <f>IF(A622="","",SUMIF(Books!$O$6:$O$2005,P622,Books!$K$6:$K$2005))</f>
        <v/>
      </c>
      <c r="T622" s="15">
        <f>IF(A622="","",N622-S622)</f>
        <v/>
      </c>
      <c r="U622" s="10" t="n"/>
      <c r="V622" s="16">
        <f>IF(A622="","",IF(AND(O622="Credit note",R622&lt;&gt;"ITC not available in GSTR-2B"),"Credit note: accept and declare the ITC reversal, keep pending for one period, or reject if you disagree",IF(R622="Matched","Accept in IMS, or take no action",IF(R622="Amount differs","Reject or keep pending; ask the supplier to amend",IF(R622="In GSTR-2B, not in books","Check receipt; reject if not yours",IF(R622="Invoice no matches, GSTIN differs","Confirm the GSTIN with the supplier","Not available: do not claim"))))))</f>
        <v/>
      </c>
    </row>
    <row r="623">
      <c r="A623" s="10" t="n"/>
      <c r="B623" s="10" t="n"/>
      <c r="C623" s="10" t="n"/>
      <c r="D623" s="10" t="n"/>
      <c r="E623" s="9" t="n"/>
      <c r="F623" s="8" t="n"/>
      <c r="G623" s="10" t="n"/>
      <c r="H623" s="10" t="n"/>
      <c r="I623" s="8" t="n"/>
      <c r="J623" s="8" t="n"/>
      <c r="K623" s="8" t="n"/>
      <c r="L623" s="8" t="n"/>
      <c r="M623" s="8" t="n"/>
      <c r="N623" s="15">
        <f>IF(A623="","",SUM(J623:M623))</f>
        <v/>
      </c>
      <c r="O623" s="10" t="n"/>
      <c r="P623" s="16">
        <f>IF(A623="","",UPPER(TRIM(A623))&amp;"|"&amp;UPPER(SUBSTITUTE(SUBSTITUTE(SUBSTITUTE(TRIM(C623),"/",""),"-","")," ","")))</f>
        <v/>
      </c>
      <c r="Q623" s="16">
        <f>IF(A623="","",UPPER(SUBSTITUTE(SUBSTITUTE(SUBSTITUTE(TRIM(C623),"/",""),"-","")," ","")))</f>
        <v/>
      </c>
      <c r="R623" s="16">
        <f>IF(A623="","",IF(U623="No","ITC not available in GSTR-2B",IF(COUNTIF(Books!$O$6:$O$2005,P623)&gt;0,IF(ABS(T623)&lt;=Settings!$B$4,"Matched","Amount differs"),IF(COUNTIF(Books!$P$6:$P$2005,Q623)&gt;0,"Invoice no matches, GSTIN differs","In GSTR-2B, not in books"))))</f>
        <v/>
      </c>
      <c r="S623" s="15">
        <f>IF(A623="","",SUMIF(Books!$O$6:$O$2005,P623,Books!$K$6:$K$2005))</f>
        <v/>
      </c>
      <c r="T623" s="15">
        <f>IF(A623="","",N623-S623)</f>
        <v/>
      </c>
      <c r="U623" s="10" t="n"/>
      <c r="V623" s="16">
        <f>IF(A623="","",IF(AND(O623="Credit note",R623&lt;&gt;"ITC not available in GSTR-2B"),"Credit note: accept and declare the ITC reversal, keep pending for one period, or reject if you disagree",IF(R623="Matched","Accept in IMS, or take no action",IF(R623="Amount differs","Reject or keep pending; ask the supplier to amend",IF(R623="In GSTR-2B, not in books","Check receipt; reject if not yours",IF(R623="Invoice no matches, GSTIN differs","Confirm the GSTIN with the supplier","Not available: do not claim"))))))</f>
        <v/>
      </c>
    </row>
    <row r="624">
      <c r="A624" s="10" t="n"/>
      <c r="B624" s="10" t="n"/>
      <c r="C624" s="10" t="n"/>
      <c r="D624" s="10" t="n"/>
      <c r="E624" s="9" t="n"/>
      <c r="F624" s="8" t="n"/>
      <c r="G624" s="10" t="n"/>
      <c r="H624" s="10" t="n"/>
      <c r="I624" s="8" t="n"/>
      <c r="J624" s="8" t="n"/>
      <c r="K624" s="8" t="n"/>
      <c r="L624" s="8" t="n"/>
      <c r="M624" s="8" t="n"/>
      <c r="N624" s="15">
        <f>IF(A624="","",SUM(J624:M624))</f>
        <v/>
      </c>
      <c r="O624" s="10" t="n"/>
      <c r="P624" s="16">
        <f>IF(A624="","",UPPER(TRIM(A624))&amp;"|"&amp;UPPER(SUBSTITUTE(SUBSTITUTE(SUBSTITUTE(TRIM(C624),"/",""),"-","")," ","")))</f>
        <v/>
      </c>
      <c r="Q624" s="16">
        <f>IF(A624="","",UPPER(SUBSTITUTE(SUBSTITUTE(SUBSTITUTE(TRIM(C624),"/",""),"-","")," ","")))</f>
        <v/>
      </c>
      <c r="R624" s="16">
        <f>IF(A624="","",IF(U624="No","ITC not available in GSTR-2B",IF(COUNTIF(Books!$O$6:$O$2005,P624)&gt;0,IF(ABS(T624)&lt;=Settings!$B$4,"Matched","Amount differs"),IF(COUNTIF(Books!$P$6:$P$2005,Q624)&gt;0,"Invoice no matches, GSTIN differs","In GSTR-2B, not in books"))))</f>
        <v/>
      </c>
      <c r="S624" s="15">
        <f>IF(A624="","",SUMIF(Books!$O$6:$O$2005,P624,Books!$K$6:$K$2005))</f>
        <v/>
      </c>
      <c r="T624" s="15">
        <f>IF(A624="","",N624-S624)</f>
        <v/>
      </c>
      <c r="U624" s="10" t="n"/>
      <c r="V624" s="16">
        <f>IF(A624="","",IF(AND(O624="Credit note",R624&lt;&gt;"ITC not available in GSTR-2B"),"Credit note: accept and declare the ITC reversal, keep pending for one period, or reject if you disagree",IF(R624="Matched","Accept in IMS, or take no action",IF(R624="Amount differs","Reject or keep pending; ask the supplier to amend",IF(R624="In GSTR-2B, not in books","Check receipt; reject if not yours",IF(R624="Invoice no matches, GSTIN differs","Confirm the GSTIN with the supplier","Not available: do not claim"))))))</f>
        <v/>
      </c>
    </row>
    <row r="625">
      <c r="A625" s="10" t="n"/>
      <c r="B625" s="10" t="n"/>
      <c r="C625" s="10" t="n"/>
      <c r="D625" s="10" t="n"/>
      <c r="E625" s="9" t="n"/>
      <c r="F625" s="8" t="n"/>
      <c r="G625" s="10" t="n"/>
      <c r="H625" s="10" t="n"/>
      <c r="I625" s="8" t="n"/>
      <c r="J625" s="8" t="n"/>
      <c r="K625" s="8" t="n"/>
      <c r="L625" s="8" t="n"/>
      <c r="M625" s="8" t="n"/>
      <c r="N625" s="15">
        <f>IF(A625="","",SUM(J625:M625))</f>
        <v/>
      </c>
      <c r="O625" s="10" t="n"/>
      <c r="P625" s="16">
        <f>IF(A625="","",UPPER(TRIM(A625))&amp;"|"&amp;UPPER(SUBSTITUTE(SUBSTITUTE(SUBSTITUTE(TRIM(C625),"/",""),"-","")," ","")))</f>
        <v/>
      </c>
      <c r="Q625" s="16">
        <f>IF(A625="","",UPPER(SUBSTITUTE(SUBSTITUTE(SUBSTITUTE(TRIM(C625),"/",""),"-","")," ","")))</f>
        <v/>
      </c>
      <c r="R625" s="16">
        <f>IF(A625="","",IF(U625="No","ITC not available in GSTR-2B",IF(COUNTIF(Books!$O$6:$O$2005,P625)&gt;0,IF(ABS(T625)&lt;=Settings!$B$4,"Matched","Amount differs"),IF(COUNTIF(Books!$P$6:$P$2005,Q625)&gt;0,"Invoice no matches, GSTIN differs","In GSTR-2B, not in books"))))</f>
        <v/>
      </c>
      <c r="S625" s="15">
        <f>IF(A625="","",SUMIF(Books!$O$6:$O$2005,P625,Books!$K$6:$K$2005))</f>
        <v/>
      </c>
      <c r="T625" s="15">
        <f>IF(A625="","",N625-S625)</f>
        <v/>
      </c>
      <c r="U625" s="10" t="n"/>
      <c r="V625" s="16">
        <f>IF(A625="","",IF(AND(O625="Credit note",R625&lt;&gt;"ITC not available in GSTR-2B"),"Credit note: accept and declare the ITC reversal, keep pending for one period, or reject if you disagree",IF(R625="Matched","Accept in IMS, or take no action",IF(R625="Amount differs","Reject or keep pending; ask the supplier to amend",IF(R625="In GSTR-2B, not in books","Check receipt; reject if not yours",IF(R625="Invoice no matches, GSTIN differs","Confirm the GSTIN with the supplier","Not available: do not claim"))))))</f>
        <v/>
      </c>
    </row>
    <row r="626">
      <c r="A626" s="10" t="n"/>
      <c r="B626" s="10" t="n"/>
      <c r="C626" s="10" t="n"/>
      <c r="D626" s="10" t="n"/>
      <c r="E626" s="9" t="n"/>
      <c r="F626" s="8" t="n"/>
      <c r="G626" s="10" t="n"/>
      <c r="H626" s="10" t="n"/>
      <c r="I626" s="8" t="n"/>
      <c r="J626" s="8" t="n"/>
      <c r="K626" s="8" t="n"/>
      <c r="L626" s="8" t="n"/>
      <c r="M626" s="8" t="n"/>
      <c r="N626" s="15">
        <f>IF(A626="","",SUM(J626:M626))</f>
        <v/>
      </c>
      <c r="O626" s="10" t="n"/>
      <c r="P626" s="16">
        <f>IF(A626="","",UPPER(TRIM(A626))&amp;"|"&amp;UPPER(SUBSTITUTE(SUBSTITUTE(SUBSTITUTE(TRIM(C626),"/",""),"-","")," ","")))</f>
        <v/>
      </c>
      <c r="Q626" s="16">
        <f>IF(A626="","",UPPER(SUBSTITUTE(SUBSTITUTE(SUBSTITUTE(TRIM(C626),"/",""),"-","")," ","")))</f>
        <v/>
      </c>
      <c r="R626" s="16">
        <f>IF(A626="","",IF(U626="No","ITC not available in GSTR-2B",IF(COUNTIF(Books!$O$6:$O$2005,P626)&gt;0,IF(ABS(T626)&lt;=Settings!$B$4,"Matched","Amount differs"),IF(COUNTIF(Books!$P$6:$P$2005,Q626)&gt;0,"Invoice no matches, GSTIN differs","In GSTR-2B, not in books"))))</f>
        <v/>
      </c>
      <c r="S626" s="15">
        <f>IF(A626="","",SUMIF(Books!$O$6:$O$2005,P626,Books!$K$6:$K$2005))</f>
        <v/>
      </c>
      <c r="T626" s="15">
        <f>IF(A626="","",N626-S626)</f>
        <v/>
      </c>
      <c r="U626" s="10" t="n"/>
      <c r="V626" s="16">
        <f>IF(A626="","",IF(AND(O626="Credit note",R626&lt;&gt;"ITC not available in GSTR-2B"),"Credit note: accept and declare the ITC reversal, keep pending for one period, or reject if you disagree",IF(R626="Matched","Accept in IMS, or take no action",IF(R626="Amount differs","Reject or keep pending; ask the supplier to amend",IF(R626="In GSTR-2B, not in books","Check receipt; reject if not yours",IF(R626="Invoice no matches, GSTIN differs","Confirm the GSTIN with the supplier","Not available: do not claim"))))))</f>
        <v/>
      </c>
    </row>
    <row r="627">
      <c r="A627" s="10" t="n"/>
      <c r="B627" s="10" t="n"/>
      <c r="C627" s="10" t="n"/>
      <c r="D627" s="10" t="n"/>
      <c r="E627" s="9" t="n"/>
      <c r="F627" s="8" t="n"/>
      <c r="G627" s="10" t="n"/>
      <c r="H627" s="10" t="n"/>
      <c r="I627" s="8" t="n"/>
      <c r="J627" s="8" t="n"/>
      <c r="K627" s="8" t="n"/>
      <c r="L627" s="8" t="n"/>
      <c r="M627" s="8" t="n"/>
      <c r="N627" s="15">
        <f>IF(A627="","",SUM(J627:M627))</f>
        <v/>
      </c>
      <c r="O627" s="10" t="n"/>
      <c r="P627" s="16">
        <f>IF(A627="","",UPPER(TRIM(A627))&amp;"|"&amp;UPPER(SUBSTITUTE(SUBSTITUTE(SUBSTITUTE(TRIM(C627),"/",""),"-","")," ","")))</f>
        <v/>
      </c>
      <c r="Q627" s="16">
        <f>IF(A627="","",UPPER(SUBSTITUTE(SUBSTITUTE(SUBSTITUTE(TRIM(C627),"/",""),"-","")," ","")))</f>
        <v/>
      </c>
      <c r="R627" s="16">
        <f>IF(A627="","",IF(U627="No","ITC not available in GSTR-2B",IF(COUNTIF(Books!$O$6:$O$2005,P627)&gt;0,IF(ABS(T627)&lt;=Settings!$B$4,"Matched","Amount differs"),IF(COUNTIF(Books!$P$6:$P$2005,Q627)&gt;0,"Invoice no matches, GSTIN differs","In GSTR-2B, not in books"))))</f>
        <v/>
      </c>
      <c r="S627" s="15">
        <f>IF(A627="","",SUMIF(Books!$O$6:$O$2005,P627,Books!$K$6:$K$2005))</f>
        <v/>
      </c>
      <c r="T627" s="15">
        <f>IF(A627="","",N627-S627)</f>
        <v/>
      </c>
      <c r="U627" s="10" t="n"/>
      <c r="V627" s="16">
        <f>IF(A627="","",IF(AND(O627="Credit note",R627&lt;&gt;"ITC not available in GSTR-2B"),"Credit note: accept and declare the ITC reversal, keep pending for one period, or reject if you disagree",IF(R627="Matched","Accept in IMS, or take no action",IF(R627="Amount differs","Reject or keep pending; ask the supplier to amend",IF(R627="In GSTR-2B, not in books","Check receipt; reject if not yours",IF(R627="Invoice no matches, GSTIN differs","Confirm the GSTIN with the supplier","Not available: do not claim"))))))</f>
        <v/>
      </c>
    </row>
    <row r="628">
      <c r="A628" s="10" t="n"/>
      <c r="B628" s="10" t="n"/>
      <c r="C628" s="10" t="n"/>
      <c r="D628" s="10" t="n"/>
      <c r="E628" s="9" t="n"/>
      <c r="F628" s="8" t="n"/>
      <c r="G628" s="10" t="n"/>
      <c r="H628" s="10" t="n"/>
      <c r="I628" s="8" t="n"/>
      <c r="J628" s="8" t="n"/>
      <c r="K628" s="8" t="n"/>
      <c r="L628" s="8" t="n"/>
      <c r="M628" s="8" t="n"/>
      <c r="N628" s="15">
        <f>IF(A628="","",SUM(J628:M628))</f>
        <v/>
      </c>
      <c r="O628" s="10" t="n"/>
      <c r="P628" s="16">
        <f>IF(A628="","",UPPER(TRIM(A628))&amp;"|"&amp;UPPER(SUBSTITUTE(SUBSTITUTE(SUBSTITUTE(TRIM(C628),"/",""),"-","")," ","")))</f>
        <v/>
      </c>
      <c r="Q628" s="16">
        <f>IF(A628="","",UPPER(SUBSTITUTE(SUBSTITUTE(SUBSTITUTE(TRIM(C628),"/",""),"-","")," ","")))</f>
        <v/>
      </c>
      <c r="R628" s="16">
        <f>IF(A628="","",IF(U628="No","ITC not available in GSTR-2B",IF(COUNTIF(Books!$O$6:$O$2005,P628)&gt;0,IF(ABS(T628)&lt;=Settings!$B$4,"Matched","Amount differs"),IF(COUNTIF(Books!$P$6:$P$2005,Q628)&gt;0,"Invoice no matches, GSTIN differs","In GSTR-2B, not in books"))))</f>
        <v/>
      </c>
      <c r="S628" s="15">
        <f>IF(A628="","",SUMIF(Books!$O$6:$O$2005,P628,Books!$K$6:$K$2005))</f>
        <v/>
      </c>
      <c r="T628" s="15">
        <f>IF(A628="","",N628-S628)</f>
        <v/>
      </c>
      <c r="U628" s="10" t="n"/>
      <c r="V628" s="16">
        <f>IF(A628="","",IF(AND(O628="Credit note",R628&lt;&gt;"ITC not available in GSTR-2B"),"Credit note: accept and declare the ITC reversal, keep pending for one period, or reject if you disagree",IF(R628="Matched","Accept in IMS, or take no action",IF(R628="Amount differs","Reject or keep pending; ask the supplier to amend",IF(R628="In GSTR-2B, not in books","Check receipt; reject if not yours",IF(R628="Invoice no matches, GSTIN differs","Confirm the GSTIN with the supplier","Not available: do not claim"))))))</f>
        <v/>
      </c>
    </row>
    <row r="629">
      <c r="A629" s="10" t="n"/>
      <c r="B629" s="10" t="n"/>
      <c r="C629" s="10" t="n"/>
      <c r="D629" s="10" t="n"/>
      <c r="E629" s="9" t="n"/>
      <c r="F629" s="8" t="n"/>
      <c r="G629" s="10" t="n"/>
      <c r="H629" s="10" t="n"/>
      <c r="I629" s="8" t="n"/>
      <c r="J629" s="8" t="n"/>
      <c r="K629" s="8" t="n"/>
      <c r="L629" s="8" t="n"/>
      <c r="M629" s="8" t="n"/>
      <c r="N629" s="15">
        <f>IF(A629="","",SUM(J629:M629))</f>
        <v/>
      </c>
      <c r="O629" s="10" t="n"/>
      <c r="P629" s="16">
        <f>IF(A629="","",UPPER(TRIM(A629))&amp;"|"&amp;UPPER(SUBSTITUTE(SUBSTITUTE(SUBSTITUTE(TRIM(C629),"/",""),"-","")," ","")))</f>
        <v/>
      </c>
      <c r="Q629" s="16">
        <f>IF(A629="","",UPPER(SUBSTITUTE(SUBSTITUTE(SUBSTITUTE(TRIM(C629),"/",""),"-","")," ","")))</f>
        <v/>
      </c>
      <c r="R629" s="16">
        <f>IF(A629="","",IF(U629="No","ITC not available in GSTR-2B",IF(COUNTIF(Books!$O$6:$O$2005,P629)&gt;0,IF(ABS(T629)&lt;=Settings!$B$4,"Matched","Amount differs"),IF(COUNTIF(Books!$P$6:$P$2005,Q629)&gt;0,"Invoice no matches, GSTIN differs","In GSTR-2B, not in books"))))</f>
        <v/>
      </c>
      <c r="S629" s="15">
        <f>IF(A629="","",SUMIF(Books!$O$6:$O$2005,P629,Books!$K$6:$K$2005))</f>
        <v/>
      </c>
      <c r="T629" s="15">
        <f>IF(A629="","",N629-S629)</f>
        <v/>
      </c>
      <c r="U629" s="10" t="n"/>
      <c r="V629" s="16">
        <f>IF(A629="","",IF(AND(O629="Credit note",R629&lt;&gt;"ITC not available in GSTR-2B"),"Credit note: accept and declare the ITC reversal, keep pending for one period, or reject if you disagree",IF(R629="Matched","Accept in IMS, or take no action",IF(R629="Amount differs","Reject or keep pending; ask the supplier to amend",IF(R629="In GSTR-2B, not in books","Check receipt; reject if not yours",IF(R629="Invoice no matches, GSTIN differs","Confirm the GSTIN with the supplier","Not available: do not claim"))))))</f>
        <v/>
      </c>
    </row>
    <row r="630">
      <c r="A630" s="10" t="n"/>
      <c r="B630" s="10" t="n"/>
      <c r="C630" s="10" t="n"/>
      <c r="D630" s="10" t="n"/>
      <c r="E630" s="9" t="n"/>
      <c r="F630" s="8" t="n"/>
      <c r="G630" s="10" t="n"/>
      <c r="H630" s="10" t="n"/>
      <c r="I630" s="8" t="n"/>
      <c r="J630" s="8" t="n"/>
      <c r="K630" s="8" t="n"/>
      <c r="L630" s="8" t="n"/>
      <c r="M630" s="8" t="n"/>
      <c r="N630" s="15">
        <f>IF(A630="","",SUM(J630:M630))</f>
        <v/>
      </c>
      <c r="O630" s="10" t="n"/>
      <c r="P630" s="16">
        <f>IF(A630="","",UPPER(TRIM(A630))&amp;"|"&amp;UPPER(SUBSTITUTE(SUBSTITUTE(SUBSTITUTE(TRIM(C630),"/",""),"-","")," ","")))</f>
        <v/>
      </c>
      <c r="Q630" s="16">
        <f>IF(A630="","",UPPER(SUBSTITUTE(SUBSTITUTE(SUBSTITUTE(TRIM(C630),"/",""),"-","")," ","")))</f>
        <v/>
      </c>
      <c r="R630" s="16">
        <f>IF(A630="","",IF(U630="No","ITC not available in GSTR-2B",IF(COUNTIF(Books!$O$6:$O$2005,P630)&gt;0,IF(ABS(T630)&lt;=Settings!$B$4,"Matched","Amount differs"),IF(COUNTIF(Books!$P$6:$P$2005,Q630)&gt;0,"Invoice no matches, GSTIN differs","In GSTR-2B, not in books"))))</f>
        <v/>
      </c>
      <c r="S630" s="15">
        <f>IF(A630="","",SUMIF(Books!$O$6:$O$2005,P630,Books!$K$6:$K$2005))</f>
        <v/>
      </c>
      <c r="T630" s="15">
        <f>IF(A630="","",N630-S630)</f>
        <v/>
      </c>
      <c r="U630" s="10" t="n"/>
      <c r="V630" s="16">
        <f>IF(A630="","",IF(AND(O630="Credit note",R630&lt;&gt;"ITC not available in GSTR-2B"),"Credit note: accept and declare the ITC reversal, keep pending for one period, or reject if you disagree",IF(R630="Matched","Accept in IMS, or take no action",IF(R630="Amount differs","Reject or keep pending; ask the supplier to amend",IF(R630="In GSTR-2B, not in books","Check receipt; reject if not yours",IF(R630="Invoice no matches, GSTIN differs","Confirm the GSTIN with the supplier","Not available: do not claim"))))))</f>
        <v/>
      </c>
    </row>
    <row r="631">
      <c r="A631" s="10" t="n"/>
      <c r="B631" s="10" t="n"/>
      <c r="C631" s="10" t="n"/>
      <c r="D631" s="10" t="n"/>
      <c r="E631" s="9" t="n"/>
      <c r="F631" s="8" t="n"/>
      <c r="G631" s="10" t="n"/>
      <c r="H631" s="10" t="n"/>
      <c r="I631" s="8" t="n"/>
      <c r="J631" s="8" t="n"/>
      <c r="K631" s="8" t="n"/>
      <c r="L631" s="8" t="n"/>
      <c r="M631" s="8" t="n"/>
      <c r="N631" s="15">
        <f>IF(A631="","",SUM(J631:M631))</f>
        <v/>
      </c>
      <c r="O631" s="10" t="n"/>
      <c r="P631" s="16">
        <f>IF(A631="","",UPPER(TRIM(A631))&amp;"|"&amp;UPPER(SUBSTITUTE(SUBSTITUTE(SUBSTITUTE(TRIM(C631),"/",""),"-","")," ","")))</f>
        <v/>
      </c>
      <c r="Q631" s="16">
        <f>IF(A631="","",UPPER(SUBSTITUTE(SUBSTITUTE(SUBSTITUTE(TRIM(C631),"/",""),"-","")," ","")))</f>
        <v/>
      </c>
      <c r="R631" s="16">
        <f>IF(A631="","",IF(U631="No","ITC not available in GSTR-2B",IF(COUNTIF(Books!$O$6:$O$2005,P631)&gt;0,IF(ABS(T631)&lt;=Settings!$B$4,"Matched","Amount differs"),IF(COUNTIF(Books!$P$6:$P$2005,Q631)&gt;0,"Invoice no matches, GSTIN differs","In GSTR-2B, not in books"))))</f>
        <v/>
      </c>
      <c r="S631" s="15">
        <f>IF(A631="","",SUMIF(Books!$O$6:$O$2005,P631,Books!$K$6:$K$2005))</f>
        <v/>
      </c>
      <c r="T631" s="15">
        <f>IF(A631="","",N631-S631)</f>
        <v/>
      </c>
      <c r="U631" s="10" t="n"/>
      <c r="V631" s="16">
        <f>IF(A631="","",IF(AND(O631="Credit note",R631&lt;&gt;"ITC not available in GSTR-2B"),"Credit note: accept and declare the ITC reversal, keep pending for one period, or reject if you disagree",IF(R631="Matched","Accept in IMS, or take no action",IF(R631="Amount differs","Reject or keep pending; ask the supplier to amend",IF(R631="In GSTR-2B, not in books","Check receipt; reject if not yours",IF(R631="Invoice no matches, GSTIN differs","Confirm the GSTIN with the supplier","Not available: do not claim"))))))</f>
        <v/>
      </c>
    </row>
    <row r="632">
      <c r="A632" s="10" t="n"/>
      <c r="B632" s="10" t="n"/>
      <c r="C632" s="10" t="n"/>
      <c r="D632" s="10" t="n"/>
      <c r="E632" s="9" t="n"/>
      <c r="F632" s="8" t="n"/>
      <c r="G632" s="10" t="n"/>
      <c r="H632" s="10" t="n"/>
      <c r="I632" s="8" t="n"/>
      <c r="J632" s="8" t="n"/>
      <c r="K632" s="8" t="n"/>
      <c r="L632" s="8" t="n"/>
      <c r="M632" s="8" t="n"/>
      <c r="N632" s="15">
        <f>IF(A632="","",SUM(J632:M632))</f>
        <v/>
      </c>
      <c r="O632" s="10" t="n"/>
      <c r="P632" s="16">
        <f>IF(A632="","",UPPER(TRIM(A632))&amp;"|"&amp;UPPER(SUBSTITUTE(SUBSTITUTE(SUBSTITUTE(TRIM(C632),"/",""),"-","")," ","")))</f>
        <v/>
      </c>
      <c r="Q632" s="16">
        <f>IF(A632="","",UPPER(SUBSTITUTE(SUBSTITUTE(SUBSTITUTE(TRIM(C632),"/",""),"-","")," ","")))</f>
        <v/>
      </c>
      <c r="R632" s="16">
        <f>IF(A632="","",IF(U632="No","ITC not available in GSTR-2B",IF(COUNTIF(Books!$O$6:$O$2005,P632)&gt;0,IF(ABS(T632)&lt;=Settings!$B$4,"Matched","Amount differs"),IF(COUNTIF(Books!$P$6:$P$2005,Q632)&gt;0,"Invoice no matches, GSTIN differs","In GSTR-2B, not in books"))))</f>
        <v/>
      </c>
      <c r="S632" s="15">
        <f>IF(A632="","",SUMIF(Books!$O$6:$O$2005,P632,Books!$K$6:$K$2005))</f>
        <v/>
      </c>
      <c r="T632" s="15">
        <f>IF(A632="","",N632-S632)</f>
        <v/>
      </c>
      <c r="U632" s="10" t="n"/>
      <c r="V632" s="16">
        <f>IF(A632="","",IF(AND(O632="Credit note",R632&lt;&gt;"ITC not available in GSTR-2B"),"Credit note: accept and declare the ITC reversal, keep pending for one period, or reject if you disagree",IF(R632="Matched","Accept in IMS, or take no action",IF(R632="Amount differs","Reject or keep pending; ask the supplier to amend",IF(R632="In GSTR-2B, not in books","Check receipt; reject if not yours",IF(R632="Invoice no matches, GSTIN differs","Confirm the GSTIN with the supplier","Not available: do not claim"))))))</f>
        <v/>
      </c>
    </row>
    <row r="633">
      <c r="A633" s="10" t="n"/>
      <c r="B633" s="10" t="n"/>
      <c r="C633" s="10" t="n"/>
      <c r="D633" s="10" t="n"/>
      <c r="E633" s="9" t="n"/>
      <c r="F633" s="8" t="n"/>
      <c r="G633" s="10" t="n"/>
      <c r="H633" s="10" t="n"/>
      <c r="I633" s="8" t="n"/>
      <c r="J633" s="8" t="n"/>
      <c r="K633" s="8" t="n"/>
      <c r="L633" s="8" t="n"/>
      <c r="M633" s="8" t="n"/>
      <c r="N633" s="15">
        <f>IF(A633="","",SUM(J633:M633))</f>
        <v/>
      </c>
      <c r="O633" s="10" t="n"/>
      <c r="P633" s="16">
        <f>IF(A633="","",UPPER(TRIM(A633))&amp;"|"&amp;UPPER(SUBSTITUTE(SUBSTITUTE(SUBSTITUTE(TRIM(C633),"/",""),"-","")," ","")))</f>
        <v/>
      </c>
      <c r="Q633" s="16">
        <f>IF(A633="","",UPPER(SUBSTITUTE(SUBSTITUTE(SUBSTITUTE(TRIM(C633),"/",""),"-","")," ","")))</f>
        <v/>
      </c>
      <c r="R633" s="16">
        <f>IF(A633="","",IF(U633="No","ITC not available in GSTR-2B",IF(COUNTIF(Books!$O$6:$O$2005,P633)&gt;0,IF(ABS(T633)&lt;=Settings!$B$4,"Matched","Amount differs"),IF(COUNTIF(Books!$P$6:$P$2005,Q633)&gt;0,"Invoice no matches, GSTIN differs","In GSTR-2B, not in books"))))</f>
        <v/>
      </c>
      <c r="S633" s="15">
        <f>IF(A633="","",SUMIF(Books!$O$6:$O$2005,P633,Books!$K$6:$K$2005))</f>
        <v/>
      </c>
      <c r="T633" s="15">
        <f>IF(A633="","",N633-S633)</f>
        <v/>
      </c>
      <c r="U633" s="10" t="n"/>
      <c r="V633" s="16">
        <f>IF(A633="","",IF(AND(O633="Credit note",R633&lt;&gt;"ITC not available in GSTR-2B"),"Credit note: accept and declare the ITC reversal, keep pending for one period, or reject if you disagree",IF(R633="Matched","Accept in IMS, or take no action",IF(R633="Amount differs","Reject or keep pending; ask the supplier to amend",IF(R633="In GSTR-2B, not in books","Check receipt; reject if not yours",IF(R633="Invoice no matches, GSTIN differs","Confirm the GSTIN with the supplier","Not available: do not claim"))))))</f>
        <v/>
      </c>
    </row>
    <row r="634">
      <c r="A634" s="10" t="n"/>
      <c r="B634" s="10" t="n"/>
      <c r="C634" s="10" t="n"/>
      <c r="D634" s="10" t="n"/>
      <c r="E634" s="9" t="n"/>
      <c r="F634" s="8" t="n"/>
      <c r="G634" s="10" t="n"/>
      <c r="H634" s="10" t="n"/>
      <c r="I634" s="8" t="n"/>
      <c r="J634" s="8" t="n"/>
      <c r="K634" s="8" t="n"/>
      <c r="L634" s="8" t="n"/>
      <c r="M634" s="8" t="n"/>
      <c r="N634" s="15">
        <f>IF(A634="","",SUM(J634:M634))</f>
        <v/>
      </c>
      <c r="O634" s="10" t="n"/>
      <c r="P634" s="16">
        <f>IF(A634="","",UPPER(TRIM(A634))&amp;"|"&amp;UPPER(SUBSTITUTE(SUBSTITUTE(SUBSTITUTE(TRIM(C634),"/",""),"-","")," ","")))</f>
        <v/>
      </c>
      <c r="Q634" s="16">
        <f>IF(A634="","",UPPER(SUBSTITUTE(SUBSTITUTE(SUBSTITUTE(TRIM(C634),"/",""),"-","")," ","")))</f>
        <v/>
      </c>
      <c r="R634" s="16">
        <f>IF(A634="","",IF(U634="No","ITC not available in GSTR-2B",IF(COUNTIF(Books!$O$6:$O$2005,P634)&gt;0,IF(ABS(T634)&lt;=Settings!$B$4,"Matched","Amount differs"),IF(COUNTIF(Books!$P$6:$P$2005,Q634)&gt;0,"Invoice no matches, GSTIN differs","In GSTR-2B, not in books"))))</f>
        <v/>
      </c>
      <c r="S634" s="15">
        <f>IF(A634="","",SUMIF(Books!$O$6:$O$2005,P634,Books!$K$6:$K$2005))</f>
        <v/>
      </c>
      <c r="T634" s="15">
        <f>IF(A634="","",N634-S634)</f>
        <v/>
      </c>
      <c r="U634" s="10" t="n"/>
      <c r="V634" s="16">
        <f>IF(A634="","",IF(AND(O634="Credit note",R634&lt;&gt;"ITC not available in GSTR-2B"),"Credit note: accept and declare the ITC reversal, keep pending for one period, or reject if you disagree",IF(R634="Matched","Accept in IMS, or take no action",IF(R634="Amount differs","Reject or keep pending; ask the supplier to amend",IF(R634="In GSTR-2B, not in books","Check receipt; reject if not yours",IF(R634="Invoice no matches, GSTIN differs","Confirm the GSTIN with the supplier","Not available: do not claim"))))))</f>
        <v/>
      </c>
    </row>
    <row r="635">
      <c r="A635" s="10" t="n"/>
      <c r="B635" s="10" t="n"/>
      <c r="C635" s="10" t="n"/>
      <c r="D635" s="10" t="n"/>
      <c r="E635" s="9" t="n"/>
      <c r="F635" s="8" t="n"/>
      <c r="G635" s="10" t="n"/>
      <c r="H635" s="10" t="n"/>
      <c r="I635" s="8" t="n"/>
      <c r="J635" s="8" t="n"/>
      <c r="K635" s="8" t="n"/>
      <c r="L635" s="8" t="n"/>
      <c r="M635" s="8" t="n"/>
      <c r="N635" s="15">
        <f>IF(A635="","",SUM(J635:M635))</f>
        <v/>
      </c>
      <c r="O635" s="10" t="n"/>
      <c r="P635" s="16">
        <f>IF(A635="","",UPPER(TRIM(A635))&amp;"|"&amp;UPPER(SUBSTITUTE(SUBSTITUTE(SUBSTITUTE(TRIM(C635),"/",""),"-","")," ","")))</f>
        <v/>
      </c>
      <c r="Q635" s="16">
        <f>IF(A635="","",UPPER(SUBSTITUTE(SUBSTITUTE(SUBSTITUTE(TRIM(C635),"/",""),"-","")," ","")))</f>
        <v/>
      </c>
      <c r="R635" s="16">
        <f>IF(A635="","",IF(U635="No","ITC not available in GSTR-2B",IF(COUNTIF(Books!$O$6:$O$2005,P635)&gt;0,IF(ABS(T635)&lt;=Settings!$B$4,"Matched","Amount differs"),IF(COUNTIF(Books!$P$6:$P$2005,Q635)&gt;0,"Invoice no matches, GSTIN differs","In GSTR-2B, not in books"))))</f>
        <v/>
      </c>
      <c r="S635" s="15">
        <f>IF(A635="","",SUMIF(Books!$O$6:$O$2005,P635,Books!$K$6:$K$2005))</f>
        <v/>
      </c>
      <c r="T635" s="15">
        <f>IF(A635="","",N635-S635)</f>
        <v/>
      </c>
      <c r="U635" s="10" t="n"/>
      <c r="V635" s="16">
        <f>IF(A635="","",IF(AND(O635="Credit note",R635&lt;&gt;"ITC not available in GSTR-2B"),"Credit note: accept and declare the ITC reversal, keep pending for one period, or reject if you disagree",IF(R635="Matched","Accept in IMS, or take no action",IF(R635="Amount differs","Reject or keep pending; ask the supplier to amend",IF(R635="In GSTR-2B, not in books","Check receipt; reject if not yours",IF(R635="Invoice no matches, GSTIN differs","Confirm the GSTIN with the supplier","Not available: do not claim"))))))</f>
        <v/>
      </c>
    </row>
    <row r="636">
      <c r="A636" s="10" t="n"/>
      <c r="B636" s="10" t="n"/>
      <c r="C636" s="10" t="n"/>
      <c r="D636" s="10" t="n"/>
      <c r="E636" s="9" t="n"/>
      <c r="F636" s="8" t="n"/>
      <c r="G636" s="10" t="n"/>
      <c r="H636" s="10" t="n"/>
      <c r="I636" s="8" t="n"/>
      <c r="J636" s="8" t="n"/>
      <c r="K636" s="8" t="n"/>
      <c r="L636" s="8" t="n"/>
      <c r="M636" s="8" t="n"/>
      <c r="N636" s="15">
        <f>IF(A636="","",SUM(J636:M636))</f>
        <v/>
      </c>
      <c r="O636" s="10" t="n"/>
      <c r="P636" s="16">
        <f>IF(A636="","",UPPER(TRIM(A636))&amp;"|"&amp;UPPER(SUBSTITUTE(SUBSTITUTE(SUBSTITUTE(TRIM(C636),"/",""),"-","")," ","")))</f>
        <v/>
      </c>
      <c r="Q636" s="16">
        <f>IF(A636="","",UPPER(SUBSTITUTE(SUBSTITUTE(SUBSTITUTE(TRIM(C636),"/",""),"-","")," ","")))</f>
        <v/>
      </c>
      <c r="R636" s="16">
        <f>IF(A636="","",IF(U636="No","ITC not available in GSTR-2B",IF(COUNTIF(Books!$O$6:$O$2005,P636)&gt;0,IF(ABS(T636)&lt;=Settings!$B$4,"Matched","Amount differs"),IF(COUNTIF(Books!$P$6:$P$2005,Q636)&gt;0,"Invoice no matches, GSTIN differs","In GSTR-2B, not in books"))))</f>
        <v/>
      </c>
      <c r="S636" s="15">
        <f>IF(A636="","",SUMIF(Books!$O$6:$O$2005,P636,Books!$K$6:$K$2005))</f>
        <v/>
      </c>
      <c r="T636" s="15">
        <f>IF(A636="","",N636-S636)</f>
        <v/>
      </c>
      <c r="U636" s="10" t="n"/>
      <c r="V636" s="16">
        <f>IF(A636="","",IF(AND(O636="Credit note",R636&lt;&gt;"ITC not available in GSTR-2B"),"Credit note: accept and declare the ITC reversal, keep pending for one period, or reject if you disagree",IF(R636="Matched","Accept in IMS, or take no action",IF(R636="Amount differs","Reject or keep pending; ask the supplier to amend",IF(R636="In GSTR-2B, not in books","Check receipt; reject if not yours",IF(R636="Invoice no matches, GSTIN differs","Confirm the GSTIN with the supplier","Not available: do not claim"))))))</f>
        <v/>
      </c>
    </row>
    <row r="637">
      <c r="A637" s="10" t="n"/>
      <c r="B637" s="10" t="n"/>
      <c r="C637" s="10" t="n"/>
      <c r="D637" s="10" t="n"/>
      <c r="E637" s="9" t="n"/>
      <c r="F637" s="8" t="n"/>
      <c r="G637" s="10" t="n"/>
      <c r="H637" s="10" t="n"/>
      <c r="I637" s="8" t="n"/>
      <c r="J637" s="8" t="n"/>
      <c r="K637" s="8" t="n"/>
      <c r="L637" s="8" t="n"/>
      <c r="M637" s="8" t="n"/>
      <c r="N637" s="15">
        <f>IF(A637="","",SUM(J637:M637))</f>
        <v/>
      </c>
      <c r="O637" s="10" t="n"/>
      <c r="P637" s="16">
        <f>IF(A637="","",UPPER(TRIM(A637))&amp;"|"&amp;UPPER(SUBSTITUTE(SUBSTITUTE(SUBSTITUTE(TRIM(C637),"/",""),"-","")," ","")))</f>
        <v/>
      </c>
      <c r="Q637" s="16">
        <f>IF(A637="","",UPPER(SUBSTITUTE(SUBSTITUTE(SUBSTITUTE(TRIM(C637),"/",""),"-","")," ","")))</f>
        <v/>
      </c>
      <c r="R637" s="16">
        <f>IF(A637="","",IF(U637="No","ITC not available in GSTR-2B",IF(COUNTIF(Books!$O$6:$O$2005,P637)&gt;0,IF(ABS(T637)&lt;=Settings!$B$4,"Matched","Amount differs"),IF(COUNTIF(Books!$P$6:$P$2005,Q637)&gt;0,"Invoice no matches, GSTIN differs","In GSTR-2B, not in books"))))</f>
        <v/>
      </c>
      <c r="S637" s="15">
        <f>IF(A637="","",SUMIF(Books!$O$6:$O$2005,P637,Books!$K$6:$K$2005))</f>
        <v/>
      </c>
      <c r="T637" s="15">
        <f>IF(A637="","",N637-S637)</f>
        <v/>
      </c>
      <c r="U637" s="10" t="n"/>
      <c r="V637" s="16">
        <f>IF(A637="","",IF(AND(O637="Credit note",R637&lt;&gt;"ITC not available in GSTR-2B"),"Credit note: accept and declare the ITC reversal, keep pending for one period, or reject if you disagree",IF(R637="Matched","Accept in IMS, or take no action",IF(R637="Amount differs","Reject or keep pending; ask the supplier to amend",IF(R637="In GSTR-2B, not in books","Check receipt; reject if not yours",IF(R637="Invoice no matches, GSTIN differs","Confirm the GSTIN with the supplier","Not available: do not claim"))))))</f>
        <v/>
      </c>
    </row>
    <row r="638">
      <c r="A638" s="10" t="n"/>
      <c r="B638" s="10" t="n"/>
      <c r="C638" s="10" t="n"/>
      <c r="D638" s="10" t="n"/>
      <c r="E638" s="9" t="n"/>
      <c r="F638" s="8" t="n"/>
      <c r="G638" s="10" t="n"/>
      <c r="H638" s="10" t="n"/>
      <c r="I638" s="8" t="n"/>
      <c r="J638" s="8" t="n"/>
      <c r="K638" s="8" t="n"/>
      <c r="L638" s="8" t="n"/>
      <c r="M638" s="8" t="n"/>
      <c r="N638" s="15">
        <f>IF(A638="","",SUM(J638:M638))</f>
        <v/>
      </c>
      <c r="O638" s="10" t="n"/>
      <c r="P638" s="16">
        <f>IF(A638="","",UPPER(TRIM(A638))&amp;"|"&amp;UPPER(SUBSTITUTE(SUBSTITUTE(SUBSTITUTE(TRIM(C638),"/",""),"-","")," ","")))</f>
        <v/>
      </c>
      <c r="Q638" s="16">
        <f>IF(A638="","",UPPER(SUBSTITUTE(SUBSTITUTE(SUBSTITUTE(TRIM(C638),"/",""),"-","")," ","")))</f>
        <v/>
      </c>
      <c r="R638" s="16">
        <f>IF(A638="","",IF(U638="No","ITC not available in GSTR-2B",IF(COUNTIF(Books!$O$6:$O$2005,P638)&gt;0,IF(ABS(T638)&lt;=Settings!$B$4,"Matched","Amount differs"),IF(COUNTIF(Books!$P$6:$P$2005,Q638)&gt;0,"Invoice no matches, GSTIN differs","In GSTR-2B, not in books"))))</f>
        <v/>
      </c>
      <c r="S638" s="15">
        <f>IF(A638="","",SUMIF(Books!$O$6:$O$2005,P638,Books!$K$6:$K$2005))</f>
        <v/>
      </c>
      <c r="T638" s="15">
        <f>IF(A638="","",N638-S638)</f>
        <v/>
      </c>
      <c r="U638" s="10" t="n"/>
      <c r="V638" s="16">
        <f>IF(A638="","",IF(AND(O638="Credit note",R638&lt;&gt;"ITC not available in GSTR-2B"),"Credit note: accept and declare the ITC reversal, keep pending for one period, or reject if you disagree",IF(R638="Matched","Accept in IMS, or take no action",IF(R638="Amount differs","Reject or keep pending; ask the supplier to amend",IF(R638="In GSTR-2B, not in books","Check receipt; reject if not yours",IF(R638="Invoice no matches, GSTIN differs","Confirm the GSTIN with the supplier","Not available: do not claim"))))))</f>
        <v/>
      </c>
    </row>
    <row r="639">
      <c r="A639" s="10" t="n"/>
      <c r="B639" s="10" t="n"/>
      <c r="C639" s="10" t="n"/>
      <c r="D639" s="10" t="n"/>
      <c r="E639" s="9" t="n"/>
      <c r="F639" s="8" t="n"/>
      <c r="G639" s="10" t="n"/>
      <c r="H639" s="10" t="n"/>
      <c r="I639" s="8" t="n"/>
      <c r="J639" s="8" t="n"/>
      <c r="K639" s="8" t="n"/>
      <c r="L639" s="8" t="n"/>
      <c r="M639" s="8" t="n"/>
      <c r="N639" s="15">
        <f>IF(A639="","",SUM(J639:M639))</f>
        <v/>
      </c>
      <c r="O639" s="10" t="n"/>
      <c r="P639" s="16">
        <f>IF(A639="","",UPPER(TRIM(A639))&amp;"|"&amp;UPPER(SUBSTITUTE(SUBSTITUTE(SUBSTITUTE(TRIM(C639),"/",""),"-","")," ","")))</f>
        <v/>
      </c>
      <c r="Q639" s="16">
        <f>IF(A639="","",UPPER(SUBSTITUTE(SUBSTITUTE(SUBSTITUTE(TRIM(C639),"/",""),"-","")," ","")))</f>
        <v/>
      </c>
      <c r="R639" s="16">
        <f>IF(A639="","",IF(U639="No","ITC not available in GSTR-2B",IF(COUNTIF(Books!$O$6:$O$2005,P639)&gt;0,IF(ABS(T639)&lt;=Settings!$B$4,"Matched","Amount differs"),IF(COUNTIF(Books!$P$6:$P$2005,Q639)&gt;0,"Invoice no matches, GSTIN differs","In GSTR-2B, not in books"))))</f>
        <v/>
      </c>
      <c r="S639" s="15">
        <f>IF(A639="","",SUMIF(Books!$O$6:$O$2005,P639,Books!$K$6:$K$2005))</f>
        <v/>
      </c>
      <c r="T639" s="15">
        <f>IF(A639="","",N639-S639)</f>
        <v/>
      </c>
      <c r="U639" s="10" t="n"/>
      <c r="V639" s="16">
        <f>IF(A639="","",IF(AND(O639="Credit note",R639&lt;&gt;"ITC not available in GSTR-2B"),"Credit note: accept and declare the ITC reversal, keep pending for one period, or reject if you disagree",IF(R639="Matched","Accept in IMS, or take no action",IF(R639="Amount differs","Reject or keep pending; ask the supplier to amend",IF(R639="In GSTR-2B, not in books","Check receipt; reject if not yours",IF(R639="Invoice no matches, GSTIN differs","Confirm the GSTIN with the supplier","Not available: do not claim"))))))</f>
        <v/>
      </c>
    </row>
    <row r="640">
      <c r="A640" s="10" t="n"/>
      <c r="B640" s="10" t="n"/>
      <c r="C640" s="10" t="n"/>
      <c r="D640" s="10" t="n"/>
      <c r="E640" s="9" t="n"/>
      <c r="F640" s="8" t="n"/>
      <c r="G640" s="10" t="n"/>
      <c r="H640" s="10" t="n"/>
      <c r="I640" s="8" t="n"/>
      <c r="J640" s="8" t="n"/>
      <c r="K640" s="8" t="n"/>
      <c r="L640" s="8" t="n"/>
      <c r="M640" s="8" t="n"/>
      <c r="N640" s="15">
        <f>IF(A640="","",SUM(J640:M640))</f>
        <v/>
      </c>
      <c r="O640" s="10" t="n"/>
      <c r="P640" s="16">
        <f>IF(A640="","",UPPER(TRIM(A640))&amp;"|"&amp;UPPER(SUBSTITUTE(SUBSTITUTE(SUBSTITUTE(TRIM(C640),"/",""),"-","")," ","")))</f>
        <v/>
      </c>
      <c r="Q640" s="16">
        <f>IF(A640="","",UPPER(SUBSTITUTE(SUBSTITUTE(SUBSTITUTE(TRIM(C640),"/",""),"-","")," ","")))</f>
        <v/>
      </c>
      <c r="R640" s="16">
        <f>IF(A640="","",IF(U640="No","ITC not available in GSTR-2B",IF(COUNTIF(Books!$O$6:$O$2005,P640)&gt;0,IF(ABS(T640)&lt;=Settings!$B$4,"Matched","Amount differs"),IF(COUNTIF(Books!$P$6:$P$2005,Q640)&gt;0,"Invoice no matches, GSTIN differs","In GSTR-2B, not in books"))))</f>
        <v/>
      </c>
      <c r="S640" s="15">
        <f>IF(A640="","",SUMIF(Books!$O$6:$O$2005,P640,Books!$K$6:$K$2005))</f>
        <v/>
      </c>
      <c r="T640" s="15">
        <f>IF(A640="","",N640-S640)</f>
        <v/>
      </c>
      <c r="U640" s="10" t="n"/>
      <c r="V640" s="16">
        <f>IF(A640="","",IF(AND(O640="Credit note",R640&lt;&gt;"ITC not available in GSTR-2B"),"Credit note: accept and declare the ITC reversal, keep pending for one period, or reject if you disagree",IF(R640="Matched","Accept in IMS, or take no action",IF(R640="Amount differs","Reject or keep pending; ask the supplier to amend",IF(R640="In GSTR-2B, not in books","Check receipt; reject if not yours",IF(R640="Invoice no matches, GSTIN differs","Confirm the GSTIN with the supplier","Not available: do not claim"))))))</f>
        <v/>
      </c>
    </row>
    <row r="641">
      <c r="A641" s="10" t="n"/>
      <c r="B641" s="10" t="n"/>
      <c r="C641" s="10" t="n"/>
      <c r="D641" s="10" t="n"/>
      <c r="E641" s="9" t="n"/>
      <c r="F641" s="8" t="n"/>
      <c r="G641" s="10" t="n"/>
      <c r="H641" s="10" t="n"/>
      <c r="I641" s="8" t="n"/>
      <c r="J641" s="8" t="n"/>
      <c r="K641" s="8" t="n"/>
      <c r="L641" s="8" t="n"/>
      <c r="M641" s="8" t="n"/>
      <c r="N641" s="15">
        <f>IF(A641="","",SUM(J641:M641))</f>
        <v/>
      </c>
      <c r="O641" s="10" t="n"/>
      <c r="P641" s="16">
        <f>IF(A641="","",UPPER(TRIM(A641))&amp;"|"&amp;UPPER(SUBSTITUTE(SUBSTITUTE(SUBSTITUTE(TRIM(C641),"/",""),"-","")," ","")))</f>
        <v/>
      </c>
      <c r="Q641" s="16">
        <f>IF(A641="","",UPPER(SUBSTITUTE(SUBSTITUTE(SUBSTITUTE(TRIM(C641),"/",""),"-","")," ","")))</f>
        <v/>
      </c>
      <c r="R641" s="16">
        <f>IF(A641="","",IF(U641="No","ITC not available in GSTR-2B",IF(COUNTIF(Books!$O$6:$O$2005,P641)&gt;0,IF(ABS(T641)&lt;=Settings!$B$4,"Matched","Amount differs"),IF(COUNTIF(Books!$P$6:$P$2005,Q641)&gt;0,"Invoice no matches, GSTIN differs","In GSTR-2B, not in books"))))</f>
        <v/>
      </c>
      <c r="S641" s="15">
        <f>IF(A641="","",SUMIF(Books!$O$6:$O$2005,P641,Books!$K$6:$K$2005))</f>
        <v/>
      </c>
      <c r="T641" s="15">
        <f>IF(A641="","",N641-S641)</f>
        <v/>
      </c>
      <c r="U641" s="10" t="n"/>
      <c r="V641" s="16">
        <f>IF(A641="","",IF(AND(O641="Credit note",R641&lt;&gt;"ITC not available in GSTR-2B"),"Credit note: accept and declare the ITC reversal, keep pending for one period, or reject if you disagree",IF(R641="Matched","Accept in IMS, or take no action",IF(R641="Amount differs","Reject or keep pending; ask the supplier to amend",IF(R641="In GSTR-2B, not in books","Check receipt; reject if not yours",IF(R641="Invoice no matches, GSTIN differs","Confirm the GSTIN with the supplier","Not available: do not claim"))))))</f>
        <v/>
      </c>
    </row>
    <row r="642">
      <c r="A642" s="10" t="n"/>
      <c r="B642" s="10" t="n"/>
      <c r="C642" s="10" t="n"/>
      <c r="D642" s="10" t="n"/>
      <c r="E642" s="9" t="n"/>
      <c r="F642" s="8" t="n"/>
      <c r="G642" s="10" t="n"/>
      <c r="H642" s="10" t="n"/>
      <c r="I642" s="8" t="n"/>
      <c r="J642" s="8" t="n"/>
      <c r="K642" s="8" t="n"/>
      <c r="L642" s="8" t="n"/>
      <c r="M642" s="8" t="n"/>
      <c r="N642" s="15">
        <f>IF(A642="","",SUM(J642:M642))</f>
        <v/>
      </c>
      <c r="O642" s="10" t="n"/>
      <c r="P642" s="16">
        <f>IF(A642="","",UPPER(TRIM(A642))&amp;"|"&amp;UPPER(SUBSTITUTE(SUBSTITUTE(SUBSTITUTE(TRIM(C642),"/",""),"-","")," ","")))</f>
        <v/>
      </c>
      <c r="Q642" s="16">
        <f>IF(A642="","",UPPER(SUBSTITUTE(SUBSTITUTE(SUBSTITUTE(TRIM(C642),"/",""),"-","")," ","")))</f>
        <v/>
      </c>
      <c r="R642" s="16">
        <f>IF(A642="","",IF(U642="No","ITC not available in GSTR-2B",IF(COUNTIF(Books!$O$6:$O$2005,P642)&gt;0,IF(ABS(T642)&lt;=Settings!$B$4,"Matched","Amount differs"),IF(COUNTIF(Books!$P$6:$P$2005,Q642)&gt;0,"Invoice no matches, GSTIN differs","In GSTR-2B, not in books"))))</f>
        <v/>
      </c>
      <c r="S642" s="15">
        <f>IF(A642="","",SUMIF(Books!$O$6:$O$2005,P642,Books!$K$6:$K$2005))</f>
        <v/>
      </c>
      <c r="T642" s="15">
        <f>IF(A642="","",N642-S642)</f>
        <v/>
      </c>
      <c r="U642" s="10" t="n"/>
      <c r="V642" s="16">
        <f>IF(A642="","",IF(AND(O642="Credit note",R642&lt;&gt;"ITC not available in GSTR-2B"),"Credit note: accept and declare the ITC reversal, keep pending for one period, or reject if you disagree",IF(R642="Matched","Accept in IMS, or take no action",IF(R642="Amount differs","Reject or keep pending; ask the supplier to amend",IF(R642="In GSTR-2B, not in books","Check receipt; reject if not yours",IF(R642="Invoice no matches, GSTIN differs","Confirm the GSTIN with the supplier","Not available: do not claim"))))))</f>
        <v/>
      </c>
    </row>
    <row r="643">
      <c r="A643" s="10" t="n"/>
      <c r="B643" s="10" t="n"/>
      <c r="C643" s="10" t="n"/>
      <c r="D643" s="10" t="n"/>
      <c r="E643" s="9" t="n"/>
      <c r="F643" s="8" t="n"/>
      <c r="G643" s="10" t="n"/>
      <c r="H643" s="10" t="n"/>
      <c r="I643" s="8" t="n"/>
      <c r="J643" s="8" t="n"/>
      <c r="K643" s="8" t="n"/>
      <c r="L643" s="8" t="n"/>
      <c r="M643" s="8" t="n"/>
      <c r="N643" s="15">
        <f>IF(A643="","",SUM(J643:M643))</f>
        <v/>
      </c>
      <c r="O643" s="10" t="n"/>
      <c r="P643" s="16">
        <f>IF(A643="","",UPPER(TRIM(A643))&amp;"|"&amp;UPPER(SUBSTITUTE(SUBSTITUTE(SUBSTITUTE(TRIM(C643),"/",""),"-","")," ","")))</f>
        <v/>
      </c>
      <c r="Q643" s="16">
        <f>IF(A643="","",UPPER(SUBSTITUTE(SUBSTITUTE(SUBSTITUTE(TRIM(C643),"/",""),"-","")," ","")))</f>
        <v/>
      </c>
      <c r="R643" s="16">
        <f>IF(A643="","",IF(U643="No","ITC not available in GSTR-2B",IF(COUNTIF(Books!$O$6:$O$2005,P643)&gt;0,IF(ABS(T643)&lt;=Settings!$B$4,"Matched","Amount differs"),IF(COUNTIF(Books!$P$6:$P$2005,Q643)&gt;0,"Invoice no matches, GSTIN differs","In GSTR-2B, not in books"))))</f>
        <v/>
      </c>
      <c r="S643" s="15">
        <f>IF(A643="","",SUMIF(Books!$O$6:$O$2005,P643,Books!$K$6:$K$2005))</f>
        <v/>
      </c>
      <c r="T643" s="15">
        <f>IF(A643="","",N643-S643)</f>
        <v/>
      </c>
      <c r="U643" s="10" t="n"/>
      <c r="V643" s="16">
        <f>IF(A643="","",IF(AND(O643="Credit note",R643&lt;&gt;"ITC not available in GSTR-2B"),"Credit note: accept and declare the ITC reversal, keep pending for one period, or reject if you disagree",IF(R643="Matched","Accept in IMS, or take no action",IF(R643="Amount differs","Reject or keep pending; ask the supplier to amend",IF(R643="In GSTR-2B, not in books","Check receipt; reject if not yours",IF(R643="Invoice no matches, GSTIN differs","Confirm the GSTIN with the supplier","Not available: do not claim"))))))</f>
        <v/>
      </c>
    </row>
    <row r="644">
      <c r="A644" s="10" t="n"/>
      <c r="B644" s="10" t="n"/>
      <c r="C644" s="10" t="n"/>
      <c r="D644" s="10" t="n"/>
      <c r="E644" s="9" t="n"/>
      <c r="F644" s="8" t="n"/>
      <c r="G644" s="10" t="n"/>
      <c r="H644" s="10" t="n"/>
      <c r="I644" s="8" t="n"/>
      <c r="J644" s="8" t="n"/>
      <c r="K644" s="8" t="n"/>
      <c r="L644" s="8" t="n"/>
      <c r="M644" s="8" t="n"/>
      <c r="N644" s="15">
        <f>IF(A644="","",SUM(J644:M644))</f>
        <v/>
      </c>
      <c r="O644" s="10" t="n"/>
      <c r="P644" s="16">
        <f>IF(A644="","",UPPER(TRIM(A644))&amp;"|"&amp;UPPER(SUBSTITUTE(SUBSTITUTE(SUBSTITUTE(TRIM(C644),"/",""),"-","")," ","")))</f>
        <v/>
      </c>
      <c r="Q644" s="16">
        <f>IF(A644="","",UPPER(SUBSTITUTE(SUBSTITUTE(SUBSTITUTE(TRIM(C644),"/",""),"-","")," ","")))</f>
        <v/>
      </c>
      <c r="R644" s="16">
        <f>IF(A644="","",IF(U644="No","ITC not available in GSTR-2B",IF(COUNTIF(Books!$O$6:$O$2005,P644)&gt;0,IF(ABS(T644)&lt;=Settings!$B$4,"Matched","Amount differs"),IF(COUNTIF(Books!$P$6:$P$2005,Q644)&gt;0,"Invoice no matches, GSTIN differs","In GSTR-2B, not in books"))))</f>
        <v/>
      </c>
      <c r="S644" s="15">
        <f>IF(A644="","",SUMIF(Books!$O$6:$O$2005,P644,Books!$K$6:$K$2005))</f>
        <v/>
      </c>
      <c r="T644" s="15">
        <f>IF(A644="","",N644-S644)</f>
        <v/>
      </c>
      <c r="U644" s="10" t="n"/>
      <c r="V644" s="16">
        <f>IF(A644="","",IF(AND(O644="Credit note",R644&lt;&gt;"ITC not available in GSTR-2B"),"Credit note: accept and declare the ITC reversal, keep pending for one period, or reject if you disagree",IF(R644="Matched","Accept in IMS, or take no action",IF(R644="Amount differs","Reject or keep pending; ask the supplier to amend",IF(R644="In GSTR-2B, not in books","Check receipt; reject if not yours",IF(R644="Invoice no matches, GSTIN differs","Confirm the GSTIN with the supplier","Not available: do not claim"))))))</f>
        <v/>
      </c>
    </row>
    <row r="645">
      <c r="A645" s="10" t="n"/>
      <c r="B645" s="10" t="n"/>
      <c r="C645" s="10" t="n"/>
      <c r="D645" s="10" t="n"/>
      <c r="E645" s="9" t="n"/>
      <c r="F645" s="8" t="n"/>
      <c r="G645" s="10" t="n"/>
      <c r="H645" s="10" t="n"/>
      <c r="I645" s="8" t="n"/>
      <c r="J645" s="8" t="n"/>
      <c r="K645" s="8" t="n"/>
      <c r="L645" s="8" t="n"/>
      <c r="M645" s="8" t="n"/>
      <c r="N645" s="15">
        <f>IF(A645="","",SUM(J645:M645))</f>
        <v/>
      </c>
      <c r="O645" s="10" t="n"/>
      <c r="P645" s="16">
        <f>IF(A645="","",UPPER(TRIM(A645))&amp;"|"&amp;UPPER(SUBSTITUTE(SUBSTITUTE(SUBSTITUTE(TRIM(C645),"/",""),"-","")," ","")))</f>
        <v/>
      </c>
      <c r="Q645" s="16">
        <f>IF(A645="","",UPPER(SUBSTITUTE(SUBSTITUTE(SUBSTITUTE(TRIM(C645),"/",""),"-","")," ","")))</f>
        <v/>
      </c>
      <c r="R645" s="16">
        <f>IF(A645="","",IF(U645="No","ITC not available in GSTR-2B",IF(COUNTIF(Books!$O$6:$O$2005,P645)&gt;0,IF(ABS(T645)&lt;=Settings!$B$4,"Matched","Amount differs"),IF(COUNTIF(Books!$P$6:$P$2005,Q645)&gt;0,"Invoice no matches, GSTIN differs","In GSTR-2B, not in books"))))</f>
        <v/>
      </c>
      <c r="S645" s="15">
        <f>IF(A645="","",SUMIF(Books!$O$6:$O$2005,P645,Books!$K$6:$K$2005))</f>
        <v/>
      </c>
      <c r="T645" s="15">
        <f>IF(A645="","",N645-S645)</f>
        <v/>
      </c>
      <c r="U645" s="10" t="n"/>
      <c r="V645" s="16">
        <f>IF(A645="","",IF(AND(O645="Credit note",R645&lt;&gt;"ITC not available in GSTR-2B"),"Credit note: accept and declare the ITC reversal, keep pending for one period, or reject if you disagree",IF(R645="Matched","Accept in IMS, or take no action",IF(R645="Amount differs","Reject or keep pending; ask the supplier to amend",IF(R645="In GSTR-2B, not in books","Check receipt; reject if not yours",IF(R645="Invoice no matches, GSTIN differs","Confirm the GSTIN with the supplier","Not available: do not claim"))))))</f>
        <v/>
      </c>
    </row>
    <row r="646">
      <c r="A646" s="10" t="n"/>
      <c r="B646" s="10" t="n"/>
      <c r="C646" s="10" t="n"/>
      <c r="D646" s="10" t="n"/>
      <c r="E646" s="9" t="n"/>
      <c r="F646" s="8" t="n"/>
      <c r="G646" s="10" t="n"/>
      <c r="H646" s="10" t="n"/>
      <c r="I646" s="8" t="n"/>
      <c r="J646" s="8" t="n"/>
      <c r="K646" s="8" t="n"/>
      <c r="L646" s="8" t="n"/>
      <c r="M646" s="8" t="n"/>
      <c r="N646" s="15">
        <f>IF(A646="","",SUM(J646:M646))</f>
        <v/>
      </c>
      <c r="O646" s="10" t="n"/>
      <c r="P646" s="16">
        <f>IF(A646="","",UPPER(TRIM(A646))&amp;"|"&amp;UPPER(SUBSTITUTE(SUBSTITUTE(SUBSTITUTE(TRIM(C646),"/",""),"-","")," ","")))</f>
        <v/>
      </c>
      <c r="Q646" s="16">
        <f>IF(A646="","",UPPER(SUBSTITUTE(SUBSTITUTE(SUBSTITUTE(TRIM(C646),"/",""),"-","")," ","")))</f>
        <v/>
      </c>
      <c r="R646" s="16">
        <f>IF(A646="","",IF(U646="No","ITC not available in GSTR-2B",IF(COUNTIF(Books!$O$6:$O$2005,P646)&gt;0,IF(ABS(T646)&lt;=Settings!$B$4,"Matched","Amount differs"),IF(COUNTIF(Books!$P$6:$P$2005,Q646)&gt;0,"Invoice no matches, GSTIN differs","In GSTR-2B, not in books"))))</f>
        <v/>
      </c>
      <c r="S646" s="15">
        <f>IF(A646="","",SUMIF(Books!$O$6:$O$2005,P646,Books!$K$6:$K$2005))</f>
        <v/>
      </c>
      <c r="T646" s="15">
        <f>IF(A646="","",N646-S646)</f>
        <v/>
      </c>
      <c r="U646" s="10" t="n"/>
      <c r="V646" s="16">
        <f>IF(A646="","",IF(AND(O646="Credit note",R646&lt;&gt;"ITC not available in GSTR-2B"),"Credit note: accept and declare the ITC reversal, keep pending for one period, or reject if you disagree",IF(R646="Matched","Accept in IMS, or take no action",IF(R646="Amount differs","Reject or keep pending; ask the supplier to amend",IF(R646="In GSTR-2B, not in books","Check receipt; reject if not yours",IF(R646="Invoice no matches, GSTIN differs","Confirm the GSTIN with the supplier","Not available: do not claim"))))))</f>
        <v/>
      </c>
    </row>
    <row r="647">
      <c r="A647" s="10" t="n"/>
      <c r="B647" s="10" t="n"/>
      <c r="C647" s="10" t="n"/>
      <c r="D647" s="10" t="n"/>
      <c r="E647" s="9" t="n"/>
      <c r="F647" s="8" t="n"/>
      <c r="G647" s="10" t="n"/>
      <c r="H647" s="10" t="n"/>
      <c r="I647" s="8" t="n"/>
      <c r="J647" s="8" t="n"/>
      <c r="K647" s="8" t="n"/>
      <c r="L647" s="8" t="n"/>
      <c r="M647" s="8" t="n"/>
      <c r="N647" s="15">
        <f>IF(A647="","",SUM(J647:M647))</f>
        <v/>
      </c>
      <c r="O647" s="10" t="n"/>
      <c r="P647" s="16">
        <f>IF(A647="","",UPPER(TRIM(A647))&amp;"|"&amp;UPPER(SUBSTITUTE(SUBSTITUTE(SUBSTITUTE(TRIM(C647),"/",""),"-","")," ","")))</f>
        <v/>
      </c>
      <c r="Q647" s="16">
        <f>IF(A647="","",UPPER(SUBSTITUTE(SUBSTITUTE(SUBSTITUTE(TRIM(C647),"/",""),"-","")," ","")))</f>
        <v/>
      </c>
      <c r="R647" s="16">
        <f>IF(A647="","",IF(U647="No","ITC not available in GSTR-2B",IF(COUNTIF(Books!$O$6:$O$2005,P647)&gt;0,IF(ABS(T647)&lt;=Settings!$B$4,"Matched","Amount differs"),IF(COUNTIF(Books!$P$6:$P$2005,Q647)&gt;0,"Invoice no matches, GSTIN differs","In GSTR-2B, not in books"))))</f>
        <v/>
      </c>
      <c r="S647" s="15">
        <f>IF(A647="","",SUMIF(Books!$O$6:$O$2005,P647,Books!$K$6:$K$2005))</f>
        <v/>
      </c>
      <c r="T647" s="15">
        <f>IF(A647="","",N647-S647)</f>
        <v/>
      </c>
      <c r="U647" s="10" t="n"/>
      <c r="V647" s="16">
        <f>IF(A647="","",IF(AND(O647="Credit note",R647&lt;&gt;"ITC not available in GSTR-2B"),"Credit note: accept and declare the ITC reversal, keep pending for one period, or reject if you disagree",IF(R647="Matched","Accept in IMS, or take no action",IF(R647="Amount differs","Reject or keep pending; ask the supplier to amend",IF(R647="In GSTR-2B, not in books","Check receipt; reject if not yours",IF(R647="Invoice no matches, GSTIN differs","Confirm the GSTIN with the supplier","Not available: do not claim"))))))</f>
        <v/>
      </c>
    </row>
    <row r="648">
      <c r="A648" s="10" t="n"/>
      <c r="B648" s="10" t="n"/>
      <c r="C648" s="10" t="n"/>
      <c r="D648" s="10" t="n"/>
      <c r="E648" s="9" t="n"/>
      <c r="F648" s="8" t="n"/>
      <c r="G648" s="10" t="n"/>
      <c r="H648" s="10" t="n"/>
      <c r="I648" s="8" t="n"/>
      <c r="J648" s="8" t="n"/>
      <c r="K648" s="8" t="n"/>
      <c r="L648" s="8" t="n"/>
      <c r="M648" s="8" t="n"/>
      <c r="N648" s="15">
        <f>IF(A648="","",SUM(J648:M648))</f>
        <v/>
      </c>
      <c r="O648" s="10" t="n"/>
      <c r="P648" s="16">
        <f>IF(A648="","",UPPER(TRIM(A648))&amp;"|"&amp;UPPER(SUBSTITUTE(SUBSTITUTE(SUBSTITUTE(TRIM(C648),"/",""),"-","")," ","")))</f>
        <v/>
      </c>
      <c r="Q648" s="16">
        <f>IF(A648="","",UPPER(SUBSTITUTE(SUBSTITUTE(SUBSTITUTE(TRIM(C648),"/",""),"-","")," ","")))</f>
        <v/>
      </c>
      <c r="R648" s="16">
        <f>IF(A648="","",IF(U648="No","ITC not available in GSTR-2B",IF(COUNTIF(Books!$O$6:$O$2005,P648)&gt;0,IF(ABS(T648)&lt;=Settings!$B$4,"Matched","Amount differs"),IF(COUNTIF(Books!$P$6:$P$2005,Q648)&gt;0,"Invoice no matches, GSTIN differs","In GSTR-2B, not in books"))))</f>
        <v/>
      </c>
      <c r="S648" s="15">
        <f>IF(A648="","",SUMIF(Books!$O$6:$O$2005,P648,Books!$K$6:$K$2005))</f>
        <v/>
      </c>
      <c r="T648" s="15">
        <f>IF(A648="","",N648-S648)</f>
        <v/>
      </c>
      <c r="U648" s="10" t="n"/>
      <c r="V648" s="16">
        <f>IF(A648="","",IF(AND(O648="Credit note",R648&lt;&gt;"ITC not available in GSTR-2B"),"Credit note: accept and declare the ITC reversal, keep pending for one period, or reject if you disagree",IF(R648="Matched","Accept in IMS, or take no action",IF(R648="Amount differs","Reject or keep pending; ask the supplier to amend",IF(R648="In GSTR-2B, not in books","Check receipt; reject if not yours",IF(R648="Invoice no matches, GSTIN differs","Confirm the GSTIN with the supplier","Not available: do not claim"))))))</f>
        <v/>
      </c>
    </row>
    <row r="649">
      <c r="A649" s="10" t="n"/>
      <c r="B649" s="10" t="n"/>
      <c r="C649" s="10" t="n"/>
      <c r="D649" s="10" t="n"/>
      <c r="E649" s="9" t="n"/>
      <c r="F649" s="8" t="n"/>
      <c r="G649" s="10" t="n"/>
      <c r="H649" s="10" t="n"/>
      <c r="I649" s="8" t="n"/>
      <c r="J649" s="8" t="n"/>
      <c r="K649" s="8" t="n"/>
      <c r="L649" s="8" t="n"/>
      <c r="M649" s="8" t="n"/>
      <c r="N649" s="15">
        <f>IF(A649="","",SUM(J649:M649))</f>
        <v/>
      </c>
      <c r="O649" s="10" t="n"/>
      <c r="P649" s="16">
        <f>IF(A649="","",UPPER(TRIM(A649))&amp;"|"&amp;UPPER(SUBSTITUTE(SUBSTITUTE(SUBSTITUTE(TRIM(C649),"/",""),"-","")," ","")))</f>
        <v/>
      </c>
      <c r="Q649" s="16">
        <f>IF(A649="","",UPPER(SUBSTITUTE(SUBSTITUTE(SUBSTITUTE(TRIM(C649),"/",""),"-","")," ","")))</f>
        <v/>
      </c>
      <c r="R649" s="16">
        <f>IF(A649="","",IF(U649="No","ITC not available in GSTR-2B",IF(COUNTIF(Books!$O$6:$O$2005,P649)&gt;0,IF(ABS(T649)&lt;=Settings!$B$4,"Matched","Amount differs"),IF(COUNTIF(Books!$P$6:$P$2005,Q649)&gt;0,"Invoice no matches, GSTIN differs","In GSTR-2B, not in books"))))</f>
        <v/>
      </c>
      <c r="S649" s="15">
        <f>IF(A649="","",SUMIF(Books!$O$6:$O$2005,P649,Books!$K$6:$K$2005))</f>
        <v/>
      </c>
      <c r="T649" s="15">
        <f>IF(A649="","",N649-S649)</f>
        <v/>
      </c>
      <c r="U649" s="10" t="n"/>
      <c r="V649" s="16">
        <f>IF(A649="","",IF(AND(O649="Credit note",R649&lt;&gt;"ITC not available in GSTR-2B"),"Credit note: accept and declare the ITC reversal, keep pending for one period, or reject if you disagree",IF(R649="Matched","Accept in IMS, or take no action",IF(R649="Amount differs","Reject or keep pending; ask the supplier to amend",IF(R649="In GSTR-2B, not in books","Check receipt; reject if not yours",IF(R649="Invoice no matches, GSTIN differs","Confirm the GSTIN with the supplier","Not available: do not claim"))))))</f>
        <v/>
      </c>
    </row>
    <row r="650">
      <c r="A650" s="10" t="n"/>
      <c r="B650" s="10" t="n"/>
      <c r="C650" s="10" t="n"/>
      <c r="D650" s="10" t="n"/>
      <c r="E650" s="9" t="n"/>
      <c r="F650" s="8" t="n"/>
      <c r="G650" s="10" t="n"/>
      <c r="H650" s="10" t="n"/>
      <c r="I650" s="8" t="n"/>
      <c r="J650" s="8" t="n"/>
      <c r="K650" s="8" t="n"/>
      <c r="L650" s="8" t="n"/>
      <c r="M650" s="8" t="n"/>
      <c r="N650" s="15">
        <f>IF(A650="","",SUM(J650:M650))</f>
        <v/>
      </c>
      <c r="O650" s="10" t="n"/>
      <c r="P650" s="16">
        <f>IF(A650="","",UPPER(TRIM(A650))&amp;"|"&amp;UPPER(SUBSTITUTE(SUBSTITUTE(SUBSTITUTE(TRIM(C650),"/",""),"-","")," ","")))</f>
        <v/>
      </c>
      <c r="Q650" s="16">
        <f>IF(A650="","",UPPER(SUBSTITUTE(SUBSTITUTE(SUBSTITUTE(TRIM(C650),"/",""),"-","")," ","")))</f>
        <v/>
      </c>
      <c r="R650" s="16">
        <f>IF(A650="","",IF(U650="No","ITC not available in GSTR-2B",IF(COUNTIF(Books!$O$6:$O$2005,P650)&gt;0,IF(ABS(T650)&lt;=Settings!$B$4,"Matched","Amount differs"),IF(COUNTIF(Books!$P$6:$P$2005,Q650)&gt;0,"Invoice no matches, GSTIN differs","In GSTR-2B, not in books"))))</f>
        <v/>
      </c>
      <c r="S650" s="15">
        <f>IF(A650="","",SUMIF(Books!$O$6:$O$2005,P650,Books!$K$6:$K$2005))</f>
        <v/>
      </c>
      <c r="T650" s="15">
        <f>IF(A650="","",N650-S650)</f>
        <v/>
      </c>
      <c r="U650" s="10" t="n"/>
      <c r="V650" s="16">
        <f>IF(A650="","",IF(AND(O650="Credit note",R650&lt;&gt;"ITC not available in GSTR-2B"),"Credit note: accept and declare the ITC reversal, keep pending for one period, or reject if you disagree",IF(R650="Matched","Accept in IMS, or take no action",IF(R650="Amount differs","Reject or keep pending; ask the supplier to amend",IF(R650="In GSTR-2B, not in books","Check receipt; reject if not yours",IF(R650="Invoice no matches, GSTIN differs","Confirm the GSTIN with the supplier","Not available: do not claim"))))))</f>
        <v/>
      </c>
    </row>
    <row r="651">
      <c r="A651" s="10" t="n"/>
      <c r="B651" s="10" t="n"/>
      <c r="C651" s="10" t="n"/>
      <c r="D651" s="10" t="n"/>
      <c r="E651" s="9" t="n"/>
      <c r="F651" s="8" t="n"/>
      <c r="G651" s="10" t="n"/>
      <c r="H651" s="10" t="n"/>
      <c r="I651" s="8" t="n"/>
      <c r="J651" s="8" t="n"/>
      <c r="K651" s="8" t="n"/>
      <c r="L651" s="8" t="n"/>
      <c r="M651" s="8" t="n"/>
      <c r="N651" s="15">
        <f>IF(A651="","",SUM(J651:M651))</f>
        <v/>
      </c>
      <c r="O651" s="10" t="n"/>
      <c r="P651" s="16">
        <f>IF(A651="","",UPPER(TRIM(A651))&amp;"|"&amp;UPPER(SUBSTITUTE(SUBSTITUTE(SUBSTITUTE(TRIM(C651),"/",""),"-","")," ","")))</f>
        <v/>
      </c>
      <c r="Q651" s="16">
        <f>IF(A651="","",UPPER(SUBSTITUTE(SUBSTITUTE(SUBSTITUTE(TRIM(C651),"/",""),"-","")," ","")))</f>
        <v/>
      </c>
      <c r="R651" s="16">
        <f>IF(A651="","",IF(U651="No","ITC not available in GSTR-2B",IF(COUNTIF(Books!$O$6:$O$2005,P651)&gt;0,IF(ABS(T651)&lt;=Settings!$B$4,"Matched","Amount differs"),IF(COUNTIF(Books!$P$6:$P$2005,Q651)&gt;0,"Invoice no matches, GSTIN differs","In GSTR-2B, not in books"))))</f>
        <v/>
      </c>
      <c r="S651" s="15">
        <f>IF(A651="","",SUMIF(Books!$O$6:$O$2005,P651,Books!$K$6:$K$2005))</f>
        <v/>
      </c>
      <c r="T651" s="15">
        <f>IF(A651="","",N651-S651)</f>
        <v/>
      </c>
      <c r="U651" s="10" t="n"/>
      <c r="V651" s="16">
        <f>IF(A651="","",IF(AND(O651="Credit note",R651&lt;&gt;"ITC not available in GSTR-2B"),"Credit note: accept and declare the ITC reversal, keep pending for one period, or reject if you disagree",IF(R651="Matched","Accept in IMS, or take no action",IF(R651="Amount differs","Reject or keep pending; ask the supplier to amend",IF(R651="In GSTR-2B, not in books","Check receipt; reject if not yours",IF(R651="Invoice no matches, GSTIN differs","Confirm the GSTIN with the supplier","Not available: do not claim"))))))</f>
        <v/>
      </c>
    </row>
    <row r="652">
      <c r="A652" s="10" t="n"/>
      <c r="B652" s="10" t="n"/>
      <c r="C652" s="10" t="n"/>
      <c r="D652" s="10" t="n"/>
      <c r="E652" s="9" t="n"/>
      <c r="F652" s="8" t="n"/>
      <c r="G652" s="10" t="n"/>
      <c r="H652" s="10" t="n"/>
      <c r="I652" s="8" t="n"/>
      <c r="J652" s="8" t="n"/>
      <c r="K652" s="8" t="n"/>
      <c r="L652" s="8" t="n"/>
      <c r="M652" s="8" t="n"/>
      <c r="N652" s="15">
        <f>IF(A652="","",SUM(J652:M652))</f>
        <v/>
      </c>
      <c r="O652" s="10" t="n"/>
      <c r="P652" s="16">
        <f>IF(A652="","",UPPER(TRIM(A652))&amp;"|"&amp;UPPER(SUBSTITUTE(SUBSTITUTE(SUBSTITUTE(TRIM(C652),"/",""),"-","")," ","")))</f>
        <v/>
      </c>
      <c r="Q652" s="16">
        <f>IF(A652="","",UPPER(SUBSTITUTE(SUBSTITUTE(SUBSTITUTE(TRIM(C652),"/",""),"-","")," ","")))</f>
        <v/>
      </c>
      <c r="R652" s="16">
        <f>IF(A652="","",IF(U652="No","ITC not available in GSTR-2B",IF(COUNTIF(Books!$O$6:$O$2005,P652)&gt;0,IF(ABS(T652)&lt;=Settings!$B$4,"Matched","Amount differs"),IF(COUNTIF(Books!$P$6:$P$2005,Q652)&gt;0,"Invoice no matches, GSTIN differs","In GSTR-2B, not in books"))))</f>
        <v/>
      </c>
      <c r="S652" s="15">
        <f>IF(A652="","",SUMIF(Books!$O$6:$O$2005,P652,Books!$K$6:$K$2005))</f>
        <v/>
      </c>
      <c r="T652" s="15">
        <f>IF(A652="","",N652-S652)</f>
        <v/>
      </c>
      <c r="U652" s="10" t="n"/>
      <c r="V652" s="16">
        <f>IF(A652="","",IF(AND(O652="Credit note",R652&lt;&gt;"ITC not available in GSTR-2B"),"Credit note: accept and declare the ITC reversal, keep pending for one period, or reject if you disagree",IF(R652="Matched","Accept in IMS, or take no action",IF(R652="Amount differs","Reject or keep pending; ask the supplier to amend",IF(R652="In GSTR-2B, not in books","Check receipt; reject if not yours",IF(R652="Invoice no matches, GSTIN differs","Confirm the GSTIN with the supplier","Not available: do not claim"))))))</f>
        <v/>
      </c>
    </row>
    <row r="653">
      <c r="A653" s="10" t="n"/>
      <c r="B653" s="10" t="n"/>
      <c r="C653" s="10" t="n"/>
      <c r="D653" s="10" t="n"/>
      <c r="E653" s="9" t="n"/>
      <c r="F653" s="8" t="n"/>
      <c r="G653" s="10" t="n"/>
      <c r="H653" s="10" t="n"/>
      <c r="I653" s="8" t="n"/>
      <c r="J653" s="8" t="n"/>
      <c r="K653" s="8" t="n"/>
      <c r="L653" s="8" t="n"/>
      <c r="M653" s="8" t="n"/>
      <c r="N653" s="15">
        <f>IF(A653="","",SUM(J653:M653))</f>
        <v/>
      </c>
      <c r="O653" s="10" t="n"/>
      <c r="P653" s="16">
        <f>IF(A653="","",UPPER(TRIM(A653))&amp;"|"&amp;UPPER(SUBSTITUTE(SUBSTITUTE(SUBSTITUTE(TRIM(C653),"/",""),"-","")," ","")))</f>
        <v/>
      </c>
      <c r="Q653" s="16">
        <f>IF(A653="","",UPPER(SUBSTITUTE(SUBSTITUTE(SUBSTITUTE(TRIM(C653),"/",""),"-","")," ","")))</f>
        <v/>
      </c>
      <c r="R653" s="16">
        <f>IF(A653="","",IF(U653="No","ITC not available in GSTR-2B",IF(COUNTIF(Books!$O$6:$O$2005,P653)&gt;0,IF(ABS(T653)&lt;=Settings!$B$4,"Matched","Amount differs"),IF(COUNTIF(Books!$P$6:$P$2005,Q653)&gt;0,"Invoice no matches, GSTIN differs","In GSTR-2B, not in books"))))</f>
        <v/>
      </c>
      <c r="S653" s="15">
        <f>IF(A653="","",SUMIF(Books!$O$6:$O$2005,P653,Books!$K$6:$K$2005))</f>
        <v/>
      </c>
      <c r="T653" s="15">
        <f>IF(A653="","",N653-S653)</f>
        <v/>
      </c>
      <c r="U653" s="10" t="n"/>
      <c r="V653" s="16">
        <f>IF(A653="","",IF(AND(O653="Credit note",R653&lt;&gt;"ITC not available in GSTR-2B"),"Credit note: accept and declare the ITC reversal, keep pending for one period, or reject if you disagree",IF(R653="Matched","Accept in IMS, or take no action",IF(R653="Amount differs","Reject or keep pending; ask the supplier to amend",IF(R653="In GSTR-2B, not in books","Check receipt; reject if not yours",IF(R653="Invoice no matches, GSTIN differs","Confirm the GSTIN with the supplier","Not available: do not claim"))))))</f>
        <v/>
      </c>
    </row>
    <row r="654">
      <c r="A654" s="10" t="n"/>
      <c r="B654" s="10" t="n"/>
      <c r="C654" s="10" t="n"/>
      <c r="D654" s="10" t="n"/>
      <c r="E654" s="9" t="n"/>
      <c r="F654" s="8" t="n"/>
      <c r="G654" s="10" t="n"/>
      <c r="H654" s="10" t="n"/>
      <c r="I654" s="8" t="n"/>
      <c r="J654" s="8" t="n"/>
      <c r="K654" s="8" t="n"/>
      <c r="L654" s="8" t="n"/>
      <c r="M654" s="8" t="n"/>
      <c r="N654" s="15">
        <f>IF(A654="","",SUM(J654:M654))</f>
        <v/>
      </c>
      <c r="O654" s="10" t="n"/>
      <c r="P654" s="16">
        <f>IF(A654="","",UPPER(TRIM(A654))&amp;"|"&amp;UPPER(SUBSTITUTE(SUBSTITUTE(SUBSTITUTE(TRIM(C654),"/",""),"-","")," ","")))</f>
        <v/>
      </c>
      <c r="Q654" s="16">
        <f>IF(A654="","",UPPER(SUBSTITUTE(SUBSTITUTE(SUBSTITUTE(TRIM(C654),"/",""),"-","")," ","")))</f>
        <v/>
      </c>
      <c r="R654" s="16">
        <f>IF(A654="","",IF(U654="No","ITC not available in GSTR-2B",IF(COUNTIF(Books!$O$6:$O$2005,P654)&gt;0,IF(ABS(T654)&lt;=Settings!$B$4,"Matched","Amount differs"),IF(COUNTIF(Books!$P$6:$P$2005,Q654)&gt;0,"Invoice no matches, GSTIN differs","In GSTR-2B, not in books"))))</f>
        <v/>
      </c>
      <c r="S654" s="15">
        <f>IF(A654="","",SUMIF(Books!$O$6:$O$2005,P654,Books!$K$6:$K$2005))</f>
        <v/>
      </c>
      <c r="T654" s="15">
        <f>IF(A654="","",N654-S654)</f>
        <v/>
      </c>
      <c r="U654" s="10" t="n"/>
      <c r="V654" s="16">
        <f>IF(A654="","",IF(AND(O654="Credit note",R654&lt;&gt;"ITC not available in GSTR-2B"),"Credit note: accept and declare the ITC reversal, keep pending for one period, or reject if you disagree",IF(R654="Matched","Accept in IMS, or take no action",IF(R654="Amount differs","Reject or keep pending; ask the supplier to amend",IF(R654="In GSTR-2B, not in books","Check receipt; reject if not yours",IF(R654="Invoice no matches, GSTIN differs","Confirm the GSTIN with the supplier","Not available: do not claim"))))))</f>
        <v/>
      </c>
    </row>
    <row r="655">
      <c r="A655" s="10" t="n"/>
      <c r="B655" s="10" t="n"/>
      <c r="C655" s="10" t="n"/>
      <c r="D655" s="10" t="n"/>
      <c r="E655" s="9" t="n"/>
      <c r="F655" s="8" t="n"/>
      <c r="G655" s="10" t="n"/>
      <c r="H655" s="10" t="n"/>
      <c r="I655" s="8" t="n"/>
      <c r="J655" s="8" t="n"/>
      <c r="K655" s="8" t="n"/>
      <c r="L655" s="8" t="n"/>
      <c r="M655" s="8" t="n"/>
      <c r="N655" s="15">
        <f>IF(A655="","",SUM(J655:M655))</f>
        <v/>
      </c>
      <c r="O655" s="10" t="n"/>
      <c r="P655" s="16">
        <f>IF(A655="","",UPPER(TRIM(A655))&amp;"|"&amp;UPPER(SUBSTITUTE(SUBSTITUTE(SUBSTITUTE(TRIM(C655),"/",""),"-","")," ","")))</f>
        <v/>
      </c>
      <c r="Q655" s="16">
        <f>IF(A655="","",UPPER(SUBSTITUTE(SUBSTITUTE(SUBSTITUTE(TRIM(C655),"/",""),"-","")," ","")))</f>
        <v/>
      </c>
      <c r="R655" s="16">
        <f>IF(A655="","",IF(U655="No","ITC not available in GSTR-2B",IF(COUNTIF(Books!$O$6:$O$2005,P655)&gt;0,IF(ABS(T655)&lt;=Settings!$B$4,"Matched","Amount differs"),IF(COUNTIF(Books!$P$6:$P$2005,Q655)&gt;0,"Invoice no matches, GSTIN differs","In GSTR-2B, not in books"))))</f>
        <v/>
      </c>
      <c r="S655" s="15">
        <f>IF(A655="","",SUMIF(Books!$O$6:$O$2005,P655,Books!$K$6:$K$2005))</f>
        <v/>
      </c>
      <c r="T655" s="15">
        <f>IF(A655="","",N655-S655)</f>
        <v/>
      </c>
      <c r="U655" s="10" t="n"/>
      <c r="V655" s="16">
        <f>IF(A655="","",IF(AND(O655="Credit note",R655&lt;&gt;"ITC not available in GSTR-2B"),"Credit note: accept and declare the ITC reversal, keep pending for one period, or reject if you disagree",IF(R655="Matched","Accept in IMS, or take no action",IF(R655="Amount differs","Reject or keep pending; ask the supplier to amend",IF(R655="In GSTR-2B, not in books","Check receipt; reject if not yours",IF(R655="Invoice no matches, GSTIN differs","Confirm the GSTIN with the supplier","Not available: do not claim"))))))</f>
        <v/>
      </c>
    </row>
    <row r="656">
      <c r="A656" s="10" t="n"/>
      <c r="B656" s="10" t="n"/>
      <c r="C656" s="10" t="n"/>
      <c r="D656" s="10" t="n"/>
      <c r="E656" s="9" t="n"/>
      <c r="F656" s="8" t="n"/>
      <c r="G656" s="10" t="n"/>
      <c r="H656" s="10" t="n"/>
      <c r="I656" s="8" t="n"/>
      <c r="J656" s="8" t="n"/>
      <c r="K656" s="8" t="n"/>
      <c r="L656" s="8" t="n"/>
      <c r="M656" s="8" t="n"/>
      <c r="N656" s="15">
        <f>IF(A656="","",SUM(J656:M656))</f>
        <v/>
      </c>
      <c r="O656" s="10" t="n"/>
      <c r="P656" s="16">
        <f>IF(A656="","",UPPER(TRIM(A656))&amp;"|"&amp;UPPER(SUBSTITUTE(SUBSTITUTE(SUBSTITUTE(TRIM(C656),"/",""),"-","")," ","")))</f>
        <v/>
      </c>
      <c r="Q656" s="16">
        <f>IF(A656="","",UPPER(SUBSTITUTE(SUBSTITUTE(SUBSTITUTE(TRIM(C656),"/",""),"-","")," ","")))</f>
        <v/>
      </c>
      <c r="R656" s="16">
        <f>IF(A656="","",IF(U656="No","ITC not available in GSTR-2B",IF(COUNTIF(Books!$O$6:$O$2005,P656)&gt;0,IF(ABS(T656)&lt;=Settings!$B$4,"Matched","Amount differs"),IF(COUNTIF(Books!$P$6:$P$2005,Q656)&gt;0,"Invoice no matches, GSTIN differs","In GSTR-2B, not in books"))))</f>
        <v/>
      </c>
      <c r="S656" s="15">
        <f>IF(A656="","",SUMIF(Books!$O$6:$O$2005,P656,Books!$K$6:$K$2005))</f>
        <v/>
      </c>
      <c r="T656" s="15">
        <f>IF(A656="","",N656-S656)</f>
        <v/>
      </c>
      <c r="U656" s="10" t="n"/>
      <c r="V656" s="16">
        <f>IF(A656="","",IF(AND(O656="Credit note",R656&lt;&gt;"ITC not available in GSTR-2B"),"Credit note: accept and declare the ITC reversal, keep pending for one period, or reject if you disagree",IF(R656="Matched","Accept in IMS, or take no action",IF(R656="Amount differs","Reject or keep pending; ask the supplier to amend",IF(R656="In GSTR-2B, not in books","Check receipt; reject if not yours",IF(R656="Invoice no matches, GSTIN differs","Confirm the GSTIN with the supplier","Not available: do not claim"))))))</f>
        <v/>
      </c>
    </row>
    <row r="657">
      <c r="A657" s="10" t="n"/>
      <c r="B657" s="10" t="n"/>
      <c r="C657" s="10" t="n"/>
      <c r="D657" s="10" t="n"/>
      <c r="E657" s="9" t="n"/>
      <c r="F657" s="8" t="n"/>
      <c r="G657" s="10" t="n"/>
      <c r="H657" s="10" t="n"/>
      <c r="I657" s="8" t="n"/>
      <c r="J657" s="8" t="n"/>
      <c r="K657" s="8" t="n"/>
      <c r="L657" s="8" t="n"/>
      <c r="M657" s="8" t="n"/>
      <c r="N657" s="15">
        <f>IF(A657="","",SUM(J657:M657))</f>
        <v/>
      </c>
      <c r="O657" s="10" t="n"/>
      <c r="P657" s="16">
        <f>IF(A657="","",UPPER(TRIM(A657))&amp;"|"&amp;UPPER(SUBSTITUTE(SUBSTITUTE(SUBSTITUTE(TRIM(C657),"/",""),"-","")," ","")))</f>
        <v/>
      </c>
      <c r="Q657" s="16">
        <f>IF(A657="","",UPPER(SUBSTITUTE(SUBSTITUTE(SUBSTITUTE(TRIM(C657),"/",""),"-","")," ","")))</f>
        <v/>
      </c>
      <c r="R657" s="16">
        <f>IF(A657="","",IF(U657="No","ITC not available in GSTR-2B",IF(COUNTIF(Books!$O$6:$O$2005,P657)&gt;0,IF(ABS(T657)&lt;=Settings!$B$4,"Matched","Amount differs"),IF(COUNTIF(Books!$P$6:$P$2005,Q657)&gt;0,"Invoice no matches, GSTIN differs","In GSTR-2B, not in books"))))</f>
        <v/>
      </c>
      <c r="S657" s="15">
        <f>IF(A657="","",SUMIF(Books!$O$6:$O$2005,P657,Books!$K$6:$K$2005))</f>
        <v/>
      </c>
      <c r="T657" s="15">
        <f>IF(A657="","",N657-S657)</f>
        <v/>
      </c>
      <c r="U657" s="10" t="n"/>
      <c r="V657" s="16">
        <f>IF(A657="","",IF(AND(O657="Credit note",R657&lt;&gt;"ITC not available in GSTR-2B"),"Credit note: accept and declare the ITC reversal, keep pending for one period, or reject if you disagree",IF(R657="Matched","Accept in IMS, or take no action",IF(R657="Amount differs","Reject or keep pending; ask the supplier to amend",IF(R657="In GSTR-2B, not in books","Check receipt; reject if not yours",IF(R657="Invoice no matches, GSTIN differs","Confirm the GSTIN with the supplier","Not available: do not claim"))))))</f>
        <v/>
      </c>
    </row>
    <row r="658">
      <c r="A658" s="10" t="n"/>
      <c r="B658" s="10" t="n"/>
      <c r="C658" s="10" t="n"/>
      <c r="D658" s="10" t="n"/>
      <c r="E658" s="9" t="n"/>
      <c r="F658" s="8" t="n"/>
      <c r="G658" s="10" t="n"/>
      <c r="H658" s="10" t="n"/>
      <c r="I658" s="8" t="n"/>
      <c r="J658" s="8" t="n"/>
      <c r="K658" s="8" t="n"/>
      <c r="L658" s="8" t="n"/>
      <c r="M658" s="8" t="n"/>
      <c r="N658" s="15">
        <f>IF(A658="","",SUM(J658:M658))</f>
        <v/>
      </c>
      <c r="O658" s="10" t="n"/>
      <c r="P658" s="16">
        <f>IF(A658="","",UPPER(TRIM(A658))&amp;"|"&amp;UPPER(SUBSTITUTE(SUBSTITUTE(SUBSTITUTE(TRIM(C658),"/",""),"-","")," ","")))</f>
        <v/>
      </c>
      <c r="Q658" s="16">
        <f>IF(A658="","",UPPER(SUBSTITUTE(SUBSTITUTE(SUBSTITUTE(TRIM(C658),"/",""),"-","")," ","")))</f>
        <v/>
      </c>
      <c r="R658" s="16">
        <f>IF(A658="","",IF(U658="No","ITC not available in GSTR-2B",IF(COUNTIF(Books!$O$6:$O$2005,P658)&gt;0,IF(ABS(T658)&lt;=Settings!$B$4,"Matched","Amount differs"),IF(COUNTIF(Books!$P$6:$P$2005,Q658)&gt;0,"Invoice no matches, GSTIN differs","In GSTR-2B, not in books"))))</f>
        <v/>
      </c>
      <c r="S658" s="15">
        <f>IF(A658="","",SUMIF(Books!$O$6:$O$2005,P658,Books!$K$6:$K$2005))</f>
        <v/>
      </c>
      <c r="T658" s="15">
        <f>IF(A658="","",N658-S658)</f>
        <v/>
      </c>
      <c r="U658" s="10" t="n"/>
      <c r="V658" s="16">
        <f>IF(A658="","",IF(AND(O658="Credit note",R658&lt;&gt;"ITC not available in GSTR-2B"),"Credit note: accept and declare the ITC reversal, keep pending for one period, or reject if you disagree",IF(R658="Matched","Accept in IMS, or take no action",IF(R658="Amount differs","Reject or keep pending; ask the supplier to amend",IF(R658="In GSTR-2B, not in books","Check receipt; reject if not yours",IF(R658="Invoice no matches, GSTIN differs","Confirm the GSTIN with the supplier","Not available: do not claim"))))))</f>
        <v/>
      </c>
    </row>
    <row r="659">
      <c r="A659" s="10" t="n"/>
      <c r="B659" s="10" t="n"/>
      <c r="C659" s="10" t="n"/>
      <c r="D659" s="10" t="n"/>
      <c r="E659" s="9" t="n"/>
      <c r="F659" s="8" t="n"/>
      <c r="G659" s="10" t="n"/>
      <c r="H659" s="10" t="n"/>
      <c r="I659" s="8" t="n"/>
      <c r="J659" s="8" t="n"/>
      <c r="K659" s="8" t="n"/>
      <c r="L659" s="8" t="n"/>
      <c r="M659" s="8" t="n"/>
      <c r="N659" s="15">
        <f>IF(A659="","",SUM(J659:M659))</f>
        <v/>
      </c>
      <c r="O659" s="10" t="n"/>
      <c r="P659" s="16">
        <f>IF(A659="","",UPPER(TRIM(A659))&amp;"|"&amp;UPPER(SUBSTITUTE(SUBSTITUTE(SUBSTITUTE(TRIM(C659),"/",""),"-","")," ","")))</f>
        <v/>
      </c>
      <c r="Q659" s="16">
        <f>IF(A659="","",UPPER(SUBSTITUTE(SUBSTITUTE(SUBSTITUTE(TRIM(C659),"/",""),"-","")," ","")))</f>
        <v/>
      </c>
      <c r="R659" s="16">
        <f>IF(A659="","",IF(U659="No","ITC not available in GSTR-2B",IF(COUNTIF(Books!$O$6:$O$2005,P659)&gt;0,IF(ABS(T659)&lt;=Settings!$B$4,"Matched","Amount differs"),IF(COUNTIF(Books!$P$6:$P$2005,Q659)&gt;0,"Invoice no matches, GSTIN differs","In GSTR-2B, not in books"))))</f>
        <v/>
      </c>
      <c r="S659" s="15">
        <f>IF(A659="","",SUMIF(Books!$O$6:$O$2005,P659,Books!$K$6:$K$2005))</f>
        <v/>
      </c>
      <c r="T659" s="15">
        <f>IF(A659="","",N659-S659)</f>
        <v/>
      </c>
      <c r="U659" s="10" t="n"/>
      <c r="V659" s="16">
        <f>IF(A659="","",IF(AND(O659="Credit note",R659&lt;&gt;"ITC not available in GSTR-2B"),"Credit note: accept and declare the ITC reversal, keep pending for one period, or reject if you disagree",IF(R659="Matched","Accept in IMS, or take no action",IF(R659="Amount differs","Reject or keep pending; ask the supplier to amend",IF(R659="In GSTR-2B, not in books","Check receipt; reject if not yours",IF(R659="Invoice no matches, GSTIN differs","Confirm the GSTIN with the supplier","Not available: do not claim"))))))</f>
        <v/>
      </c>
    </row>
    <row r="660">
      <c r="A660" s="10" t="n"/>
      <c r="B660" s="10" t="n"/>
      <c r="C660" s="10" t="n"/>
      <c r="D660" s="10" t="n"/>
      <c r="E660" s="9" t="n"/>
      <c r="F660" s="8" t="n"/>
      <c r="G660" s="10" t="n"/>
      <c r="H660" s="10" t="n"/>
      <c r="I660" s="8" t="n"/>
      <c r="J660" s="8" t="n"/>
      <c r="K660" s="8" t="n"/>
      <c r="L660" s="8" t="n"/>
      <c r="M660" s="8" t="n"/>
      <c r="N660" s="15">
        <f>IF(A660="","",SUM(J660:M660))</f>
        <v/>
      </c>
      <c r="O660" s="10" t="n"/>
      <c r="P660" s="16">
        <f>IF(A660="","",UPPER(TRIM(A660))&amp;"|"&amp;UPPER(SUBSTITUTE(SUBSTITUTE(SUBSTITUTE(TRIM(C660),"/",""),"-","")," ","")))</f>
        <v/>
      </c>
      <c r="Q660" s="16">
        <f>IF(A660="","",UPPER(SUBSTITUTE(SUBSTITUTE(SUBSTITUTE(TRIM(C660),"/",""),"-","")," ","")))</f>
        <v/>
      </c>
      <c r="R660" s="16">
        <f>IF(A660="","",IF(U660="No","ITC not available in GSTR-2B",IF(COUNTIF(Books!$O$6:$O$2005,P660)&gt;0,IF(ABS(T660)&lt;=Settings!$B$4,"Matched","Amount differs"),IF(COUNTIF(Books!$P$6:$P$2005,Q660)&gt;0,"Invoice no matches, GSTIN differs","In GSTR-2B, not in books"))))</f>
        <v/>
      </c>
      <c r="S660" s="15">
        <f>IF(A660="","",SUMIF(Books!$O$6:$O$2005,P660,Books!$K$6:$K$2005))</f>
        <v/>
      </c>
      <c r="T660" s="15">
        <f>IF(A660="","",N660-S660)</f>
        <v/>
      </c>
      <c r="U660" s="10" t="n"/>
      <c r="V660" s="16">
        <f>IF(A660="","",IF(AND(O660="Credit note",R660&lt;&gt;"ITC not available in GSTR-2B"),"Credit note: accept and declare the ITC reversal, keep pending for one period, or reject if you disagree",IF(R660="Matched","Accept in IMS, or take no action",IF(R660="Amount differs","Reject or keep pending; ask the supplier to amend",IF(R660="In GSTR-2B, not in books","Check receipt; reject if not yours",IF(R660="Invoice no matches, GSTIN differs","Confirm the GSTIN with the supplier","Not available: do not claim"))))))</f>
        <v/>
      </c>
    </row>
    <row r="661">
      <c r="A661" s="10" t="n"/>
      <c r="B661" s="10" t="n"/>
      <c r="C661" s="10" t="n"/>
      <c r="D661" s="10" t="n"/>
      <c r="E661" s="9" t="n"/>
      <c r="F661" s="8" t="n"/>
      <c r="G661" s="10" t="n"/>
      <c r="H661" s="10" t="n"/>
      <c r="I661" s="8" t="n"/>
      <c r="J661" s="8" t="n"/>
      <c r="K661" s="8" t="n"/>
      <c r="L661" s="8" t="n"/>
      <c r="M661" s="8" t="n"/>
      <c r="N661" s="15">
        <f>IF(A661="","",SUM(J661:M661))</f>
        <v/>
      </c>
      <c r="O661" s="10" t="n"/>
      <c r="P661" s="16">
        <f>IF(A661="","",UPPER(TRIM(A661))&amp;"|"&amp;UPPER(SUBSTITUTE(SUBSTITUTE(SUBSTITUTE(TRIM(C661),"/",""),"-","")," ","")))</f>
        <v/>
      </c>
      <c r="Q661" s="16">
        <f>IF(A661="","",UPPER(SUBSTITUTE(SUBSTITUTE(SUBSTITUTE(TRIM(C661),"/",""),"-","")," ","")))</f>
        <v/>
      </c>
      <c r="R661" s="16">
        <f>IF(A661="","",IF(U661="No","ITC not available in GSTR-2B",IF(COUNTIF(Books!$O$6:$O$2005,P661)&gt;0,IF(ABS(T661)&lt;=Settings!$B$4,"Matched","Amount differs"),IF(COUNTIF(Books!$P$6:$P$2005,Q661)&gt;0,"Invoice no matches, GSTIN differs","In GSTR-2B, not in books"))))</f>
        <v/>
      </c>
      <c r="S661" s="15">
        <f>IF(A661="","",SUMIF(Books!$O$6:$O$2005,P661,Books!$K$6:$K$2005))</f>
        <v/>
      </c>
      <c r="T661" s="15">
        <f>IF(A661="","",N661-S661)</f>
        <v/>
      </c>
      <c r="U661" s="10" t="n"/>
      <c r="V661" s="16">
        <f>IF(A661="","",IF(AND(O661="Credit note",R661&lt;&gt;"ITC not available in GSTR-2B"),"Credit note: accept and declare the ITC reversal, keep pending for one period, or reject if you disagree",IF(R661="Matched","Accept in IMS, or take no action",IF(R661="Amount differs","Reject or keep pending; ask the supplier to amend",IF(R661="In GSTR-2B, not in books","Check receipt; reject if not yours",IF(R661="Invoice no matches, GSTIN differs","Confirm the GSTIN with the supplier","Not available: do not claim"))))))</f>
        <v/>
      </c>
    </row>
    <row r="662">
      <c r="A662" s="10" t="n"/>
      <c r="B662" s="10" t="n"/>
      <c r="C662" s="10" t="n"/>
      <c r="D662" s="10" t="n"/>
      <c r="E662" s="9" t="n"/>
      <c r="F662" s="8" t="n"/>
      <c r="G662" s="10" t="n"/>
      <c r="H662" s="10" t="n"/>
      <c r="I662" s="8" t="n"/>
      <c r="J662" s="8" t="n"/>
      <c r="K662" s="8" t="n"/>
      <c r="L662" s="8" t="n"/>
      <c r="M662" s="8" t="n"/>
      <c r="N662" s="15">
        <f>IF(A662="","",SUM(J662:M662))</f>
        <v/>
      </c>
      <c r="O662" s="10" t="n"/>
      <c r="P662" s="16">
        <f>IF(A662="","",UPPER(TRIM(A662))&amp;"|"&amp;UPPER(SUBSTITUTE(SUBSTITUTE(SUBSTITUTE(TRIM(C662),"/",""),"-","")," ","")))</f>
        <v/>
      </c>
      <c r="Q662" s="16">
        <f>IF(A662="","",UPPER(SUBSTITUTE(SUBSTITUTE(SUBSTITUTE(TRIM(C662),"/",""),"-","")," ","")))</f>
        <v/>
      </c>
      <c r="R662" s="16">
        <f>IF(A662="","",IF(U662="No","ITC not available in GSTR-2B",IF(COUNTIF(Books!$O$6:$O$2005,P662)&gt;0,IF(ABS(T662)&lt;=Settings!$B$4,"Matched","Amount differs"),IF(COUNTIF(Books!$P$6:$P$2005,Q662)&gt;0,"Invoice no matches, GSTIN differs","In GSTR-2B, not in books"))))</f>
        <v/>
      </c>
      <c r="S662" s="15">
        <f>IF(A662="","",SUMIF(Books!$O$6:$O$2005,P662,Books!$K$6:$K$2005))</f>
        <v/>
      </c>
      <c r="T662" s="15">
        <f>IF(A662="","",N662-S662)</f>
        <v/>
      </c>
      <c r="U662" s="10" t="n"/>
      <c r="V662" s="16">
        <f>IF(A662="","",IF(AND(O662="Credit note",R662&lt;&gt;"ITC not available in GSTR-2B"),"Credit note: accept and declare the ITC reversal, keep pending for one period, or reject if you disagree",IF(R662="Matched","Accept in IMS, or take no action",IF(R662="Amount differs","Reject or keep pending; ask the supplier to amend",IF(R662="In GSTR-2B, not in books","Check receipt; reject if not yours",IF(R662="Invoice no matches, GSTIN differs","Confirm the GSTIN with the supplier","Not available: do not claim"))))))</f>
        <v/>
      </c>
    </row>
    <row r="663">
      <c r="A663" s="10" t="n"/>
      <c r="B663" s="10" t="n"/>
      <c r="C663" s="10" t="n"/>
      <c r="D663" s="10" t="n"/>
      <c r="E663" s="9" t="n"/>
      <c r="F663" s="8" t="n"/>
      <c r="G663" s="10" t="n"/>
      <c r="H663" s="10" t="n"/>
      <c r="I663" s="8" t="n"/>
      <c r="J663" s="8" t="n"/>
      <c r="K663" s="8" t="n"/>
      <c r="L663" s="8" t="n"/>
      <c r="M663" s="8" t="n"/>
      <c r="N663" s="15">
        <f>IF(A663="","",SUM(J663:M663))</f>
        <v/>
      </c>
      <c r="O663" s="10" t="n"/>
      <c r="P663" s="16">
        <f>IF(A663="","",UPPER(TRIM(A663))&amp;"|"&amp;UPPER(SUBSTITUTE(SUBSTITUTE(SUBSTITUTE(TRIM(C663),"/",""),"-","")," ","")))</f>
        <v/>
      </c>
      <c r="Q663" s="16">
        <f>IF(A663="","",UPPER(SUBSTITUTE(SUBSTITUTE(SUBSTITUTE(TRIM(C663),"/",""),"-","")," ","")))</f>
        <v/>
      </c>
      <c r="R663" s="16">
        <f>IF(A663="","",IF(U663="No","ITC not available in GSTR-2B",IF(COUNTIF(Books!$O$6:$O$2005,P663)&gt;0,IF(ABS(T663)&lt;=Settings!$B$4,"Matched","Amount differs"),IF(COUNTIF(Books!$P$6:$P$2005,Q663)&gt;0,"Invoice no matches, GSTIN differs","In GSTR-2B, not in books"))))</f>
        <v/>
      </c>
      <c r="S663" s="15">
        <f>IF(A663="","",SUMIF(Books!$O$6:$O$2005,P663,Books!$K$6:$K$2005))</f>
        <v/>
      </c>
      <c r="T663" s="15">
        <f>IF(A663="","",N663-S663)</f>
        <v/>
      </c>
      <c r="U663" s="10" t="n"/>
      <c r="V663" s="16">
        <f>IF(A663="","",IF(AND(O663="Credit note",R663&lt;&gt;"ITC not available in GSTR-2B"),"Credit note: accept and declare the ITC reversal, keep pending for one period, or reject if you disagree",IF(R663="Matched","Accept in IMS, or take no action",IF(R663="Amount differs","Reject or keep pending; ask the supplier to amend",IF(R663="In GSTR-2B, not in books","Check receipt; reject if not yours",IF(R663="Invoice no matches, GSTIN differs","Confirm the GSTIN with the supplier","Not available: do not claim"))))))</f>
        <v/>
      </c>
    </row>
    <row r="664">
      <c r="A664" s="10" t="n"/>
      <c r="B664" s="10" t="n"/>
      <c r="C664" s="10" t="n"/>
      <c r="D664" s="10" t="n"/>
      <c r="E664" s="9" t="n"/>
      <c r="F664" s="8" t="n"/>
      <c r="G664" s="10" t="n"/>
      <c r="H664" s="10" t="n"/>
      <c r="I664" s="8" t="n"/>
      <c r="J664" s="8" t="n"/>
      <c r="K664" s="8" t="n"/>
      <c r="L664" s="8" t="n"/>
      <c r="M664" s="8" t="n"/>
      <c r="N664" s="15">
        <f>IF(A664="","",SUM(J664:M664))</f>
        <v/>
      </c>
      <c r="O664" s="10" t="n"/>
      <c r="P664" s="16">
        <f>IF(A664="","",UPPER(TRIM(A664))&amp;"|"&amp;UPPER(SUBSTITUTE(SUBSTITUTE(SUBSTITUTE(TRIM(C664),"/",""),"-","")," ","")))</f>
        <v/>
      </c>
      <c r="Q664" s="16">
        <f>IF(A664="","",UPPER(SUBSTITUTE(SUBSTITUTE(SUBSTITUTE(TRIM(C664),"/",""),"-","")," ","")))</f>
        <v/>
      </c>
      <c r="R664" s="16">
        <f>IF(A664="","",IF(U664="No","ITC not available in GSTR-2B",IF(COUNTIF(Books!$O$6:$O$2005,P664)&gt;0,IF(ABS(T664)&lt;=Settings!$B$4,"Matched","Amount differs"),IF(COUNTIF(Books!$P$6:$P$2005,Q664)&gt;0,"Invoice no matches, GSTIN differs","In GSTR-2B, not in books"))))</f>
        <v/>
      </c>
      <c r="S664" s="15">
        <f>IF(A664="","",SUMIF(Books!$O$6:$O$2005,P664,Books!$K$6:$K$2005))</f>
        <v/>
      </c>
      <c r="T664" s="15">
        <f>IF(A664="","",N664-S664)</f>
        <v/>
      </c>
      <c r="U664" s="10" t="n"/>
      <c r="V664" s="16">
        <f>IF(A664="","",IF(AND(O664="Credit note",R664&lt;&gt;"ITC not available in GSTR-2B"),"Credit note: accept and declare the ITC reversal, keep pending for one period, or reject if you disagree",IF(R664="Matched","Accept in IMS, or take no action",IF(R664="Amount differs","Reject or keep pending; ask the supplier to amend",IF(R664="In GSTR-2B, not in books","Check receipt; reject if not yours",IF(R664="Invoice no matches, GSTIN differs","Confirm the GSTIN with the supplier","Not available: do not claim"))))))</f>
        <v/>
      </c>
    </row>
    <row r="665">
      <c r="A665" s="10" t="n"/>
      <c r="B665" s="10" t="n"/>
      <c r="C665" s="10" t="n"/>
      <c r="D665" s="10" t="n"/>
      <c r="E665" s="9" t="n"/>
      <c r="F665" s="8" t="n"/>
      <c r="G665" s="10" t="n"/>
      <c r="H665" s="10" t="n"/>
      <c r="I665" s="8" t="n"/>
      <c r="J665" s="8" t="n"/>
      <c r="K665" s="8" t="n"/>
      <c r="L665" s="8" t="n"/>
      <c r="M665" s="8" t="n"/>
      <c r="N665" s="15">
        <f>IF(A665="","",SUM(J665:M665))</f>
        <v/>
      </c>
      <c r="O665" s="10" t="n"/>
      <c r="P665" s="16">
        <f>IF(A665="","",UPPER(TRIM(A665))&amp;"|"&amp;UPPER(SUBSTITUTE(SUBSTITUTE(SUBSTITUTE(TRIM(C665),"/",""),"-","")," ","")))</f>
        <v/>
      </c>
      <c r="Q665" s="16">
        <f>IF(A665="","",UPPER(SUBSTITUTE(SUBSTITUTE(SUBSTITUTE(TRIM(C665),"/",""),"-","")," ","")))</f>
        <v/>
      </c>
      <c r="R665" s="16">
        <f>IF(A665="","",IF(U665="No","ITC not available in GSTR-2B",IF(COUNTIF(Books!$O$6:$O$2005,P665)&gt;0,IF(ABS(T665)&lt;=Settings!$B$4,"Matched","Amount differs"),IF(COUNTIF(Books!$P$6:$P$2005,Q665)&gt;0,"Invoice no matches, GSTIN differs","In GSTR-2B, not in books"))))</f>
        <v/>
      </c>
      <c r="S665" s="15">
        <f>IF(A665="","",SUMIF(Books!$O$6:$O$2005,P665,Books!$K$6:$K$2005))</f>
        <v/>
      </c>
      <c r="T665" s="15">
        <f>IF(A665="","",N665-S665)</f>
        <v/>
      </c>
      <c r="U665" s="10" t="n"/>
      <c r="V665" s="16">
        <f>IF(A665="","",IF(AND(O665="Credit note",R665&lt;&gt;"ITC not available in GSTR-2B"),"Credit note: accept and declare the ITC reversal, keep pending for one period, or reject if you disagree",IF(R665="Matched","Accept in IMS, or take no action",IF(R665="Amount differs","Reject or keep pending; ask the supplier to amend",IF(R665="In GSTR-2B, not in books","Check receipt; reject if not yours",IF(R665="Invoice no matches, GSTIN differs","Confirm the GSTIN with the supplier","Not available: do not claim"))))))</f>
        <v/>
      </c>
    </row>
    <row r="666">
      <c r="A666" s="10" t="n"/>
      <c r="B666" s="10" t="n"/>
      <c r="C666" s="10" t="n"/>
      <c r="D666" s="10" t="n"/>
      <c r="E666" s="9" t="n"/>
      <c r="F666" s="8" t="n"/>
      <c r="G666" s="10" t="n"/>
      <c r="H666" s="10" t="n"/>
      <c r="I666" s="8" t="n"/>
      <c r="J666" s="8" t="n"/>
      <c r="K666" s="8" t="n"/>
      <c r="L666" s="8" t="n"/>
      <c r="M666" s="8" t="n"/>
      <c r="N666" s="15">
        <f>IF(A666="","",SUM(J666:M666))</f>
        <v/>
      </c>
      <c r="O666" s="10" t="n"/>
      <c r="P666" s="16">
        <f>IF(A666="","",UPPER(TRIM(A666))&amp;"|"&amp;UPPER(SUBSTITUTE(SUBSTITUTE(SUBSTITUTE(TRIM(C666),"/",""),"-","")," ","")))</f>
        <v/>
      </c>
      <c r="Q666" s="16">
        <f>IF(A666="","",UPPER(SUBSTITUTE(SUBSTITUTE(SUBSTITUTE(TRIM(C666),"/",""),"-","")," ","")))</f>
        <v/>
      </c>
      <c r="R666" s="16">
        <f>IF(A666="","",IF(U666="No","ITC not available in GSTR-2B",IF(COUNTIF(Books!$O$6:$O$2005,P666)&gt;0,IF(ABS(T666)&lt;=Settings!$B$4,"Matched","Amount differs"),IF(COUNTIF(Books!$P$6:$P$2005,Q666)&gt;0,"Invoice no matches, GSTIN differs","In GSTR-2B, not in books"))))</f>
        <v/>
      </c>
      <c r="S666" s="15">
        <f>IF(A666="","",SUMIF(Books!$O$6:$O$2005,P666,Books!$K$6:$K$2005))</f>
        <v/>
      </c>
      <c r="T666" s="15">
        <f>IF(A666="","",N666-S666)</f>
        <v/>
      </c>
      <c r="U666" s="10" t="n"/>
      <c r="V666" s="16">
        <f>IF(A666="","",IF(AND(O666="Credit note",R666&lt;&gt;"ITC not available in GSTR-2B"),"Credit note: accept and declare the ITC reversal, keep pending for one period, or reject if you disagree",IF(R666="Matched","Accept in IMS, or take no action",IF(R666="Amount differs","Reject or keep pending; ask the supplier to amend",IF(R666="In GSTR-2B, not in books","Check receipt; reject if not yours",IF(R666="Invoice no matches, GSTIN differs","Confirm the GSTIN with the supplier","Not available: do not claim"))))))</f>
        <v/>
      </c>
    </row>
    <row r="667">
      <c r="A667" s="10" t="n"/>
      <c r="B667" s="10" t="n"/>
      <c r="C667" s="10" t="n"/>
      <c r="D667" s="10" t="n"/>
      <c r="E667" s="9" t="n"/>
      <c r="F667" s="8" t="n"/>
      <c r="G667" s="10" t="n"/>
      <c r="H667" s="10" t="n"/>
      <c r="I667" s="8" t="n"/>
      <c r="J667" s="8" t="n"/>
      <c r="K667" s="8" t="n"/>
      <c r="L667" s="8" t="n"/>
      <c r="M667" s="8" t="n"/>
      <c r="N667" s="15">
        <f>IF(A667="","",SUM(J667:M667))</f>
        <v/>
      </c>
      <c r="O667" s="10" t="n"/>
      <c r="P667" s="16">
        <f>IF(A667="","",UPPER(TRIM(A667))&amp;"|"&amp;UPPER(SUBSTITUTE(SUBSTITUTE(SUBSTITUTE(TRIM(C667),"/",""),"-","")," ","")))</f>
        <v/>
      </c>
      <c r="Q667" s="16">
        <f>IF(A667="","",UPPER(SUBSTITUTE(SUBSTITUTE(SUBSTITUTE(TRIM(C667),"/",""),"-","")," ","")))</f>
        <v/>
      </c>
      <c r="R667" s="16">
        <f>IF(A667="","",IF(U667="No","ITC not available in GSTR-2B",IF(COUNTIF(Books!$O$6:$O$2005,P667)&gt;0,IF(ABS(T667)&lt;=Settings!$B$4,"Matched","Amount differs"),IF(COUNTIF(Books!$P$6:$P$2005,Q667)&gt;0,"Invoice no matches, GSTIN differs","In GSTR-2B, not in books"))))</f>
        <v/>
      </c>
      <c r="S667" s="15">
        <f>IF(A667="","",SUMIF(Books!$O$6:$O$2005,P667,Books!$K$6:$K$2005))</f>
        <v/>
      </c>
      <c r="T667" s="15">
        <f>IF(A667="","",N667-S667)</f>
        <v/>
      </c>
      <c r="U667" s="10" t="n"/>
      <c r="V667" s="16">
        <f>IF(A667="","",IF(AND(O667="Credit note",R667&lt;&gt;"ITC not available in GSTR-2B"),"Credit note: accept and declare the ITC reversal, keep pending for one period, or reject if you disagree",IF(R667="Matched","Accept in IMS, or take no action",IF(R667="Amount differs","Reject or keep pending; ask the supplier to amend",IF(R667="In GSTR-2B, not in books","Check receipt; reject if not yours",IF(R667="Invoice no matches, GSTIN differs","Confirm the GSTIN with the supplier","Not available: do not claim"))))))</f>
        <v/>
      </c>
    </row>
    <row r="668">
      <c r="A668" s="10" t="n"/>
      <c r="B668" s="10" t="n"/>
      <c r="C668" s="10" t="n"/>
      <c r="D668" s="10" t="n"/>
      <c r="E668" s="9" t="n"/>
      <c r="F668" s="8" t="n"/>
      <c r="G668" s="10" t="n"/>
      <c r="H668" s="10" t="n"/>
      <c r="I668" s="8" t="n"/>
      <c r="J668" s="8" t="n"/>
      <c r="K668" s="8" t="n"/>
      <c r="L668" s="8" t="n"/>
      <c r="M668" s="8" t="n"/>
      <c r="N668" s="15">
        <f>IF(A668="","",SUM(J668:M668))</f>
        <v/>
      </c>
      <c r="O668" s="10" t="n"/>
      <c r="P668" s="16">
        <f>IF(A668="","",UPPER(TRIM(A668))&amp;"|"&amp;UPPER(SUBSTITUTE(SUBSTITUTE(SUBSTITUTE(TRIM(C668),"/",""),"-","")," ","")))</f>
        <v/>
      </c>
      <c r="Q668" s="16">
        <f>IF(A668="","",UPPER(SUBSTITUTE(SUBSTITUTE(SUBSTITUTE(TRIM(C668),"/",""),"-","")," ","")))</f>
        <v/>
      </c>
      <c r="R668" s="16">
        <f>IF(A668="","",IF(U668="No","ITC not available in GSTR-2B",IF(COUNTIF(Books!$O$6:$O$2005,P668)&gt;0,IF(ABS(T668)&lt;=Settings!$B$4,"Matched","Amount differs"),IF(COUNTIF(Books!$P$6:$P$2005,Q668)&gt;0,"Invoice no matches, GSTIN differs","In GSTR-2B, not in books"))))</f>
        <v/>
      </c>
      <c r="S668" s="15">
        <f>IF(A668="","",SUMIF(Books!$O$6:$O$2005,P668,Books!$K$6:$K$2005))</f>
        <v/>
      </c>
      <c r="T668" s="15">
        <f>IF(A668="","",N668-S668)</f>
        <v/>
      </c>
      <c r="U668" s="10" t="n"/>
      <c r="V668" s="16">
        <f>IF(A668="","",IF(AND(O668="Credit note",R668&lt;&gt;"ITC not available in GSTR-2B"),"Credit note: accept and declare the ITC reversal, keep pending for one period, or reject if you disagree",IF(R668="Matched","Accept in IMS, or take no action",IF(R668="Amount differs","Reject or keep pending; ask the supplier to amend",IF(R668="In GSTR-2B, not in books","Check receipt; reject if not yours",IF(R668="Invoice no matches, GSTIN differs","Confirm the GSTIN with the supplier","Not available: do not claim"))))))</f>
        <v/>
      </c>
    </row>
    <row r="669">
      <c r="A669" s="10" t="n"/>
      <c r="B669" s="10" t="n"/>
      <c r="C669" s="10" t="n"/>
      <c r="D669" s="10" t="n"/>
      <c r="E669" s="9" t="n"/>
      <c r="F669" s="8" t="n"/>
      <c r="G669" s="10" t="n"/>
      <c r="H669" s="10" t="n"/>
      <c r="I669" s="8" t="n"/>
      <c r="J669" s="8" t="n"/>
      <c r="K669" s="8" t="n"/>
      <c r="L669" s="8" t="n"/>
      <c r="M669" s="8" t="n"/>
      <c r="N669" s="15">
        <f>IF(A669="","",SUM(J669:M669))</f>
        <v/>
      </c>
      <c r="O669" s="10" t="n"/>
      <c r="P669" s="16">
        <f>IF(A669="","",UPPER(TRIM(A669))&amp;"|"&amp;UPPER(SUBSTITUTE(SUBSTITUTE(SUBSTITUTE(TRIM(C669),"/",""),"-","")," ","")))</f>
        <v/>
      </c>
      <c r="Q669" s="16">
        <f>IF(A669="","",UPPER(SUBSTITUTE(SUBSTITUTE(SUBSTITUTE(TRIM(C669),"/",""),"-","")," ","")))</f>
        <v/>
      </c>
      <c r="R669" s="16">
        <f>IF(A669="","",IF(U669="No","ITC not available in GSTR-2B",IF(COUNTIF(Books!$O$6:$O$2005,P669)&gt;0,IF(ABS(T669)&lt;=Settings!$B$4,"Matched","Amount differs"),IF(COUNTIF(Books!$P$6:$P$2005,Q669)&gt;0,"Invoice no matches, GSTIN differs","In GSTR-2B, not in books"))))</f>
        <v/>
      </c>
      <c r="S669" s="15">
        <f>IF(A669="","",SUMIF(Books!$O$6:$O$2005,P669,Books!$K$6:$K$2005))</f>
        <v/>
      </c>
      <c r="T669" s="15">
        <f>IF(A669="","",N669-S669)</f>
        <v/>
      </c>
      <c r="U669" s="10" t="n"/>
      <c r="V669" s="16">
        <f>IF(A669="","",IF(AND(O669="Credit note",R669&lt;&gt;"ITC not available in GSTR-2B"),"Credit note: accept and declare the ITC reversal, keep pending for one period, or reject if you disagree",IF(R669="Matched","Accept in IMS, or take no action",IF(R669="Amount differs","Reject or keep pending; ask the supplier to amend",IF(R669="In GSTR-2B, not in books","Check receipt; reject if not yours",IF(R669="Invoice no matches, GSTIN differs","Confirm the GSTIN with the supplier","Not available: do not claim"))))))</f>
        <v/>
      </c>
    </row>
    <row r="670">
      <c r="A670" s="10" t="n"/>
      <c r="B670" s="10" t="n"/>
      <c r="C670" s="10" t="n"/>
      <c r="D670" s="10" t="n"/>
      <c r="E670" s="9" t="n"/>
      <c r="F670" s="8" t="n"/>
      <c r="G670" s="10" t="n"/>
      <c r="H670" s="10" t="n"/>
      <c r="I670" s="8" t="n"/>
      <c r="J670" s="8" t="n"/>
      <c r="K670" s="8" t="n"/>
      <c r="L670" s="8" t="n"/>
      <c r="M670" s="8" t="n"/>
      <c r="N670" s="15">
        <f>IF(A670="","",SUM(J670:M670))</f>
        <v/>
      </c>
      <c r="O670" s="10" t="n"/>
      <c r="P670" s="16">
        <f>IF(A670="","",UPPER(TRIM(A670))&amp;"|"&amp;UPPER(SUBSTITUTE(SUBSTITUTE(SUBSTITUTE(TRIM(C670),"/",""),"-","")," ","")))</f>
        <v/>
      </c>
      <c r="Q670" s="16">
        <f>IF(A670="","",UPPER(SUBSTITUTE(SUBSTITUTE(SUBSTITUTE(TRIM(C670),"/",""),"-","")," ","")))</f>
        <v/>
      </c>
      <c r="R670" s="16">
        <f>IF(A670="","",IF(U670="No","ITC not available in GSTR-2B",IF(COUNTIF(Books!$O$6:$O$2005,P670)&gt;0,IF(ABS(T670)&lt;=Settings!$B$4,"Matched","Amount differs"),IF(COUNTIF(Books!$P$6:$P$2005,Q670)&gt;0,"Invoice no matches, GSTIN differs","In GSTR-2B, not in books"))))</f>
        <v/>
      </c>
      <c r="S670" s="15">
        <f>IF(A670="","",SUMIF(Books!$O$6:$O$2005,P670,Books!$K$6:$K$2005))</f>
        <v/>
      </c>
      <c r="T670" s="15">
        <f>IF(A670="","",N670-S670)</f>
        <v/>
      </c>
      <c r="U670" s="10" t="n"/>
      <c r="V670" s="16">
        <f>IF(A670="","",IF(AND(O670="Credit note",R670&lt;&gt;"ITC not available in GSTR-2B"),"Credit note: accept and declare the ITC reversal, keep pending for one period, or reject if you disagree",IF(R670="Matched","Accept in IMS, or take no action",IF(R670="Amount differs","Reject or keep pending; ask the supplier to amend",IF(R670="In GSTR-2B, not in books","Check receipt; reject if not yours",IF(R670="Invoice no matches, GSTIN differs","Confirm the GSTIN with the supplier","Not available: do not claim"))))))</f>
        <v/>
      </c>
    </row>
    <row r="671">
      <c r="A671" s="10" t="n"/>
      <c r="B671" s="10" t="n"/>
      <c r="C671" s="10" t="n"/>
      <c r="D671" s="10" t="n"/>
      <c r="E671" s="9" t="n"/>
      <c r="F671" s="8" t="n"/>
      <c r="G671" s="10" t="n"/>
      <c r="H671" s="10" t="n"/>
      <c r="I671" s="8" t="n"/>
      <c r="J671" s="8" t="n"/>
      <c r="K671" s="8" t="n"/>
      <c r="L671" s="8" t="n"/>
      <c r="M671" s="8" t="n"/>
      <c r="N671" s="15">
        <f>IF(A671="","",SUM(J671:M671))</f>
        <v/>
      </c>
      <c r="O671" s="10" t="n"/>
      <c r="P671" s="16">
        <f>IF(A671="","",UPPER(TRIM(A671))&amp;"|"&amp;UPPER(SUBSTITUTE(SUBSTITUTE(SUBSTITUTE(TRIM(C671),"/",""),"-","")," ","")))</f>
        <v/>
      </c>
      <c r="Q671" s="16">
        <f>IF(A671="","",UPPER(SUBSTITUTE(SUBSTITUTE(SUBSTITUTE(TRIM(C671),"/",""),"-","")," ","")))</f>
        <v/>
      </c>
      <c r="R671" s="16">
        <f>IF(A671="","",IF(U671="No","ITC not available in GSTR-2B",IF(COUNTIF(Books!$O$6:$O$2005,P671)&gt;0,IF(ABS(T671)&lt;=Settings!$B$4,"Matched","Amount differs"),IF(COUNTIF(Books!$P$6:$P$2005,Q671)&gt;0,"Invoice no matches, GSTIN differs","In GSTR-2B, not in books"))))</f>
        <v/>
      </c>
      <c r="S671" s="15">
        <f>IF(A671="","",SUMIF(Books!$O$6:$O$2005,P671,Books!$K$6:$K$2005))</f>
        <v/>
      </c>
      <c r="T671" s="15">
        <f>IF(A671="","",N671-S671)</f>
        <v/>
      </c>
      <c r="U671" s="10" t="n"/>
      <c r="V671" s="16">
        <f>IF(A671="","",IF(AND(O671="Credit note",R671&lt;&gt;"ITC not available in GSTR-2B"),"Credit note: accept and declare the ITC reversal, keep pending for one period, or reject if you disagree",IF(R671="Matched","Accept in IMS, or take no action",IF(R671="Amount differs","Reject or keep pending; ask the supplier to amend",IF(R671="In GSTR-2B, not in books","Check receipt; reject if not yours",IF(R671="Invoice no matches, GSTIN differs","Confirm the GSTIN with the supplier","Not available: do not claim"))))))</f>
        <v/>
      </c>
    </row>
    <row r="672">
      <c r="A672" s="10" t="n"/>
      <c r="B672" s="10" t="n"/>
      <c r="C672" s="10" t="n"/>
      <c r="D672" s="10" t="n"/>
      <c r="E672" s="9" t="n"/>
      <c r="F672" s="8" t="n"/>
      <c r="G672" s="10" t="n"/>
      <c r="H672" s="10" t="n"/>
      <c r="I672" s="8" t="n"/>
      <c r="J672" s="8" t="n"/>
      <c r="K672" s="8" t="n"/>
      <c r="L672" s="8" t="n"/>
      <c r="M672" s="8" t="n"/>
      <c r="N672" s="15">
        <f>IF(A672="","",SUM(J672:M672))</f>
        <v/>
      </c>
      <c r="O672" s="10" t="n"/>
      <c r="P672" s="16">
        <f>IF(A672="","",UPPER(TRIM(A672))&amp;"|"&amp;UPPER(SUBSTITUTE(SUBSTITUTE(SUBSTITUTE(TRIM(C672),"/",""),"-","")," ","")))</f>
        <v/>
      </c>
      <c r="Q672" s="16">
        <f>IF(A672="","",UPPER(SUBSTITUTE(SUBSTITUTE(SUBSTITUTE(TRIM(C672),"/",""),"-","")," ","")))</f>
        <v/>
      </c>
      <c r="R672" s="16">
        <f>IF(A672="","",IF(U672="No","ITC not available in GSTR-2B",IF(COUNTIF(Books!$O$6:$O$2005,P672)&gt;0,IF(ABS(T672)&lt;=Settings!$B$4,"Matched","Amount differs"),IF(COUNTIF(Books!$P$6:$P$2005,Q672)&gt;0,"Invoice no matches, GSTIN differs","In GSTR-2B, not in books"))))</f>
        <v/>
      </c>
      <c r="S672" s="15">
        <f>IF(A672="","",SUMIF(Books!$O$6:$O$2005,P672,Books!$K$6:$K$2005))</f>
        <v/>
      </c>
      <c r="T672" s="15">
        <f>IF(A672="","",N672-S672)</f>
        <v/>
      </c>
      <c r="U672" s="10" t="n"/>
      <c r="V672" s="16">
        <f>IF(A672="","",IF(AND(O672="Credit note",R672&lt;&gt;"ITC not available in GSTR-2B"),"Credit note: accept and declare the ITC reversal, keep pending for one period, or reject if you disagree",IF(R672="Matched","Accept in IMS, or take no action",IF(R672="Amount differs","Reject or keep pending; ask the supplier to amend",IF(R672="In GSTR-2B, not in books","Check receipt; reject if not yours",IF(R672="Invoice no matches, GSTIN differs","Confirm the GSTIN with the supplier","Not available: do not claim"))))))</f>
        <v/>
      </c>
    </row>
    <row r="673">
      <c r="A673" s="10" t="n"/>
      <c r="B673" s="10" t="n"/>
      <c r="C673" s="10" t="n"/>
      <c r="D673" s="10" t="n"/>
      <c r="E673" s="9" t="n"/>
      <c r="F673" s="8" t="n"/>
      <c r="G673" s="10" t="n"/>
      <c r="H673" s="10" t="n"/>
      <c r="I673" s="8" t="n"/>
      <c r="J673" s="8" t="n"/>
      <c r="K673" s="8" t="n"/>
      <c r="L673" s="8" t="n"/>
      <c r="M673" s="8" t="n"/>
      <c r="N673" s="15">
        <f>IF(A673="","",SUM(J673:M673))</f>
        <v/>
      </c>
      <c r="O673" s="10" t="n"/>
      <c r="P673" s="16">
        <f>IF(A673="","",UPPER(TRIM(A673))&amp;"|"&amp;UPPER(SUBSTITUTE(SUBSTITUTE(SUBSTITUTE(TRIM(C673),"/",""),"-","")," ","")))</f>
        <v/>
      </c>
      <c r="Q673" s="16">
        <f>IF(A673="","",UPPER(SUBSTITUTE(SUBSTITUTE(SUBSTITUTE(TRIM(C673),"/",""),"-","")," ","")))</f>
        <v/>
      </c>
      <c r="R673" s="16">
        <f>IF(A673="","",IF(U673="No","ITC not available in GSTR-2B",IF(COUNTIF(Books!$O$6:$O$2005,P673)&gt;0,IF(ABS(T673)&lt;=Settings!$B$4,"Matched","Amount differs"),IF(COUNTIF(Books!$P$6:$P$2005,Q673)&gt;0,"Invoice no matches, GSTIN differs","In GSTR-2B, not in books"))))</f>
        <v/>
      </c>
      <c r="S673" s="15">
        <f>IF(A673="","",SUMIF(Books!$O$6:$O$2005,P673,Books!$K$6:$K$2005))</f>
        <v/>
      </c>
      <c r="T673" s="15">
        <f>IF(A673="","",N673-S673)</f>
        <v/>
      </c>
      <c r="U673" s="10" t="n"/>
      <c r="V673" s="16">
        <f>IF(A673="","",IF(AND(O673="Credit note",R673&lt;&gt;"ITC not available in GSTR-2B"),"Credit note: accept and declare the ITC reversal, keep pending for one period, or reject if you disagree",IF(R673="Matched","Accept in IMS, or take no action",IF(R673="Amount differs","Reject or keep pending; ask the supplier to amend",IF(R673="In GSTR-2B, not in books","Check receipt; reject if not yours",IF(R673="Invoice no matches, GSTIN differs","Confirm the GSTIN with the supplier","Not available: do not claim"))))))</f>
        <v/>
      </c>
    </row>
    <row r="674">
      <c r="A674" s="10" t="n"/>
      <c r="B674" s="10" t="n"/>
      <c r="C674" s="10" t="n"/>
      <c r="D674" s="10" t="n"/>
      <c r="E674" s="9" t="n"/>
      <c r="F674" s="8" t="n"/>
      <c r="G674" s="10" t="n"/>
      <c r="H674" s="10" t="n"/>
      <c r="I674" s="8" t="n"/>
      <c r="J674" s="8" t="n"/>
      <c r="K674" s="8" t="n"/>
      <c r="L674" s="8" t="n"/>
      <c r="M674" s="8" t="n"/>
      <c r="N674" s="15">
        <f>IF(A674="","",SUM(J674:M674))</f>
        <v/>
      </c>
      <c r="O674" s="10" t="n"/>
      <c r="P674" s="16">
        <f>IF(A674="","",UPPER(TRIM(A674))&amp;"|"&amp;UPPER(SUBSTITUTE(SUBSTITUTE(SUBSTITUTE(TRIM(C674),"/",""),"-","")," ","")))</f>
        <v/>
      </c>
      <c r="Q674" s="16">
        <f>IF(A674="","",UPPER(SUBSTITUTE(SUBSTITUTE(SUBSTITUTE(TRIM(C674),"/",""),"-","")," ","")))</f>
        <v/>
      </c>
      <c r="R674" s="16">
        <f>IF(A674="","",IF(U674="No","ITC not available in GSTR-2B",IF(COUNTIF(Books!$O$6:$O$2005,P674)&gt;0,IF(ABS(T674)&lt;=Settings!$B$4,"Matched","Amount differs"),IF(COUNTIF(Books!$P$6:$P$2005,Q674)&gt;0,"Invoice no matches, GSTIN differs","In GSTR-2B, not in books"))))</f>
        <v/>
      </c>
      <c r="S674" s="15">
        <f>IF(A674="","",SUMIF(Books!$O$6:$O$2005,P674,Books!$K$6:$K$2005))</f>
        <v/>
      </c>
      <c r="T674" s="15">
        <f>IF(A674="","",N674-S674)</f>
        <v/>
      </c>
      <c r="U674" s="10" t="n"/>
      <c r="V674" s="16">
        <f>IF(A674="","",IF(AND(O674="Credit note",R674&lt;&gt;"ITC not available in GSTR-2B"),"Credit note: accept and declare the ITC reversal, keep pending for one period, or reject if you disagree",IF(R674="Matched","Accept in IMS, or take no action",IF(R674="Amount differs","Reject or keep pending; ask the supplier to amend",IF(R674="In GSTR-2B, not in books","Check receipt; reject if not yours",IF(R674="Invoice no matches, GSTIN differs","Confirm the GSTIN with the supplier","Not available: do not claim"))))))</f>
        <v/>
      </c>
    </row>
    <row r="675">
      <c r="A675" s="10" t="n"/>
      <c r="B675" s="10" t="n"/>
      <c r="C675" s="10" t="n"/>
      <c r="D675" s="10" t="n"/>
      <c r="E675" s="9" t="n"/>
      <c r="F675" s="8" t="n"/>
      <c r="G675" s="10" t="n"/>
      <c r="H675" s="10" t="n"/>
      <c r="I675" s="8" t="n"/>
      <c r="J675" s="8" t="n"/>
      <c r="K675" s="8" t="n"/>
      <c r="L675" s="8" t="n"/>
      <c r="M675" s="8" t="n"/>
      <c r="N675" s="15">
        <f>IF(A675="","",SUM(J675:M675))</f>
        <v/>
      </c>
      <c r="O675" s="10" t="n"/>
      <c r="P675" s="16">
        <f>IF(A675="","",UPPER(TRIM(A675))&amp;"|"&amp;UPPER(SUBSTITUTE(SUBSTITUTE(SUBSTITUTE(TRIM(C675),"/",""),"-","")," ","")))</f>
        <v/>
      </c>
      <c r="Q675" s="16">
        <f>IF(A675="","",UPPER(SUBSTITUTE(SUBSTITUTE(SUBSTITUTE(TRIM(C675),"/",""),"-","")," ","")))</f>
        <v/>
      </c>
      <c r="R675" s="16">
        <f>IF(A675="","",IF(U675="No","ITC not available in GSTR-2B",IF(COUNTIF(Books!$O$6:$O$2005,P675)&gt;0,IF(ABS(T675)&lt;=Settings!$B$4,"Matched","Amount differs"),IF(COUNTIF(Books!$P$6:$P$2005,Q675)&gt;0,"Invoice no matches, GSTIN differs","In GSTR-2B, not in books"))))</f>
        <v/>
      </c>
      <c r="S675" s="15">
        <f>IF(A675="","",SUMIF(Books!$O$6:$O$2005,P675,Books!$K$6:$K$2005))</f>
        <v/>
      </c>
      <c r="T675" s="15">
        <f>IF(A675="","",N675-S675)</f>
        <v/>
      </c>
      <c r="U675" s="10" t="n"/>
      <c r="V675" s="16">
        <f>IF(A675="","",IF(AND(O675="Credit note",R675&lt;&gt;"ITC not available in GSTR-2B"),"Credit note: accept and declare the ITC reversal, keep pending for one period, or reject if you disagree",IF(R675="Matched","Accept in IMS, or take no action",IF(R675="Amount differs","Reject or keep pending; ask the supplier to amend",IF(R675="In GSTR-2B, not in books","Check receipt; reject if not yours",IF(R675="Invoice no matches, GSTIN differs","Confirm the GSTIN with the supplier","Not available: do not claim"))))))</f>
        <v/>
      </c>
    </row>
    <row r="676">
      <c r="A676" s="10" t="n"/>
      <c r="B676" s="10" t="n"/>
      <c r="C676" s="10" t="n"/>
      <c r="D676" s="10" t="n"/>
      <c r="E676" s="9" t="n"/>
      <c r="F676" s="8" t="n"/>
      <c r="G676" s="10" t="n"/>
      <c r="H676" s="10" t="n"/>
      <c r="I676" s="8" t="n"/>
      <c r="J676" s="8" t="n"/>
      <c r="K676" s="8" t="n"/>
      <c r="L676" s="8" t="n"/>
      <c r="M676" s="8" t="n"/>
      <c r="N676" s="15">
        <f>IF(A676="","",SUM(J676:M676))</f>
        <v/>
      </c>
      <c r="O676" s="10" t="n"/>
      <c r="P676" s="16">
        <f>IF(A676="","",UPPER(TRIM(A676))&amp;"|"&amp;UPPER(SUBSTITUTE(SUBSTITUTE(SUBSTITUTE(TRIM(C676),"/",""),"-","")," ","")))</f>
        <v/>
      </c>
      <c r="Q676" s="16">
        <f>IF(A676="","",UPPER(SUBSTITUTE(SUBSTITUTE(SUBSTITUTE(TRIM(C676),"/",""),"-","")," ","")))</f>
        <v/>
      </c>
      <c r="R676" s="16">
        <f>IF(A676="","",IF(U676="No","ITC not available in GSTR-2B",IF(COUNTIF(Books!$O$6:$O$2005,P676)&gt;0,IF(ABS(T676)&lt;=Settings!$B$4,"Matched","Amount differs"),IF(COUNTIF(Books!$P$6:$P$2005,Q676)&gt;0,"Invoice no matches, GSTIN differs","In GSTR-2B, not in books"))))</f>
        <v/>
      </c>
      <c r="S676" s="15">
        <f>IF(A676="","",SUMIF(Books!$O$6:$O$2005,P676,Books!$K$6:$K$2005))</f>
        <v/>
      </c>
      <c r="T676" s="15">
        <f>IF(A676="","",N676-S676)</f>
        <v/>
      </c>
      <c r="U676" s="10" t="n"/>
      <c r="V676" s="16">
        <f>IF(A676="","",IF(AND(O676="Credit note",R676&lt;&gt;"ITC not available in GSTR-2B"),"Credit note: accept and declare the ITC reversal, keep pending for one period, or reject if you disagree",IF(R676="Matched","Accept in IMS, or take no action",IF(R676="Amount differs","Reject or keep pending; ask the supplier to amend",IF(R676="In GSTR-2B, not in books","Check receipt; reject if not yours",IF(R676="Invoice no matches, GSTIN differs","Confirm the GSTIN with the supplier","Not available: do not claim"))))))</f>
        <v/>
      </c>
    </row>
    <row r="677">
      <c r="A677" s="10" t="n"/>
      <c r="B677" s="10" t="n"/>
      <c r="C677" s="10" t="n"/>
      <c r="D677" s="10" t="n"/>
      <c r="E677" s="9" t="n"/>
      <c r="F677" s="8" t="n"/>
      <c r="G677" s="10" t="n"/>
      <c r="H677" s="10" t="n"/>
      <c r="I677" s="8" t="n"/>
      <c r="J677" s="8" t="n"/>
      <c r="K677" s="8" t="n"/>
      <c r="L677" s="8" t="n"/>
      <c r="M677" s="8" t="n"/>
      <c r="N677" s="15">
        <f>IF(A677="","",SUM(J677:M677))</f>
        <v/>
      </c>
      <c r="O677" s="10" t="n"/>
      <c r="P677" s="16">
        <f>IF(A677="","",UPPER(TRIM(A677))&amp;"|"&amp;UPPER(SUBSTITUTE(SUBSTITUTE(SUBSTITUTE(TRIM(C677),"/",""),"-","")," ","")))</f>
        <v/>
      </c>
      <c r="Q677" s="16">
        <f>IF(A677="","",UPPER(SUBSTITUTE(SUBSTITUTE(SUBSTITUTE(TRIM(C677),"/",""),"-","")," ","")))</f>
        <v/>
      </c>
      <c r="R677" s="16">
        <f>IF(A677="","",IF(U677="No","ITC not available in GSTR-2B",IF(COUNTIF(Books!$O$6:$O$2005,P677)&gt;0,IF(ABS(T677)&lt;=Settings!$B$4,"Matched","Amount differs"),IF(COUNTIF(Books!$P$6:$P$2005,Q677)&gt;0,"Invoice no matches, GSTIN differs","In GSTR-2B, not in books"))))</f>
        <v/>
      </c>
      <c r="S677" s="15">
        <f>IF(A677="","",SUMIF(Books!$O$6:$O$2005,P677,Books!$K$6:$K$2005))</f>
        <v/>
      </c>
      <c r="T677" s="15">
        <f>IF(A677="","",N677-S677)</f>
        <v/>
      </c>
      <c r="U677" s="10" t="n"/>
      <c r="V677" s="16">
        <f>IF(A677="","",IF(AND(O677="Credit note",R677&lt;&gt;"ITC not available in GSTR-2B"),"Credit note: accept and declare the ITC reversal, keep pending for one period, or reject if you disagree",IF(R677="Matched","Accept in IMS, or take no action",IF(R677="Amount differs","Reject or keep pending; ask the supplier to amend",IF(R677="In GSTR-2B, not in books","Check receipt; reject if not yours",IF(R677="Invoice no matches, GSTIN differs","Confirm the GSTIN with the supplier","Not available: do not claim"))))))</f>
        <v/>
      </c>
    </row>
    <row r="678">
      <c r="A678" s="10" t="n"/>
      <c r="B678" s="10" t="n"/>
      <c r="C678" s="10" t="n"/>
      <c r="D678" s="10" t="n"/>
      <c r="E678" s="9" t="n"/>
      <c r="F678" s="8" t="n"/>
      <c r="G678" s="10" t="n"/>
      <c r="H678" s="10" t="n"/>
      <c r="I678" s="8" t="n"/>
      <c r="J678" s="8" t="n"/>
      <c r="K678" s="8" t="n"/>
      <c r="L678" s="8" t="n"/>
      <c r="M678" s="8" t="n"/>
      <c r="N678" s="15">
        <f>IF(A678="","",SUM(J678:M678))</f>
        <v/>
      </c>
      <c r="O678" s="10" t="n"/>
      <c r="P678" s="16">
        <f>IF(A678="","",UPPER(TRIM(A678))&amp;"|"&amp;UPPER(SUBSTITUTE(SUBSTITUTE(SUBSTITUTE(TRIM(C678),"/",""),"-","")," ","")))</f>
        <v/>
      </c>
      <c r="Q678" s="16">
        <f>IF(A678="","",UPPER(SUBSTITUTE(SUBSTITUTE(SUBSTITUTE(TRIM(C678),"/",""),"-","")," ","")))</f>
        <v/>
      </c>
      <c r="R678" s="16">
        <f>IF(A678="","",IF(U678="No","ITC not available in GSTR-2B",IF(COUNTIF(Books!$O$6:$O$2005,P678)&gt;0,IF(ABS(T678)&lt;=Settings!$B$4,"Matched","Amount differs"),IF(COUNTIF(Books!$P$6:$P$2005,Q678)&gt;0,"Invoice no matches, GSTIN differs","In GSTR-2B, not in books"))))</f>
        <v/>
      </c>
      <c r="S678" s="15">
        <f>IF(A678="","",SUMIF(Books!$O$6:$O$2005,P678,Books!$K$6:$K$2005))</f>
        <v/>
      </c>
      <c r="T678" s="15">
        <f>IF(A678="","",N678-S678)</f>
        <v/>
      </c>
      <c r="U678" s="10" t="n"/>
      <c r="V678" s="16">
        <f>IF(A678="","",IF(AND(O678="Credit note",R678&lt;&gt;"ITC not available in GSTR-2B"),"Credit note: accept and declare the ITC reversal, keep pending for one period, or reject if you disagree",IF(R678="Matched","Accept in IMS, or take no action",IF(R678="Amount differs","Reject or keep pending; ask the supplier to amend",IF(R678="In GSTR-2B, not in books","Check receipt; reject if not yours",IF(R678="Invoice no matches, GSTIN differs","Confirm the GSTIN with the supplier","Not available: do not claim"))))))</f>
        <v/>
      </c>
    </row>
    <row r="679">
      <c r="A679" s="10" t="n"/>
      <c r="B679" s="10" t="n"/>
      <c r="C679" s="10" t="n"/>
      <c r="D679" s="10" t="n"/>
      <c r="E679" s="9" t="n"/>
      <c r="F679" s="8" t="n"/>
      <c r="G679" s="10" t="n"/>
      <c r="H679" s="10" t="n"/>
      <c r="I679" s="8" t="n"/>
      <c r="J679" s="8" t="n"/>
      <c r="K679" s="8" t="n"/>
      <c r="L679" s="8" t="n"/>
      <c r="M679" s="8" t="n"/>
      <c r="N679" s="15">
        <f>IF(A679="","",SUM(J679:M679))</f>
        <v/>
      </c>
      <c r="O679" s="10" t="n"/>
      <c r="P679" s="16">
        <f>IF(A679="","",UPPER(TRIM(A679))&amp;"|"&amp;UPPER(SUBSTITUTE(SUBSTITUTE(SUBSTITUTE(TRIM(C679),"/",""),"-","")," ","")))</f>
        <v/>
      </c>
      <c r="Q679" s="16">
        <f>IF(A679="","",UPPER(SUBSTITUTE(SUBSTITUTE(SUBSTITUTE(TRIM(C679),"/",""),"-","")," ","")))</f>
        <v/>
      </c>
      <c r="R679" s="16">
        <f>IF(A679="","",IF(U679="No","ITC not available in GSTR-2B",IF(COUNTIF(Books!$O$6:$O$2005,P679)&gt;0,IF(ABS(T679)&lt;=Settings!$B$4,"Matched","Amount differs"),IF(COUNTIF(Books!$P$6:$P$2005,Q679)&gt;0,"Invoice no matches, GSTIN differs","In GSTR-2B, not in books"))))</f>
        <v/>
      </c>
      <c r="S679" s="15">
        <f>IF(A679="","",SUMIF(Books!$O$6:$O$2005,P679,Books!$K$6:$K$2005))</f>
        <v/>
      </c>
      <c r="T679" s="15">
        <f>IF(A679="","",N679-S679)</f>
        <v/>
      </c>
      <c r="U679" s="10" t="n"/>
      <c r="V679" s="16">
        <f>IF(A679="","",IF(AND(O679="Credit note",R679&lt;&gt;"ITC not available in GSTR-2B"),"Credit note: accept and declare the ITC reversal, keep pending for one period, or reject if you disagree",IF(R679="Matched","Accept in IMS, or take no action",IF(R679="Amount differs","Reject or keep pending; ask the supplier to amend",IF(R679="In GSTR-2B, not in books","Check receipt; reject if not yours",IF(R679="Invoice no matches, GSTIN differs","Confirm the GSTIN with the supplier","Not available: do not claim"))))))</f>
        <v/>
      </c>
    </row>
    <row r="680">
      <c r="A680" s="10" t="n"/>
      <c r="B680" s="10" t="n"/>
      <c r="C680" s="10" t="n"/>
      <c r="D680" s="10" t="n"/>
      <c r="E680" s="9" t="n"/>
      <c r="F680" s="8" t="n"/>
      <c r="G680" s="10" t="n"/>
      <c r="H680" s="10" t="n"/>
      <c r="I680" s="8" t="n"/>
      <c r="J680" s="8" t="n"/>
      <c r="K680" s="8" t="n"/>
      <c r="L680" s="8" t="n"/>
      <c r="M680" s="8" t="n"/>
      <c r="N680" s="15">
        <f>IF(A680="","",SUM(J680:M680))</f>
        <v/>
      </c>
      <c r="O680" s="10" t="n"/>
      <c r="P680" s="16">
        <f>IF(A680="","",UPPER(TRIM(A680))&amp;"|"&amp;UPPER(SUBSTITUTE(SUBSTITUTE(SUBSTITUTE(TRIM(C680),"/",""),"-","")," ","")))</f>
        <v/>
      </c>
      <c r="Q680" s="16">
        <f>IF(A680="","",UPPER(SUBSTITUTE(SUBSTITUTE(SUBSTITUTE(TRIM(C680),"/",""),"-","")," ","")))</f>
        <v/>
      </c>
      <c r="R680" s="16">
        <f>IF(A680="","",IF(U680="No","ITC not available in GSTR-2B",IF(COUNTIF(Books!$O$6:$O$2005,P680)&gt;0,IF(ABS(T680)&lt;=Settings!$B$4,"Matched","Amount differs"),IF(COUNTIF(Books!$P$6:$P$2005,Q680)&gt;0,"Invoice no matches, GSTIN differs","In GSTR-2B, not in books"))))</f>
        <v/>
      </c>
      <c r="S680" s="15">
        <f>IF(A680="","",SUMIF(Books!$O$6:$O$2005,P680,Books!$K$6:$K$2005))</f>
        <v/>
      </c>
      <c r="T680" s="15">
        <f>IF(A680="","",N680-S680)</f>
        <v/>
      </c>
      <c r="U680" s="10" t="n"/>
      <c r="V680" s="16">
        <f>IF(A680="","",IF(AND(O680="Credit note",R680&lt;&gt;"ITC not available in GSTR-2B"),"Credit note: accept and declare the ITC reversal, keep pending for one period, or reject if you disagree",IF(R680="Matched","Accept in IMS, or take no action",IF(R680="Amount differs","Reject or keep pending; ask the supplier to amend",IF(R680="In GSTR-2B, not in books","Check receipt; reject if not yours",IF(R680="Invoice no matches, GSTIN differs","Confirm the GSTIN with the supplier","Not available: do not claim"))))))</f>
        <v/>
      </c>
    </row>
    <row r="681">
      <c r="A681" s="10" t="n"/>
      <c r="B681" s="10" t="n"/>
      <c r="C681" s="10" t="n"/>
      <c r="D681" s="10" t="n"/>
      <c r="E681" s="9" t="n"/>
      <c r="F681" s="8" t="n"/>
      <c r="G681" s="10" t="n"/>
      <c r="H681" s="10" t="n"/>
      <c r="I681" s="8" t="n"/>
      <c r="J681" s="8" t="n"/>
      <c r="K681" s="8" t="n"/>
      <c r="L681" s="8" t="n"/>
      <c r="M681" s="8" t="n"/>
      <c r="N681" s="15">
        <f>IF(A681="","",SUM(J681:M681))</f>
        <v/>
      </c>
      <c r="O681" s="10" t="n"/>
      <c r="P681" s="16">
        <f>IF(A681="","",UPPER(TRIM(A681))&amp;"|"&amp;UPPER(SUBSTITUTE(SUBSTITUTE(SUBSTITUTE(TRIM(C681),"/",""),"-","")," ","")))</f>
        <v/>
      </c>
      <c r="Q681" s="16">
        <f>IF(A681="","",UPPER(SUBSTITUTE(SUBSTITUTE(SUBSTITUTE(TRIM(C681),"/",""),"-","")," ","")))</f>
        <v/>
      </c>
      <c r="R681" s="16">
        <f>IF(A681="","",IF(U681="No","ITC not available in GSTR-2B",IF(COUNTIF(Books!$O$6:$O$2005,P681)&gt;0,IF(ABS(T681)&lt;=Settings!$B$4,"Matched","Amount differs"),IF(COUNTIF(Books!$P$6:$P$2005,Q681)&gt;0,"Invoice no matches, GSTIN differs","In GSTR-2B, not in books"))))</f>
        <v/>
      </c>
      <c r="S681" s="15">
        <f>IF(A681="","",SUMIF(Books!$O$6:$O$2005,P681,Books!$K$6:$K$2005))</f>
        <v/>
      </c>
      <c r="T681" s="15">
        <f>IF(A681="","",N681-S681)</f>
        <v/>
      </c>
      <c r="U681" s="10" t="n"/>
      <c r="V681" s="16">
        <f>IF(A681="","",IF(AND(O681="Credit note",R681&lt;&gt;"ITC not available in GSTR-2B"),"Credit note: accept and declare the ITC reversal, keep pending for one period, or reject if you disagree",IF(R681="Matched","Accept in IMS, or take no action",IF(R681="Amount differs","Reject or keep pending; ask the supplier to amend",IF(R681="In GSTR-2B, not in books","Check receipt; reject if not yours",IF(R681="Invoice no matches, GSTIN differs","Confirm the GSTIN with the supplier","Not available: do not claim"))))))</f>
        <v/>
      </c>
    </row>
    <row r="682">
      <c r="A682" s="10" t="n"/>
      <c r="B682" s="10" t="n"/>
      <c r="C682" s="10" t="n"/>
      <c r="D682" s="10" t="n"/>
      <c r="E682" s="9" t="n"/>
      <c r="F682" s="8" t="n"/>
      <c r="G682" s="10" t="n"/>
      <c r="H682" s="10" t="n"/>
      <c r="I682" s="8" t="n"/>
      <c r="J682" s="8" t="n"/>
      <c r="K682" s="8" t="n"/>
      <c r="L682" s="8" t="n"/>
      <c r="M682" s="8" t="n"/>
      <c r="N682" s="15">
        <f>IF(A682="","",SUM(J682:M682))</f>
        <v/>
      </c>
      <c r="O682" s="10" t="n"/>
      <c r="P682" s="16">
        <f>IF(A682="","",UPPER(TRIM(A682))&amp;"|"&amp;UPPER(SUBSTITUTE(SUBSTITUTE(SUBSTITUTE(TRIM(C682),"/",""),"-","")," ","")))</f>
        <v/>
      </c>
      <c r="Q682" s="16">
        <f>IF(A682="","",UPPER(SUBSTITUTE(SUBSTITUTE(SUBSTITUTE(TRIM(C682),"/",""),"-","")," ","")))</f>
        <v/>
      </c>
      <c r="R682" s="16">
        <f>IF(A682="","",IF(U682="No","ITC not available in GSTR-2B",IF(COUNTIF(Books!$O$6:$O$2005,P682)&gt;0,IF(ABS(T682)&lt;=Settings!$B$4,"Matched","Amount differs"),IF(COUNTIF(Books!$P$6:$P$2005,Q682)&gt;0,"Invoice no matches, GSTIN differs","In GSTR-2B, not in books"))))</f>
        <v/>
      </c>
      <c r="S682" s="15">
        <f>IF(A682="","",SUMIF(Books!$O$6:$O$2005,P682,Books!$K$6:$K$2005))</f>
        <v/>
      </c>
      <c r="T682" s="15">
        <f>IF(A682="","",N682-S682)</f>
        <v/>
      </c>
      <c r="U682" s="10" t="n"/>
      <c r="V682" s="16">
        <f>IF(A682="","",IF(AND(O682="Credit note",R682&lt;&gt;"ITC not available in GSTR-2B"),"Credit note: accept and declare the ITC reversal, keep pending for one period, or reject if you disagree",IF(R682="Matched","Accept in IMS, or take no action",IF(R682="Amount differs","Reject or keep pending; ask the supplier to amend",IF(R682="In GSTR-2B, not in books","Check receipt; reject if not yours",IF(R682="Invoice no matches, GSTIN differs","Confirm the GSTIN with the supplier","Not available: do not claim"))))))</f>
        <v/>
      </c>
    </row>
    <row r="683">
      <c r="A683" s="10" t="n"/>
      <c r="B683" s="10" t="n"/>
      <c r="C683" s="10" t="n"/>
      <c r="D683" s="10" t="n"/>
      <c r="E683" s="9" t="n"/>
      <c r="F683" s="8" t="n"/>
      <c r="G683" s="10" t="n"/>
      <c r="H683" s="10" t="n"/>
      <c r="I683" s="8" t="n"/>
      <c r="J683" s="8" t="n"/>
      <c r="K683" s="8" t="n"/>
      <c r="L683" s="8" t="n"/>
      <c r="M683" s="8" t="n"/>
      <c r="N683" s="15">
        <f>IF(A683="","",SUM(J683:M683))</f>
        <v/>
      </c>
      <c r="O683" s="10" t="n"/>
      <c r="P683" s="16">
        <f>IF(A683="","",UPPER(TRIM(A683))&amp;"|"&amp;UPPER(SUBSTITUTE(SUBSTITUTE(SUBSTITUTE(TRIM(C683),"/",""),"-","")," ","")))</f>
        <v/>
      </c>
      <c r="Q683" s="16">
        <f>IF(A683="","",UPPER(SUBSTITUTE(SUBSTITUTE(SUBSTITUTE(TRIM(C683),"/",""),"-","")," ","")))</f>
        <v/>
      </c>
      <c r="R683" s="16">
        <f>IF(A683="","",IF(U683="No","ITC not available in GSTR-2B",IF(COUNTIF(Books!$O$6:$O$2005,P683)&gt;0,IF(ABS(T683)&lt;=Settings!$B$4,"Matched","Amount differs"),IF(COUNTIF(Books!$P$6:$P$2005,Q683)&gt;0,"Invoice no matches, GSTIN differs","In GSTR-2B, not in books"))))</f>
        <v/>
      </c>
      <c r="S683" s="15">
        <f>IF(A683="","",SUMIF(Books!$O$6:$O$2005,P683,Books!$K$6:$K$2005))</f>
        <v/>
      </c>
      <c r="T683" s="15">
        <f>IF(A683="","",N683-S683)</f>
        <v/>
      </c>
      <c r="U683" s="10" t="n"/>
      <c r="V683" s="16">
        <f>IF(A683="","",IF(AND(O683="Credit note",R683&lt;&gt;"ITC not available in GSTR-2B"),"Credit note: accept and declare the ITC reversal, keep pending for one period, or reject if you disagree",IF(R683="Matched","Accept in IMS, or take no action",IF(R683="Amount differs","Reject or keep pending; ask the supplier to amend",IF(R683="In GSTR-2B, not in books","Check receipt; reject if not yours",IF(R683="Invoice no matches, GSTIN differs","Confirm the GSTIN with the supplier","Not available: do not claim"))))))</f>
        <v/>
      </c>
    </row>
    <row r="684">
      <c r="A684" s="10" t="n"/>
      <c r="B684" s="10" t="n"/>
      <c r="C684" s="10" t="n"/>
      <c r="D684" s="10" t="n"/>
      <c r="E684" s="9" t="n"/>
      <c r="F684" s="8" t="n"/>
      <c r="G684" s="10" t="n"/>
      <c r="H684" s="10" t="n"/>
      <c r="I684" s="8" t="n"/>
      <c r="J684" s="8" t="n"/>
      <c r="K684" s="8" t="n"/>
      <c r="L684" s="8" t="n"/>
      <c r="M684" s="8" t="n"/>
      <c r="N684" s="15">
        <f>IF(A684="","",SUM(J684:M684))</f>
        <v/>
      </c>
      <c r="O684" s="10" t="n"/>
      <c r="P684" s="16">
        <f>IF(A684="","",UPPER(TRIM(A684))&amp;"|"&amp;UPPER(SUBSTITUTE(SUBSTITUTE(SUBSTITUTE(TRIM(C684),"/",""),"-","")," ","")))</f>
        <v/>
      </c>
      <c r="Q684" s="16">
        <f>IF(A684="","",UPPER(SUBSTITUTE(SUBSTITUTE(SUBSTITUTE(TRIM(C684),"/",""),"-","")," ","")))</f>
        <v/>
      </c>
      <c r="R684" s="16">
        <f>IF(A684="","",IF(U684="No","ITC not available in GSTR-2B",IF(COUNTIF(Books!$O$6:$O$2005,P684)&gt;0,IF(ABS(T684)&lt;=Settings!$B$4,"Matched","Amount differs"),IF(COUNTIF(Books!$P$6:$P$2005,Q684)&gt;0,"Invoice no matches, GSTIN differs","In GSTR-2B, not in books"))))</f>
        <v/>
      </c>
      <c r="S684" s="15">
        <f>IF(A684="","",SUMIF(Books!$O$6:$O$2005,P684,Books!$K$6:$K$2005))</f>
        <v/>
      </c>
      <c r="T684" s="15">
        <f>IF(A684="","",N684-S684)</f>
        <v/>
      </c>
      <c r="U684" s="10" t="n"/>
      <c r="V684" s="16">
        <f>IF(A684="","",IF(AND(O684="Credit note",R684&lt;&gt;"ITC not available in GSTR-2B"),"Credit note: accept and declare the ITC reversal, keep pending for one period, or reject if you disagree",IF(R684="Matched","Accept in IMS, or take no action",IF(R684="Amount differs","Reject or keep pending; ask the supplier to amend",IF(R684="In GSTR-2B, not in books","Check receipt; reject if not yours",IF(R684="Invoice no matches, GSTIN differs","Confirm the GSTIN with the supplier","Not available: do not claim"))))))</f>
        <v/>
      </c>
    </row>
    <row r="685">
      <c r="A685" s="10" t="n"/>
      <c r="B685" s="10" t="n"/>
      <c r="C685" s="10" t="n"/>
      <c r="D685" s="10" t="n"/>
      <c r="E685" s="9" t="n"/>
      <c r="F685" s="8" t="n"/>
      <c r="G685" s="10" t="n"/>
      <c r="H685" s="10" t="n"/>
      <c r="I685" s="8" t="n"/>
      <c r="J685" s="8" t="n"/>
      <c r="K685" s="8" t="n"/>
      <c r="L685" s="8" t="n"/>
      <c r="M685" s="8" t="n"/>
      <c r="N685" s="15">
        <f>IF(A685="","",SUM(J685:M685))</f>
        <v/>
      </c>
      <c r="O685" s="10" t="n"/>
      <c r="P685" s="16">
        <f>IF(A685="","",UPPER(TRIM(A685))&amp;"|"&amp;UPPER(SUBSTITUTE(SUBSTITUTE(SUBSTITUTE(TRIM(C685),"/",""),"-","")," ","")))</f>
        <v/>
      </c>
      <c r="Q685" s="16">
        <f>IF(A685="","",UPPER(SUBSTITUTE(SUBSTITUTE(SUBSTITUTE(TRIM(C685),"/",""),"-","")," ","")))</f>
        <v/>
      </c>
      <c r="R685" s="16">
        <f>IF(A685="","",IF(U685="No","ITC not available in GSTR-2B",IF(COUNTIF(Books!$O$6:$O$2005,P685)&gt;0,IF(ABS(T685)&lt;=Settings!$B$4,"Matched","Amount differs"),IF(COUNTIF(Books!$P$6:$P$2005,Q685)&gt;0,"Invoice no matches, GSTIN differs","In GSTR-2B, not in books"))))</f>
        <v/>
      </c>
      <c r="S685" s="15">
        <f>IF(A685="","",SUMIF(Books!$O$6:$O$2005,P685,Books!$K$6:$K$2005))</f>
        <v/>
      </c>
      <c r="T685" s="15">
        <f>IF(A685="","",N685-S685)</f>
        <v/>
      </c>
      <c r="U685" s="10" t="n"/>
      <c r="V685" s="16">
        <f>IF(A685="","",IF(AND(O685="Credit note",R685&lt;&gt;"ITC not available in GSTR-2B"),"Credit note: accept and declare the ITC reversal, keep pending for one period, or reject if you disagree",IF(R685="Matched","Accept in IMS, or take no action",IF(R685="Amount differs","Reject or keep pending; ask the supplier to amend",IF(R685="In GSTR-2B, not in books","Check receipt; reject if not yours",IF(R685="Invoice no matches, GSTIN differs","Confirm the GSTIN with the supplier","Not available: do not claim"))))))</f>
        <v/>
      </c>
    </row>
    <row r="686">
      <c r="A686" s="10" t="n"/>
      <c r="B686" s="10" t="n"/>
      <c r="C686" s="10" t="n"/>
      <c r="D686" s="10" t="n"/>
      <c r="E686" s="9" t="n"/>
      <c r="F686" s="8" t="n"/>
      <c r="G686" s="10" t="n"/>
      <c r="H686" s="10" t="n"/>
      <c r="I686" s="8" t="n"/>
      <c r="J686" s="8" t="n"/>
      <c r="K686" s="8" t="n"/>
      <c r="L686" s="8" t="n"/>
      <c r="M686" s="8" t="n"/>
      <c r="N686" s="15">
        <f>IF(A686="","",SUM(J686:M686))</f>
        <v/>
      </c>
      <c r="O686" s="10" t="n"/>
      <c r="P686" s="16">
        <f>IF(A686="","",UPPER(TRIM(A686))&amp;"|"&amp;UPPER(SUBSTITUTE(SUBSTITUTE(SUBSTITUTE(TRIM(C686),"/",""),"-","")," ","")))</f>
        <v/>
      </c>
      <c r="Q686" s="16">
        <f>IF(A686="","",UPPER(SUBSTITUTE(SUBSTITUTE(SUBSTITUTE(TRIM(C686),"/",""),"-","")," ","")))</f>
        <v/>
      </c>
      <c r="R686" s="16">
        <f>IF(A686="","",IF(U686="No","ITC not available in GSTR-2B",IF(COUNTIF(Books!$O$6:$O$2005,P686)&gt;0,IF(ABS(T686)&lt;=Settings!$B$4,"Matched","Amount differs"),IF(COUNTIF(Books!$P$6:$P$2005,Q686)&gt;0,"Invoice no matches, GSTIN differs","In GSTR-2B, not in books"))))</f>
        <v/>
      </c>
      <c r="S686" s="15">
        <f>IF(A686="","",SUMIF(Books!$O$6:$O$2005,P686,Books!$K$6:$K$2005))</f>
        <v/>
      </c>
      <c r="T686" s="15">
        <f>IF(A686="","",N686-S686)</f>
        <v/>
      </c>
      <c r="U686" s="10" t="n"/>
      <c r="V686" s="16">
        <f>IF(A686="","",IF(AND(O686="Credit note",R686&lt;&gt;"ITC not available in GSTR-2B"),"Credit note: accept and declare the ITC reversal, keep pending for one period, or reject if you disagree",IF(R686="Matched","Accept in IMS, or take no action",IF(R686="Amount differs","Reject or keep pending; ask the supplier to amend",IF(R686="In GSTR-2B, not in books","Check receipt; reject if not yours",IF(R686="Invoice no matches, GSTIN differs","Confirm the GSTIN with the supplier","Not available: do not claim"))))))</f>
        <v/>
      </c>
    </row>
    <row r="687">
      <c r="A687" s="10" t="n"/>
      <c r="B687" s="10" t="n"/>
      <c r="C687" s="10" t="n"/>
      <c r="D687" s="10" t="n"/>
      <c r="E687" s="9" t="n"/>
      <c r="F687" s="8" t="n"/>
      <c r="G687" s="10" t="n"/>
      <c r="H687" s="10" t="n"/>
      <c r="I687" s="8" t="n"/>
      <c r="J687" s="8" t="n"/>
      <c r="K687" s="8" t="n"/>
      <c r="L687" s="8" t="n"/>
      <c r="M687" s="8" t="n"/>
      <c r="N687" s="15">
        <f>IF(A687="","",SUM(J687:M687))</f>
        <v/>
      </c>
      <c r="O687" s="10" t="n"/>
      <c r="P687" s="16">
        <f>IF(A687="","",UPPER(TRIM(A687))&amp;"|"&amp;UPPER(SUBSTITUTE(SUBSTITUTE(SUBSTITUTE(TRIM(C687),"/",""),"-","")," ","")))</f>
        <v/>
      </c>
      <c r="Q687" s="16">
        <f>IF(A687="","",UPPER(SUBSTITUTE(SUBSTITUTE(SUBSTITUTE(TRIM(C687),"/",""),"-","")," ","")))</f>
        <v/>
      </c>
      <c r="R687" s="16">
        <f>IF(A687="","",IF(U687="No","ITC not available in GSTR-2B",IF(COUNTIF(Books!$O$6:$O$2005,P687)&gt;0,IF(ABS(T687)&lt;=Settings!$B$4,"Matched","Amount differs"),IF(COUNTIF(Books!$P$6:$P$2005,Q687)&gt;0,"Invoice no matches, GSTIN differs","In GSTR-2B, not in books"))))</f>
        <v/>
      </c>
      <c r="S687" s="15">
        <f>IF(A687="","",SUMIF(Books!$O$6:$O$2005,P687,Books!$K$6:$K$2005))</f>
        <v/>
      </c>
      <c r="T687" s="15">
        <f>IF(A687="","",N687-S687)</f>
        <v/>
      </c>
      <c r="U687" s="10" t="n"/>
      <c r="V687" s="16">
        <f>IF(A687="","",IF(AND(O687="Credit note",R687&lt;&gt;"ITC not available in GSTR-2B"),"Credit note: accept and declare the ITC reversal, keep pending for one period, or reject if you disagree",IF(R687="Matched","Accept in IMS, or take no action",IF(R687="Amount differs","Reject or keep pending; ask the supplier to amend",IF(R687="In GSTR-2B, not in books","Check receipt; reject if not yours",IF(R687="Invoice no matches, GSTIN differs","Confirm the GSTIN with the supplier","Not available: do not claim"))))))</f>
        <v/>
      </c>
    </row>
    <row r="688">
      <c r="A688" s="10" t="n"/>
      <c r="B688" s="10" t="n"/>
      <c r="C688" s="10" t="n"/>
      <c r="D688" s="10" t="n"/>
      <c r="E688" s="9" t="n"/>
      <c r="F688" s="8" t="n"/>
      <c r="G688" s="10" t="n"/>
      <c r="H688" s="10" t="n"/>
      <c r="I688" s="8" t="n"/>
      <c r="J688" s="8" t="n"/>
      <c r="K688" s="8" t="n"/>
      <c r="L688" s="8" t="n"/>
      <c r="M688" s="8" t="n"/>
      <c r="N688" s="15">
        <f>IF(A688="","",SUM(J688:M688))</f>
        <v/>
      </c>
      <c r="O688" s="10" t="n"/>
      <c r="P688" s="16">
        <f>IF(A688="","",UPPER(TRIM(A688))&amp;"|"&amp;UPPER(SUBSTITUTE(SUBSTITUTE(SUBSTITUTE(TRIM(C688),"/",""),"-","")," ","")))</f>
        <v/>
      </c>
      <c r="Q688" s="16">
        <f>IF(A688="","",UPPER(SUBSTITUTE(SUBSTITUTE(SUBSTITUTE(TRIM(C688),"/",""),"-","")," ","")))</f>
        <v/>
      </c>
      <c r="R688" s="16">
        <f>IF(A688="","",IF(U688="No","ITC not available in GSTR-2B",IF(COUNTIF(Books!$O$6:$O$2005,P688)&gt;0,IF(ABS(T688)&lt;=Settings!$B$4,"Matched","Amount differs"),IF(COUNTIF(Books!$P$6:$P$2005,Q688)&gt;0,"Invoice no matches, GSTIN differs","In GSTR-2B, not in books"))))</f>
        <v/>
      </c>
      <c r="S688" s="15">
        <f>IF(A688="","",SUMIF(Books!$O$6:$O$2005,P688,Books!$K$6:$K$2005))</f>
        <v/>
      </c>
      <c r="T688" s="15">
        <f>IF(A688="","",N688-S688)</f>
        <v/>
      </c>
      <c r="U688" s="10" t="n"/>
      <c r="V688" s="16">
        <f>IF(A688="","",IF(AND(O688="Credit note",R688&lt;&gt;"ITC not available in GSTR-2B"),"Credit note: accept and declare the ITC reversal, keep pending for one period, or reject if you disagree",IF(R688="Matched","Accept in IMS, or take no action",IF(R688="Amount differs","Reject or keep pending; ask the supplier to amend",IF(R688="In GSTR-2B, not in books","Check receipt; reject if not yours",IF(R688="Invoice no matches, GSTIN differs","Confirm the GSTIN with the supplier","Not available: do not claim"))))))</f>
        <v/>
      </c>
    </row>
    <row r="689">
      <c r="A689" s="10" t="n"/>
      <c r="B689" s="10" t="n"/>
      <c r="C689" s="10" t="n"/>
      <c r="D689" s="10" t="n"/>
      <c r="E689" s="9" t="n"/>
      <c r="F689" s="8" t="n"/>
      <c r="G689" s="10" t="n"/>
      <c r="H689" s="10" t="n"/>
      <c r="I689" s="8" t="n"/>
      <c r="J689" s="8" t="n"/>
      <c r="K689" s="8" t="n"/>
      <c r="L689" s="8" t="n"/>
      <c r="M689" s="8" t="n"/>
      <c r="N689" s="15">
        <f>IF(A689="","",SUM(J689:M689))</f>
        <v/>
      </c>
      <c r="O689" s="10" t="n"/>
      <c r="P689" s="16">
        <f>IF(A689="","",UPPER(TRIM(A689))&amp;"|"&amp;UPPER(SUBSTITUTE(SUBSTITUTE(SUBSTITUTE(TRIM(C689),"/",""),"-","")," ","")))</f>
        <v/>
      </c>
      <c r="Q689" s="16">
        <f>IF(A689="","",UPPER(SUBSTITUTE(SUBSTITUTE(SUBSTITUTE(TRIM(C689),"/",""),"-","")," ","")))</f>
        <v/>
      </c>
      <c r="R689" s="16">
        <f>IF(A689="","",IF(U689="No","ITC not available in GSTR-2B",IF(COUNTIF(Books!$O$6:$O$2005,P689)&gt;0,IF(ABS(T689)&lt;=Settings!$B$4,"Matched","Amount differs"),IF(COUNTIF(Books!$P$6:$P$2005,Q689)&gt;0,"Invoice no matches, GSTIN differs","In GSTR-2B, not in books"))))</f>
        <v/>
      </c>
      <c r="S689" s="15">
        <f>IF(A689="","",SUMIF(Books!$O$6:$O$2005,P689,Books!$K$6:$K$2005))</f>
        <v/>
      </c>
      <c r="T689" s="15">
        <f>IF(A689="","",N689-S689)</f>
        <v/>
      </c>
      <c r="U689" s="10" t="n"/>
      <c r="V689" s="16">
        <f>IF(A689="","",IF(AND(O689="Credit note",R689&lt;&gt;"ITC not available in GSTR-2B"),"Credit note: accept and declare the ITC reversal, keep pending for one period, or reject if you disagree",IF(R689="Matched","Accept in IMS, or take no action",IF(R689="Amount differs","Reject or keep pending; ask the supplier to amend",IF(R689="In GSTR-2B, not in books","Check receipt; reject if not yours",IF(R689="Invoice no matches, GSTIN differs","Confirm the GSTIN with the supplier","Not available: do not claim"))))))</f>
        <v/>
      </c>
    </row>
    <row r="690">
      <c r="A690" s="10" t="n"/>
      <c r="B690" s="10" t="n"/>
      <c r="C690" s="10" t="n"/>
      <c r="D690" s="10" t="n"/>
      <c r="E690" s="9" t="n"/>
      <c r="F690" s="8" t="n"/>
      <c r="G690" s="10" t="n"/>
      <c r="H690" s="10" t="n"/>
      <c r="I690" s="8" t="n"/>
      <c r="J690" s="8" t="n"/>
      <c r="K690" s="8" t="n"/>
      <c r="L690" s="8" t="n"/>
      <c r="M690" s="8" t="n"/>
      <c r="N690" s="15">
        <f>IF(A690="","",SUM(J690:M690))</f>
        <v/>
      </c>
      <c r="O690" s="10" t="n"/>
      <c r="P690" s="16">
        <f>IF(A690="","",UPPER(TRIM(A690))&amp;"|"&amp;UPPER(SUBSTITUTE(SUBSTITUTE(SUBSTITUTE(TRIM(C690),"/",""),"-","")," ","")))</f>
        <v/>
      </c>
      <c r="Q690" s="16">
        <f>IF(A690="","",UPPER(SUBSTITUTE(SUBSTITUTE(SUBSTITUTE(TRIM(C690),"/",""),"-","")," ","")))</f>
        <v/>
      </c>
      <c r="R690" s="16">
        <f>IF(A690="","",IF(U690="No","ITC not available in GSTR-2B",IF(COUNTIF(Books!$O$6:$O$2005,P690)&gt;0,IF(ABS(T690)&lt;=Settings!$B$4,"Matched","Amount differs"),IF(COUNTIF(Books!$P$6:$P$2005,Q690)&gt;0,"Invoice no matches, GSTIN differs","In GSTR-2B, not in books"))))</f>
        <v/>
      </c>
      <c r="S690" s="15">
        <f>IF(A690="","",SUMIF(Books!$O$6:$O$2005,P690,Books!$K$6:$K$2005))</f>
        <v/>
      </c>
      <c r="T690" s="15">
        <f>IF(A690="","",N690-S690)</f>
        <v/>
      </c>
      <c r="U690" s="10" t="n"/>
      <c r="V690" s="16">
        <f>IF(A690="","",IF(AND(O690="Credit note",R690&lt;&gt;"ITC not available in GSTR-2B"),"Credit note: accept and declare the ITC reversal, keep pending for one period, or reject if you disagree",IF(R690="Matched","Accept in IMS, or take no action",IF(R690="Amount differs","Reject or keep pending; ask the supplier to amend",IF(R690="In GSTR-2B, not in books","Check receipt; reject if not yours",IF(R690="Invoice no matches, GSTIN differs","Confirm the GSTIN with the supplier","Not available: do not claim"))))))</f>
        <v/>
      </c>
    </row>
    <row r="691">
      <c r="A691" s="10" t="n"/>
      <c r="B691" s="10" t="n"/>
      <c r="C691" s="10" t="n"/>
      <c r="D691" s="10" t="n"/>
      <c r="E691" s="9" t="n"/>
      <c r="F691" s="8" t="n"/>
      <c r="G691" s="10" t="n"/>
      <c r="H691" s="10" t="n"/>
      <c r="I691" s="8" t="n"/>
      <c r="J691" s="8" t="n"/>
      <c r="K691" s="8" t="n"/>
      <c r="L691" s="8" t="n"/>
      <c r="M691" s="8" t="n"/>
      <c r="N691" s="15">
        <f>IF(A691="","",SUM(J691:M691))</f>
        <v/>
      </c>
      <c r="O691" s="10" t="n"/>
      <c r="P691" s="16">
        <f>IF(A691="","",UPPER(TRIM(A691))&amp;"|"&amp;UPPER(SUBSTITUTE(SUBSTITUTE(SUBSTITUTE(TRIM(C691),"/",""),"-","")," ","")))</f>
        <v/>
      </c>
      <c r="Q691" s="16">
        <f>IF(A691="","",UPPER(SUBSTITUTE(SUBSTITUTE(SUBSTITUTE(TRIM(C691),"/",""),"-","")," ","")))</f>
        <v/>
      </c>
      <c r="R691" s="16">
        <f>IF(A691="","",IF(U691="No","ITC not available in GSTR-2B",IF(COUNTIF(Books!$O$6:$O$2005,P691)&gt;0,IF(ABS(T691)&lt;=Settings!$B$4,"Matched","Amount differs"),IF(COUNTIF(Books!$P$6:$P$2005,Q691)&gt;0,"Invoice no matches, GSTIN differs","In GSTR-2B, not in books"))))</f>
        <v/>
      </c>
      <c r="S691" s="15">
        <f>IF(A691="","",SUMIF(Books!$O$6:$O$2005,P691,Books!$K$6:$K$2005))</f>
        <v/>
      </c>
      <c r="T691" s="15">
        <f>IF(A691="","",N691-S691)</f>
        <v/>
      </c>
      <c r="U691" s="10" t="n"/>
      <c r="V691" s="16">
        <f>IF(A691="","",IF(AND(O691="Credit note",R691&lt;&gt;"ITC not available in GSTR-2B"),"Credit note: accept and declare the ITC reversal, keep pending for one period, or reject if you disagree",IF(R691="Matched","Accept in IMS, or take no action",IF(R691="Amount differs","Reject or keep pending; ask the supplier to amend",IF(R691="In GSTR-2B, not in books","Check receipt; reject if not yours",IF(R691="Invoice no matches, GSTIN differs","Confirm the GSTIN with the supplier","Not available: do not claim"))))))</f>
        <v/>
      </c>
    </row>
    <row r="692">
      <c r="A692" s="10" t="n"/>
      <c r="B692" s="10" t="n"/>
      <c r="C692" s="10" t="n"/>
      <c r="D692" s="10" t="n"/>
      <c r="E692" s="9" t="n"/>
      <c r="F692" s="8" t="n"/>
      <c r="G692" s="10" t="n"/>
      <c r="H692" s="10" t="n"/>
      <c r="I692" s="8" t="n"/>
      <c r="J692" s="8" t="n"/>
      <c r="K692" s="8" t="n"/>
      <c r="L692" s="8" t="n"/>
      <c r="M692" s="8" t="n"/>
      <c r="N692" s="15">
        <f>IF(A692="","",SUM(J692:M692))</f>
        <v/>
      </c>
      <c r="O692" s="10" t="n"/>
      <c r="P692" s="16">
        <f>IF(A692="","",UPPER(TRIM(A692))&amp;"|"&amp;UPPER(SUBSTITUTE(SUBSTITUTE(SUBSTITUTE(TRIM(C692),"/",""),"-","")," ","")))</f>
        <v/>
      </c>
      <c r="Q692" s="16">
        <f>IF(A692="","",UPPER(SUBSTITUTE(SUBSTITUTE(SUBSTITUTE(TRIM(C692),"/",""),"-","")," ","")))</f>
        <v/>
      </c>
      <c r="R692" s="16">
        <f>IF(A692="","",IF(U692="No","ITC not available in GSTR-2B",IF(COUNTIF(Books!$O$6:$O$2005,P692)&gt;0,IF(ABS(T692)&lt;=Settings!$B$4,"Matched","Amount differs"),IF(COUNTIF(Books!$P$6:$P$2005,Q692)&gt;0,"Invoice no matches, GSTIN differs","In GSTR-2B, not in books"))))</f>
        <v/>
      </c>
      <c r="S692" s="15">
        <f>IF(A692="","",SUMIF(Books!$O$6:$O$2005,P692,Books!$K$6:$K$2005))</f>
        <v/>
      </c>
      <c r="T692" s="15">
        <f>IF(A692="","",N692-S692)</f>
        <v/>
      </c>
      <c r="U692" s="10" t="n"/>
      <c r="V692" s="16">
        <f>IF(A692="","",IF(AND(O692="Credit note",R692&lt;&gt;"ITC not available in GSTR-2B"),"Credit note: accept and declare the ITC reversal, keep pending for one period, or reject if you disagree",IF(R692="Matched","Accept in IMS, or take no action",IF(R692="Amount differs","Reject or keep pending; ask the supplier to amend",IF(R692="In GSTR-2B, not in books","Check receipt; reject if not yours",IF(R692="Invoice no matches, GSTIN differs","Confirm the GSTIN with the supplier","Not available: do not claim"))))))</f>
        <v/>
      </c>
    </row>
    <row r="693">
      <c r="A693" s="10" t="n"/>
      <c r="B693" s="10" t="n"/>
      <c r="C693" s="10" t="n"/>
      <c r="D693" s="10" t="n"/>
      <c r="E693" s="9" t="n"/>
      <c r="F693" s="8" t="n"/>
      <c r="G693" s="10" t="n"/>
      <c r="H693" s="10" t="n"/>
      <c r="I693" s="8" t="n"/>
      <c r="J693" s="8" t="n"/>
      <c r="K693" s="8" t="n"/>
      <c r="L693" s="8" t="n"/>
      <c r="M693" s="8" t="n"/>
      <c r="N693" s="15">
        <f>IF(A693="","",SUM(J693:M693))</f>
        <v/>
      </c>
      <c r="O693" s="10" t="n"/>
      <c r="P693" s="16">
        <f>IF(A693="","",UPPER(TRIM(A693))&amp;"|"&amp;UPPER(SUBSTITUTE(SUBSTITUTE(SUBSTITUTE(TRIM(C693),"/",""),"-","")," ","")))</f>
        <v/>
      </c>
      <c r="Q693" s="16">
        <f>IF(A693="","",UPPER(SUBSTITUTE(SUBSTITUTE(SUBSTITUTE(TRIM(C693),"/",""),"-","")," ","")))</f>
        <v/>
      </c>
      <c r="R693" s="16">
        <f>IF(A693="","",IF(U693="No","ITC not available in GSTR-2B",IF(COUNTIF(Books!$O$6:$O$2005,P693)&gt;0,IF(ABS(T693)&lt;=Settings!$B$4,"Matched","Amount differs"),IF(COUNTIF(Books!$P$6:$P$2005,Q693)&gt;0,"Invoice no matches, GSTIN differs","In GSTR-2B, not in books"))))</f>
        <v/>
      </c>
      <c r="S693" s="15">
        <f>IF(A693="","",SUMIF(Books!$O$6:$O$2005,P693,Books!$K$6:$K$2005))</f>
        <v/>
      </c>
      <c r="T693" s="15">
        <f>IF(A693="","",N693-S693)</f>
        <v/>
      </c>
      <c r="U693" s="10" t="n"/>
      <c r="V693" s="16">
        <f>IF(A693="","",IF(AND(O693="Credit note",R693&lt;&gt;"ITC not available in GSTR-2B"),"Credit note: accept and declare the ITC reversal, keep pending for one period, or reject if you disagree",IF(R693="Matched","Accept in IMS, or take no action",IF(R693="Amount differs","Reject or keep pending; ask the supplier to amend",IF(R693="In GSTR-2B, not in books","Check receipt; reject if not yours",IF(R693="Invoice no matches, GSTIN differs","Confirm the GSTIN with the supplier","Not available: do not claim"))))))</f>
        <v/>
      </c>
    </row>
    <row r="694">
      <c r="A694" s="10" t="n"/>
      <c r="B694" s="10" t="n"/>
      <c r="C694" s="10" t="n"/>
      <c r="D694" s="10" t="n"/>
      <c r="E694" s="9" t="n"/>
      <c r="F694" s="8" t="n"/>
      <c r="G694" s="10" t="n"/>
      <c r="H694" s="10" t="n"/>
      <c r="I694" s="8" t="n"/>
      <c r="J694" s="8" t="n"/>
      <c r="K694" s="8" t="n"/>
      <c r="L694" s="8" t="n"/>
      <c r="M694" s="8" t="n"/>
      <c r="N694" s="15">
        <f>IF(A694="","",SUM(J694:M694))</f>
        <v/>
      </c>
      <c r="O694" s="10" t="n"/>
      <c r="P694" s="16">
        <f>IF(A694="","",UPPER(TRIM(A694))&amp;"|"&amp;UPPER(SUBSTITUTE(SUBSTITUTE(SUBSTITUTE(TRIM(C694),"/",""),"-","")," ","")))</f>
        <v/>
      </c>
      <c r="Q694" s="16">
        <f>IF(A694="","",UPPER(SUBSTITUTE(SUBSTITUTE(SUBSTITUTE(TRIM(C694),"/",""),"-","")," ","")))</f>
        <v/>
      </c>
      <c r="R694" s="16">
        <f>IF(A694="","",IF(U694="No","ITC not available in GSTR-2B",IF(COUNTIF(Books!$O$6:$O$2005,P694)&gt;0,IF(ABS(T694)&lt;=Settings!$B$4,"Matched","Amount differs"),IF(COUNTIF(Books!$P$6:$P$2005,Q694)&gt;0,"Invoice no matches, GSTIN differs","In GSTR-2B, not in books"))))</f>
        <v/>
      </c>
      <c r="S694" s="15">
        <f>IF(A694="","",SUMIF(Books!$O$6:$O$2005,P694,Books!$K$6:$K$2005))</f>
        <v/>
      </c>
      <c r="T694" s="15">
        <f>IF(A694="","",N694-S694)</f>
        <v/>
      </c>
      <c r="U694" s="10" t="n"/>
      <c r="V694" s="16">
        <f>IF(A694="","",IF(AND(O694="Credit note",R694&lt;&gt;"ITC not available in GSTR-2B"),"Credit note: accept and declare the ITC reversal, keep pending for one period, or reject if you disagree",IF(R694="Matched","Accept in IMS, or take no action",IF(R694="Amount differs","Reject or keep pending; ask the supplier to amend",IF(R694="In GSTR-2B, not in books","Check receipt; reject if not yours",IF(R694="Invoice no matches, GSTIN differs","Confirm the GSTIN with the supplier","Not available: do not claim"))))))</f>
        <v/>
      </c>
    </row>
    <row r="695">
      <c r="A695" s="10" t="n"/>
      <c r="B695" s="10" t="n"/>
      <c r="C695" s="10" t="n"/>
      <c r="D695" s="10" t="n"/>
      <c r="E695" s="9" t="n"/>
      <c r="F695" s="8" t="n"/>
      <c r="G695" s="10" t="n"/>
      <c r="H695" s="10" t="n"/>
      <c r="I695" s="8" t="n"/>
      <c r="J695" s="8" t="n"/>
      <c r="K695" s="8" t="n"/>
      <c r="L695" s="8" t="n"/>
      <c r="M695" s="8" t="n"/>
      <c r="N695" s="15">
        <f>IF(A695="","",SUM(J695:M695))</f>
        <v/>
      </c>
      <c r="O695" s="10" t="n"/>
      <c r="P695" s="16">
        <f>IF(A695="","",UPPER(TRIM(A695))&amp;"|"&amp;UPPER(SUBSTITUTE(SUBSTITUTE(SUBSTITUTE(TRIM(C695),"/",""),"-","")," ","")))</f>
        <v/>
      </c>
      <c r="Q695" s="16">
        <f>IF(A695="","",UPPER(SUBSTITUTE(SUBSTITUTE(SUBSTITUTE(TRIM(C695),"/",""),"-","")," ","")))</f>
        <v/>
      </c>
      <c r="R695" s="16">
        <f>IF(A695="","",IF(U695="No","ITC not available in GSTR-2B",IF(COUNTIF(Books!$O$6:$O$2005,P695)&gt;0,IF(ABS(T695)&lt;=Settings!$B$4,"Matched","Amount differs"),IF(COUNTIF(Books!$P$6:$P$2005,Q695)&gt;0,"Invoice no matches, GSTIN differs","In GSTR-2B, not in books"))))</f>
        <v/>
      </c>
      <c r="S695" s="15">
        <f>IF(A695="","",SUMIF(Books!$O$6:$O$2005,P695,Books!$K$6:$K$2005))</f>
        <v/>
      </c>
      <c r="T695" s="15">
        <f>IF(A695="","",N695-S695)</f>
        <v/>
      </c>
      <c r="U695" s="10" t="n"/>
      <c r="V695" s="16">
        <f>IF(A695="","",IF(AND(O695="Credit note",R695&lt;&gt;"ITC not available in GSTR-2B"),"Credit note: accept and declare the ITC reversal, keep pending for one period, or reject if you disagree",IF(R695="Matched","Accept in IMS, or take no action",IF(R695="Amount differs","Reject or keep pending; ask the supplier to amend",IF(R695="In GSTR-2B, not in books","Check receipt; reject if not yours",IF(R695="Invoice no matches, GSTIN differs","Confirm the GSTIN with the supplier","Not available: do not claim"))))))</f>
        <v/>
      </c>
    </row>
    <row r="696">
      <c r="A696" s="10" t="n"/>
      <c r="B696" s="10" t="n"/>
      <c r="C696" s="10" t="n"/>
      <c r="D696" s="10" t="n"/>
      <c r="E696" s="9" t="n"/>
      <c r="F696" s="8" t="n"/>
      <c r="G696" s="10" t="n"/>
      <c r="H696" s="10" t="n"/>
      <c r="I696" s="8" t="n"/>
      <c r="J696" s="8" t="n"/>
      <c r="K696" s="8" t="n"/>
      <c r="L696" s="8" t="n"/>
      <c r="M696" s="8" t="n"/>
      <c r="N696" s="15">
        <f>IF(A696="","",SUM(J696:M696))</f>
        <v/>
      </c>
      <c r="O696" s="10" t="n"/>
      <c r="P696" s="16">
        <f>IF(A696="","",UPPER(TRIM(A696))&amp;"|"&amp;UPPER(SUBSTITUTE(SUBSTITUTE(SUBSTITUTE(TRIM(C696),"/",""),"-","")," ","")))</f>
        <v/>
      </c>
      <c r="Q696" s="16">
        <f>IF(A696="","",UPPER(SUBSTITUTE(SUBSTITUTE(SUBSTITUTE(TRIM(C696),"/",""),"-","")," ","")))</f>
        <v/>
      </c>
      <c r="R696" s="16">
        <f>IF(A696="","",IF(U696="No","ITC not available in GSTR-2B",IF(COUNTIF(Books!$O$6:$O$2005,P696)&gt;0,IF(ABS(T696)&lt;=Settings!$B$4,"Matched","Amount differs"),IF(COUNTIF(Books!$P$6:$P$2005,Q696)&gt;0,"Invoice no matches, GSTIN differs","In GSTR-2B, not in books"))))</f>
        <v/>
      </c>
      <c r="S696" s="15">
        <f>IF(A696="","",SUMIF(Books!$O$6:$O$2005,P696,Books!$K$6:$K$2005))</f>
        <v/>
      </c>
      <c r="T696" s="15">
        <f>IF(A696="","",N696-S696)</f>
        <v/>
      </c>
      <c r="U696" s="10" t="n"/>
      <c r="V696" s="16">
        <f>IF(A696="","",IF(AND(O696="Credit note",R696&lt;&gt;"ITC not available in GSTR-2B"),"Credit note: accept and declare the ITC reversal, keep pending for one period, or reject if you disagree",IF(R696="Matched","Accept in IMS, or take no action",IF(R696="Amount differs","Reject or keep pending; ask the supplier to amend",IF(R696="In GSTR-2B, not in books","Check receipt; reject if not yours",IF(R696="Invoice no matches, GSTIN differs","Confirm the GSTIN with the supplier","Not available: do not claim"))))))</f>
        <v/>
      </c>
    </row>
    <row r="697">
      <c r="A697" s="10" t="n"/>
      <c r="B697" s="10" t="n"/>
      <c r="C697" s="10" t="n"/>
      <c r="D697" s="10" t="n"/>
      <c r="E697" s="9" t="n"/>
      <c r="F697" s="8" t="n"/>
      <c r="G697" s="10" t="n"/>
      <c r="H697" s="10" t="n"/>
      <c r="I697" s="8" t="n"/>
      <c r="J697" s="8" t="n"/>
      <c r="K697" s="8" t="n"/>
      <c r="L697" s="8" t="n"/>
      <c r="M697" s="8" t="n"/>
      <c r="N697" s="15">
        <f>IF(A697="","",SUM(J697:M697))</f>
        <v/>
      </c>
      <c r="O697" s="10" t="n"/>
      <c r="P697" s="16">
        <f>IF(A697="","",UPPER(TRIM(A697))&amp;"|"&amp;UPPER(SUBSTITUTE(SUBSTITUTE(SUBSTITUTE(TRIM(C697),"/",""),"-","")," ","")))</f>
        <v/>
      </c>
      <c r="Q697" s="16">
        <f>IF(A697="","",UPPER(SUBSTITUTE(SUBSTITUTE(SUBSTITUTE(TRIM(C697),"/",""),"-","")," ","")))</f>
        <v/>
      </c>
      <c r="R697" s="16">
        <f>IF(A697="","",IF(U697="No","ITC not available in GSTR-2B",IF(COUNTIF(Books!$O$6:$O$2005,P697)&gt;0,IF(ABS(T697)&lt;=Settings!$B$4,"Matched","Amount differs"),IF(COUNTIF(Books!$P$6:$P$2005,Q697)&gt;0,"Invoice no matches, GSTIN differs","In GSTR-2B, not in books"))))</f>
        <v/>
      </c>
      <c r="S697" s="15">
        <f>IF(A697="","",SUMIF(Books!$O$6:$O$2005,P697,Books!$K$6:$K$2005))</f>
        <v/>
      </c>
      <c r="T697" s="15">
        <f>IF(A697="","",N697-S697)</f>
        <v/>
      </c>
      <c r="U697" s="10" t="n"/>
      <c r="V697" s="16">
        <f>IF(A697="","",IF(AND(O697="Credit note",R697&lt;&gt;"ITC not available in GSTR-2B"),"Credit note: accept and declare the ITC reversal, keep pending for one period, or reject if you disagree",IF(R697="Matched","Accept in IMS, or take no action",IF(R697="Amount differs","Reject or keep pending; ask the supplier to amend",IF(R697="In GSTR-2B, not in books","Check receipt; reject if not yours",IF(R697="Invoice no matches, GSTIN differs","Confirm the GSTIN with the supplier","Not available: do not claim"))))))</f>
        <v/>
      </c>
    </row>
    <row r="698">
      <c r="A698" s="10" t="n"/>
      <c r="B698" s="10" t="n"/>
      <c r="C698" s="10" t="n"/>
      <c r="D698" s="10" t="n"/>
      <c r="E698" s="9" t="n"/>
      <c r="F698" s="8" t="n"/>
      <c r="G698" s="10" t="n"/>
      <c r="H698" s="10" t="n"/>
      <c r="I698" s="8" t="n"/>
      <c r="J698" s="8" t="n"/>
      <c r="K698" s="8" t="n"/>
      <c r="L698" s="8" t="n"/>
      <c r="M698" s="8" t="n"/>
      <c r="N698" s="15">
        <f>IF(A698="","",SUM(J698:M698))</f>
        <v/>
      </c>
      <c r="O698" s="10" t="n"/>
      <c r="P698" s="16">
        <f>IF(A698="","",UPPER(TRIM(A698))&amp;"|"&amp;UPPER(SUBSTITUTE(SUBSTITUTE(SUBSTITUTE(TRIM(C698),"/",""),"-","")," ","")))</f>
        <v/>
      </c>
      <c r="Q698" s="16">
        <f>IF(A698="","",UPPER(SUBSTITUTE(SUBSTITUTE(SUBSTITUTE(TRIM(C698),"/",""),"-","")," ","")))</f>
        <v/>
      </c>
      <c r="R698" s="16">
        <f>IF(A698="","",IF(U698="No","ITC not available in GSTR-2B",IF(COUNTIF(Books!$O$6:$O$2005,P698)&gt;0,IF(ABS(T698)&lt;=Settings!$B$4,"Matched","Amount differs"),IF(COUNTIF(Books!$P$6:$P$2005,Q698)&gt;0,"Invoice no matches, GSTIN differs","In GSTR-2B, not in books"))))</f>
        <v/>
      </c>
      <c r="S698" s="15">
        <f>IF(A698="","",SUMIF(Books!$O$6:$O$2005,P698,Books!$K$6:$K$2005))</f>
        <v/>
      </c>
      <c r="T698" s="15">
        <f>IF(A698="","",N698-S698)</f>
        <v/>
      </c>
      <c r="U698" s="10" t="n"/>
      <c r="V698" s="16">
        <f>IF(A698="","",IF(AND(O698="Credit note",R698&lt;&gt;"ITC not available in GSTR-2B"),"Credit note: accept and declare the ITC reversal, keep pending for one period, or reject if you disagree",IF(R698="Matched","Accept in IMS, or take no action",IF(R698="Amount differs","Reject or keep pending; ask the supplier to amend",IF(R698="In GSTR-2B, not in books","Check receipt; reject if not yours",IF(R698="Invoice no matches, GSTIN differs","Confirm the GSTIN with the supplier","Not available: do not claim"))))))</f>
        <v/>
      </c>
    </row>
    <row r="699">
      <c r="A699" s="10" t="n"/>
      <c r="B699" s="10" t="n"/>
      <c r="C699" s="10" t="n"/>
      <c r="D699" s="10" t="n"/>
      <c r="E699" s="9" t="n"/>
      <c r="F699" s="8" t="n"/>
      <c r="G699" s="10" t="n"/>
      <c r="H699" s="10" t="n"/>
      <c r="I699" s="8" t="n"/>
      <c r="J699" s="8" t="n"/>
      <c r="K699" s="8" t="n"/>
      <c r="L699" s="8" t="n"/>
      <c r="M699" s="8" t="n"/>
      <c r="N699" s="15">
        <f>IF(A699="","",SUM(J699:M699))</f>
        <v/>
      </c>
      <c r="O699" s="10" t="n"/>
      <c r="P699" s="16">
        <f>IF(A699="","",UPPER(TRIM(A699))&amp;"|"&amp;UPPER(SUBSTITUTE(SUBSTITUTE(SUBSTITUTE(TRIM(C699),"/",""),"-","")," ","")))</f>
        <v/>
      </c>
      <c r="Q699" s="16">
        <f>IF(A699="","",UPPER(SUBSTITUTE(SUBSTITUTE(SUBSTITUTE(TRIM(C699),"/",""),"-","")," ","")))</f>
        <v/>
      </c>
      <c r="R699" s="16">
        <f>IF(A699="","",IF(U699="No","ITC not available in GSTR-2B",IF(COUNTIF(Books!$O$6:$O$2005,P699)&gt;0,IF(ABS(T699)&lt;=Settings!$B$4,"Matched","Amount differs"),IF(COUNTIF(Books!$P$6:$P$2005,Q699)&gt;0,"Invoice no matches, GSTIN differs","In GSTR-2B, not in books"))))</f>
        <v/>
      </c>
      <c r="S699" s="15">
        <f>IF(A699="","",SUMIF(Books!$O$6:$O$2005,P699,Books!$K$6:$K$2005))</f>
        <v/>
      </c>
      <c r="T699" s="15">
        <f>IF(A699="","",N699-S699)</f>
        <v/>
      </c>
      <c r="U699" s="10" t="n"/>
      <c r="V699" s="16">
        <f>IF(A699="","",IF(AND(O699="Credit note",R699&lt;&gt;"ITC not available in GSTR-2B"),"Credit note: accept and declare the ITC reversal, keep pending for one period, or reject if you disagree",IF(R699="Matched","Accept in IMS, or take no action",IF(R699="Amount differs","Reject or keep pending; ask the supplier to amend",IF(R699="In GSTR-2B, not in books","Check receipt; reject if not yours",IF(R699="Invoice no matches, GSTIN differs","Confirm the GSTIN with the supplier","Not available: do not claim"))))))</f>
        <v/>
      </c>
    </row>
    <row r="700">
      <c r="A700" s="10" t="n"/>
      <c r="B700" s="10" t="n"/>
      <c r="C700" s="10" t="n"/>
      <c r="D700" s="10" t="n"/>
      <c r="E700" s="9" t="n"/>
      <c r="F700" s="8" t="n"/>
      <c r="G700" s="10" t="n"/>
      <c r="H700" s="10" t="n"/>
      <c r="I700" s="8" t="n"/>
      <c r="J700" s="8" t="n"/>
      <c r="K700" s="8" t="n"/>
      <c r="L700" s="8" t="n"/>
      <c r="M700" s="8" t="n"/>
      <c r="N700" s="15">
        <f>IF(A700="","",SUM(J700:M700))</f>
        <v/>
      </c>
      <c r="O700" s="10" t="n"/>
      <c r="P700" s="16">
        <f>IF(A700="","",UPPER(TRIM(A700))&amp;"|"&amp;UPPER(SUBSTITUTE(SUBSTITUTE(SUBSTITUTE(TRIM(C700),"/",""),"-","")," ","")))</f>
        <v/>
      </c>
      <c r="Q700" s="16">
        <f>IF(A700="","",UPPER(SUBSTITUTE(SUBSTITUTE(SUBSTITUTE(TRIM(C700),"/",""),"-","")," ","")))</f>
        <v/>
      </c>
      <c r="R700" s="16">
        <f>IF(A700="","",IF(U700="No","ITC not available in GSTR-2B",IF(COUNTIF(Books!$O$6:$O$2005,P700)&gt;0,IF(ABS(T700)&lt;=Settings!$B$4,"Matched","Amount differs"),IF(COUNTIF(Books!$P$6:$P$2005,Q700)&gt;0,"Invoice no matches, GSTIN differs","In GSTR-2B, not in books"))))</f>
        <v/>
      </c>
      <c r="S700" s="15">
        <f>IF(A700="","",SUMIF(Books!$O$6:$O$2005,P700,Books!$K$6:$K$2005))</f>
        <v/>
      </c>
      <c r="T700" s="15">
        <f>IF(A700="","",N700-S700)</f>
        <v/>
      </c>
      <c r="U700" s="10" t="n"/>
      <c r="V700" s="16">
        <f>IF(A700="","",IF(AND(O700="Credit note",R700&lt;&gt;"ITC not available in GSTR-2B"),"Credit note: accept and declare the ITC reversal, keep pending for one period, or reject if you disagree",IF(R700="Matched","Accept in IMS, or take no action",IF(R700="Amount differs","Reject or keep pending; ask the supplier to amend",IF(R700="In GSTR-2B, not in books","Check receipt; reject if not yours",IF(R700="Invoice no matches, GSTIN differs","Confirm the GSTIN with the supplier","Not available: do not claim"))))))</f>
        <v/>
      </c>
    </row>
    <row r="701">
      <c r="A701" s="10" t="n"/>
      <c r="B701" s="10" t="n"/>
      <c r="C701" s="10" t="n"/>
      <c r="D701" s="10" t="n"/>
      <c r="E701" s="9" t="n"/>
      <c r="F701" s="8" t="n"/>
      <c r="G701" s="10" t="n"/>
      <c r="H701" s="10" t="n"/>
      <c r="I701" s="8" t="n"/>
      <c r="J701" s="8" t="n"/>
      <c r="K701" s="8" t="n"/>
      <c r="L701" s="8" t="n"/>
      <c r="M701" s="8" t="n"/>
      <c r="N701" s="15">
        <f>IF(A701="","",SUM(J701:M701))</f>
        <v/>
      </c>
      <c r="O701" s="10" t="n"/>
      <c r="P701" s="16">
        <f>IF(A701="","",UPPER(TRIM(A701))&amp;"|"&amp;UPPER(SUBSTITUTE(SUBSTITUTE(SUBSTITUTE(TRIM(C701),"/",""),"-","")," ","")))</f>
        <v/>
      </c>
      <c r="Q701" s="16">
        <f>IF(A701="","",UPPER(SUBSTITUTE(SUBSTITUTE(SUBSTITUTE(TRIM(C701),"/",""),"-","")," ","")))</f>
        <v/>
      </c>
      <c r="R701" s="16">
        <f>IF(A701="","",IF(U701="No","ITC not available in GSTR-2B",IF(COUNTIF(Books!$O$6:$O$2005,P701)&gt;0,IF(ABS(T701)&lt;=Settings!$B$4,"Matched","Amount differs"),IF(COUNTIF(Books!$P$6:$P$2005,Q701)&gt;0,"Invoice no matches, GSTIN differs","In GSTR-2B, not in books"))))</f>
        <v/>
      </c>
      <c r="S701" s="15">
        <f>IF(A701="","",SUMIF(Books!$O$6:$O$2005,P701,Books!$K$6:$K$2005))</f>
        <v/>
      </c>
      <c r="T701" s="15">
        <f>IF(A701="","",N701-S701)</f>
        <v/>
      </c>
      <c r="U701" s="10" t="n"/>
      <c r="V701" s="16">
        <f>IF(A701="","",IF(AND(O701="Credit note",R701&lt;&gt;"ITC not available in GSTR-2B"),"Credit note: accept and declare the ITC reversal, keep pending for one period, or reject if you disagree",IF(R701="Matched","Accept in IMS, or take no action",IF(R701="Amount differs","Reject or keep pending; ask the supplier to amend",IF(R701="In GSTR-2B, not in books","Check receipt; reject if not yours",IF(R701="Invoice no matches, GSTIN differs","Confirm the GSTIN with the supplier","Not available: do not claim"))))))</f>
        <v/>
      </c>
    </row>
    <row r="702">
      <c r="A702" s="10" t="n"/>
      <c r="B702" s="10" t="n"/>
      <c r="C702" s="10" t="n"/>
      <c r="D702" s="10" t="n"/>
      <c r="E702" s="9" t="n"/>
      <c r="F702" s="8" t="n"/>
      <c r="G702" s="10" t="n"/>
      <c r="H702" s="10" t="n"/>
      <c r="I702" s="8" t="n"/>
      <c r="J702" s="8" t="n"/>
      <c r="K702" s="8" t="n"/>
      <c r="L702" s="8" t="n"/>
      <c r="M702" s="8" t="n"/>
      <c r="N702" s="15">
        <f>IF(A702="","",SUM(J702:M702))</f>
        <v/>
      </c>
      <c r="O702" s="10" t="n"/>
      <c r="P702" s="16">
        <f>IF(A702="","",UPPER(TRIM(A702))&amp;"|"&amp;UPPER(SUBSTITUTE(SUBSTITUTE(SUBSTITUTE(TRIM(C702),"/",""),"-","")," ","")))</f>
        <v/>
      </c>
      <c r="Q702" s="16">
        <f>IF(A702="","",UPPER(SUBSTITUTE(SUBSTITUTE(SUBSTITUTE(TRIM(C702),"/",""),"-","")," ","")))</f>
        <v/>
      </c>
      <c r="R702" s="16">
        <f>IF(A702="","",IF(U702="No","ITC not available in GSTR-2B",IF(COUNTIF(Books!$O$6:$O$2005,P702)&gt;0,IF(ABS(T702)&lt;=Settings!$B$4,"Matched","Amount differs"),IF(COUNTIF(Books!$P$6:$P$2005,Q702)&gt;0,"Invoice no matches, GSTIN differs","In GSTR-2B, not in books"))))</f>
        <v/>
      </c>
      <c r="S702" s="15">
        <f>IF(A702="","",SUMIF(Books!$O$6:$O$2005,P702,Books!$K$6:$K$2005))</f>
        <v/>
      </c>
      <c r="T702" s="15">
        <f>IF(A702="","",N702-S702)</f>
        <v/>
      </c>
      <c r="U702" s="10" t="n"/>
      <c r="V702" s="16">
        <f>IF(A702="","",IF(AND(O702="Credit note",R702&lt;&gt;"ITC not available in GSTR-2B"),"Credit note: accept and declare the ITC reversal, keep pending for one period, or reject if you disagree",IF(R702="Matched","Accept in IMS, or take no action",IF(R702="Amount differs","Reject or keep pending; ask the supplier to amend",IF(R702="In GSTR-2B, not in books","Check receipt; reject if not yours",IF(R702="Invoice no matches, GSTIN differs","Confirm the GSTIN with the supplier","Not available: do not claim"))))))</f>
        <v/>
      </c>
    </row>
    <row r="703">
      <c r="A703" s="10" t="n"/>
      <c r="B703" s="10" t="n"/>
      <c r="C703" s="10" t="n"/>
      <c r="D703" s="10" t="n"/>
      <c r="E703" s="9" t="n"/>
      <c r="F703" s="8" t="n"/>
      <c r="G703" s="10" t="n"/>
      <c r="H703" s="10" t="n"/>
      <c r="I703" s="8" t="n"/>
      <c r="J703" s="8" t="n"/>
      <c r="K703" s="8" t="n"/>
      <c r="L703" s="8" t="n"/>
      <c r="M703" s="8" t="n"/>
      <c r="N703" s="15">
        <f>IF(A703="","",SUM(J703:M703))</f>
        <v/>
      </c>
      <c r="O703" s="10" t="n"/>
      <c r="P703" s="16">
        <f>IF(A703="","",UPPER(TRIM(A703))&amp;"|"&amp;UPPER(SUBSTITUTE(SUBSTITUTE(SUBSTITUTE(TRIM(C703),"/",""),"-","")," ","")))</f>
        <v/>
      </c>
      <c r="Q703" s="16">
        <f>IF(A703="","",UPPER(SUBSTITUTE(SUBSTITUTE(SUBSTITUTE(TRIM(C703),"/",""),"-","")," ","")))</f>
        <v/>
      </c>
      <c r="R703" s="16">
        <f>IF(A703="","",IF(U703="No","ITC not available in GSTR-2B",IF(COUNTIF(Books!$O$6:$O$2005,P703)&gt;0,IF(ABS(T703)&lt;=Settings!$B$4,"Matched","Amount differs"),IF(COUNTIF(Books!$P$6:$P$2005,Q703)&gt;0,"Invoice no matches, GSTIN differs","In GSTR-2B, not in books"))))</f>
        <v/>
      </c>
      <c r="S703" s="15">
        <f>IF(A703="","",SUMIF(Books!$O$6:$O$2005,P703,Books!$K$6:$K$2005))</f>
        <v/>
      </c>
      <c r="T703" s="15">
        <f>IF(A703="","",N703-S703)</f>
        <v/>
      </c>
      <c r="U703" s="10" t="n"/>
      <c r="V703" s="16">
        <f>IF(A703="","",IF(AND(O703="Credit note",R703&lt;&gt;"ITC not available in GSTR-2B"),"Credit note: accept and declare the ITC reversal, keep pending for one period, or reject if you disagree",IF(R703="Matched","Accept in IMS, or take no action",IF(R703="Amount differs","Reject or keep pending; ask the supplier to amend",IF(R703="In GSTR-2B, not in books","Check receipt; reject if not yours",IF(R703="Invoice no matches, GSTIN differs","Confirm the GSTIN with the supplier","Not available: do not claim"))))))</f>
        <v/>
      </c>
    </row>
    <row r="704">
      <c r="A704" s="10" t="n"/>
      <c r="B704" s="10" t="n"/>
      <c r="C704" s="10" t="n"/>
      <c r="D704" s="10" t="n"/>
      <c r="E704" s="9" t="n"/>
      <c r="F704" s="8" t="n"/>
      <c r="G704" s="10" t="n"/>
      <c r="H704" s="10" t="n"/>
      <c r="I704" s="8" t="n"/>
      <c r="J704" s="8" t="n"/>
      <c r="K704" s="8" t="n"/>
      <c r="L704" s="8" t="n"/>
      <c r="M704" s="8" t="n"/>
      <c r="N704" s="15">
        <f>IF(A704="","",SUM(J704:M704))</f>
        <v/>
      </c>
      <c r="O704" s="10" t="n"/>
      <c r="P704" s="16">
        <f>IF(A704="","",UPPER(TRIM(A704))&amp;"|"&amp;UPPER(SUBSTITUTE(SUBSTITUTE(SUBSTITUTE(TRIM(C704),"/",""),"-","")," ","")))</f>
        <v/>
      </c>
      <c r="Q704" s="16">
        <f>IF(A704="","",UPPER(SUBSTITUTE(SUBSTITUTE(SUBSTITUTE(TRIM(C704),"/",""),"-","")," ","")))</f>
        <v/>
      </c>
      <c r="R704" s="16">
        <f>IF(A704="","",IF(U704="No","ITC not available in GSTR-2B",IF(COUNTIF(Books!$O$6:$O$2005,P704)&gt;0,IF(ABS(T704)&lt;=Settings!$B$4,"Matched","Amount differs"),IF(COUNTIF(Books!$P$6:$P$2005,Q704)&gt;0,"Invoice no matches, GSTIN differs","In GSTR-2B, not in books"))))</f>
        <v/>
      </c>
      <c r="S704" s="15">
        <f>IF(A704="","",SUMIF(Books!$O$6:$O$2005,P704,Books!$K$6:$K$2005))</f>
        <v/>
      </c>
      <c r="T704" s="15">
        <f>IF(A704="","",N704-S704)</f>
        <v/>
      </c>
      <c r="U704" s="10" t="n"/>
      <c r="V704" s="16">
        <f>IF(A704="","",IF(AND(O704="Credit note",R704&lt;&gt;"ITC not available in GSTR-2B"),"Credit note: accept and declare the ITC reversal, keep pending for one period, or reject if you disagree",IF(R704="Matched","Accept in IMS, or take no action",IF(R704="Amount differs","Reject or keep pending; ask the supplier to amend",IF(R704="In GSTR-2B, not in books","Check receipt; reject if not yours",IF(R704="Invoice no matches, GSTIN differs","Confirm the GSTIN with the supplier","Not available: do not claim"))))))</f>
        <v/>
      </c>
    </row>
    <row r="705">
      <c r="A705" s="10" t="n"/>
      <c r="B705" s="10" t="n"/>
      <c r="C705" s="10" t="n"/>
      <c r="D705" s="10" t="n"/>
      <c r="E705" s="9" t="n"/>
      <c r="F705" s="8" t="n"/>
      <c r="G705" s="10" t="n"/>
      <c r="H705" s="10" t="n"/>
      <c r="I705" s="8" t="n"/>
      <c r="J705" s="8" t="n"/>
      <c r="K705" s="8" t="n"/>
      <c r="L705" s="8" t="n"/>
      <c r="M705" s="8" t="n"/>
      <c r="N705" s="15">
        <f>IF(A705="","",SUM(J705:M705))</f>
        <v/>
      </c>
      <c r="O705" s="10" t="n"/>
      <c r="P705" s="16">
        <f>IF(A705="","",UPPER(TRIM(A705))&amp;"|"&amp;UPPER(SUBSTITUTE(SUBSTITUTE(SUBSTITUTE(TRIM(C705),"/",""),"-","")," ","")))</f>
        <v/>
      </c>
      <c r="Q705" s="16">
        <f>IF(A705="","",UPPER(SUBSTITUTE(SUBSTITUTE(SUBSTITUTE(TRIM(C705),"/",""),"-","")," ","")))</f>
        <v/>
      </c>
      <c r="R705" s="16">
        <f>IF(A705="","",IF(U705="No","ITC not available in GSTR-2B",IF(COUNTIF(Books!$O$6:$O$2005,P705)&gt;0,IF(ABS(T705)&lt;=Settings!$B$4,"Matched","Amount differs"),IF(COUNTIF(Books!$P$6:$P$2005,Q705)&gt;0,"Invoice no matches, GSTIN differs","In GSTR-2B, not in books"))))</f>
        <v/>
      </c>
      <c r="S705" s="15">
        <f>IF(A705="","",SUMIF(Books!$O$6:$O$2005,P705,Books!$K$6:$K$2005))</f>
        <v/>
      </c>
      <c r="T705" s="15">
        <f>IF(A705="","",N705-S705)</f>
        <v/>
      </c>
      <c r="U705" s="10" t="n"/>
      <c r="V705" s="16">
        <f>IF(A705="","",IF(AND(O705="Credit note",R705&lt;&gt;"ITC not available in GSTR-2B"),"Credit note: accept and declare the ITC reversal, keep pending for one period, or reject if you disagree",IF(R705="Matched","Accept in IMS, or take no action",IF(R705="Amount differs","Reject or keep pending; ask the supplier to amend",IF(R705="In GSTR-2B, not in books","Check receipt; reject if not yours",IF(R705="Invoice no matches, GSTIN differs","Confirm the GSTIN with the supplier","Not available: do not claim"))))))</f>
        <v/>
      </c>
    </row>
    <row r="706">
      <c r="A706" s="10" t="n"/>
      <c r="B706" s="10" t="n"/>
      <c r="C706" s="10" t="n"/>
      <c r="D706" s="10" t="n"/>
      <c r="E706" s="9" t="n"/>
      <c r="F706" s="8" t="n"/>
      <c r="G706" s="10" t="n"/>
      <c r="H706" s="10" t="n"/>
      <c r="I706" s="8" t="n"/>
      <c r="J706" s="8" t="n"/>
      <c r="K706" s="8" t="n"/>
      <c r="L706" s="8" t="n"/>
      <c r="M706" s="8" t="n"/>
      <c r="N706" s="15">
        <f>IF(A706="","",SUM(J706:M706))</f>
        <v/>
      </c>
      <c r="O706" s="10" t="n"/>
      <c r="P706" s="16">
        <f>IF(A706="","",UPPER(TRIM(A706))&amp;"|"&amp;UPPER(SUBSTITUTE(SUBSTITUTE(SUBSTITUTE(TRIM(C706),"/",""),"-","")," ","")))</f>
        <v/>
      </c>
      <c r="Q706" s="16">
        <f>IF(A706="","",UPPER(SUBSTITUTE(SUBSTITUTE(SUBSTITUTE(TRIM(C706),"/",""),"-","")," ","")))</f>
        <v/>
      </c>
      <c r="R706" s="16">
        <f>IF(A706="","",IF(U706="No","ITC not available in GSTR-2B",IF(COUNTIF(Books!$O$6:$O$2005,P706)&gt;0,IF(ABS(T706)&lt;=Settings!$B$4,"Matched","Amount differs"),IF(COUNTIF(Books!$P$6:$P$2005,Q706)&gt;0,"Invoice no matches, GSTIN differs","In GSTR-2B, not in books"))))</f>
        <v/>
      </c>
      <c r="S706" s="15">
        <f>IF(A706="","",SUMIF(Books!$O$6:$O$2005,P706,Books!$K$6:$K$2005))</f>
        <v/>
      </c>
      <c r="T706" s="15">
        <f>IF(A706="","",N706-S706)</f>
        <v/>
      </c>
      <c r="U706" s="10" t="n"/>
      <c r="V706" s="16">
        <f>IF(A706="","",IF(AND(O706="Credit note",R706&lt;&gt;"ITC not available in GSTR-2B"),"Credit note: accept and declare the ITC reversal, keep pending for one period, or reject if you disagree",IF(R706="Matched","Accept in IMS, or take no action",IF(R706="Amount differs","Reject or keep pending; ask the supplier to amend",IF(R706="In GSTR-2B, not in books","Check receipt; reject if not yours",IF(R706="Invoice no matches, GSTIN differs","Confirm the GSTIN with the supplier","Not available: do not claim"))))))</f>
        <v/>
      </c>
    </row>
    <row r="707">
      <c r="A707" s="10" t="n"/>
      <c r="B707" s="10" t="n"/>
      <c r="C707" s="10" t="n"/>
      <c r="D707" s="10" t="n"/>
      <c r="E707" s="9" t="n"/>
      <c r="F707" s="8" t="n"/>
      <c r="G707" s="10" t="n"/>
      <c r="H707" s="10" t="n"/>
      <c r="I707" s="8" t="n"/>
      <c r="J707" s="8" t="n"/>
      <c r="K707" s="8" t="n"/>
      <c r="L707" s="8" t="n"/>
      <c r="M707" s="8" t="n"/>
      <c r="N707" s="15">
        <f>IF(A707="","",SUM(J707:M707))</f>
        <v/>
      </c>
      <c r="O707" s="10" t="n"/>
      <c r="P707" s="16">
        <f>IF(A707="","",UPPER(TRIM(A707))&amp;"|"&amp;UPPER(SUBSTITUTE(SUBSTITUTE(SUBSTITUTE(TRIM(C707),"/",""),"-","")," ","")))</f>
        <v/>
      </c>
      <c r="Q707" s="16">
        <f>IF(A707="","",UPPER(SUBSTITUTE(SUBSTITUTE(SUBSTITUTE(TRIM(C707),"/",""),"-","")," ","")))</f>
        <v/>
      </c>
      <c r="R707" s="16">
        <f>IF(A707="","",IF(U707="No","ITC not available in GSTR-2B",IF(COUNTIF(Books!$O$6:$O$2005,P707)&gt;0,IF(ABS(T707)&lt;=Settings!$B$4,"Matched","Amount differs"),IF(COUNTIF(Books!$P$6:$P$2005,Q707)&gt;0,"Invoice no matches, GSTIN differs","In GSTR-2B, not in books"))))</f>
        <v/>
      </c>
      <c r="S707" s="15">
        <f>IF(A707="","",SUMIF(Books!$O$6:$O$2005,P707,Books!$K$6:$K$2005))</f>
        <v/>
      </c>
      <c r="T707" s="15">
        <f>IF(A707="","",N707-S707)</f>
        <v/>
      </c>
      <c r="U707" s="10" t="n"/>
      <c r="V707" s="16">
        <f>IF(A707="","",IF(AND(O707="Credit note",R707&lt;&gt;"ITC not available in GSTR-2B"),"Credit note: accept and declare the ITC reversal, keep pending for one period, or reject if you disagree",IF(R707="Matched","Accept in IMS, or take no action",IF(R707="Amount differs","Reject or keep pending; ask the supplier to amend",IF(R707="In GSTR-2B, not in books","Check receipt; reject if not yours",IF(R707="Invoice no matches, GSTIN differs","Confirm the GSTIN with the supplier","Not available: do not claim"))))))</f>
        <v/>
      </c>
    </row>
    <row r="708">
      <c r="A708" s="10" t="n"/>
      <c r="B708" s="10" t="n"/>
      <c r="C708" s="10" t="n"/>
      <c r="D708" s="10" t="n"/>
      <c r="E708" s="9" t="n"/>
      <c r="F708" s="8" t="n"/>
      <c r="G708" s="10" t="n"/>
      <c r="H708" s="10" t="n"/>
      <c r="I708" s="8" t="n"/>
      <c r="J708" s="8" t="n"/>
      <c r="K708" s="8" t="n"/>
      <c r="L708" s="8" t="n"/>
      <c r="M708" s="8" t="n"/>
      <c r="N708" s="15">
        <f>IF(A708="","",SUM(J708:M708))</f>
        <v/>
      </c>
      <c r="O708" s="10" t="n"/>
      <c r="P708" s="16">
        <f>IF(A708="","",UPPER(TRIM(A708))&amp;"|"&amp;UPPER(SUBSTITUTE(SUBSTITUTE(SUBSTITUTE(TRIM(C708),"/",""),"-","")," ","")))</f>
        <v/>
      </c>
      <c r="Q708" s="16">
        <f>IF(A708="","",UPPER(SUBSTITUTE(SUBSTITUTE(SUBSTITUTE(TRIM(C708),"/",""),"-","")," ","")))</f>
        <v/>
      </c>
      <c r="R708" s="16">
        <f>IF(A708="","",IF(U708="No","ITC not available in GSTR-2B",IF(COUNTIF(Books!$O$6:$O$2005,P708)&gt;0,IF(ABS(T708)&lt;=Settings!$B$4,"Matched","Amount differs"),IF(COUNTIF(Books!$P$6:$P$2005,Q708)&gt;0,"Invoice no matches, GSTIN differs","In GSTR-2B, not in books"))))</f>
        <v/>
      </c>
      <c r="S708" s="15">
        <f>IF(A708="","",SUMIF(Books!$O$6:$O$2005,P708,Books!$K$6:$K$2005))</f>
        <v/>
      </c>
      <c r="T708" s="15">
        <f>IF(A708="","",N708-S708)</f>
        <v/>
      </c>
      <c r="U708" s="10" t="n"/>
      <c r="V708" s="16">
        <f>IF(A708="","",IF(AND(O708="Credit note",R708&lt;&gt;"ITC not available in GSTR-2B"),"Credit note: accept and declare the ITC reversal, keep pending for one period, or reject if you disagree",IF(R708="Matched","Accept in IMS, or take no action",IF(R708="Amount differs","Reject or keep pending; ask the supplier to amend",IF(R708="In GSTR-2B, not in books","Check receipt; reject if not yours",IF(R708="Invoice no matches, GSTIN differs","Confirm the GSTIN with the supplier","Not available: do not claim"))))))</f>
        <v/>
      </c>
    </row>
    <row r="709">
      <c r="A709" s="10" t="n"/>
      <c r="B709" s="10" t="n"/>
      <c r="C709" s="10" t="n"/>
      <c r="D709" s="10" t="n"/>
      <c r="E709" s="9" t="n"/>
      <c r="F709" s="8" t="n"/>
      <c r="G709" s="10" t="n"/>
      <c r="H709" s="10" t="n"/>
      <c r="I709" s="8" t="n"/>
      <c r="J709" s="8" t="n"/>
      <c r="K709" s="8" t="n"/>
      <c r="L709" s="8" t="n"/>
      <c r="M709" s="8" t="n"/>
      <c r="N709" s="15">
        <f>IF(A709="","",SUM(J709:M709))</f>
        <v/>
      </c>
      <c r="O709" s="10" t="n"/>
      <c r="P709" s="16">
        <f>IF(A709="","",UPPER(TRIM(A709))&amp;"|"&amp;UPPER(SUBSTITUTE(SUBSTITUTE(SUBSTITUTE(TRIM(C709),"/",""),"-","")," ","")))</f>
        <v/>
      </c>
      <c r="Q709" s="16">
        <f>IF(A709="","",UPPER(SUBSTITUTE(SUBSTITUTE(SUBSTITUTE(TRIM(C709),"/",""),"-","")," ","")))</f>
        <v/>
      </c>
      <c r="R709" s="16">
        <f>IF(A709="","",IF(U709="No","ITC not available in GSTR-2B",IF(COUNTIF(Books!$O$6:$O$2005,P709)&gt;0,IF(ABS(T709)&lt;=Settings!$B$4,"Matched","Amount differs"),IF(COUNTIF(Books!$P$6:$P$2005,Q709)&gt;0,"Invoice no matches, GSTIN differs","In GSTR-2B, not in books"))))</f>
        <v/>
      </c>
      <c r="S709" s="15">
        <f>IF(A709="","",SUMIF(Books!$O$6:$O$2005,P709,Books!$K$6:$K$2005))</f>
        <v/>
      </c>
      <c r="T709" s="15">
        <f>IF(A709="","",N709-S709)</f>
        <v/>
      </c>
      <c r="U709" s="10" t="n"/>
      <c r="V709" s="16">
        <f>IF(A709="","",IF(AND(O709="Credit note",R709&lt;&gt;"ITC not available in GSTR-2B"),"Credit note: accept and declare the ITC reversal, keep pending for one period, or reject if you disagree",IF(R709="Matched","Accept in IMS, or take no action",IF(R709="Amount differs","Reject or keep pending; ask the supplier to amend",IF(R709="In GSTR-2B, not in books","Check receipt; reject if not yours",IF(R709="Invoice no matches, GSTIN differs","Confirm the GSTIN with the supplier","Not available: do not claim"))))))</f>
        <v/>
      </c>
    </row>
    <row r="710">
      <c r="A710" s="10" t="n"/>
      <c r="B710" s="10" t="n"/>
      <c r="C710" s="10" t="n"/>
      <c r="D710" s="10" t="n"/>
      <c r="E710" s="9" t="n"/>
      <c r="F710" s="8" t="n"/>
      <c r="G710" s="10" t="n"/>
      <c r="H710" s="10" t="n"/>
      <c r="I710" s="8" t="n"/>
      <c r="J710" s="8" t="n"/>
      <c r="K710" s="8" t="n"/>
      <c r="L710" s="8" t="n"/>
      <c r="M710" s="8" t="n"/>
      <c r="N710" s="15">
        <f>IF(A710="","",SUM(J710:M710))</f>
        <v/>
      </c>
      <c r="O710" s="10" t="n"/>
      <c r="P710" s="16">
        <f>IF(A710="","",UPPER(TRIM(A710))&amp;"|"&amp;UPPER(SUBSTITUTE(SUBSTITUTE(SUBSTITUTE(TRIM(C710),"/",""),"-","")," ","")))</f>
        <v/>
      </c>
      <c r="Q710" s="16">
        <f>IF(A710="","",UPPER(SUBSTITUTE(SUBSTITUTE(SUBSTITUTE(TRIM(C710),"/",""),"-","")," ","")))</f>
        <v/>
      </c>
      <c r="R710" s="16">
        <f>IF(A710="","",IF(U710="No","ITC not available in GSTR-2B",IF(COUNTIF(Books!$O$6:$O$2005,P710)&gt;0,IF(ABS(T710)&lt;=Settings!$B$4,"Matched","Amount differs"),IF(COUNTIF(Books!$P$6:$P$2005,Q710)&gt;0,"Invoice no matches, GSTIN differs","In GSTR-2B, not in books"))))</f>
        <v/>
      </c>
      <c r="S710" s="15">
        <f>IF(A710="","",SUMIF(Books!$O$6:$O$2005,P710,Books!$K$6:$K$2005))</f>
        <v/>
      </c>
      <c r="T710" s="15">
        <f>IF(A710="","",N710-S710)</f>
        <v/>
      </c>
      <c r="U710" s="10" t="n"/>
      <c r="V710" s="16">
        <f>IF(A710="","",IF(AND(O710="Credit note",R710&lt;&gt;"ITC not available in GSTR-2B"),"Credit note: accept and declare the ITC reversal, keep pending for one period, or reject if you disagree",IF(R710="Matched","Accept in IMS, or take no action",IF(R710="Amount differs","Reject or keep pending; ask the supplier to amend",IF(R710="In GSTR-2B, not in books","Check receipt; reject if not yours",IF(R710="Invoice no matches, GSTIN differs","Confirm the GSTIN with the supplier","Not available: do not claim"))))))</f>
        <v/>
      </c>
    </row>
    <row r="711">
      <c r="A711" s="10" t="n"/>
      <c r="B711" s="10" t="n"/>
      <c r="C711" s="10" t="n"/>
      <c r="D711" s="10" t="n"/>
      <c r="E711" s="9" t="n"/>
      <c r="F711" s="8" t="n"/>
      <c r="G711" s="10" t="n"/>
      <c r="H711" s="10" t="n"/>
      <c r="I711" s="8" t="n"/>
      <c r="J711" s="8" t="n"/>
      <c r="K711" s="8" t="n"/>
      <c r="L711" s="8" t="n"/>
      <c r="M711" s="8" t="n"/>
      <c r="N711" s="15">
        <f>IF(A711="","",SUM(J711:M711))</f>
        <v/>
      </c>
      <c r="O711" s="10" t="n"/>
      <c r="P711" s="16">
        <f>IF(A711="","",UPPER(TRIM(A711))&amp;"|"&amp;UPPER(SUBSTITUTE(SUBSTITUTE(SUBSTITUTE(TRIM(C711),"/",""),"-","")," ","")))</f>
        <v/>
      </c>
      <c r="Q711" s="16">
        <f>IF(A711="","",UPPER(SUBSTITUTE(SUBSTITUTE(SUBSTITUTE(TRIM(C711),"/",""),"-","")," ","")))</f>
        <v/>
      </c>
      <c r="R711" s="16">
        <f>IF(A711="","",IF(U711="No","ITC not available in GSTR-2B",IF(COUNTIF(Books!$O$6:$O$2005,P711)&gt;0,IF(ABS(T711)&lt;=Settings!$B$4,"Matched","Amount differs"),IF(COUNTIF(Books!$P$6:$P$2005,Q711)&gt;0,"Invoice no matches, GSTIN differs","In GSTR-2B, not in books"))))</f>
        <v/>
      </c>
      <c r="S711" s="15">
        <f>IF(A711="","",SUMIF(Books!$O$6:$O$2005,P711,Books!$K$6:$K$2005))</f>
        <v/>
      </c>
      <c r="T711" s="15">
        <f>IF(A711="","",N711-S711)</f>
        <v/>
      </c>
      <c r="U711" s="10" t="n"/>
      <c r="V711" s="16">
        <f>IF(A711="","",IF(AND(O711="Credit note",R711&lt;&gt;"ITC not available in GSTR-2B"),"Credit note: accept and declare the ITC reversal, keep pending for one period, or reject if you disagree",IF(R711="Matched","Accept in IMS, or take no action",IF(R711="Amount differs","Reject or keep pending; ask the supplier to amend",IF(R711="In GSTR-2B, not in books","Check receipt; reject if not yours",IF(R711="Invoice no matches, GSTIN differs","Confirm the GSTIN with the supplier","Not available: do not claim"))))))</f>
        <v/>
      </c>
    </row>
    <row r="712">
      <c r="A712" s="10" t="n"/>
      <c r="B712" s="10" t="n"/>
      <c r="C712" s="10" t="n"/>
      <c r="D712" s="10" t="n"/>
      <c r="E712" s="9" t="n"/>
      <c r="F712" s="8" t="n"/>
      <c r="G712" s="10" t="n"/>
      <c r="H712" s="10" t="n"/>
      <c r="I712" s="8" t="n"/>
      <c r="J712" s="8" t="n"/>
      <c r="K712" s="8" t="n"/>
      <c r="L712" s="8" t="n"/>
      <c r="M712" s="8" t="n"/>
      <c r="N712" s="15">
        <f>IF(A712="","",SUM(J712:M712))</f>
        <v/>
      </c>
      <c r="O712" s="10" t="n"/>
      <c r="P712" s="16">
        <f>IF(A712="","",UPPER(TRIM(A712))&amp;"|"&amp;UPPER(SUBSTITUTE(SUBSTITUTE(SUBSTITUTE(TRIM(C712),"/",""),"-","")," ","")))</f>
        <v/>
      </c>
      <c r="Q712" s="16">
        <f>IF(A712="","",UPPER(SUBSTITUTE(SUBSTITUTE(SUBSTITUTE(TRIM(C712),"/",""),"-","")," ","")))</f>
        <v/>
      </c>
      <c r="R712" s="16">
        <f>IF(A712="","",IF(U712="No","ITC not available in GSTR-2B",IF(COUNTIF(Books!$O$6:$O$2005,P712)&gt;0,IF(ABS(T712)&lt;=Settings!$B$4,"Matched","Amount differs"),IF(COUNTIF(Books!$P$6:$P$2005,Q712)&gt;0,"Invoice no matches, GSTIN differs","In GSTR-2B, not in books"))))</f>
        <v/>
      </c>
      <c r="S712" s="15">
        <f>IF(A712="","",SUMIF(Books!$O$6:$O$2005,P712,Books!$K$6:$K$2005))</f>
        <v/>
      </c>
      <c r="T712" s="15">
        <f>IF(A712="","",N712-S712)</f>
        <v/>
      </c>
      <c r="U712" s="10" t="n"/>
      <c r="V712" s="16">
        <f>IF(A712="","",IF(AND(O712="Credit note",R712&lt;&gt;"ITC not available in GSTR-2B"),"Credit note: accept and declare the ITC reversal, keep pending for one period, or reject if you disagree",IF(R712="Matched","Accept in IMS, or take no action",IF(R712="Amount differs","Reject or keep pending; ask the supplier to amend",IF(R712="In GSTR-2B, not in books","Check receipt; reject if not yours",IF(R712="Invoice no matches, GSTIN differs","Confirm the GSTIN with the supplier","Not available: do not claim"))))))</f>
        <v/>
      </c>
    </row>
    <row r="713">
      <c r="A713" s="10" t="n"/>
      <c r="B713" s="10" t="n"/>
      <c r="C713" s="10" t="n"/>
      <c r="D713" s="10" t="n"/>
      <c r="E713" s="9" t="n"/>
      <c r="F713" s="8" t="n"/>
      <c r="G713" s="10" t="n"/>
      <c r="H713" s="10" t="n"/>
      <c r="I713" s="8" t="n"/>
      <c r="J713" s="8" t="n"/>
      <c r="K713" s="8" t="n"/>
      <c r="L713" s="8" t="n"/>
      <c r="M713" s="8" t="n"/>
      <c r="N713" s="15">
        <f>IF(A713="","",SUM(J713:M713))</f>
        <v/>
      </c>
      <c r="O713" s="10" t="n"/>
      <c r="P713" s="16">
        <f>IF(A713="","",UPPER(TRIM(A713))&amp;"|"&amp;UPPER(SUBSTITUTE(SUBSTITUTE(SUBSTITUTE(TRIM(C713),"/",""),"-","")," ","")))</f>
        <v/>
      </c>
      <c r="Q713" s="16">
        <f>IF(A713="","",UPPER(SUBSTITUTE(SUBSTITUTE(SUBSTITUTE(TRIM(C713),"/",""),"-","")," ","")))</f>
        <v/>
      </c>
      <c r="R713" s="16">
        <f>IF(A713="","",IF(U713="No","ITC not available in GSTR-2B",IF(COUNTIF(Books!$O$6:$O$2005,P713)&gt;0,IF(ABS(T713)&lt;=Settings!$B$4,"Matched","Amount differs"),IF(COUNTIF(Books!$P$6:$P$2005,Q713)&gt;0,"Invoice no matches, GSTIN differs","In GSTR-2B, not in books"))))</f>
        <v/>
      </c>
      <c r="S713" s="15">
        <f>IF(A713="","",SUMIF(Books!$O$6:$O$2005,P713,Books!$K$6:$K$2005))</f>
        <v/>
      </c>
      <c r="T713" s="15">
        <f>IF(A713="","",N713-S713)</f>
        <v/>
      </c>
      <c r="U713" s="10" t="n"/>
      <c r="V713" s="16">
        <f>IF(A713="","",IF(AND(O713="Credit note",R713&lt;&gt;"ITC not available in GSTR-2B"),"Credit note: accept and declare the ITC reversal, keep pending for one period, or reject if you disagree",IF(R713="Matched","Accept in IMS, or take no action",IF(R713="Amount differs","Reject or keep pending; ask the supplier to amend",IF(R713="In GSTR-2B, not in books","Check receipt; reject if not yours",IF(R713="Invoice no matches, GSTIN differs","Confirm the GSTIN with the supplier","Not available: do not claim"))))))</f>
        <v/>
      </c>
    </row>
    <row r="714">
      <c r="A714" s="10" t="n"/>
      <c r="B714" s="10" t="n"/>
      <c r="C714" s="10" t="n"/>
      <c r="D714" s="10" t="n"/>
      <c r="E714" s="9" t="n"/>
      <c r="F714" s="8" t="n"/>
      <c r="G714" s="10" t="n"/>
      <c r="H714" s="10" t="n"/>
      <c r="I714" s="8" t="n"/>
      <c r="J714" s="8" t="n"/>
      <c r="K714" s="8" t="n"/>
      <c r="L714" s="8" t="n"/>
      <c r="M714" s="8" t="n"/>
      <c r="N714" s="15">
        <f>IF(A714="","",SUM(J714:M714))</f>
        <v/>
      </c>
      <c r="O714" s="10" t="n"/>
      <c r="P714" s="16">
        <f>IF(A714="","",UPPER(TRIM(A714))&amp;"|"&amp;UPPER(SUBSTITUTE(SUBSTITUTE(SUBSTITUTE(TRIM(C714),"/",""),"-","")," ","")))</f>
        <v/>
      </c>
      <c r="Q714" s="16">
        <f>IF(A714="","",UPPER(SUBSTITUTE(SUBSTITUTE(SUBSTITUTE(TRIM(C714),"/",""),"-","")," ","")))</f>
        <v/>
      </c>
      <c r="R714" s="16">
        <f>IF(A714="","",IF(U714="No","ITC not available in GSTR-2B",IF(COUNTIF(Books!$O$6:$O$2005,P714)&gt;0,IF(ABS(T714)&lt;=Settings!$B$4,"Matched","Amount differs"),IF(COUNTIF(Books!$P$6:$P$2005,Q714)&gt;0,"Invoice no matches, GSTIN differs","In GSTR-2B, not in books"))))</f>
        <v/>
      </c>
      <c r="S714" s="15">
        <f>IF(A714="","",SUMIF(Books!$O$6:$O$2005,P714,Books!$K$6:$K$2005))</f>
        <v/>
      </c>
      <c r="T714" s="15">
        <f>IF(A714="","",N714-S714)</f>
        <v/>
      </c>
      <c r="U714" s="10" t="n"/>
      <c r="V714" s="16">
        <f>IF(A714="","",IF(AND(O714="Credit note",R714&lt;&gt;"ITC not available in GSTR-2B"),"Credit note: accept and declare the ITC reversal, keep pending for one period, or reject if you disagree",IF(R714="Matched","Accept in IMS, or take no action",IF(R714="Amount differs","Reject or keep pending; ask the supplier to amend",IF(R714="In GSTR-2B, not in books","Check receipt; reject if not yours",IF(R714="Invoice no matches, GSTIN differs","Confirm the GSTIN with the supplier","Not available: do not claim"))))))</f>
        <v/>
      </c>
    </row>
    <row r="715">
      <c r="A715" s="10" t="n"/>
      <c r="B715" s="10" t="n"/>
      <c r="C715" s="10" t="n"/>
      <c r="D715" s="10" t="n"/>
      <c r="E715" s="9" t="n"/>
      <c r="F715" s="8" t="n"/>
      <c r="G715" s="10" t="n"/>
      <c r="H715" s="10" t="n"/>
      <c r="I715" s="8" t="n"/>
      <c r="J715" s="8" t="n"/>
      <c r="K715" s="8" t="n"/>
      <c r="L715" s="8" t="n"/>
      <c r="M715" s="8" t="n"/>
      <c r="N715" s="15">
        <f>IF(A715="","",SUM(J715:M715))</f>
        <v/>
      </c>
      <c r="O715" s="10" t="n"/>
      <c r="P715" s="16">
        <f>IF(A715="","",UPPER(TRIM(A715))&amp;"|"&amp;UPPER(SUBSTITUTE(SUBSTITUTE(SUBSTITUTE(TRIM(C715),"/",""),"-","")," ","")))</f>
        <v/>
      </c>
      <c r="Q715" s="16">
        <f>IF(A715="","",UPPER(SUBSTITUTE(SUBSTITUTE(SUBSTITUTE(TRIM(C715),"/",""),"-","")," ","")))</f>
        <v/>
      </c>
      <c r="R715" s="16">
        <f>IF(A715="","",IF(U715="No","ITC not available in GSTR-2B",IF(COUNTIF(Books!$O$6:$O$2005,P715)&gt;0,IF(ABS(T715)&lt;=Settings!$B$4,"Matched","Amount differs"),IF(COUNTIF(Books!$P$6:$P$2005,Q715)&gt;0,"Invoice no matches, GSTIN differs","In GSTR-2B, not in books"))))</f>
        <v/>
      </c>
      <c r="S715" s="15">
        <f>IF(A715="","",SUMIF(Books!$O$6:$O$2005,P715,Books!$K$6:$K$2005))</f>
        <v/>
      </c>
      <c r="T715" s="15">
        <f>IF(A715="","",N715-S715)</f>
        <v/>
      </c>
      <c r="U715" s="10" t="n"/>
      <c r="V715" s="16">
        <f>IF(A715="","",IF(AND(O715="Credit note",R715&lt;&gt;"ITC not available in GSTR-2B"),"Credit note: accept and declare the ITC reversal, keep pending for one period, or reject if you disagree",IF(R715="Matched","Accept in IMS, or take no action",IF(R715="Amount differs","Reject or keep pending; ask the supplier to amend",IF(R715="In GSTR-2B, not in books","Check receipt; reject if not yours",IF(R715="Invoice no matches, GSTIN differs","Confirm the GSTIN with the supplier","Not available: do not claim"))))))</f>
        <v/>
      </c>
    </row>
    <row r="716">
      <c r="A716" s="10" t="n"/>
      <c r="B716" s="10" t="n"/>
      <c r="C716" s="10" t="n"/>
      <c r="D716" s="10" t="n"/>
      <c r="E716" s="9" t="n"/>
      <c r="F716" s="8" t="n"/>
      <c r="G716" s="10" t="n"/>
      <c r="H716" s="10" t="n"/>
      <c r="I716" s="8" t="n"/>
      <c r="J716" s="8" t="n"/>
      <c r="K716" s="8" t="n"/>
      <c r="L716" s="8" t="n"/>
      <c r="M716" s="8" t="n"/>
      <c r="N716" s="15">
        <f>IF(A716="","",SUM(J716:M716))</f>
        <v/>
      </c>
      <c r="O716" s="10" t="n"/>
      <c r="P716" s="16">
        <f>IF(A716="","",UPPER(TRIM(A716))&amp;"|"&amp;UPPER(SUBSTITUTE(SUBSTITUTE(SUBSTITUTE(TRIM(C716),"/",""),"-","")," ","")))</f>
        <v/>
      </c>
      <c r="Q716" s="16">
        <f>IF(A716="","",UPPER(SUBSTITUTE(SUBSTITUTE(SUBSTITUTE(TRIM(C716),"/",""),"-","")," ","")))</f>
        <v/>
      </c>
      <c r="R716" s="16">
        <f>IF(A716="","",IF(U716="No","ITC not available in GSTR-2B",IF(COUNTIF(Books!$O$6:$O$2005,P716)&gt;0,IF(ABS(T716)&lt;=Settings!$B$4,"Matched","Amount differs"),IF(COUNTIF(Books!$P$6:$P$2005,Q716)&gt;0,"Invoice no matches, GSTIN differs","In GSTR-2B, not in books"))))</f>
        <v/>
      </c>
      <c r="S716" s="15">
        <f>IF(A716="","",SUMIF(Books!$O$6:$O$2005,P716,Books!$K$6:$K$2005))</f>
        <v/>
      </c>
      <c r="T716" s="15">
        <f>IF(A716="","",N716-S716)</f>
        <v/>
      </c>
      <c r="U716" s="10" t="n"/>
      <c r="V716" s="16">
        <f>IF(A716="","",IF(AND(O716="Credit note",R716&lt;&gt;"ITC not available in GSTR-2B"),"Credit note: accept and declare the ITC reversal, keep pending for one period, or reject if you disagree",IF(R716="Matched","Accept in IMS, or take no action",IF(R716="Amount differs","Reject or keep pending; ask the supplier to amend",IF(R716="In GSTR-2B, not in books","Check receipt; reject if not yours",IF(R716="Invoice no matches, GSTIN differs","Confirm the GSTIN with the supplier","Not available: do not claim"))))))</f>
        <v/>
      </c>
    </row>
    <row r="717">
      <c r="A717" s="10" t="n"/>
      <c r="B717" s="10" t="n"/>
      <c r="C717" s="10" t="n"/>
      <c r="D717" s="10" t="n"/>
      <c r="E717" s="9" t="n"/>
      <c r="F717" s="8" t="n"/>
      <c r="G717" s="10" t="n"/>
      <c r="H717" s="10" t="n"/>
      <c r="I717" s="8" t="n"/>
      <c r="J717" s="8" t="n"/>
      <c r="K717" s="8" t="n"/>
      <c r="L717" s="8" t="n"/>
      <c r="M717" s="8" t="n"/>
      <c r="N717" s="15">
        <f>IF(A717="","",SUM(J717:M717))</f>
        <v/>
      </c>
      <c r="O717" s="10" t="n"/>
      <c r="P717" s="16">
        <f>IF(A717="","",UPPER(TRIM(A717))&amp;"|"&amp;UPPER(SUBSTITUTE(SUBSTITUTE(SUBSTITUTE(TRIM(C717),"/",""),"-","")," ","")))</f>
        <v/>
      </c>
      <c r="Q717" s="16">
        <f>IF(A717="","",UPPER(SUBSTITUTE(SUBSTITUTE(SUBSTITUTE(TRIM(C717),"/",""),"-","")," ","")))</f>
        <v/>
      </c>
      <c r="R717" s="16">
        <f>IF(A717="","",IF(U717="No","ITC not available in GSTR-2B",IF(COUNTIF(Books!$O$6:$O$2005,P717)&gt;0,IF(ABS(T717)&lt;=Settings!$B$4,"Matched","Amount differs"),IF(COUNTIF(Books!$P$6:$P$2005,Q717)&gt;0,"Invoice no matches, GSTIN differs","In GSTR-2B, not in books"))))</f>
        <v/>
      </c>
      <c r="S717" s="15">
        <f>IF(A717="","",SUMIF(Books!$O$6:$O$2005,P717,Books!$K$6:$K$2005))</f>
        <v/>
      </c>
      <c r="T717" s="15">
        <f>IF(A717="","",N717-S717)</f>
        <v/>
      </c>
      <c r="U717" s="10" t="n"/>
      <c r="V717" s="16">
        <f>IF(A717="","",IF(AND(O717="Credit note",R717&lt;&gt;"ITC not available in GSTR-2B"),"Credit note: accept and declare the ITC reversal, keep pending for one period, or reject if you disagree",IF(R717="Matched","Accept in IMS, or take no action",IF(R717="Amount differs","Reject or keep pending; ask the supplier to amend",IF(R717="In GSTR-2B, not in books","Check receipt; reject if not yours",IF(R717="Invoice no matches, GSTIN differs","Confirm the GSTIN with the supplier","Not available: do not claim"))))))</f>
        <v/>
      </c>
    </row>
    <row r="718">
      <c r="A718" s="10" t="n"/>
      <c r="B718" s="10" t="n"/>
      <c r="C718" s="10" t="n"/>
      <c r="D718" s="10" t="n"/>
      <c r="E718" s="9" t="n"/>
      <c r="F718" s="8" t="n"/>
      <c r="G718" s="10" t="n"/>
      <c r="H718" s="10" t="n"/>
      <c r="I718" s="8" t="n"/>
      <c r="J718" s="8" t="n"/>
      <c r="K718" s="8" t="n"/>
      <c r="L718" s="8" t="n"/>
      <c r="M718" s="8" t="n"/>
      <c r="N718" s="15">
        <f>IF(A718="","",SUM(J718:M718))</f>
        <v/>
      </c>
      <c r="O718" s="10" t="n"/>
      <c r="P718" s="16">
        <f>IF(A718="","",UPPER(TRIM(A718))&amp;"|"&amp;UPPER(SUBSTITUTE(SUBSTITUTE(SUBSTITUTE(TRIM(C718),"/",""),"-","")," ","")))</f>
        <v/>
      </c>
      <c r="Q718" s="16">
        <f>IF(A718="","",UPPER(SUBSTITUTE(SUBSTITUTE(SUBSTITUTE(TRIM(C718),"/",""),"-","")," ","")))</f>
        <v/>
      </c>
      <c r="R718" s="16">
        <f>IF(A718="","",IF(U718="No","ITC not available in GSTR-2B",IF(COUNTIF(Books!$O$6:$O$2005,P718)&gt;0,IF(ABS(T718)&lt;=Settings!$B$4,"Matched","Amount differs"),IF(COUNTIF(Books!$P$6:$P$2005,Q718)&gt;0,"Invoice no matches, GSTIN differs","In GSTR-2B, not in books"))))</f>
        <v/>
      </c>
      <c r="S718" s="15">
        <f>IF(A718="","",SUMIF(Books!$O$6:$O$2005,P718,Books!$K$6:$K$2005))</f>
        <v/>
      </c>
      <c r="T718" s="15">
        <f>IF(A718="","",N718-S718)</f>
        <v/>
      </c>
      <c r="U718" s="10" t="n"/>
      <c r="V718" s="16">
        <f>IF(A718="","",IF(AND(O718="Credit note",R718&lt;&gt;"ITC not available in GSTR-2B"),"Credit note: accept and declare the ITC reversal, keep pending for one period, or reject if you disagree",IF(R718="Matched","Accept in IMS, or take no action",IF(R718="Amount differs","Reject or keep pending; ask the supplier to amend",IF(R718="In GSTR-2B, not in books","Check receipt; reject if not yours",IF(R718="Invoice no matches, GSTIN differs","Confirm the GSTIN with the supplier","Not available: do not claim"))))))</f>
        <v/>
      </c>
    </row>
    <row r="719">
      <c r="A719" s="10" t="n"/>
      <c r="B719" s="10" t="n"/>
      <c r="C719" s="10" t="n"/>
      <c r="D719" s="10" t="n"/>
      <c r="E719" s="9" t="n"/>
      <c r="F719" s="8" t="n"/>
      <c r="G719" s="10" t="n"/>
      <c r="H719" s="10" t="n"/>
      <c r="I719" s="8" t="n"/>
      <c r="J719" s="8" t="n"/>
      <c r="K719" s="8" t="n"/>
      <c r="L719" s="8" t="n"/>
      <c r="M719" s="8" t="n"/>
      <c r="N719" s="15">
        <f>IF(A719="","",SUM(J719:M719))</f>
        <v/>
      </c>
      <c r="O719" s="10" t="n"/>
      <c r="P719" s="16">
        <f>IF(A719="","",UPPER(TRIM(A719))&amp;"|"&amp;UPPER(SUBSTITUTE(SUBSTITUTE(SUBSTITUTE(TRIM(C719),"/",""),"-","")," ","")))</f>
        <v/>
      </c>
      <c r="Q719" s="16">
        <f>IF(A719="","",UPPER(SUBSTITUTE(SUBSTITUTE(SUBSTITUTE(TRIM(C719),"/",""),"-","")," ","")))</f>
        <v/>
      </c>
      <c r="R719" s="16">
        <f>IF(A719="","",IF(U719="No","ITC not available in GSTR-2B",IF(COUNTIF(Books!$O$6:$O$2005,P719)&gt;0,IF(ABS(T719)&lt;=Settings!$B$4,"Matched","Amount differs"),IF(COUNTIF(Books!$P$6:$P$2005,Q719)&gt;0,"Invoice no matches, GSTIN differs","In GSTR-2B, not in books"))))</f>
        <v/>
      </c>
      <c r="S719" s="15">
        <f>IF(A719="","",SUMIF(Books!$O$6:$O$2005,P719,Books!$K$6:$K$2005))</f>
        <v/>
      </c>
      <c r="T719" s="15">
        <f>IF(A719="","",N719-S719)</f>
        <v/>
      </c>
      <c r="U719" s="10" t="n"/>
      <c r="V719" s="16">
        <f>IF(A719="","",IF(AND(O719="Credit note",R719&lt;&gt;"ITC not available in GSTR-2B"),"Credit note: accept and declare the ITC reversal, keep pending for one period, or reject if you disagree",IF(R719="Matched","Accept in IMS, or take no action",IF(R719="Amount differs","Reject or keep pending; ask the supplier to amend",IF(R719="In GSTR-2B, not in books","Check receipt; reject if not yours",IF(R719="Invoice no matches, GSTIN differs","Confirm the GSTIN with the supplier","Not available: do not claim"))))))</f>
        <v/>
      </c>
    </row>
    <row r="720">
      <c r="A720" s="10" t="n"/>
      <c r="B720" s="10" t="n"/>
      <c r="C720" s="10" t="n"/>
      <c r="D720" s="10" t="n"/>
      <c r="E720" s="9" t="n"/>
      <c r="F720" s="8" t="n"/>
      <c r="G720" s="10" t="n"/>
      <c r="H720" s="10" t="n"/>
      <c r="I720" s="8" t="n"/>
      <c r="J720" s="8" t="n"/>
      <c r="K720" s="8" t="n"/>
      <c r="L720" s="8" t="n"/>
      <c r="M720" s="8" t="n"/>
      <c r="N720" s="15">
        <f>IF(A720="","",SUM(J720:M720))</f>
        <v/>
      </c>
      <c r="O720" s="10" t="n"/>
      <c r="P720" s="16">
        <f>IF(A720="","",UPPER(TRIM(A720))&amp;"|"&amp;UPPER(SUBSTITUTE(SUBSTITUTE(SUBSTITUTE(TRIM(C720),"/",""),"-","")," ","")))</f>
        <v/>
      </c>
      <c r="Q720" s="16">
        <f>IF(A720="","",UPPER(SUBSTITUTE(SUBSTITUTE(SUBSTITUTE(TRIM(C720),"/",""),"-","")," ","")))</f>
        <v/>
      </c>
      <c r="R720" s="16">
        <f>IF(A720="","",IF(U720="No","ITC not available in GSTR-2B",IF(COUNTIF(Books!$O$6:$O$2005,P720)&gt;0,IF(ABS(T720)&lt;=Settings!$B$4,"Matched","Amount differs"),IF(COUNTIF(Books!$P$6:$P$2005,Q720)&gt;0,"Invoice no matches, GSTIN differs","In GSTR-2B, not in books"))))</f>
        <v/>
      </c>
      <c r="S720" s="15">
        <f>IF(A720="","",SUMIF(Books!$O$6:$O$2005,P720,Books!$K$6:$K$2005))</f>
        <v/>
      </c>
      <c r="T720" s="15">
        <f>IF(A720="","",N720-S720)</f>
        <v/>
      </c>
      <c r="U720" s="10" t="n"/>
      <c r="V720" s="16">
        <f>IF(A720="","",IF(AND(O720="Credit note",R720&lt;&gt;"ITC not available in GSTR-2B"),"Credit note: accept and declare the ITC reversal, keep pending for one period, or reject if you disagree",IF(R720="Matched","Accept in IMS, or take no action",IF(R720="Amount differs","Reject or keep pending; ask the supplier to amend",IF(R720="In GSTR-2B, not in books","Check receipt; reject if not yours",IF(R720="Invoice no matches, GSTIN differs","Confirm the GSTIN with the supplier","Not available: do not claim"))))))</f>
        <v/>
      </c>
    </row>
    <row r="721">
      <c r="A721" s="10" t="n"/>
      <c r="B721" s="10" t="n"/>
      <c r="C721" s="10" t="n"/>
      <c r="D721" s="10" t="n"/>
      <c r="E721" s="9" t="n"/>
      <c r="F721" s="8" t="n"/>
      <c r="G721" s="10" t="n"/>
      <c r="H721" s="10" t="n"/>
      <c r="I721" s="8" t="n"/>
      <c r="J721" s="8" t="n"/>
      <c r="K721" s="8" t="n"/>
      <c r="L721" s="8" t="n"/>
      <c r="M721" s="8" t="n"/>
      <c r="N721" s="15">
        <f>IF(A721="","",SUM(J721:M721))</f>
        <v/>
      </c>
      <c r="O721" s="10" t="n"/>
      <c r="P721" s="16">
        <f>IF(A721="","",UPPER(TRIM(A721))&amp;"|"&amp;UPPER(SUBSTITUTE(SUBSTITUTE(SUBSTITUTE(TRIM(C721),"/",""),"-","")," ","")))</f>
        <v/>
      </c>
      <c r="Q721" s="16">
        <f>IF(A721="","",UPPER(SUBSTITUTE(SUBSTITUTE(SUBSTITUTE(TRIM(C721),"/",""),"-","")," ","")))</f>
        <v/>
      </c>
      <c r="R721" s="16">
        <f>IF(A721="","",IF(U721="No","ITC not available in GSTR-2B",IF(COUNTIF(Books!$O$6:$O$2005,P721)&gt;0,IF(ABS(T721)&lt;=Settings!$B$4,"Matched","Amount differs"),IF(COUNTIF(Books!$P$6:$P$2005,Q721)&gt;0,"Invoice no matches, GSTIN differs","In GSTR-2B, not in books"))))</f>
        <v/>
      </c>
      <c r="S721" s="15">
        <f>IF(A721="","",SUMIF(Books!$O$6:$O$2005,P721,Books!$K$6:$K$2005))</f>
        <v/>
      </c>
      <c r="T721" s="15">
        <f>IF(A721="","",N721-S721)</f>
        <v/>
      </c>
      <c r="U721" s="10" t="n"/>
      <c r="V721" s="16">
        <f>IF(A721="","",IF(AND(O721="Credit note",R721&lt;&gt;"ITC not available in GSTR-2B"),"Credit note: accept and declare the ITC reversal, keep pending for one period, or reject if you disagree",IF(R721="Matched","Accept in IMS, or take no action",IF(R721="Amount differs","Reject or keep pending; ask the supplier to amend",IF(R721="In GSTR-2B, not in books","Check receipt; reject if not yours",IF(R721="Invoice no matches, GSTIN differs","Confirm the GSTIN with the supplier","Not available: do not claim"))))))</f>
        <v/>
      </c>
    </row>
    <row r="722">
      <c r="A722" s="10" t="n"/>
      <c r="B722" s="10" t="n"/>
      <c r="C722" s="10" t="n"/>
      <c r="D722" s="10" t="n"/>
      <c r="E722" s="9" t="n"/>
      <c r="F722" s="8" t="n"/>
      <c r="G722" s="10" t="n"/>
      <c r="H722" s="10" t="n"/>
      <c r="I722" s="8" t="n"/>
      <c r="J722" s="8" t="n"/>
      <c r="K722" s="8" t="n"/>
      <c r="L722" s="8" t="n"/>
      <c r="M722" s="8" t="n"/>
      <c r="N722" s="15">
        <f>IF(A722="","",SUM(J722:M722))</f>
        <v/>
      </c>
      <c r="O722" s="10" t="n"/>
      <c r="P722" s="16">
        <f>IF(A722="","",UPPER(TRIM(A722))&amp;"|"&amp;UPPER(SUBSTITUTE(SUBSTITUTE(SUBSTITUTE(TRIM(C722),"/",""),"-","")," ","")))</f>
        <v/>
      </c>
      <c r="Q722" s="16">
        <f>IF(A722="","",UPPER(SUBSTITUTE(SUBSTITUTE(SUBSTITUTE(TRIM(C722),"/",""),"-","")," ","")))</f>
        <v/>
      </c>
      <c r="R722" s="16">
        <f>IF(A722="","",IF(U722="No","ITC not available in GSTR-2B",IF(COUNTIF(Books!$O$6:$O$2005,P722)&gt;0,IF(ABS(T722)&lt;=Settings!$B$4,"Matched","Amount differs"),IF(COUNTIF(Books!$P$6:$P$2005,Q722)&gt;0,"Invoice no matches, GSTIN differs","In GSTR-2B, not in books"))))</f>
        <v/>
      </c>
      <c r="S722" s="15">
        <f>IF(A722="","",SUMIF(Books!$O$6:$O$2005,P722,Books!$K$6:$K$2005))</f>
        <v/>
      </c>
      <c r="T722" s="15">
        <f>IF(A722="","",N722-S722)</f>
        <v/>
      </c>
      <c r="U722" s="10" t="n"/>
      <c r="V722" s="16">
        <f>IF(A722="","",IF(AND(O722="Credit note",R722&lt;&gt;"ITC not available in GSTR-2B"),"Credit note: accept and declare the ITC reversal, keep pending for one period, or reject if you disagree",IF(R722="Matched","Accept in IMS, or take no action",IF(R722="Amount differs","Reject or keep pending; ask the supplier to amend",IF(R722="In GSTR-2B, not in books","Check receipt; reject if not yours",IF(R722="Invoice no matches, GSTIN differs","Confirm the GSTIN with the supplier","Not available: do not claim"))))))</f>
        <v/>
      </c>
    </row>
    <row r="723">
      <c r="A723" s="10" t="n"/>
      <c r="B723" s="10" t="n"/>
      <c r="C723" s="10" t="n"/>
      <c r="D723" s="10" t="n"/>
      <c r="E723" s="9" t="n"/>
      <c r="F723" s="8" t="n"/>
      <c r="G723" s="10" t="n"/>
      <c r="H723" s="10" t="n"/>
      <c r="I723" s="8" t="n"/>
      <c r="J723" s="8" t="n"/>
      <c r="K723" s="8" t="n"/>
      <c r="L723" s="8" t="n"/>
      <c r="M723" s="8" t="n"/>
      <c r="N723" s="15">
        <f>IF(A723="","",SUM(J723:M723))</f>
        <v/>
      </c>
      <c r="O723" s="10" t="n"/>
      <c r="P723" s="16">
        <f>IF(A723="","",UPPER(TRIM(A723))&amp;"|"&amp;UPPER(SUBSTITUTE(SUBSTITUTE(SUBSTITUTE(TRIM(C723),"/",""),"-","")," ","")))</f>
        <v/>
      </c>
      <c r="Q723" s="16">
        <f>IF(A723="","",UPPER(SUBSTITUTE(SUBSTITUTE(SUBSTITUTE(TRIM(C723),"/",""),"-","")," ","")))</f>
        <v/>
      </c>
      <c r="R723" s="16">
        <f>IF(A723="","",IF(U723="No","ITC not available in GSTR-2B",IF(COUNTIF(Books!$O$6:$O$2005,P723)&gt;0,IF(ABS(T723)&lt;=Settings!$B$4,"Matched","Amount differs"),IF(COUNTIF(Books!$P$6:$P$2005,Q723)&gt;0,"Invoice no matches, GSTIN differs","In GSTR-2B, not in books"))))</f>
        <v/>
      </c>
      <c r="S723" s="15">
        <f>IF(A723="","",SUMIF(Books!$O$6:$O$2005,P723,Books!$K$6:$K$2005))</f>
        <v/>
      </c>
      <c r="T723" s="15">
        <f>IF(A723="","",N723-S723)</f>
        <v/>
      </c>
      <c r="U723" s="10" t="n"/>
      <c r="V723" s="16">
        <f>IF(A723="","",IF(AND(O723="Credit note",R723&lt;&gt;"ITC not available in GSTR-2B"),"Credit note: accept and declare the ITC reversal, keep pending for one period, or reject if you disagree",IF(R723="Matched","Accept in IMS, or take no action",IF(R723="Amount differs","Reject or keep pending; ask the supplier to amend",IF(R723="In GSTR-2B, not in books","Check receipt; reject if not yours",IF(R723="Invoice no matches, GSTIN differs","Confirm the GSTIN with the supplier","Not available: do not claim"))))))</f>
        <v/>
      </c>
    </row>
    <row r="724">
      <c r="A724" s="10" t="n"/>
      <c r="B724" s="10" t="n"/>
      <c r="C724" s="10" t="n"/>
      <c r="D724" s="10" t="n"/>
      <c r="E724" s="9" t="n"/>
      <c r="F724" s="8" t="n"/>
      <c r="G724" s="10" t="n"/>
      <c r="H724" s="10" t="n"/>
      <c r="I724" s="8" t="n"/>
      <c r="J724" s="8" t="n"/>
      <c r="K724" s="8" t="n"/>
      <c r="L724" s="8" t="n"/>
      <c r="M724" s="8" t="n"/>
      <c r="N724" s="15">
        <f>IF(A724="","",SUM(J724:M724))</f>
        <v/>
      </c>
      <c r="O724" s="10" t="n"/>
      <c r="P724" s="16">
        <f>IF(A724="","",UPPER(TRIM(A724))&amp;"|"&amp;UPPER(SUBSTITUTE(SUBSTITUTE(SUBSTITUTE(TRIM(C724),"/",""),"-","")," ","")))</f>
        <v/>
      </c>
      <c r="Q724" s="16">
        <f>IF(A724="","",UPPER(SUBSTITUTE(SUBSTITUTE(SUBSTITUTE(TRIM(C724),"/",""),"-","")," ","")))</f>
        <v/>
      </c>
      <c r="R724" s="16">
        <f>IF(A724="","",IF(U724="No","ITC not available in GSTR-2B",IF(COUNTIF(Books!$O$6:$O$2005,P724)&gt;0,IF(ABS(T724)&lt;=Settings!$B$4,"Matched","Amount differs"),IF(COUNTIF(Books!$P$6:$P$2005,Q724)&gt;0,"Invoice no matches, GSTIN differs","In GSTR-2B, not in books"))))</f>
        <v/>
      </c>
      <c r="S724" s="15">
        <f>IF(A724="","",SUMIF(Books!$O$6:$O$2005,P724,Books!$K$6:$K$2005))</f>
        <v/>
      </c>
      <c r="T724" s="15">
        <f>IF(A724="","",N724-S724)</f>
        <v/>
      </c>
      <c r="U724" s="10" t="n"/>
      <c r="V724" s="16">
        <f>IF(A724="","",IF(AND(O724="Credit note",R724&lt;&gt;"ITC not available in GSTR-2B"),"Credit note: accept and declare the ITC reversal, keep pending for one period, or reject if you disagree",IF(R724="Matched","Accept in IMS, or take no action",IF(R724="Amount differs","Reject or keep pending; ask the supplier to amend",IF(R724="In GSTR-2B, not in books","Check receipt; reject if not yours",IF(R724="Invoice no matches, GSTIN differs","Confirm the GSTIN with the supplier","Not available: do not claim"))))))</f>
        <v/>
      </c>
    </row>
    <row r="725">
      <c r="A725" s="10" t="n"/>
      <c r="B725" s="10" t="n"/>
      <c r="C725" s="10" t="n"/>
      <c r="D725" s="10" t="n"/>
      <c r="E725" s="9" t="n"/>
      <c r="F725" s="8" t="n"/>
      <c r="G725" s="10" t="n"/>
      <c r="H725" s="10" t="n"/>
      <c r="I725" s="8" t="n"/>
      <c r="J725" s="8" t="n"/>
      <c r="K725" s="8" t="n"/>
      <c r="L725" s="8" t="n"/>
      <c r="M725" s="8" t="n"/>
      <c r="N725" s="15">
        <f>IF(A725="","",SUM(J725:M725))</f>
        <v/>
      </c>
      <c r="O725" s="10" t="n"/>
      <c r="P725" s="16">
        <f>IF(A725="","",UPPER(TRIM(A725))&amp;"|"&amp;UPPER(SUBSTITUTE(SUBSTITUTE(SUBSTITUTE(TRIM(C725),"/",""),"-","")," ","")))</f>
        <v/>
      </c>
      <c r="Q725" s="16">
        <f>IF(A725="","",UPPER(SUBSTITUTE(SUBSTITUTE(SUBSTITUTE(TRIM(C725),"/",""),"-","")," ","")))</f>
        <v/>
      </c>
      <c r="R725" s="16">
        <f>IF(A725="","",IF(U725="No","ITC not available in GSTR-2B",IF(COUNTIF(Books!$O$6:$O$2005,P725)&gt;0,IF(ABS(T725)&lt;=Settings!$B$4,"Matched","Amount differs"),IF(COUNTIF(Books!$P$6:$P$2005,Q725)&gt;0,"Invoice no matches, GSTIN differs","In GSTR-2B, not in books"))))</f>
        <v/>
      </c>
      <c r="S725" s="15">
        <f>IF(A725="","",SUMIF(Books!$O$6:$O$2005,P725,Books!$K$6:$K$2005))</f>
        <v/>
      </c>
      <c r="T725" s="15">
        <f>IF(A725="","",N725-S725)</f>
        <v/>
      </c>
      <c r="U725" s="10" t="n"/>
      <c r="V725" s="16">
        <f>IF(A725="","",IF(AND(O725="Credit note",R725&lt;&gt;"ITC not available in GSTR-2B"),"Credit note: accept and declare the ITC reversal, keep pending for one period, or reject if you disagree",IF(R725="Matched","Accept in IMS, or take no action",IF(R725="Amount differs","Reject or keep pending; ask the supplier to amend",IF(R725="In GSTR-2B, not in books","Check receipt; reject if not yours",IF(R725="Invoice no matches, GSTIN differs","Confirm the GSTIN with the supplier","Not available: do not claim"))))))</f>
        <v/>
      </c>
    </row>
    <row r="726">
      <c r="A726" s="10" t="n"/>
      <c r="B726" s="10" t="n"/>
      <c r="C726" s="10" t="n"/>
      <c r="D726" s="10" t="n"/>
      <c r="E726" s="9" t="n"/>
      <c r="F726" s="8" t="n"/>
      <c r="G726" s="10" t="n"/>
      <c r="H726" s="10" t="n"/>
      <c r="I726" s="8" t="n"/>
      <c r="J726" s="8" t="n"/>
      <c r="K726" s="8" t="n"/>
      <c r="L726" s="8" t="n"/>
      <c r="M726" s="8" t="n"/>
      <c r="N726" s="15">
        <f>IF(A726="","",SUM(J726:M726))</f>
        <v/>
      </c>
      <c r="O726" s="10" t="n"/>
      <c r="P726" s="16">
        <f>IF(A726="","",UPPER(TRIM(A726))&amp;"|"&amp;UPPER(SUBSTITUTE(SUBSTITUTE(SUBSTITUTE(TRIM(C726),"/",""),"-","")," ","")))</f>
        <v/>
      </c>
      <c r="Q726" s="16">
        <f>IF(A726="","",UPPER(SUBSTITUTE(SUBSTITUTE(SUBSTITUTE(TRIM(C726),"/",""),"-","")," ","")))</f>
        <v/>
      </c>
      <c r="R726" s="16">
        <f>IF(A726="","",IF(U726="No","ITC not available in GSTR-2B",IF(COUNTIF(Books!$O$6:$O$2005,P726)&gt;0,IF(ABS(T726)&lt;=Settings!$B$4,"Matched","Amount differs"),IF(COUNTIF(Books!$P$6:$P$2005,Q726)&gt;0,"Invoice no matches, GSTIN differs","In GSTR-2B, not in books"))))</f>
        <v/>
      </c>
      <c r="S726" s="15">
        <f>IF(A726="","",SUMIF(Books!$O$6:$O$2005,P726,Books!$K$6:$K$2005))</f>
        <v/>
      </c>
      <c r="T726" s="15">
        <f>IF(A726="","",N726-S726)</f>
        <v/>
      </c>
      <c r="U726" s="10" t="n"/>
      <c r="V726" s="16">
        <f>IF(A726="","",IF(AND(O726="Credit note",R726&lt;&gt;"ITC not available in GSTR-2B"),"Credit note: accept and declare the ITC reversal, keep pending for one period, or reject if you disagree",IF(R726="Matched","Accept in IMS, or take no action",IF(R726="Amount differs","Reject or keep pending; ask the supplier to amend",IF(R726="In GSTR-2B, not in books","Check receipt; reject if not yours",IF(R726="Invoice no matches, GSTIN differs","Confirm the GSTIN with the supplier","Not available: do not claim"))))))</f>
        <v/>
      </c>
    </row>
    <row r="727">
      <c r="A727" s="10" t="n"/>
      <c r="B727" s="10" t="n"/>
      <c r="C727" s="10" t="n"/>
      <c r="D727" s="10" t="n"/>
      <c r="E727" s="9" t="n"/>
      <c r="F727" s="8" t="n"/>
      <c r="G727" s="10" t="n"/>
      <c r="H727" s="10" t="n"/>
      <c r="I727" s="8" t="n"/>
      <c r="J727" s="8" t="n"/>
      <c r="K727" s="8" t="n"/>
      <c r="L727" s="8" t="n"/>
      <c r="M727" s="8" t="n"/>
      <c r="N727" s="15">
        <f>IF(A727="","",SUM(J727:M727))</f>
        <v/>
      </c>
      <c r="O727" s="10" t="n"/>
      <c r="P727" s="16">
        <f>IF(A727="","",UPPER(TRIM(A727))&amp;"|"&amp;UPPER(SUBSTITUTE(SUBSTITUTE(SUBSTITUTE(TRIM(C727),"/",""),"-","")," ","")))</f>
        <v/>
      </c>
      <c r="Q727" s="16">
        <f>IF(A727="","",UPPER(SUBSTITUTE(SUBSTITUTE(SUBSTITUTE(TRIM(C727),"/",""),"-","")," ","")))</f>
        <v/>
      </c>
      <c r="R727" s="16">
        <f>IF(A727="","",IF(U727="No","ITC not available in GSTR-2B",IF(COUNTIF(Books!$O$6:$O$2005,P727)&gt;0,IF(ABS(T727)&lt;=Settings!$B$4,"Matched","Amount differs"),IF(COUNTIF(Books!$P$6:$P$2005,Q727)&gt;0,"Invoice no matches, GSTIN differs","In GSTR-2B, not in books"))))</f>
        <v/>
      </c>
      <c r="S727" s="15">
        <f>IF(A727="","",SUMIF(Books!$O$6:$O$2005,P727,Books!$K$6:$K$2005))</f>
        <v/>
      </c>
      <c r="T727" s="15">
        <f>IF(A727="","",N727-S727)</f>
        <v/>
      </c>
      <c r="U727" s="10" t="n"/>
      <c r="V727" s="16">
        <f>IF(A727="","",IF(AND(O727="Credit note",R727&lt;&gt;"ITC not available in GSTR-2B"),"Credit note: accept and declare the ITC reversal, keep pending for one period, or reject if you disagree",IF(R727="Matched","Accept in IMS, or take no action",IF(R727="Amount differs","Reject or keep pending; ask the supplier to amend",IF(R727="In GSTR-2B, not in books","Check receipt; reject if not yours",IF(R727="Invoice no matches, GSTIN differs","Confirm the GSTIN with the supplier","Not available: do not claim"))))))</f>
        <v/>
      </c>
    </row>
    <row r="728">
      <c r="A728" s="10" t="n"/>
      <c r="B728" s="10" t="n"/>
      <c r="C728" s="10" t="n"/>
      <c r="D728" s="10" t="n"/>
      <c r="E728" s="9" t="n"/>
      <c r="F728" s="8" t="n"/>
      <c r="G728" s="10" t="n"/>
      <c r="H728" s="10" t="n"/>
      <c r="I728" s="8" t="n"/>
      <c r="J728" s="8" t="n"/>
      <c r="K728" s="8" t="n"/>
      <c r="L728" s="8" t="n"/>
      <c r="M728" s="8" t="n"/>
      <c r="N728" s="15">
        <f>IF(A728="","",SUM(J728:M728))</f>
        <v/>
      </c>
      <c r="O728" s="10" t="n"/>
      <c r="P728" s="16">
        <f>IF(A728="","",UPPER(TRIM(A728))&amp;"|"&amp;UPPER(SUBSTITUTE(SUBSTITUTE(SUBSTITUTE(TRIM(C728),"/",""),"-","")," ","")))</f>
        <v/>
      </c>
      <c r="Q728" s="16">
        <f>IF(A728="","",UPPER(SUBSTITUTE(SUBSTITUTE(SUBSTITUTE(TRIM(C728),"/",""),"-","")," ","")))</f>
        <v/>
      </c>
      <c r="R728" s="16">
        <f>IF(A728="","",IF(U728="No","ITC not available in GSTR-2B",IF(COUNTIF(Books!$O$6:$O$2005,P728)&gt;0,IF(ABS(T728)&lt;=Settings!$B$4,"Matched","Amount differs"),IF(COUNTIF(Books!$P$6:$P$2005,Q728)&gt;0,"Invoice no matches, GSTIN differs","In GSTR-2B, not in books"))))</f>
        <v/>
      </c>
      <c r="S728" s="15">
        <f>IF(A728="","",SUMIF(Books!$O$6:$O$2005,P728,Books!$K$6:$K$2005))</f>
        <v/>
      </c>
      <c r="T728" s="15">
        <f>IF(A728="","",N728-S728)</f>
        <v/>
      </c>
      <c r="U728" s="10" t="n"/>
      <c r="V728" s="16">
        <f>IF(A728="","",IF(AND(O728="Credit note",R728&lt;&gt;"ITC not available in GSTR-2B"),"Credit note: accept and declare the ITC reversal, keep pending for one period, or reject if you disagree",IF(R728="Matched","Accept in IMS, or take no action",IF(R728="Amount differs","Reject or keep pending; ask the supplier to amend",IF(R728="In GSTR-2B, not in books","Check receipt; reject if not yours",IF(R728="Invoice no matches, GSTIN differs","Confirm the GSTIN with the supplier","Not available: do not claim"))))))</f>
        <v/>
      </c>
    </row>
    <row r="729">
      <c r="A729" s="10" t="n"/>
      <c r="B729" s="10" t="n"/>
      <c r="C729" s="10" t="n"/>
      <c r="D729" s="10" t="n"/>
      <c r="E729" s="9" t="n"/>
      <c r="F729" s="8" t="n"/>
      <c r="G729" s="10" t="n"/>
      <c r="H729" s="10" t="n"/>
      <c r="I729" s="8" t="n"/>
      <c r="J729" s="8" t="n"/>
      <c r="K729" s="8" t="n"/>
      <c r="L729" s="8" t="n"/>
      <c r="M729" s="8" t="n"/>
      <c r="N729" s="15">
        <f>IF(A729="","",SUM(J729:M729))</f>
        <v/>
      </c>
      <c r="O729" s="10" t="n"/>
      <c r="P729" s="16">
        <f>IF(A729="","",UPPER(TRIM(A729))&amp;"|"&amp;UPPER(SUBSTITUTE(SUBSTITUTE(SUBSTITUTE(TRIM(C729),"/",""),"-","")," ","")))</f>
        <v/>
      </c>
      <c r="Q729" s="16">
        <f>IF(A729="","",UPPER(SUBSTITUTE(SUBSTITUTE(SUBSTITUTE(TRIM(C729),"/",""),"-","")," ","")))</f>
        <v/>
      </c>
      <c r="R729" s="16">
        <f>IF(A729="","",IF(U729="No","ITC not available in GSTR-2B",IF(COUNTIF(Books!$O$6:$O$2005,P729)&gt;0,IF(ABS(T729)&lt;=Settings!$B$4,"Matched","Amount differs"),IF(COUNTIF(Books!$P$6:$P$2005,Q729)&gt;0,"Invoice no matches, GSTIN differs","In GSTR-2B, not in books"))))</f>
        <v/>
      </c>
      <c r="S729" s="15">
        <f>IF(A729="","",SUMIF(Books!$O$6:$O$2005,P729,Books!$K$6:$K$2005))</f>
        <v/>
      </c>
      <c r="T729" s="15">
        <f>IF(A729="","",N729-S729)</f>
        <v/>
      </c>
      <c r="U729" s="10" t="n"/>
      <c r="V729" s="16">
        <f>IF(A729="","",IF(AND(O729="Credit note",R729&lt;&gt;"ITC not available in GSTR-2B"),"Credit note: accept and declare the ITC reversal, keep pending for one period, or reject if you disagree",IF(R729="Matched","Accept in IMS, or take no action",IF(R729="Amount differs","Reject or keep pending; ask the supplier to amend",IF(R729="In GSTR-2B, not in books","Check receipt; reject if not yours",IF(R729="Invoice no matches, GSTIN differs","Confirm the GSTIN with the supplier","Not available: do not claim"))))))</f>
        <v/>
      </c>
    </row>
    <row r="730">
      <c r="A730" s="10" t="n"/>
      <c r="B730" s="10" t="n"/>
      <c r="C730" s="10" t="n"/>
      <c r="D730" s="10" t="n"/>
      <c r="E730" s="9" t="n"/>
      <c r="F730" s="8" t="n"/>
      <c r="G730" s="10" t="n"/>
      <c r="H730" s="10" t="n"/>
      <c r="I730" s="8" t="n"/>
      <c r="J730" s="8" t="n"/>
      <c r="K730" s="8" t="n"/>
      <c r="L730" s="8" t="n"/>
      <c r="M730" s="8" t="n"/>
      <c r="N730" s="15">
        <f>IF(A730="","",SUM(J730:M730))</f>
        <v/>
      </c>
      <c r="O730" s="10" t="n"/>
      <c r="P730" s="16">
        <f>IF(A730="","",UPPER(TRIM(A730))&amp;"|"&amp;UPPER(SUBSTITUTE(SUBSTITUTE(SUBSTITUTE(TRIM(C730),"/",""),"-","")," ","")))</f>
        <v/>
      </c>
      <c r="Q730" s="16">
        <f>IF(A730="","",UPPER(SUBSTITUTE(SUBSTITUTE(SUBSTITUTE(TRIM(C730),"/",""),"-","")," ","")))</f>
        <v/>
      </c>
      <c r="R730" s="16">
        <f>IF(A730="","",IF(U730="No","ITC not available in GSTR-2B",IF(COUNTIF(Books!$O$6:$O$2005,P730)&gt;0,IF(ABS(T730)&lt;=Settings!$B$4,"Matched","Amount differs"),IF(COUNTIF(Books!$P$6:$P$2005,Q730)&gt;0,"Invoice no matches, GSTIN differs","In GSTR-2B, not in books"))))</f>
        <v/>
      </c>
      <c r="S730" s="15">
        <f>IF(A730="","",SUMIF(Books!$O$6:$O$2005,P730,Books!$K$6:$K$2005))</f>
        <v/>
      </c>
      <c r="T730" s="15">
        <f>IF(A730="","",N730-S730)</f>
        <v/>
      </c>
      <c r="U730" s="10" t="n"/>
      <c r="V730" s="16">
        <f>IF(A730="","",IF(AND(O730="Credit note",R730&lt;&gt;"ITC not available in GSTR-2B"),"Credit note: accept and declare the ITC reversal, keep pending for one period, or reject if you disagree",IF(R730="Matched","Accept in IMS, or take no action",IF(R730="Amount differs","Reject or keep pending; ask the supplier to amend",IF(R730="In GSTR-2B, not in books","Check receipt; reject if not yours",IF(R730="Invoice no matches, GSTIN differs","Confirm the GSTIN with the supplier","Not available: do not claim"))))))</f>
        <v/>
      </c>
    </row>
    <row r="731">
      <c r="A731" s="10" t="n"/>
      <c r="B731" s="10" t="n"/>
      <c r="C731" s="10" t="n"/>
      <c r="D731" s="10" t="n"/>
      <c r="E731" s="9" t="n"/>
      <c r="F731" s="8" t="n"/>
      <c r="G731" s="10" t="n"/>
      <c r="H731" s="10" t="n"/>
      <c r="I731" s="8" t="n"/>
      <c r="J731" s="8" t="n"/>
      <c r="K731" s="8" t="n"/>
      <c r="L731" s="8" t="n"/>
      <c r="M731" s="8" t="n"/>
      <c r="N731" s="15">
        <f>IF(A731="","",SUM(J731:M731))</f>
        <v/>
      </c>
      <c r="O731" s="10" t="n"/>
      <c r="P731" s="16">
        <f>IF(A731="","",UPPER(TRIM(A731))&amp;"|"&amp;UPPER(SUBSTITUTE(SUBSTITUTE(SUBSTITUTE(TRIM(C731),"/",""),"-","")," ","")))</f>
        <v/>
      </c>
      <c r="Q731" s="16">
        <f>IF(A731="","",UPPER(SUBSTITUTE(SUBSTITUTE(SUBSTITUTE(TRIM(C731),"/",""),"-","")," ","")))</f>
        <v/>
      </c>
      <c r="R731" s="16">
        <f>IF(A731="","",IF(U731="No","ITC not available in GSTR-2B",IF(COUNTIF(Books!$O$6:$O$2005,P731)&gt;0,IF(ABS(T731)&lt;=Settings!$B$4,"Matched","Amount differs"),IF(COUNTIF(Books!$P$6:$P$2005,Q731)&gt;0,"Invoice no matches, GSTIN differs","In GSTR-2B, not in books"))))</f>
        <v/>
      </c>
      <c r="S731" s="15">
        <f>IF(A731="","",SUMIF(Books!$O$6:$O$2005,P731,Books!$K$6:$K$2005))</f>
        <v/>
      </c>
      <c r="T731" s="15">
        <f>IF(A731="","",N731-S731)</f>
        <v/>
      </c>
      <c r="U731" s="10" t="n"/>
      <c r="V731" s="16">
        <f>IF(A731="","",IF(AND(O731="Credit note",R731&lt;&gt;"ITC not available in GSTR-2B"),"Credit note: accept and declare the ITC reversal, keep pending for one period, or reject if you disagree",IF(R731="Matched","Accept in IMS, or take no action",IF(R731="Amount differs","Reject or keep pending; ask the supplier to amend",IF(R731="In GSTR-2B, not in books","Check receipt; reject if not yours",IF(R731="Invoice no matches, GSTIN differs","Confirm the GSTIN with the supplier","Not available: do not claim"))))))</f>
        <v/>
      </c>
    </row>
    <row r="732">
      <c r="A732" s="10" t="n"/>
      <c r="B732" s="10" t="n"/>
      <c r="C732" s="10" t="n"/>
      <c r="D732" s="10" t="n"/>
      <c r="E732" s="9" t="n"/>
      <c r="F732" s="8" t="n"/>
      <c r="G732" s="10" t="n"/>
      <c r="H732" s="10" t="n"/>
      <c r="I732" s="8" t="n"/>
      <c r="J732" s="8" t="n"/>
      <c r="K732" s="8" t="n"/>
      <c r="L732" s="8" t="n"/>
      <c r="M732" s="8" t="n"/>
      <c r="N732" s="15">
        <f>IF(A732="","",SUM(J732:M732))</f>
        <v/>
      </c>
      <c r="O732" s="10" t="n"/>
      <c r="P732" s="16">
        <f>IF(A732="","",UPPER(TRIM(A732))&amp;"|"&amp;UPPER(SUBSTITUTE(SUBSTITUTE(SUBSTITUTE(TRIM(C732),"/",""),"-","")," ","")))</f>
        <v/>
      </c>
      <c r="Q732" s="16">
        <f>IF(A732="","",UPPER(SUBSTITUTE(SUBSTITUTE(SUBSTITUTE(TRIM(C732),"/",""),"-","")," ","")))</f>
        <v/>
      </c>
      <c r="R732" s="16">
        <f>IF(A732="","",IF(U732="No","ITC not available in GSTR-2B",IF(COUNTIF(Books!$O$6:$O$2005,P732)&gt;0,IF(ABS(T732)&lt;=Settings!$B$4,"Matched","Amount differs"),IF(COUNTIF(Books!$P$6:$P$2005,Q732)&gt;0,"Invoice no matches, GSTIN differs","In GSTR-2B, not in books"))))</f>
        <v/>
      </c>
      <c r="S732" s="15">
        <f>IF(A732="","",SUMIF(Books!$O$6:$O$2005,P732,Books!$K$6:$K$2005))</f>
        <v/>
      </c>
      <c r="T732" s="15">
        <f>IF(A732="","",N732-S732)</f>
        <v/>
      </c>
      <c r="U732" s="10" t="n"/>
      <c r="V732" s="16">
        <f>IF(A732="","",IF(AND(O732="Credit note",R732&lt;&gt;"ITC not available in GSTR-2B"),"Credit note: accept and declare the ITC reversal, keep pending for one period, or reject if you disagree",IF(R732="Matched","Accept in IMS, or take no action",IF(R732="Amount differs","Reject or keep pending; ask the supplier to amend",IF(R732="In GSTR-2B, not in books","Check receipt; reject if not yours",IF(R732="Invoice no matches, GSTIN differs","Confirm the GSTIN with the supplier","Not available: do not claim"))))))</f>
        <v/>
      </c>
    </row>
    <row r="733">
      <c r="A733" s="10" t="n"/>
      <c r="B733" s="10" t="n"/>
      <c r="C733" s="10" t="n"/>
      <c r="D733" s="10" t="n"/>
      <c r="E733" s="9" t="n"/>
      <c r="F733" s="8" t="n"/>
      <c r="G733" s="10" t="n"/>
      <c r="H733" s="10" t="n"/>
      <c r="I733" s="8" t="n"/>
      <c r="J733" s="8" t="n"/>
      <c r="K733" s="8" t="n"/>
      <c r="L733" s="8" t="n"/>
      <c r="M733" s="8" t="n"/>
      <c r="N733" s="15">
        <f>IF(A733="","",SUM(J733:M733))</f>
        <v/>
      </c>
      <c r="O733" s="10" t="n"/>
      <c r="P733" s="16">
        <f>IF(A733="","",UPPER(TRIM(A733))&amp;"|"&amp;UPPER(SUBSTITUTE(SUBSTITUTE(SUBSTITUTE(TRIM(C733),"/",""),"-","")," ","")))</f>
        <v/>
      </c>
      <c r="Q733" s="16">
        <f>IF(A733="","",UPPER(SUBSTITUTE(SUBSTITUTE(SUBSTITUTE(TRIM(C733),"/",""),"-","")," ","")))</f>
        <v/>
      </c>
      <c r="R733" s="16">
        <f>IF(A733="","",IF(U733="No","ITC not available in GSTR-2B",IF(COUNTIF(Books!$O$6:$O$2005,P733)&gt;0,IF(ABS(T733)&lt;=Settings!$B$4,"Matched","Amount differs"),IF(COUNTIF(Books!$P$6:$P$2005,Q733)&gt;0,"Invoice no matches, GSTIN differs","In GSTR-2B, not in books"))))</f>
        <v/>
      </c>
      <c r="S733" s="15">
        <f>IF(A733="","",SUMIF(Books!$O$6:$O$2005,P733,Books!$K$6:$K$2005))</f>
        <v/>
      </c>
      <c r="T733" s="15">
        <f>IF(A733="","",N733-S733)</f>
        <v/>
      </c>
      <c r="U733" s="10" t="n"/>
      <c r="V733" s="16">
        <f>IF(A733="","",IF(AND(O733="Credit note",R733&lt;&gt;"ITC not available in GSTR-2B"),"Credit note: accept and declare the ITC reversal, keep pending for one period, or reject if you disagree",IF(R733="Matched","Accept in IMS, or take no action",IF(R733="Amount differs","Reject or keep pending; ask the supplier to amend",IF(R733="In GSTR-2B, not in books","Check receipt; reject if not yours",IF(R733="Invoice no matches, GSTIN differs","Confirm the GSTIN with the supplier","Not available: do not claim"))))))</f>
        <v/>
      </c>
    </row>
    <row r="734">
      <c r="A734" s="10" t="n"/>
      <c r="B734" s="10" t="n"/>
      <c r="C734" s="10" t="n"/>
      <c r="D734" s="10" t="n"/>
      <c r="E734" s="9" t="n"/>
      <c r="F734" s="8" t="n"/>
      <c r="G734" s="10" t="n"/>
      <c r="H734" s="10" t="n"/>
      <c r="I734" s="8" t="n"/>
      <c r="J734" s="8" t="n"/>
      <c r="K734" s="8" t="n"/>
      <c r="L734" s="8" t="n"/>
      <c r="M734" s="8" t="n"/>
      <c r="N734" s="15">
        <f>IF(A734="","",SUM(J734:M734))</f>
        <v/>
      </c>
      <c r="O734" s="10" t="n"/>
      <c r="P734" s="16">
        <f>IF(A734="","",UPPER(TRIM(A734))&amp;"|"&amp;UPPER(SUBSTITUTE(SUBSTITUTE(SUBSTITUTE(TRIM(C734),"/",""),"-","")," ","")))</f>
        <v/>
      </c>
      <c r="Q734" s="16">
        <f>IF(A734="","",UPPER(SUBSTITUTE(SUBSTITUTE(SUBSTITUTE(TRIM(C734),"/",""),"-","")," ","")))</f>
        <v/>
      </c>
      <c r="R734" s="16">
        <f>IF(A734="","",IF(U734="No","ITC not available in GSTR-2B",IF(COUNTIF(Books!$O$6:$O$2005,P734)&gt;0,IF(ABS(T734)&lt;=Settings!$B$4,"Matched","Amount differs"),IF(COUNTIF(Books!$P$6:$P$2005,Q734)&gt;0,"Invoice no matches, GSTIN differs","In GSTR-2B, not in books"))))</f>
        <v/>
      </c>
      <c r="S734" s="15">
        <f>IF(A734="","",SUMIF(Books!$O$6:$O$2005,P734,Books!$K$6:$K$2005))</f>
        <v/>
      </c>
      <c r="T734" s="15">
        <f>IF(A734="","",N734-S734)</f>
        <v/>
      </c>
      <c r="U734" s="10" t="n"/>
      <c r="V734" s="16">
        <f>IF(A734="","",IF(AND(O734="Credit note",R734&lt;&gt;"ITC not available in GSTR-2B"),"Credit note: accept and declare the ITC reversal, keep pending for one period, or reject if you disagree",IF(R734="Matched","Accept in IMS, or take no action",IF(R734="Amount differs","Reject or keep pending; ask the supplier to amend",IF(R734="In GSTR-2B, not in books","Check receipt; reject if not yours",IF(R734="Invoice no matches, GSTIN differs","Confirm the GSTIN with the supplier","Not available: do not claim"))))))</f>
        <v/>
      </c>
    </row>
    <row r="735">
      <c r="A735" s="10" t="n"/>
      <c r="B735" s="10" t="n"/>
      <c r="C735" s="10" t="n"/>
      <c r="D735" s="10" t="n"/>
      <c r="E735" s="9" t="n"/>
      <c r="F735" s="8" t="n"/>
      <c r="G735" s="10" t="n"/>
      <c r="H735" s="10" t="n"/>
      <c r="I735" s="8" t="n"/>
      <c r="J735" s="8" t="n"/>
      <c r="K735" s="8" t="n"/>
      <c r="L735" s="8" t="n"/>
      <c r="M735" s="8" t="n"/>
      <c r="N735" s="15">
        <f>IF(A735="","",SUM(J735:M735))</f>
        <v/>
      </c>
      <c r="O735" s="10" t="n"/>
      <c r="P735" s="16">
        <f>IF(A735="","",UPPER(TRIM(A735))&amp;"|"&amp;UPPER(SUBSTITUTE(SUBSTITUTE(SUBSTITUTE(TRIM(C735),"/",""),"-","")," ","")))</f>
        <v/>
      </c>
      <c r="Q735" s="16">
        <f>IF(A735="","",UPPER(SUBSTITUTE(SUBSTITUTE(SUBSTITUTE(TRIM(C735),"/",""),"-","")," ","")))</f>
        <v/>
      </c>
      <c r="R735" s="16">
        <f>IF(A735="","",IF(U735="No","ITC not available in GSTR-2B",IF(COUNTIF(Books!$O$6:$O$2005,P735)&gt;0,IF(ABS(T735)&lt;=Settings!$B$4,"Matched","Amount differs"),IF(COUNTIF(Books!$P$6:$P$2005,Q735)&gt;0,"Invoice no matches, GSTIN differs","In GSTR-2B, not in books"))))</f>
        <v/>
      </c>
      <c r="S735" s="15">
        <f>IF(A735="","",SUMIF(Books!$O$6:$O$2005,P735,Books!$K$6:$K$2005))</f>
        <v/>
      </c>
      <c r="T735" s="15">
        <f>IF(A735="","",N735-S735)</f>
        <v/>
      </c>
      <c r="U735" s="10" t="n"/>
      <c r="V735" s="16">
        <f>IF(A735="","",IF(AND(O735="Credit note",R735&lt;&gt;"ITC not available in GSTR-2B"),"Credit note: accept and declare the ITC reversal, keep pending for one period, or reject if you disagree",IF(R735="Matched","Accept in IMS, or take no action",IF(R735="Amount differs","Reject or keep pending; ask the supplier to amend",IF(R735="In GSTR-2B, not in books","Check receipt; reject if not yours",IF(R735="Invoice no matches, GSTIN differs","Confirm the GSTIN with the supplier","Not available: do not claim"))))))</f>
        <v/>
      </c>
    </row>
    <row r="736">
      <c r="A736" s="10" t="n"/>
      <c r="B736" s="10" t="n"/>
      <c r="C736" s="10" t="n"/>
      <c r="D736" s="10" t="n"/>
      <c r="E736" s="9" t="n"/>
      <c r="F736" s="8" t="n"/>
      <c r="G736" s="10" t="n"/>
      <c r="H736" s="10" t="n"/>
      <c r="I736" s="8" t="n"/>
      <c r="J736" s="8" t="n"/>
      <c r="K736" s="8" t="n"/>
      <c r="L736" s="8" t="n"/>
      <c r="M736" s="8" t="n"/>
      <c r="N736" s="15">
        <f>IF(A736="","",SUM(J736:M736))</f>
        <v/>
      </c>
      <c r="O736" s="10" t="n"/>
      <c r="P736" s="16">
        <f>IF(A736="","",UPPER(TRIM(A736))&amp;"|"&amp;UPPER(SUBSTITUTE(SUBSTITUTE(SUBSTITUTE(TRIM(C736),"/",""),"-","")," ","")))</f>
        <v/>
      </c>
      <c r="Q736" s="16">
        <f>IF(A736="","",UPPER(SUBSTITUTE(SUBSTITUTE(SUBSTITUTE(TRIM(C736),"/",""),"-","")," ","")))</f>
        <v/>
      </c>
      <c r="R736" s="16">
        <f>IF(A736="","",IF(U736="No","ITC not available in GSTR-2B",IF(COUNTIF(Books!$O$6:$O$2005,P736)&gt;0,IF(ABS(T736)&lt;=Settings!$B$4,"Matched","Amount differs"),IF(COUNTIF(Books!$P$6:$P$2005,Q736)&gt;0,"Invoice no matches, GSTIN differs","In GSTR-2B, not in books"))))</f>
        <v/>
      </c>
      <c r="S736" s="15">
        <f>IF(A736="","",SUMIF(Books!$O$6:$O$2005,P736,Books!$K$6:$K$2005))</f>
        <v/>
      </c>
      <c r="T736" s="15">
        <f>IF(A736="","",N736-S736)</f>
        <v/>
      </c>
      <c r="U736" s="10" t="n"/>
      <c r="V736" s="16">
        <f>IF(A736="","",IF(AND(O736="Credit note",R736&lt;&gt;"ITC not available in GSTR-2B"),"Credit note: accept and declare the ITC reversal, keep pending for one period, or reject if you disagree",IF(R736="Matched","Accept in IMS, or take no action",IF(R736="Amount differs","Reject or keep pending; ask the supplier to amend",IF(R736="In GSTR-2B, not in books","Check receipt; reject if not yours",IF(R736="Invoice no matches, GSTIN differs","Confirm the GSTIN with the supplier","Not available: do not claim"))))))</f>
        <v/>
      </c>
    </row>
    <row r="737">
      <c r="A737" s="10" t="n"/>
      <c r="B737" s="10" t="n"/>
      <c r="C737" s="10" t="n"/>
      <c r="D737" s="10" t="n"/>
      <c r="E737" s="9" t="n"/>
      <c r="F737" s="8" t="n"/>
      <c r="G737" s="10" t="n"/>
      <c r="H737" s="10" t="n"/>
      <c r="I737" s="8" t="n"/>
      <c r="J737" s="8" t="n"/>
      <c r="K737" s="8" t="n"/>
      <c r="L737" s="8" t="n"/>
      <c r="M737" s="8" t="n"/>
      <c r="N737" s="15">
        <f>IF(A737="","",SUM(J737:M737))</f>
        <v/>
      </c>
      <c r="O737" s="10" t="n"/>
      <c r="P737" s="16">
        <f>IF(A737="","",UPPER(TRIM(A737))&amp;"|"&amp;UPPER(SUBSTITUTE(SUBSTITUTE(SUBSTITUTE(TRIM(C737),"/",""),"-","")," ","")))</f>
        <v/>
      </c>
      <c r="Q737" s="16">
        <f>IF(A737="","",UPPER(SUBSTITUTE(SUBSTITUTE(SUBSTITUTE(TRIM(C737),"/",""),"-","")," ","")))</f>
        <v/>
      </c>
      <c r="R737" s="16">
        <f>IF(A737="","",IF(U737="No","ITC not available in GSTR-2B",IF(COUNTIF(Books!$O$6:$O$2005,P737)&gt;0,IF(ABS(T737)&lt;=Settings!$B$4,"Matched","Amount differs"),IF(COUNTIF(Books!$P$6:$P$2005,Q737)&gt;0,"Invoice no matches, GSTIN differs","In GSTR-2B, not in books"))))</f>
        <v/>
      </c>
      <c r="S737" s="15">
        <f>IF(A737="","",SUMIF(Books!$O$6:$O$2005,P737,Books!$K$6:$K$2005))</f>
        <v/>
      </c>
      <c r="T737" s="15">
        <f>IF(A737="","",N737-S737)</f>
        <v/>
      </c>
      <c r="U737" s="10" t="n"/>
      <c r="V737" s="16">
        <f>IF(A737="","",IF(AND(O737="Credit note",R737&lt;&gt;"ITC not available in GSTR-2B"),"Credit note: accept and declare the ITC reversal, keep pending for one period, or reject if you disagree",IF(R737="Matched","Accept in IMS, or take no action",IF(R737="Amount differs","Reject or keep pending; ask the supplier to amend",IF(R737="In GSTR-2B, not in books","Check receipt; reject if not yours",IF(R737="Invoice no matches, GSTIN differs","Confirm the GSTIN with the supplier","Not available: do not claim"))))))</f>
        <v/>
      </c>
    </row>
    <row r="738">
      <c r="A738" s="10" t="n"/>
      <c r="B738" s="10" t="n"/>
      <c r="C738" s="10" t="n"/>
      <c r="D738" s="10" t="n"/>
      <c r="E738" s="9" t="n"/>
      <c r="F738" s="8" t="n"/>
      <c r="G738" s="10" t="n"/>
      <c r="H738" s="10" t="n"/>
      <c r="I738" s="8" t="n"/>
      <c r="J738" s="8" t="n"/>
      <c r="K738" s="8" t="n"/>
      <c r="L738" s="8" t="n"/>
      <c r="M738" s="8" t="n"/>
      <c r="N738" s="15">
        <f>IF(A738="","",SUM(J738:M738))</f>
        <v/>
      </c>
      <c r="O738" s="10" t="n"/>
      <c r="P738" s="16">
        <f>IF(A738="","",UPPER(TRIM(A738))&amp;"|"&amp;UPPER(SUBSTITUTE(SUBSTITUTE(SUBSTITUTE(TRIM(C738),"/",""),"-","")," ","")))</f>
        <v/>
      </c>
      <c r="Q738" s="16">
        <f>IF(A738="","",UPPER(SUBSTITUTE(SUBSTITUTE(SUBSTITUTE(TRIM(C738),"/",""),"-","")," ","")))</f>
        <v/>
      </c>
      <c r="R738" s="16">
        <f>IF(A738="","",IF(U738="No","ITC not available in GSTR-2B",IF(COUNTIF(Books!$O$6:$O$2005,P738)&gt;0,IF(ABS(T738)&lt;=Settings!$B$4,"Matched","Amount differs"),IF(COUNTIF(Books!$P$6:$P$2005,Q738)&gt;0,"Invoice no matches, GSTIN differs","In GSTR-2B, not in books"))))</f>
        <v/>
      </c>
      <c r="S738" s="15">
        <f>IF(A738="","",SUMIF(Books!$O$6:$O$2005,P738,Books!$K$6:$K$2005))</f>
        <v/>
      </c>
      <c r="T738" s="15">
        <f>IF(A738="","",N738-S738)</f>
        <v/>
      </c>
      <c r="U738" s="10" t="n"/>
      <c r="V738" s="16">
        <f>IF(A738="","",IF(AND(O738="Credit note",R738&lt;&gt;"ITC not available in GSTR-2B"),"Credit note: accept and declare the ITC reversal, keep pending for one period, or reject if you disagree",IF(R738="Matched","Accept in IMS, or take no action",IF(R738="Amount differs","Reject or keep pending; ask the supplier to amend",IF(R738="In GSTR-2B, not in books","Check receipt; reject if not yours",IF(R738="Invoice no matches, GSTIN differs","Confirm the GSTIN with the supplier","Not available: do not claim"))))))</f>
        <v/>
      </c>
    </row>
    <row r="739">
      <c r="A739" s="10" t="n"/>
      <c r="B739" s="10" t="n"/>
      <c r="C739" s="10" t="n"/>
      <c r="D739" s="10" t="n"/>
      <c r="E739" s="9" t="n"/>
      <c r="F739" s="8" t="n"/>
      <c r="G739" s="10" t="n"/>
      <c r="H739" s="10" t="n"/>
      <c r="I739" s="8" t="n"/>
      <c r="J739" s="8" t="n"/>
      <c r="K739" s="8" t="n"/>
      <c r="L739" s="8" t="n"/>
      <c r="M739" s="8" t="n"/>
      <c r="N739" s="15">
        <f>IF(A739="","",SUM(J739:M739))</f>
        <v/>
      </c>
      <c r="O739" s="10" t="n"/>
      <c r="P739" s="16">
        <f>IF(A739="","",UPPER(TRIM(A739))&amp;"|"&amp;UPPER(SUBSTITUTE(SUBSTITUTE(SUBSTITUTE(TRIM(C739),"/",""),"-","")," ","")))</f>
        <v/>
      </c>
      <c r="Q739" s="16">
        <f>IF(A739="","",UPPER(SUBSTITUTE(SUBSTITUTE(SUBSTITUTE(TRIM(C739),"/",""),"-","")," ","")))</f>
        <v/>
      </c>
      <c r="R739" s="16">
        <f>IF(A739="","",IF(U739="No","ITC not available in GSTR-2B",IF(COUNTIF(Books!$O$6:$O$2005,P739)&gt;0,IF(ABS(T739)&lt;=Settings!$B$4,"Matched","Amount differs"),IF(COUNTIF(Books!$P$6:$P$2005,Q739)&gt;0,"Invoice no matches, GSTIN differs","In GSTR-2B, not in books"))))</f>
        <v/>
      </c>
      <c r="S739" s="15">
        <f>IF(A739="","",SUMIF(Books!$O$6:$O$2005,P739,Books!$K$6:$K$2005))</f>
        <v/>
      </c>
      <c r="T739" s="15">
        <f>IF(A739="","",N739-S739)</f>
        <v/>
      </c>
      <c r="U739" s="10" t="n"/>
      <c r="V739" s="16">
        <f>IF(A739="","",IF(AND(O739="Credit note",R739&lt;&gt;"ITC not available in GSTR-2B"),"Credit note: accept and declare the ITC reversal, keep pending for one period, or reject if you disagree",IF(R739="Matched","Accept in IMS, or take no action",IF(R739="Amount differs","Reject or keep pending; ask the supplier to amend",IF(R739="In GSTR-2B, not in books","Check receipt; reject if not yours",IF(R739="Invoice no matches, GSTIN differs","Confirm the GSTIN with the supplier","Not available: do not claim"))))))</f>
        <v/>
      </c>
    </row>
    <row r="740">
      <c r="A740" s="10" t="n"/>
      <c r="B740" s="10" t="n"/>
      <c r="C740" s="10" t="n"/>
      <c r="D740" s="10" t="n"/>
      <c r="E740" s="9" t="n"/>
      <c r="F740" s="8" t="n"/>
      <c r="G740" s="10" t="n"/>
      <c r="H740" s="10" t="n"/>
      <c r="I740" s="8" t="n"/>
      <c r="J740" s="8" t="n"/>
      <c r="K740" s="8" t="n"/>
      <c r="L740" s="8" t="n"/>
      <c r="M740" s="8" t="n"/>
      <c r="N740" s="15">
        <f>IF(A740="","",SUM(J740:M740))</f>
        <v/>
      </c>
      <c r="O740" s="10" t="n"/>
      <c r="P740" s="16">
        <f>IF(A740="","",UPPER(TRIM(A740))&amp;"|"&amp;UPPER(SUBSTITUTE(SUBSTITUTE(SUBSTITUTE(TRIM(C740),"/",""),"-","")," ","")))</f>
        <v/>
      </c>
      <c r="Q740" s="16">
        <f>IF(A740="","",UPPER(SUBSTITUTE(SUBSTITUTE(SUBSTITUTE(TRIM(C740),"/",""),"-","")," ","")))</f>
        <v/>
      </c>
      <c r="R740" s="16">
        <f>IF(A740="","",IF(U740="No","ITC not available in GSTR-2B",IF(COUNTIF(Books!$O$6:$O$2005,P740)&gt;0,IF(ABS(T740)&lt;=Settings!$B$4,"Matched","Amount differs"),IF(COUNTIF(Books!$P$6:$P$2005,Q740)&gt;0,"Invoice no matches, GSTIN differs","In GSTR-2B, not in books"))))</f>
        <v/>
      </c>
      <c r="S740" s="15">
        <f>IF(A740="","",SUMIF(Books!$O$6:$O$2005,P740,Books!$K$6:$K$2005))</f>
        <v/>
      </c>
      <c r="T740" s="15">
        <f>IF(A740="","",N740-S740)</f>
        <v/>
      </c>
      <c r="U740" s="10" t="n"/>
      <c r="V740" s="16">
        <f>IF(A740="","",IF(AND(O740="Credit note",R740&lt;&gt;"ITC not available in GSTR-2B"),"Credit note: accept and declare the ITC reversal, keep pending for one period, or reject if you disagree",IF(R740="Matched","Accept in IMS, or take no action",IF(R740="Amount differs","Reject or keep pending; ask the supplier to amend",IF(R740="In GSTR-2B, not in books","Check receipt; reject if not yours",IF(R740="Invoice no matches, GSTIN differs","Confirm the GSTIN with the supplier","Not available: do not claim"))))))</f>
        <v/>
      </c>
    </row>
    <row r="741">
      <c r="A741" s="10" t="n"/>
      <c r="B741" s="10" t="n"/>
      <c r="C741" s="10" t="n"/>
      <c r="D741" s="10" t="n"/>
      <c r="E741" s="9" t="n"/>
      <c r="F741" s="8" t="n"/>
      <c r="G741" s="10" t="n"/>
      <c r="H741" s="10" t="n"/>
      <c r="I741" s="8" t="n"/>
      <c r="J741" s="8" t="n"/>
      <c r="K741" s="8" t="n"/>
      <c r="L741" s="8" t="n"/>
      <c r="M741" s="8" t="n"/>
      <c r="N741" s="15">
        <f>IF(A741="","",SUM(J741:M741))</f>
        <v/>
      </c>
      <c r="O741" s="10" t="n"/>
      <c r="P741" s="16">
        <f>IF(A741="","",UPPER(TRIM(A741))&amp;"|"&amp;UPPER(SUBSTITUTE(SUBSTITUTE(SUBSTITUTE(TRIM(C741),"/",""),"-","")," ","")))</f>
        <v/>
      </c>
      <c r="Q741" s="16">
        <f>IF(A741="","",UPPER(SUBSTITUTE(SUBSTITUTE(SUBSTITUTE(TRIM(C741),"/",""),"-","")," ","")))</f>
        <v/>
      </c>
      <c r="R741" s="16">
        <f>IF(A741="","",IF(U741="No","ITC not available in GSTR-2B",IF(COUNTIF(Books!$O$6:$O$2005,P741)&gt;0,IF(ABS(T741)&lt;=Settings!$B$4,"Matched","Amount differs"),IF(COUNTIF(Books!$P$6:$P$2005,Q741)&gt;0,"Invoice no matches, GSTIN differs","In GSTR-2B, not in books"))))</f>
        <v/>
      </c>
      <c r="S741" s="15">
        <f>IF(A741="","",SUMIF(Books!$O$6:$O$2005,P741,Books!$K$6:$K$2005))</f>
        <v/>
      </c>
      <c r="T741" s="15">
        <f>IF(A741="","",N741-S741)</f>
        <v/>
      </c>
      <c r="U741" s="10" t="n"/>
      <c r="V741" s="16">
        <f>IF(A741="","",IF(AND(O741="Credit note",R741&lt;&gt;"ITC not available in GSTR-2B"),"Credit note: accept and declare the ITC reversal, keep pending for one period, or reject if you disagree",IF(R741="Matched","Accept in IMS, or take no action",IF(R741="Amount differs","Reject or keep pending; ask the supplier to amend",IF(R741="In GSTR-2B, not in books","Check receipt; reject if not yours",IF(R741="Invoice no matches, GSTIN differs","Confirm the GSTIN with the supplier","Not available: do not claim"))))))</f>
        <v/>
      </c>
    </row>
    <row r="742">
      <c r="A742" s="10" t="n"/>
      <c r="B742" s="10" t="n"/>
      <c r="C742" s="10" t="n"/>
      <c r="D742" s="10" t="n"/>
      <c r="E742" s="9" t="n"/>
      <c r="F742" s="8" t="n"/>
      <c r="G742" s="10" t="n"/>
      <c r="H742" s="10" t="n"/>
      <c r="I742" s="8" t="n"/>
      <c r="J742" s="8" t="n"/>
      <c r="K742" s="8" t="n"/>
      <c r="L742" s="8" t="n"/>
      <c r="M742" s="8" t="n"/>
      <c r="N742" s="15">
        <f>IF(A742="","",SUM(J742:M742))</f>
        <v/>
      </c>
      <c r="O742" s="10" t="n"/>
      <c r="P742" s="16">
        <f>IF(A742="","",UPPER(TRIM(A742))&amp;"|"&amp;UPPER(SUBSTITUTE(SUBSTITUTE(SUBSTITUTE(TRIM(C742),"/",""),"-","")," ","")))</f>
        <v/>
      </c>
      <c r="Q742" s="16">
        <f>IF(A742="","",UPPER(SUBSTITUTE(SUBSTITUTE(SUBSTITUTE(TRIM(C742),"/",""),"-","")," ","")))</f>
        <v/>
      </c>
      <c r="R742" s="16">
        <f>IF(A742="","",IF(U742="No","ITC not available in GSTR-2B",IF(COUNTIF(Books!$O$6:$O$2005,P742)&gt;0,IF(ABS(T742)&lt;=Settings!$B$4,"Matched","Amount differs"),IF(COUNTIF(Books!$P$6:$P$2005,Q742)&gt;0,"Invoice no matches, GSTIN differs","In GSTR-2B, not in books"))))</f>
        <v/>
      </c>
      <c r="S742" s="15">
        <f>IF(A742="","",SUMIF(Books!$O$6:$O$2005,P742,Books!$K$6:$K$2005))</f>
        <v/>
      </c>
      <c r="T742" s="15">
        <f>IF(A742="","",N742-S742)</f>
        <v/>
      </c>
      <c r="U742" s="10" t="n"/>
      <c r="V742" s="16">
        <f>IF(A742="","",IF(AND(O742="Credit note",R742&lt;&gt;"ITC not available in GSTR-2B"),"Credit note: accept and declare the ITC reversal, keep pending for one period, or reject if you disagree",IF(R742="Matched","Accept in IMS, or take no action",IF(R742="Amount differs","Reject or keep pending; ask the supplier to amend",IF(R742="In GSTR-2B, not in books","Check receipt; reject if not yours",IF(R742="Invoice no matches, GSTIN differs","Confirm the GSTIN with the supplier","Not available: do not claim"))))))</f>
        <v/>
      </c>
    </row>
    <row r="743">
      <c r="A743" s="10" t="n"/>
      <c r="B743" s="10" t="n"/>
      <c r="C743" s="10" t="n"/>
      <c r="D743" s="10" t="n"/>
      <c r="E743" s="9" t="n"/>
      <c r="F743" s="8" t="n"/>
      <c r="G743" s="10" t="n"/>
      <c r="H743" s="10" t="n"/>
      <c r="I743" s="8" t="n"/>
      <c r="J743" s="8" t="n"/>
      <c r="K743" s="8" t="n"/>
      <c r="L743" s="8" t="n"/>
      <c r="M743" s="8" t="n"/>
      <c r="N743" s="15">
        <f>IF(A743="","",SUM(J743:M743))</f>
        <v/>
      </c>
      <c r="O743" s="10" t="n"/>
      <c r="P743" s="16">
        <f>IF(A743="","",UPPER(TRIM(A743))&amp;"|"&amp;UPPER(SUBSTITUTE(SUBSTITUTE(SUBSTITUTE(TRIM(C743),"/",""),"-","")," ","")))</f>
        <v/>
      </c>
      <c r="Q743" s="16">
        <f>IF(A743="","",UPPER(SUBSTITUTE(SUBSTITUTE(SUBSTITUTE(TRIM(C743),"/",""),"-","")," ","")))</f>
        <v/>
      </c>
      <c r="R743" s="16">
        <f>IF(A743="","",IF(U743="No","ITC not available in GSTR-2B",IF(COUNTIF(Books!$O$6:$O$2005,P743)&gt;0,IF(ABS(T743)&lt;=Settings!$B$4,"Matched","Amount differs"),IF(COUNTIF(Books!$P$6:$P$2005,Q743)&gt;0,"Invoice no matches, GSTIN differs","In GSTR-2B, not in books"))))</f>
        <v/>
      </c>
      <c r="S743" s="15">
        <f>IF(A743="","",SUMIF(Books!$O$6:$O$2005,P743,Books!$K$6:$K$2005))</f>
        <v/>
      </c>
      <c r="T743" s="15">
        <f>IF(A743="","",N743-S743)</f>
        <v/>
      </c>
      <c r="U743" s="10" t="n"/>
      <c r="V743" s="16">
        <f>IF(A743="","",IF(AND(O743="Credit note",R743&lt;&gt;"ITC not available in GSTR-2B"),"Credit note: accept and declare the ITC reversal, keep pending for one period, or reject if you disagree",IF(R743="Matched","Accept in IMS, or take no action",IF(R743="Amount differs","Reject or keep pending; ask the supplier to amend",IF(R743="In GSTR-2B, not in books","Check receipt; reject if not yours",IF(R743="Invoice no matches, GSTIN differs","Confirm the GSTIN with the supplier","Not available: do not claim"))))))</f>
        <v/>
      </c>
    </row>
    <row r="744">
      <c r="A744" s="10" t="n"/>
      <c r="B744" s="10" t="n"/>
      <c r="C744" s="10" t="n"/>
      <c r="D744" s="10" t="n"/>
      <c r="E744" s="9" t="n"/>
      <c r="F744" s="8" t="n"/>
      <c r="G744" s="10" t="n"/>
      <c r="H744" s="10" t="n"/>
      <c r="I744" s="8" t="n"/>
      <c r="J744" s="8" t="n"/>
      <c r="K744" s="8" t="n"/>
      <c r="L744" s="8" t="n"/>
      <c r="M744" s="8" t="n"/>
      <c r="N744" s="15">
        <f>IF(A744="","",SUM(J744:M744))</f>
        <v/>
      </c>
      <c r="O744" s="10" t="n"/>
      <c r="P744" s="16">
        <f>IF(A744="","",UPPER(TRIM(A744))&amp;"|"&amp;UPPER(SUBSTITUTE(SUBSTITUTE(SUBSTITUTE(TRIM(C744),"/",""),"-","")," ","")))</f>
        <v/>
      </c>
      <c r="Q744" s="16">
        <f>IF(A744="","",UPPER(SUBSTITUTE(SUBSTITUTE(SUBSTITUTE(TRIM(C744),"/",""),"-","")," ","")))</f>
        <v/>
      </c>
      <c r="R744" s="16">
        <f>IF(A744="","",IF(U744="No","ITC not available in GSTR-2B",IF(COUNTIF(Books!$O$6:$O$2005,P744)&gt;0,IF(ABS(T744)&lt;=Settings!$B$4,"Matched","Amount differs"),IF(COUNTIF(Books!$P$6:$P$2005,Q744)&gt;0,"Invoice no matches, GSTIN differs","In GSTR-2B, not in books"))))</f>
        <v/>
      </c>
      <c r="S744" s="15">
        <f>IF(A744="","",SUMIF(Books!$O$6:$O$2005,P744,Books!$K$6:$K$2005))</f>
        <v/>
      </c>
      <c r="T744" s="15">
        <f>IF(A744="","",N744-S744)</f>
        <v/>
      </c>
      <c r="U744" s="10" t="n"/>
      <c r="V744" s="16">
        <f>IF(A744="","",IF(AND(O744="Credit note",R744&lt;&gt;"ITC not available in GSTR-2B"),"Credit note: accept and declare the ITC reversal, keep pending for one period, or reject if you disagree",IF(R744="Matched","Accept in IMS, or take no action",IF(R744="Amount differs","Reject or keep pending; ask the supplier to amend",IF(R744="In GSTR-2B, not in books","Check receipt; reject if not yours",IF(R744="Invoice no matches, GSTIN differs","Confirm the GSTIN with the supplier","Not available: do not claim"))))))</f>
        <v/>
      </c>
    </row>
    <row r="745">
      <c r="A745" s="10" t="n"/>
      <c r="B745" s="10" t="n"/>
      <c r="C745" s="10" t="n"/>
      <c r="D745" s="10" t="n"/>
      <c r="E745" s="9" t="n"/>
      <c r="F745" s="8" t="n"/>
      <c r="G745" s="10" t="n"/>
      <c r="H745" s="10" t="n"/>
      <c r="I745" s="8" t="n"/>
      <c r="J745" s="8" t="n"/>
      <c r="K745" s="8" t="n"/>
      <c r="L745" s="8" t="n"/>
      <c r="M745" s="8" t="n"/>
      <c r="N745" s="15">
        <f>IF(A745="","",SUM(J745:M745))</f>
        <v/>
      </c>
      <c r="O745" s="10" t="n"/>
      <c r="P745" s="16">
        <f>IF(A745="","",UPPER(TRIM(A745))&amp;"|"&amp;UPPER(SUBSTITUTE(SUBSTITUTE(SUBSTITUTE(TRIM(C745),"/",""),"-","")," ","")))</f>
        <v/>
      </c>
      <c r="Q745" s="16">
        <f>IF(A745="","",UPPER(SUBSTITUTE(SUBSTITUTE(SUBSTITUTE(TRIM(C745),"/",""),"-","")," ","")))</f>
        <v/>
      </c>
      <c r="R745" s="16">
        <f>IF(A745="","",IF(U745="No","ITC not available in GSTR-2B",IF(COUNTIF(Books!$O$6:$O$2005,P745)&gt;0,IF(ABS(T745)&lt;=Settings!$B$4,"Matched","Amount differs"),IF(COUNTIF(Books!$P$6:$P$2005,Q745)&gt;0,"Invoice no matches, GSTIN differs","In GSTR-2B, not in books"))))</f>
        <v/>
      </c>
      <c r="S745" s="15">
        <f>IF(A745="","",SUMIF(Books!$O$6:$O$2005,P745,Books!$K$6:$K$2005))</f>
        <v/>
      </c>
      <c r="T745" s="15">
        <f>IF(A745="","",N745-S745)</f>
        <v/>
      </c>
      <c r="U745" s="10" t="n"/>
      <c r="V745" s="16">
        <f>IF(A745="","",IF(AND(O745="Credit note",R745&lt;&gt;"ITC not available in GSTR-2B"),"Credit note: accept and declare the ITC reversal, keep pending for one period, or reject if you disagree",IF(R745="Matched","Accept in IMS, or take no action",IF(R745="Amount differs","Reject or keep pending; ask the supplier to amend",IF(R745="In GSTR-2B, not in books","Check receipt; reject if not yours",IF(R745="Invoice no matches, GSTIN differs","Confirm the GSTIN with the supplier","Not available: do not claim"))))))</f>
        <v/>
      </c>
    </row>
    <row r="746">
      <c r="A746" s="10" t="n"/>
      <c r="B746" s="10" t="n"/>
      <c r="C746" s="10" t="n"/>
      <c r="D746" s="10" t="n"/>
      <c r="E746" s="9" t="n"/>
      <c r="F746" s="8" t="n"/>
      <c r="G746" s="10" t="n"/>
      <c r="H746" s="10" t="n"/>
      <c r="I746" s="8" t="n"/>
      <c r="J746" s="8" t="n"/>
      <c r="K746" s="8" t="n"/>
      <c r="L746" s="8" t="n"/>
      <c r="M746" s="8" t="n"/>
      <c r="N746" s="15">
        <f>IF(A746="","",SUM(J746:M746))</f>
        <v/>
      </c>
      <c r="O746" s="10" t="n"/>
      <c r="P746" s="16">
        <f>IF(A746="","",UPPER(TRIM(A746))&amp;"|"&amp;UPPER(SUBSTITUTE(SUBSTITUTE(SUBSTITUTE(TRIM(C746),"/",""),"-","")," ","")))</f>
        <v/>
      </c>
      <c r="Q746" s="16">
        <f>IF(A746="","",UPPER(SUBSTITUTE(SUBSTITUTE(SUBSTITUTE(TRIM(C746),"/",""),"-","")," ","")))</f>
        <v/>
      </c>
      <c r="R746" s="16">
        <f>IF(A746="","",IF(U746="No","ITC not available in GSTR-2B",IF(COUNTIF(Books!$O$6:$O$2005,P746)&gt;0,IF(ABS(T746)&lt;=Settings!$B$4,"Matched","Amount differs"),IF(COUNTIF(Books!$P$6:$P$2005,Q746)&gt;0,"Invoice no matches, GSTIN differs","In GSTR-2B, not in books"))))</f>
        <v/>
      </c>
      <c r="S746" s="15">
        <f>IF(A746="","",SUMIF(Books!$O$6:$O$2005,P746,Books!$K$6:$K$2005))</f>
        <v/>
      </c>
      <c r="T746" s="15">
        <f>IF(A746="","",N746-S746)</f>
        <v/>
      </c>
      <c r="U746" s="10" t="n"/>
      <c r="V746" s="16">
        <f>IF(A746="","",IF(AND(O746="Credit note",R746&lt;&gt;"ITC not available in GSTR-2B"),"Credit note: accept and declare the ITC reversal, keep pending for one period, or reject if you disagree",IF(R746="Matched","Accept in IMS, or take no action",IF(R746="Amount differs","Reject or keep pending; ask the supplier to amend",IF(R746="In GSTR-2B, not in books","Check receipt; reject if not yours",IF(R746="Invoice no matches, GSTIN differs","Confirm the GSTIN with the supplier","Not available: do not claim"))))))</f>
        <v/>
      </c>
    </row>
    <row r="747">
      <c r="A747" s="10" t="n"/>
      <c r="B747" s="10" t="n"/>
      <c r="C747" s="10" t="n"/>
      <c r="D747" s="10" t="n"/>
      <c r="E747" s="9" t="n"/>
      <c r="F747" s="8" t="n"/>
      <c r="G747" s="10" t="n"/>
      <c r="H747" s="10" t="n"/>
      <c r="I747" s="8" t="n"/>
      <c r="J747" s="8" t="n"/>
      <c r="K747" s="8" t="n"/>
      <c r="L747" s="8" t="n"/>
      <c r="M747" s="8" t="n"/>
      <c r="N747" s="15">
        <f>IF(A747="","",SUM(J747:M747))</f>
        <v/>
      </c>
      <c r="O747" s="10" t="n"/>
      <c r="P747" s="16">
        <f>IF(A747="","",UPPER(TRIM(A747))&amp;"|"&amp;UPPER(SUBSTITUTE(SUBSTITUTE(SUBSTITUTE(TRIM(C747),"/",""),"-","")," ","")))</f>
        <v/>
      </c>
      <c r="Q747" s="16">
        <f>IF(A747="","",UPPER(SUBSTITUTE(SUBSTITUTE(SUBSTITUTE(TRIM(C747),"/",""),"-","")," ","")))</f>
        <v/>
      </c>
      <c r="R747" s="16">
        <f>IF(A747="","",IF(U747="No","ITC not available in GSTR-2B",IF(COUNTIF(Books!$O$6:$O$2005,P747)&gt;0,IF(ABS(T747)&lt;=Settings!$B$4,"Matched","Amount differs"),IF(COUNTIF(Books!$P$6:$P$2005,Q747)&gt;0,"Invoice no matches, GSTIN differs","In GSTR-2B, not in books"))))</f>
        <v/>
      </c>
      <c r="S747" s="15">
        <f>IF(A747="","",SUMIF(Books!$O$6:$O$2005,P747,Books!$K$6:$K$2005))</f>
        <v/>
      </c>
      <c r="T747" s="15">
        <f>IF(A747="","",N747-S747)</f>
        <v/>
      </c>
      <c r="U747" s="10" t="n"/>
      <c r="V747" s="16">
        <f>IF(A747="","",IF(AND(O747="Credit note",R747&lt;&gt;"ITC not available in GSTR-2B"),"Credit note: accept and declare the ITC reversal, keep pending for one period, or reject if you disagree",IF(R747="Matched","Accept in IMS, or take no action",IF(R747="Amount differs","Reject or keep pending; ask the supplier to amend",IF(R747="In GSTR-2B, not in books","Check receipt; reject if not yours",IF(R747="Invoice no matches, GSTIN differs","Confirm the GSTIN with the supplier","Not available: do not claim"))))))</f>
        <v/>
      </c>
    </row>
    <row r="748">
      <c r="A748" s="10" t="n"/>
      <c r="B748" s="10" t="n"/>
      <c r="C748" s="10" t="n"/>
      <c r="D748" s="10" t="n"/>
      <c r="E748" s="9" t="n"/>
      <c r="F748" s="8" t="n"/>
      <c r="G748" s="10" t="n"/>
      <c r="H748" s="10" t="n"/>
      <c r="I748" s="8" t="n"/>
      <c r="J748" s="8" t="n"/>
      <c r="K748" s="8" t="n"/>
      <c r="L748" s="8" t="n"/>
      <c r="M748" s="8" t="n"/>
      <c r="N748" s="15">
        <f>IF(A748="","",SUM(J748:M748))</f>
        <v/>
      </c>
      <c r="O748" s="10" t="n"/>
      <c r="P748" s="16">
        <f>IF(A748="","",UPPER(TRIM(A748))&amp;"|"&amp;UPPER(SUBSTITUTE(SUBSTITUTE(SUBSTITUTE(TRIM(C748),"/",""),"-","")," ","")))</f>
        <v/>
      </c>
      <c r="Q748" s="16">
        <f>IF(A748="","",UPPER(SUBSTITUTE(SUBSTITUTE(SUBSTITUTE(TRIM(C748),"/",""),"-","")," ","")))</f>
        <v/>
      </c>
      <c r="R748" s="16">
        <f>IF(A748="","",IF(U748="No","ITC not available in GSTR-2B",IF(COUNTIF(Books!$O$6:$O$2005,P748)&gt;0,IF(ABS(T748)&lt;=Settings!$B$4,"Matched","Amount differs"),IF(COUNTIF(Books!$P$6:$P$2005,Q748)&gt;0,"Invoice no matches, GSTIN differs","In GSTR-2B, not in books"))))</f>
        <v/>
      </c>
      <c r="S748" s="15">
        <f>IF(A748="","",SUMIF(Books!$O$6:$O$2005,P748,Books!$K$6:$K$2005))</f>
        <v/>
      </c>
      <c r="T748" s="15">
        <f>IF(A748="","",N748-S748)</f>
        <v/>
      </c>
      <c r="U748" s="10" t="n"/>
      <c r="V748" s="16">
        <f>IF(A748="","",IF(AND(O748="Credit note",R748&lt;&gt;"ITC not available in GSTR-2B"),"Credit note: accept and declare the ITC reversal, keep pending for one period, or reject if you disagree",IF(R748="Matched","Accept in IMS, or take no action",IF(R748="Amount differs","Reject or keep pending; ask the supplier to amend",IF(R748="In GSTR-2B, not in books","Check receipt; reject if not yours",IF(R748="Invoice no matches, GSTIN differs","Confirm the GSTIN with the supplier","Not available: do not claim"))))))</f>
        <v/>
      </c>
    </row>
    <row r="749">
      <c r="A749" s="10" t="n"/>
      <c r="B749" s="10" t="n"/>
      <c r="C749" s="10" t="n"/>
      <c r="D749" s="10" t="n"/>
      <c r="E749" s="9" t="n"/>
      <c r="F749" s="8" t="n"/>
      <c r="G749" s="10" t="n"/>
      <c r="H749" s="10" t="n"/>
      <c r="I749" s="8" t="n"/>
      <c r="J749" s="8" t="n"/>
      <c r="K749" s="8" t="n"/>
      <c r="L749" s="8" t="n"/>
      <c r="M749" s="8" t="n"/>
      <c r="N749" s="15">
        <f>IF(A749="","",SUM(J749:M749))</f>
        <v/>
      </c>
      <c r="O749" s="10" t="n"/>
      <c r="P749" s="16">
        <f>IF(A749="","",UPPER(TRIM(A749))&amp;"|"&amp;UPPER(SUBSTITUTE(SUBSTITUTE(SUBSTITUTE(TRIM(C749),"/",""),"-","")," ","")))</f>
        <v/>
      </c>
      <c r="Q749" s="16">
        <f>IF(A749="","",UPPER(SUBSTITUTE(SUBSTITUTE(SUBSTITUTE(TRIM(C749),"/",""),"-","")," ","")))</f>
        <v/>
      </c>
      <c r="R749" s="16">
        <f>IF(A749="","",IF(U749="No","ITC not available in GSTR-2B",IF(COUNTIF(Books!$O$6:$O$2005,P749)&gt;0,IF(ABS(T749)&lt;=Settings!$B$4,"Matched","Amount differs"),IF(COUNTIF(Books!$P$6:$P$2005,Q749)&gt;0,"Invoice no matches, GSTIN differs","In GSTR-2B, not in books"))))</f>
        <v/>
      </c>
      <c r="S749" s="15">
        <f>IF(A749="","",SUMIF(Books!$O$6:$O$2005,P749,Books!$K$6:$K$2005))</f>
        <v/>
      </c>
      <c r="T749" s="15">
        <f>IF(A749="","",N749-S749)</f>
        <v/>
      </c>
      <c r="U749" s="10" t="n"/>
      <c r="V749" s="16">
        <f>IF(A749="","",IF(AND(O749="Credit note",R749&lt;&gt;"ITC not available in GSTR-2B"),"Credit note: accept and declare the ITC reversal, keep pending for one period, or reject if you disagree",IF(R749="Matched","Accept in IMS, or take no action",IF(R749="Amount differs","Reject or keep pending; ask the supplier to amend",IF(R749="In GSTR-2B, not in books","Check receipt; reject if not yours",IF(R749="Invoice no matches, GSTIN differs","Confirm the GSTIN with the supplier","Not available: do not claim"))))))</f>
        <v/>
      </c>
    </row>
    <row r="750">
      <c r="A750" s="10" t="n"/>
      <c r="B750" s="10" t="n"/>
      <c r="C750" s="10" t="n"/>
      <c r="D750" s="10" t="n"/>
      <c r="E750" s="9" t="n"/>
      <c r="F750" s="8" t="n"/>
      <c r="G750" s="10" t="n"/>
      <c r="H750" s="10" t="n"/>
      <c r="I750" s="8" t="n"/>
      <c r="J750" s="8" t="n"/>
      <c r="K750" s="8" t="n"/>
      <c r="L750" s="8" t="n"/>
      <c r="M750" s="8" t="n"/>
      <c r="N750" s="15">
        <f>IF(A750="","",SUM(J750:M750))</f>
        <v/>
      </c>
      <c r="O750" s="10" t="n"/>
      <c r="P750" s="16">
        <f>IF(A750="","",UPPER(TRIM(A750))&amp;"|"&amp;UPPER(SUBSTITUTE(SUBSTITUTE(SUBSTITUTE(TRIM(C750),"/",""),"-","")," ","")))</f>
        <v/>
      </c>
      <c r="Q750" s="16">
        <f>IF(A750="","",UPPER(SUBSTITUTE(SUBSTITUTE(SUBSTITUTE(TRIM(C750),"/",""),"-","")," ","")))</f>
        <v/>
      </c>
      <c r="R750" s="16">
        <f>IF(A750="","",IF(U750="No","ITC not available in GSTR-2B",IF(COUNTIF(Books!$O$6:$O$2005,P750)&gt;0,IF(ABS(T750)&lt;=Settings!$B$4,"Matched","Amount differs"),IF(COUNTIF(Books!$P$6:$P$2005,Q750)&gt;0,"Invoice no matches, GSTIN differs","In GSTR-2B, not in books"))))</f>
        <v/>
      </c>
      <c r="S750" s="15">
        <f>IF(A750="","",SUMIF(Books!$O$6:$O$2005,P750,Books!$K$6:$K$2005))</f>
        <v/>
      </c>
      <c r="T750" s="15">
        <f>IF(A750="","",N750-S750)</f>
        <v/>
      </c>
      <c r="U750" s="10" t="n"/>
      <c r="V750" s="16">
        <f>IF(A750="","",IF(AND(O750="Credit note",R750&lt;&gt;"ITC not available in GSTR-2B"),"Credit note: accept and declare the ITC reversal, keep pending for one period, or reject if you disagree",IF(R750="Matched","Accept in IMS, or take no action",IF(R750="Amount differs","Reject or keep pending; ask the supplier to amend",IF(R750="In GSTR-2B, not in books","Check receipt; reject if not yours",IF(R750="Invoice no matches, GSTIN differs","Confirm the GSTIN with the supplier","Not available: do not claim"))))))</f>
        <v/>
      </c>
    </row>
    <row r="751">
      <c r="A751" s="10" t="n"/>
      <c r="B751" s="10" t="n"/>
      <c r="C751" s="10" t="n"/>
      <c r="D751" s="10" t="n"/>
      <c r="E751" s="9" t="n"/>
      <c r="F751" s="8" t="n"/>
      <c r="G751" s="10" t="n"/>
      <c r="H751" s="10" t="n"/>
      <c r="I751" s="8" t="n"/>
      <c r="J751" s="8" t="n"/>
      <c r="K751" s="8" t="n"/>
      <c r="L751" s="8" t="n"/>
      <c r="M751" s="8" t="n"/>
      <c r="N751" s="15">
        <f>IF(A751="","",SUM(J751:M751))</f>
        <v/>
      </c>
      <c r="O751" s="10" t="n"/>
      <c r="P751" s="16">
        <f>IF(A751="","",UPPER(TRIM(A751))&amp;"|"&amp;UPPER(SUBSTITUTE(SUBSTITUTE(SUBSTITUTE(TRIM(C751),"/",""),"-","")," ","")))</f>
        <v/>
      </c>
      <c r="Q751" s="16">
        <f>IF(A751="","",UPPER(SUBSTITUTE(SUBSTITUTE(SUBSTITUTE(TRIM(C751),"/",""),"-","")," ","")))</f>
        <v/>
      </c>
      <c r="R751" s="16">
        <f>IF(A751="","",IF(U751="No","ITC not available in GSTR-2B",IF(COUNTIF(Books!$O$6:$O$2005,P751)&gt;0,IF(ABS(T751)&lt;=Settings!$B$4,"Matched","Amount differs"),IF(COUNTIF(Books!$P$6:$P$2005,Q751)&gt;0,"Invoice no matches, GSTIN differs","In GSTR-2B, not in books"))))</f>
        <v/>
      </c>
      <c r="S751" s="15">
        <f>IF(A751="","",SUMIF(Books!$O$6:$O$2005,P751,Books!$K$6:$K$2005))</f>
        <v/>
      </c>
      <c r="T751" s="15">
        <f>IF(A751="","",N751-S751)</f>
        <v/>
      </c>
      <c r="U751" s="10" t="n"/>
      <c r="V751" s="16">
        <f>IF(A751="","",IF(AND(O751="Credit note",R751&lt;&gt;"ITC not available in GSTR-2B"),"Credit note: accept and declare the ITC reversal, keep pending for one period, or reject if you disagree",IF(R751="Matched","Accept in IMS, or take no action",IF(R751="Amount differs","Reject or keep pending; ask the supplier to amend",IF(R751="In GSTR-2B, not in books","Check receipt; reject if not yours",IF(R751="Invoice no matches, GSTIN differs","Confirm the GSTIN with the supplier","Not available: do not claim"))))))</f>
        <v/>
      </c>
    </row>
    <row r="752">
      <c r="A752" s="10" t="n"/>
      <c r="B752" s="10" t="n"/>
      <c r="C752" s="10" t="n"/>
      <c r="D752" s="10" t="n"/>
      <c r="E752" s="9" t="n"/>
      <c r="F752" s="8" t="n"/>
      <c r="G752" s="10" t="n"/>
      <c r="H752" s="10" t="n"/>
      <c r="I752" s="8" t="n"/>
      <c r="J752" s="8" t="n"/>
      <c r="K752" s="8" t="n"/>
      <c r="L752" s="8" t="n"/>
      <c r="M752" s="8" t="n"/>
      <c r="N752" s="15">
        <f>IF(A752="","",SUM(J752:M752))</f>
        <v/>
      </c>
      <c r="O752" s="10" t="n"/>
      <c r="P752" s="16">
        <f>IF(A752="","",UPPER(TRIM(A752))&amp;"|"&amp;UPPER(SUBSTITUTE(SUBSTITUTE(SUBSTITUTE(TRIM(C752),"/",""),"-","")," ","")))</f>
        <v/>
      </c>
      <c r="Q752" s="16">
        <f>IF(A752="","",UPPER(SUBSTITUTE(SUBSTITUTE(SUBSTITUTE(TRIM(C752),"/",""),"-","")," ","")))</f>
        <v/>
      </c>
      <c r="R752" s="16">
        <f>IF(A752="","",IF(U752="No","ITC not available in GSTR-2B",IF(COUNTIF(Books!$O$6:$O$2005,P752)&gt;0,IF(ABS(T752)&lt;=Settings!$B$4,"Matched","Amount differs"),IF(COUNTIF(Books!$P$6:$P$2005,Q752)&gt;0,"Invoice no matches, GSTIN differs","In GSTR-2B, not in books"))))</f>
        <v/>
      </c>
      <c r="S752" s="15">
        <f>IF(A752="","",SUMIF(Books!$O$6:$O$2005,P752,Books!$K$6:$K$2005))</f>
        <v/>
      </c>
      <c r="T752" s="15">
        <f>IF(A752="","",N752-S752)</f>
        <v/>
      </c>
      <c r="U752" s="10" t="n"/>
      <c r="V752" s="16">
        <f>IF(A752="","",IF(AND(O752="Credit note",R752&lt;&gt;"ITC not available in GSTR-2B"),"Credit note: accept and declare the ITC reversal, keep pending for one period, or reject if you disagree",IF(R752="Matched","Accept in IMS, or take no action",IF(R752="Amount differs","Reject or keep pending; ask the supplier to amend",IF(R752="In GSTR-2B, not in books","Check receipt; reject if not yours",IF(R752="Invoice no matches, GSTIN differs","Confirm the GSTIN with the supplier","Not available: do not claim"))))))</f>
        <v/>
      </c>
    </row>
    <row r="753">
      <c r="A753" s="10" t="n"/>
      <c r="B753" s="10" t="n"/>
      <c r="C753" s="10" t="n"/>
      <c r="D753" s="10" t="n"/>
      <c r="E753" s="9" t="n"/>
      <c r="F753" s="8" t="n"/>
      <c r="G753" s="10" t="n"/>
      <c r="H753" s="10" t="n"/>
      <c r="I753" s="8" t="n"/>
      <c r="J753" s="8" t="n"/>
      <c r="K753" s="8" t="n"/>
      <c r="L753" s="8" t="n"/>
      <c r="M753" s="8" t="n"/>
      <c r="N753" s="15">
        <f>IF(A753="","",SUM(J753:M753))</f>
        <v/>
      </c>
      <c r="O753" s="10" t="n"/>
      <c r="P753" s="16">
        <f>IF(A753="","",UPPER(TRIM(A753))&amp;"|"&amp;UPPER(SUBSTITUTE(SUBSTITUTE(SUBSTITUTE(TRIM(C753),"/",""),"-","")," ","")))</f>
        <v/>
      </c>
      <c r="Q753" s="16">
        <f>IF(A753="","",UPPER(SUBSTITUTE(SUBSTITUTE(SUBSTITUTE(TRIM(C753),"/",""),"-","")," ","")))</f>
        <v/>
      </c>
      <c r="R753" s="16">
        <f>IF(A753="","",IF(U753="No","ITC not available in GSTR-2B",IF(COUNTIF(Books!$O$6:$O$2005,P753)&gt;0,IF(ABS(T753)&lt;=Settings!$B$4,"Matched","Amount differs"),IF(COUNTIF(Books!$P$6:$P$2005,Q753)&gt;0,"Invoice no matches, GSTIN differs","In GSTR-2B, not in books"))))</f>
        <v/>
      </c>
      <c r="S753" s="15">
        <f>IF(A753="","",SUMIF(Books!$O$6:$O$2005,P753,Books!$K$6:$K$2005))</f>
        <v/>
      </c>
      <c r="T753" s="15">
        <f>IF(A753="","",N753-S753)</f>
        <v/>
      </c>
      <c r="U753" s="10" t="n"/>
      <c r="V753" s="16">
        <f>IF(A753="","",IF(AND(O753="Credit note",R753&lt;&gt;"ITC not available in GSTR-2B"),"Credit note: accept and declare the ITC reversal, keep pending for one period, or reject if you disagree",IF(R753="Matched","Accept in IMS, or take no action",IF(R753="Amount differs","Reject or keep pending; ask the supplier to amend",IF(R753="In GSTR-2B, not in books","Check receipt; reject if not yours",IF(R753="Invoice no matches, GSTIN differs","Confirm the GSTIN with the supplier","Not available: do not claim"))))))</f>
        <v/>
      </c>
    </row>
    <row r="754">
      <c r="A754" s="10" t="n"/>
      <c r="B754" s="10" t="n"/>
      <c r="C754" s="10" t="n"/>
      <c r="D754" s="10" t="n"/>
      <c r="E754" s="9" t="n"/>
      <c r="F754" s="8" t="n"/>
      <c r="G754" s="10" t="n"/>
      <c r="H754" s="10" t="n"/>
      <c r="I754" s="8" t="n"/>
      <c r="J754" s="8" t="n"/>
      <c r="K754" s="8" t="n"/>
      <c r="L754" s="8" t="n"/>
      <c r="M754" s="8" t="n"/>
      <c r="N754" s="15">
        <f>IF(A754="","",SUM(J754:M754))</f>
        <v/>
      </c>
      <c r="O754" s="10" t="n"/>
      <c r="P754" s="16">
        <f>IF(A754="","",UPPER(TRIM(A754))&amp;"|"&amp;UPPER(SUBSTITUTE(SUBSTITUTE(SUBSTITUTE(TRIM(C754),"/",""),"-","")," ","")))</f>
        <v/>
      </c>
      <c r="Q754" s="16">
        <f>IF(A754="","",UPPER(SUBSTITUTE(SUBSTITUTE(SUBSTITUTE(TRIM(C754),"/",""),"-","")," ","")))</f>
        <v/>
      </c>
      <c r="R754" s="16">
        <f>IF(A754="","",IF(U754="No","ITC not available in GSTR-2B",IF(COUNTIF(Books!$O$6:$O$2005,P754)&gt;0,IF(ABS(T754)&lt;=Settings!$B$4,"Matched","Amount differs"),IF(COUNTIF(Books!$P$6:$P$2005,Q754)&gt;0,"Invoice no matches, GSTIN differs","In GSTR-2B, not in books"))))</f>
        <v/>
      </c>
      <c r="S754" s="15">
        <f>IF(A754="","",SUMIF(Books!$O$6:$O$2005,P754,Books!$K$6:$K$2005))</f>
        <v/>
      </c>
      <c r="T754" s="15">
        <f>IF(A754="","",N754-S754)</f>
        <v/>
      </c>
      <c r="U754" s="10" t="n"/>
      <c r="V754" s="16">
        <f>IF(A754="","",IF(AND(O754="Credit note",R754&lt;&gt;"ITC not available in GSTR-2B"),"Credit note: accept and declare the ITC reversal, keep pending for one period, or reject if you disagree",IF(R754="Matched","Accept in IMS, or take no action",IF(R754="Amount differs","Reject or keep pending; ask the supplier to amend",IF(R754="In GSTR-2B, not in books","Check receipt; reject if not yours",IF(R754="Invoice no matches, GSTIN differs","Confirm the GSTIN with the supplier","Not available: do not claim"))))))</f>
        <v/>
      </c>
    </row>
    <row r="755">
      <c r="A755" s="10" t="n"/>
      <c r="B755" s="10" t="n"/>
      <c r="C755" s="10" t="n"/>
      <c r="D755" s="10" t="n"/>
      <c r="E755" s="9" t="n"/>
      <c r="F755" s="8" t="n"/>
      <c r="G755" s="10" t="n"/>
      <c r="H755" s="10" t="n"/>
      <c r="I755" s="8" t="n"/>
      <c r="J755" s="8" t="n"/>
      <c r="K755" s="8" t="n"/>
      <c r="L755" s="8" t="n"/>
      <c r="M755" s="8" t="n"/>
      <c r="N755" s="15">
        <f>IF(A755="","",SUM(J755:M755))</f>
        <v/>
      </c>
      <c r="O755" s="10" t="n"/>
      <c r="P755" s="16">
        <f>IF(A755="","",UPPER(TRIM(A755))&amp;"|"&amp;UPPER(SUBSTITUTE(SUBSTITUTE(SUBSTITUTE(TRIM(C755),"/",""),"-","")," ","")))</f>
        <v/>
      </c>
      <c r="Q755" s="16">
        <f>IF(A755="","",UPPER(SUBSTITUTE(SUBSTITUTE(SUBSTITUTE(TRIM(C755),"/",""),"-","")," ","")))</f>
        <v/>
      </c>
      <c r="R755" s="16">
        <f>IF(A755="","",IF(U755="No","ITC not available in GSTR-2B",IF(COUNTIF(Books!$O$6:$O$2005,P755)&gt;0,IF(ABS(T755)&lt;=Settings!$B$4,"Matched","Amount differs"),IF(COUNTIF(Books!$P$6:$P$2005,Q755)&gt;0,"Invoice no matches, GSTIN differs","In GSTR-2B, not in books"))))</f>
        <v/>
      </c>
      <c r="S755" s="15">
        <f>IF(A755="","",SUMIF(Books!$O$6:$O$2005,P755,Books!$K$6:$K$2005))</f>
        <v/>
      </c>
      <c r="T755" s="15">
        <f>IF(A755="","",N755-S755)</f>
        <v/>
      </c>
      <c r="U755" s="10" t="n"/>
      <c r="V755" s="16">
        <f>IF(A755="","",IF(AND(O755="Credit note",R755&lt;&gt;"ITC not available in GSTR-2B"),"Credit note: accept and declare the ITC reversal, keep pending for one period, or reject if you disagree",IF(R755="Matched","Accept in IMS, or take no action",IF(R755="Amount differs","Reject or keep pending; ask the supplier to amend",IF(R755="In GSTR-2B, not in books","Check receipt; reject if not yours",IF(R755="Invoice no matches, GSTIN differs","Confirm the GSTIN with the supplier","Not available: do not claim"))))))</f>
        <v/>
      </c>
    </row>
    <row r="756">
      <c r="A756" s="10" t="n"/>
      <c r="B756" s="10" t="n"/>
      <c r="C756" s="10" t="n"/>
      <c r="D756" s="10" t="n"/>
      <c r="E756" s="9" t="n"/>
      <c r="F756" s="8" t="n"/>
      <c r="G756" s="10" t="n"/>
      <c r="H756" s="10" t="n"/>
      <c r="I756" s="8" t="n"/>
      <c r="J756" s="8" t="n"/>
      <c r="K756" s="8" t="n"/>
      <c r="L756" s="8" t="n"/>
      <c r="M756" s="8" t="n"/>
      <c r="N756" s="15">
        <f>IF(A756="","",SUM(J756:M756))</f>
        <v/>
      </c>
      <c r="O756" s="10" t="n"/>
      <c r="P756" s="16">
        <f>IF(A756="","",UPPER(TRIM(A756))&amp;"|"&amp;UPPER(SUBSTITUTE(SUBSTITUTE(SUBSTITUTE(TRIM(C756),"/",""),"-","")," ","")))</f>
        <v/>
      </c>
      <c r="Q756" s="16">
        <f>IF(A756="","",UPPER(SUBSTITUTE(SUBSTITUTE(SUBSTITUTE(TRIM(C756),"/",""),"-","")," ","")))</f>
        <v/>
      </c>
      <c r="R756" s="16">
        <f>IF(A756="","",IF(U756="No","ITC not available in GSTR-2B",IF(COUNTIF(Books!$O$6:$O$2005,P756)&gt;0,IF(ABS(T756)&lt;=Settings!$B$4,"Matched","Amount differs"),IF(COUNTIF(Books!$P$6:$P$2005,Q756)&gt;0,"Invoice no matches, GSTIN differs","In GSTR-2B, not in books"))))</f>
        <v/>
      </c>
      <c r="S756" s="15">
        <f>IF(A756="","",SUMIF(Books!$O$6:$O$2005,P756,Books!$K$6:$K$2005))</f>
        <v/>
      </c>
      <c r="T756" s="15">
        <f>IF(A756="","",N756-S756)</f>
        <v/>
      </c>
      <c r="U756" s="10" t="n"/>
      <c r="V756" s="16">
        <f>IF(A756="","",IF(AND(O756="Credit note",R756&lt;&gt;"ITC not available in GSTR-2B"),"Credit note: accept and declare the ITC reversal, keep pending for one period, or reject if you disagree",IF(R756="Matched","Accept in IMS, or take no action",IF(R756="Amount differs","Reject or keep pending; ask the supplier to amend",IF(R756="In GSTR-2B, not in books","Check receipt; reject if not yours",IF(R756="Invoice no matches, GSTIN differs","Confirm the GSTIN with the supplier","Not available: do not claim"))))))</f>
        <v/>
      </c>
    </row>
    <row r="757">
      <c r="A757" s="10" t="n"/>
      <c r="B757" s="10" t="n"/>
      <c r="C757" s="10" t="n"/>
      <c r="D757" s="10" t="n"/>
      <c r="E757" s="9" t="n"/>
      <c r="F757" s="8" t="n"/>
      <c r="G757" s="10" t="n"/>
      <c r="H757" s="10" t="n"/>
      <c r="I757" s="8" t="n"/>
      <c r="J757" s="8" t="n"/>
      <c r="K757" s="8" t="n"/>
      <c r="L757" s="8" t="n"/>
      <c r="M757" s="8" t="n"/>
      <c r="N757" s="15">
        <f>IF(A757="","",SUM(J757:M757))</f>
        <v/>
      </c>
      <c r="O757" s="10" t="n"/>
      <c r="P757" s="16">
        <f>IF(A757="","",UPPER(TRIM(A757))&amp;"|"&amp;UPPER(SUBSTITUTE(SUBSTITUTE(SUBSTITUTE(TRIM(C757),"/",""),"-","")," ","")))</f>
        <v/>
      </c>
      <c r="Q757" s="16">
        <f>IF(A757="","",UPPER(SUBSTITUTE(SUBSTITUTE(SUBSTITUTE(TRIM(C757),"/",""),"-","")," ","")))</f>
        <v/>
      </c>
      <c r="R757" s="16">
        <f>IF(A757="","",IF(U757="No","ITC not available in GSTR-2B",IF(COUNTIF(Books!$O$6:$O$2005,P757)&gt;0,IF(ABS(T757)&lt;=Settings!$B$4,"Matched","Amount differs"),IF(COUNTIF(Books!$P$6:$P$2005,Q757)&gt;0,"Invoice no matches, GSTIN differs","In GSTR-2B, not in books"))))</f>
        <v/>
      </c>
      <c r="S757" s="15">
        <f>IF(A757="","",SUMIF(Books!$O$6:$O$2005,P757,Books!$K$6:$K$2005))</f>
        <v/>
      </c>
      <c r="T757" s="15">
        <f>IF(A757="","",N757-S757)</f>
        <v/>
      </c>
      <c r="U757" s="10" t="n"/>
      <c r="V757" s="16">
        <f>IF(A757="","",IF(AND(O757="Credit note",R757&lt;&gt;"ITC not available in GSTR-2B"),"Credit note: accept and declare the ITC reversal, keep pending for one period, or reject if you disagree",IF(R757="Matched","Accept in IMS, or take no action",IF(R757="Amount differs","Reject or keep pending; ask the supplier to amend",IF(R757="In GSTR-2B, not in books","Check receipt; reject if not yours",IF(R757="Invoice no matches, GSTIN differs","Confirm the GSTIN with the supplier","Not available: do not claim"))))))</f>
        <v/>
      </c>
    </row>
    <row r="758">
      <c r="A758" s="10" t="n"/>
      <c r="B758" s="10" t="n"/>
      <c r="C758" s="10" t="n"/>
      <c r="D758" s="10" t="n"/>
      <c r="E758" s="9" t="n"/>
      <c r="F758" s="8" t="n"/>
      <c r="G758" s="10" t="n"/>
      <c r="H758" s="10" t="n"/>
      <c r="I758" s="8" t="n"/>
      <c r="J758" s="8" t="n"/>
      <c r="K758" s="8" t="n"/>
      <c r="L758" s="8" t="n"/>
      <c r="M758" s="8" t="n"/>
      <c r="N758" s="15">
        <f>IF(A758="","",SUM(J758:M758))</f>
        <v/>
      </c>
      <c r="O758" s="10" t="n"/>
      <c r="P758" s="16">
        <f>IF(A758="","",UPPER(TRIM(A758))&amp;"|"&amp;UPPER(SUBSTITUTE(SUBSTITUTE(SUBSTITUTE(TRIM(C758),"/",""),"-","")," ","")))</f>
        <v/>
      </c>
      <c r="Q758" s="16">
        <f>IF(A758="","",UPPER(SUBSTITUTE(SUBSTITUTE(SUBSTITUTE(TRIM(C758),"/",""),"-","")," ","")))</f>
        <v/>
      </c>
      <c r="R758" s="16">
        <f>IF(A758="","",IF(U758="No","ITC not available in GSTR-2B",IF(COUNTIF(Books!$O$6:$O$2005,P758)&gt;0,IF(ABS(T758)&lt;=Settings!$B$4,"Matched","Amount differs"),IF(COUNTIF(Books!$P$6:$P$2005,Q758)&gt;0,"Invoice no matches, GSTIN differs","In GSTR-2B, not in books"))))</f>
        <v/>
      </c>
      <c r="S758" s="15">
        <f>IF(A758="","",SUMIF(Books!$O$6:$O$2005,P758,Books!$K$6:$K$2005))</f>
        <v/>
      </c>
      <c r="T758" s="15">
        <f>IF(A758="","",N758-S758)</f>
        <v/>
      </c>
      <c r="U758" s="10" t="n"/>
      <c r="V758" s="16">
        <f>IF(A758="","",IF(AND(O758="Credit note",R758&lt;&gt;"ITC not available in GSTR-2B"),"Credit note: accept and declare the ITC reversal, keep pending for one period, or reject if you disagree",IF(R758="Matched","Accept in IMS, or take no action",IF(R758="Amount differs","Reject or keep pending; ask the supplier to amend",IF(R758="In GSTR-2B, not in books","Check receipt; reject if not yours",IF(R758="Invoice no matches, GSTIN differs","Confirm the GSTIN with the supplier","Not available: do not claim"))))))</f>
        <v/>
      </c>
    </row>
    <row r="759">
      <c r="A759" s="10" t="n"/>
      <c r="B759" s="10" t="n"/>
      <c r="C759" s="10" t="n"/>
      <c r="D759" s="10" t="n"/>
      <c r="E759" s="9" t="n"/>
      <c r="F759" s="8" t="n"/>
      <c r="G759" s="10" t="n"/>
      <c r="H759" s="10" t="n"/>
      <c r="I759" s="8" t="n"/>
      <c r="J759" s="8" t="n"/>
      <c r="K759" s="8" t="n"/>
      <c r="L759" s="8" t="n"/>
      <c r="M759" s="8" t="n"/>
      <c r="N759" s="15">
        <f>IF(A759="","",SUM(J759:M759))</f>
        <v/>
      </c>
      <c r="O759" s="10" t="n"/>
      <c r="P759" s="16">
        <f>IF(A759="","",UPPER(TRIM(A759))&amp;"|"&amp;UPPER(SUBSTITUTE(SUBSTITUTE(SUBSTITUTE(TRIM(C759),"/",""),"-","")," ","")))</f>
        <v/>
      </c>
      <c r="Q759" s="16">
        <f>IF(A759="","",UPPER(SUBSTITUTE(SUBSTITUTE(SUBSTITUTE(TRIM(C759),"/",""),"-","")," ","")))</f>
        <v/>
      </c>
      <c r="R759" s="16">
        <f>IF(A759="","",IF(U759="No","ITC not available in GSTR-2B",IF(COUNTIF(Books!$O$6:$O$2005,P759)&gt;0,IF(ABS(T759)&lt;=Settings!$B$4,"Matched","Amount differs"),IF(COUNTIF(Books!$P$6:$P$2005,Q759)&gt;0,"Invoice no matches, GSTIN differs","In GSTR-2B, not in books"))))</f>
        <v/>
      </c>
      <c r="S759" s="15">
        <f>IF(A759="","",SUMIF(Books!$O$6:$O$2005,P759,Books!$K$6:$K$2005))</f>
        <v/>
      </c>
      <c r="T759" s="15">
        <f>IF(A759="","",N759-S759)</f>
        <v/>
      </c>
      <c r="U759" s="10" t="n"/>
      <c r="V759" s="16">
        <f>IF(A759="","",IF(AND(O759="Credit note",R759&lt;&gt;"ITC not available in GSTR-2B"),"Credit note: accept and declare the ITC reversal, keep pending for one period, or reject if you disagree",IF(R759="Matched","Accept in IMS, or take no action",IF(R759="Amount differs","Reject or keep pending; ask the supplier to amend",IF(R759="In GSTR-2B, not in books","Check receipt; reject if not yours",IF(R759="Invoice no matches, GSTIN differs","Confirm the GSTIN with the supplier","Not available: do not claim"))))))</f>
        <v/>
      </c>
    </row>
    <row r="760">
      <c r="A760" s="10" t="n"/>
      <c r="B760" s="10" t="n"/>
      <c r="C760" s="10" t="n"/>
      <c r="D760" s="10" t="n"/>
      <c r="E760" s="9" t="n"/>
      <c r="F760" s="8" t="n"/>
      <c r="G760" s="10" t="n"/>
      <c r="H760" s="10" t="n"/>
      <c r="I760" s="8" t="n"/>
      <c r="J760" s="8" t="n"/>
      <c r="K760" s="8" t="n"/>
      <c r="L760" s="8" t="n"/>
      <c r="M760" s="8" t="n"/>
      <c r="N760" s="15">
        <f>IF(A760="","",SUM(J760:M760))</f>
        <v/>
      </c>
      <c r="O760" s="10" t="n"/>
      <c r="P760" s="16">
        <f>IF(A760="","",UPPER(TRIM(A760))&amp;"|"&amp;UPPER(SUBSTITUTE(SUBSTITUTE(SUBSTITUTE(TRIM(C760),"/",""),"-","")," ","")))</f>
        <v/>
      </c>
      <c r="Q760" s="16">
        <f>IF(A760="","",UPPER(SUBSTITUTE(SUBSTITUTE(SUBSTITUTE(TRIM(C760),"/",""),"-","")," ","")))</f>
        <v/>
      </c>
      <c r="R760" s="16">
        <f>IF(A760="","",IF(U760="No","ITC not available in GSTR-2B",IF(COUNTIF(Books!$O$6:$O$2005,P760)&gt;0,IF(ABS(T760)&lt;=Settings!$B$4,"Matched","Amount differs"),IF(COUNTIF(Books!$P$6:$P$2005,Q760)&gt;0,"Invoice no matches, GSTIN differs","In GSTR-2B, not in books"))))</f>
        <v/>
      </c>
      <c r="S760" s="15">
        <f>IF(A760="","",SUMIF(Books!$O$6:$O$2005,P760,Books!$K$6:$K$2005))</f>
        <v/>
      </c>
      <c r="T760" s="15">
        <f>IF(A760="","",N760-S760)</f>
        <v/>
      </c>
      <c r="U760" s="10" t="n"/>
      <c r="V760" s="16">
        <f>IF(A760="","",IF(AND(O760="Credit note",R760&lt;&gt;"ITC not available in GSTR-2B"),"Credit note: accept and declare the ITC reversal, keep pending for one period, or reject if you disagree",IF(R760="Matched","Accept in IMS, or take no action",IF(R760="Amount differs","Reject or keep pending; ask the supplier to amend",IF(R760="In GSTR-2B, not in books","Check receipt; reject if not yours",IF(R760="Invoice no matches, GSTIN differs","Confirm the GSTIN with the supplier","Not available: do not claim"))))))</f>
        <v/>
      </c>
    </row>
    <row r="761">
      <c r="A761" s="10" t="n"/>
      <c r="B761" s="10" t="n"/>
      <c r="C761" s="10" t="n"/>
      <c r="D761" s="10" t="n"/>
      <c r="E761" s="9" t="n"/>
      <c r="F761" s="8" t="n"/>
      <c r="G761" s="10" t="n"/>
      <c r="H761" s="10" t="n"/>
      <c r="I761" s="8" t="n"/>
      <c r="J761" s="8" t="n"/>
      <c r="K761" s="8" t="n"/>
      <c r="L761" s="8" t="n"/>
      <c r="M761" s="8" t="n"/>
      <c r="N761" s="15">
        <f>IF(A761="","",SUM(J761:M761))</f>
        <v/>
      </c>
      <c r="O761" s="10" t="n"/>
      <c r="P761" s="16">
        <f>IF(A761="","",UPPER(TRIM(A761))&amp;"|"&amp;UPPER(SUBSTITUTE(SUBSTITUTE(SUBSTITUTE(TRIM(C761),"/",""),"-","")," ","")))</f>
        <v/>
      </c>
      <c r="Q761" s="16">
        <f>IF(A761="","",UPPER(SUBSTITUTE(SUBSTITUTE(SUBSTITUTE(TRIM(C761),"/",""),"-","")," ","")))</f>
        <v/>
      </c>
      <c r="R761" s="16">
        <f>IF(A761="","",IF(U761="No","ITC not available in GSTR-2B",IF(COUNTIF(Books!$O$6:$O$2005,P761)&gt;0,IF(ABS(T761)&lt;=Settings!$B$4,"Matched","Amount differs"),IF(COUNTIF(Books!$P$6:$P$2005,Q761)&gt;0,"Invoice no matches, GSTIN differs","In GSTR-2B, not in books"))))</f>
        <v/>
      </c>
      <c r="S761" s="15">
        <f>IF(A761="","",SUMIF(Books!$O$6:$O$2005,P761,Books!$K$6:$K$2005))</f>
        <v/>
      </c>
      <c r="T761" s="15">
        <f>IF(A761="","",N761-S761)</f>
        <v/>
      </c>
      <c r="U761" s="10" t="n"/>
      <c r="V761" s="16">
        <f>IF(A761="","",IF(AND(O761="Credit note",R761&lt;&gt;"ITC not available in GSTR-2B"),"Credit note: accept and declare the ITC reversal, keep pending for one period, or reject if you disagree",IF(R761="Matched","Accept in IMS, or take no action",IF(R761="Amount differs","Reject or keep pending; ask the supplier to amend",IF(R761="In GSTR-2B, not in books","Check receipt; reject if not yours",IF(R761="Invoice no matches, GSTIN differs","Confirm the GSTIN with the supplier","Not available: do not claim"))))))</f>
        <v/>
      </c>
    </row>
    <row r="762">
      <c r="A762" s="10" t="n"/>
      <c r="B762" s="10" t="n"/>
      <c r="C762" s="10" t="n"/>
      <c r="D762" s="10" t="n"/>
      <c r="E762" s="9" t="n"/>
      <c r="F762" s="8" t="n"/>
      <c r="G762" s="10" t="n"/>
      <c r="H762" s="10" t="n"/>
      <c r="I762" s="8" t="n"/>
      <c r="J762" s="8" t="n"/>
      <c r="K762" s="8" t="n"/>
      <c r="L762" s="8" t="n"/>
      <c r="M762" s="8" t="n"/>
      <c r="N762" s="15">
        <f>IF(A762="","",SUM(J762:M762))</f>
        <v/>
      </c>
      <c r="O762" s="10" t="n"/>
      <c r="P762" s="16">
        <f>IF(A762="","",UPPER(TRIM(A762))&amp;"|"&amp;UPPER(SUBSTITUTE(SUBSTITUTE(SUBSTITUTE(TRIM(C762),"/",""),"-","")," ","")))</f>
        <v/>
      </c>
      <c r="Q762" s="16">
        <f>IF(A762="","",UPPER(SUBSTITUTE(SUBSTITUTE(SUBSTITUTE(TRIM(C762),"/",""),"-","")," ","")))</f>
        <v/>
      </c>
      <c r="R762" s="16">
        <f>IF(A762="","",IF(U762="No","ITC not available in GSTR-2B",IF(COUNTIF(Books!$O$6:$O$2005,P762)&gt;0,IF(ABS(T762)&lt;=Settings!$B$4,"Matched","Amount differs"),IF(COUNTIF(Books!$P$6:$P$2005,Q762)&gt;0,"Invoice no matches, GSTIN differs","In GSTR-2B, not in books"))))</f>
        <v/>
      </c>
      <c r="S762" s="15">
        <f>IF(A762="","",SUMIF(Books!$O$6:$O$2005,P762,Books!$K$6:$K$2005))</f>
        <v/>
      </c>
      <c r="T762" s="15">
        <f>IF(A762="","",N762-S762)</f>
        <v/>
      </c>
      <c r="U762" s="10" t="n"/>
      <c r="V762" s="16">
        <f>IF(A762="","",IF(AND(O762="Credit note",R762&lt;&gt;"ITC not available in GSTR-2B"),"Credit note: accept and declare the ITC reversal, keep pending for one period, or reject if you disagree",IF(R762="Matched","Accept in IMS, or take no action",IF(R762="Amount differs","Reject or keep pending; ask the supplier to amend",IF(R762="In GSTR-2B, not in books","Check receipt; reject if not yours",IF(R762="Invoice no matches, GSTIN differs","Confirm the GSTIN with the supplier","Not available: do not claim"))))))</f>
        <v/>
      </c>
    </row>
    <row r="763">
      <c r="A763" s="10" t="n"/>
      <c r="B763" s="10" t="n"/>
      <c r="C763" s="10" t="n"/>
      <c r="D763" s="10" t="n"/>
      <c r="E763" s="9" t="n"/>
      <c r="F763" s="8" t="n"/>
      <c r="G763" s="10" t="n"/>
      <c r="H763" s="10" t="n"/>
      <c r="I763" s="8" t="n"/>
      <c r="J763" s="8" t="n"/>
      <c r="K763" s="8" t="n"/>
      <c r="L763" s="8" t="n"/>
      <c r="M763" s="8" t="n"/>
      <c r="N763" s="15">
        <f>IF(A763="","",SUM(J763:M763))</f>
        <v/>
      </c>
      <c r="O763" s="10" t="n"/>
      <c r="P763" s="16">
        <f>IF(A763="","",UPPER(TRIM(A763))&amp;"|"&amp;UPPER(SUBSTITUTE(SUBSTITUTE(SUBSTITUTE(TRIM(C763),"/",""),"-","")," ","")))</f>
        <v/>
      </c>
      <c r="Q763" s="16">
        <f>IF(A763="","",UPPER(SUBSTITUTE(SUBSTITUTE(SUBSTITUTE(TRIM(C763),"/",""),"-","")," ","")))</f>
        <v/>
      </c>
      <c r="R763" s="16">
        <f>IF(A763="","",IF(U763="No","ITC not available in GSTR-2B",IF(COUNTIF(Books!$O$6:$O$2005,P763)&gt;0,IF(ABS(T763)&lt;=Settings!$B$4,"Matched","Amount differs"),IF(COUNTIF(Books!$P$6:$P$2005,Q763)&gt;0,"Invoice no matches, GSTIN differs","In GSTR-2B, not in books"))))</f>
        <v/>
      </c>
      <c r="S763" s="15">
        <f>IF(A763="","",SUMIF(Books!$O$6:$O$2005,P763,Books!$K$6:$K$2005))</f>
        <v/>
      </c>
      <c r="T763" s="15">
        <f>IF(A763="","",N763-S763)</f>
        <v/>
      </c>
      <c r="U763" s="10" t="n"/>
      <c r="V763" s="16">
        <f>IF(A763="","",IF(AND(O763="Credit note",R763&lt;&gt;"ITC not available in GSTR-2B"),"Credit note: accept and declare the ITC reversal, keep pending for one period, or reject if you disagree",IF(R763="Matched","Accept in IMS, or take no action",IF(R763="Amount differs","Reject or keep pending; ask the supplier to amend",IF(R763="In GSTR-2B, not in books","Check receipt; reject if not yours",IF(R763="Invoice no matches, GSTIN differs","Confirm the GSTIN with the supplier","Not available: do not claim"))))))</f>
        <v/>
      </c>
    </row>
    <row r="764">
      <c r="A764" s="10" t="n"/>
      <c r="B764" s="10" t="n"/>
      <c r="C764" s="10" t="n"/>
      <c r="D764" s="10" t="n"/>
      <c r="E764" s="9" t="n"/>
      <c r="F764" s="8" t="n"/>
      <c r="G764" s="10" t="n"/>
      <c r="H764" s="10" t="n"/>
      <c r="I764" s="8" t="n"/>
      <c r="J764" s="8" t="n"/>
      <c r="K764" s="8" t="n"/>
      <c r="L764" s="8" t="n"/>
      <c r="M764" s="8" t="n"/>
      <c r="N764" s="15">
        <f>IF(A764="","",SUM(J764:M764))</f>
        <v/>
      </c>
      <c r="O764" s="10" t="n"/>
      <c r="P764" s="16">
        <f>IF(A764="","",UPPER(TRIM(A764))&amp;"|"&amp;UPPER(SUBSTITUTE(SUBSTITUTE(SUBSTITUTE(TRIM(C764),"/",""),"-","")," ","")))</f>
        <v/>
      </c>
      <c r="Q764" s="16">
        <f>IF(A764="","",UPPER(SUBSTITUTE(SUBSTITUTE(SUBSTITUTE(TRIM(C764),"/",""),"-","")," ","")))</f>
        <v/>
      </c>
      <c r="R764" s="16">
        <f>IF(A764="","",IF(U764="No","ITC not available in GSTR-2B",IF(COUNTIF(Books!$O$6:$O$2005,P764)&gt;0,IF(ABS(T764)&lt;=Settings!$B$4,"Matched","Amount differs"),IF(COUNTIF(Books!$P$6:$P$2005,Q764)&gt;0,"Invoice no matches, GSTIN differs","In GSTR-2B, not in books"))))</f>
        <v/>
      </c>
      <c r="S764" s="15">
        <f>IF(A764="","",SUMIF(Books!$O$6:$O$2005,P764,Books!$K$6:$K$2005))</f>
        <v/>
      </c>
      <c r="T764" s="15">
        <f>IF(A764="","",N764-S764)</f>
        <v/>
      </c>
      <c r="U764" s="10" t="n"/>
      <c r="V764" s="16">
        <f>IF(A764="","",IF(AND(O764="Credit note",R764&lt;&gt;"ITC not available in GSTR-2B"),"Credit note: accept and declare the ITC reversal, keep pending for one period, or reject if you disagree",IF(R764="Matched","Accept in IMS, or take no action",IF(R764="Amount differs","Reject or keep pending; ask the supplier to amend",IF(R764="In GSTR-2B, not in books","Check receipt; reject if not yours",IF(R764="Invoice no matches, GSTIN differs","Confirm the GSTIN with the supplier","Not available: do not claim"))))))</f>
        <v/>
      </c>
    </row>
    <row r="765">
      <c r="A765" s="10" t="n"/>
      <c r="B765" s="10" t="n"/>
      <c r="C765" s="10" t="n"/>
      <c r="D765" s="10" t="n"/>
      <c r="E765" s="9" t="n"/>
      <c r="F765" s="8" t="n"/>
      <c r="G765" s="10" t="n"/>
      <c r="H765" s="10" t="n"/>
      <c r="I765" s="8" t="n"/>
      <c r="J765" s="8" t="n"/>
      <c r="K765" s="8" t="n"/>
      <c r="L765" s="8" t="n"/>
      <c r="M765" s="8" t="n"/>
      <c r="N765" s="15">
        <f>IF(A765="","",SUM(J765:M765))</f>
        <v/>
      </c>
      <c r="O765" s="10" t="n"/>
      <c r="P765" s="16">
        <f>IF(A765="","",UPPER(TRIM(A765))&amp;"|"&amp;UPPER(SUBSTITUTE(SUBSTITUTE(SUBSTITUTE(TRIM(C765),"/",""),"-","")," ","")))</f>
        <v/>
      </c>
      <c r="Q765" s="16">
        <f>IF(A765="","",UPPER(SUBSTITUTE(SUBSTITUTE(SUBSTITUTE(TRIM(C765),"/",""),"-","")," ","")))</f>
        <v/>
      </c>
      <c r="R765" s="16">
        <f>IF(A765="","",IF(U765="No","ITC not available in GSTR-2B",IF(COUNTIF(Books!$O$6:$O$2005,P765)&gt;0,IF(ABS(T765)&lt;=Settings!$B$4,"Matched","Amount differs"),IF(COUNTIF(Books!$P$6:$P$2005,Q765)&gt;0,"Invoice no matches, GSTIN differs","In GSTR-2B, not in books"))))</f>
        <v/>
      </c>
      <c r="S765" s="15">
        <f>IF(A765="","",SUMIF(Books!$O$6:$O$2005,P765,Books!$K$6:$K$2005))</f>
        <v/>
      </c>
      <c r="T765" s="15">
        <f>IF(A765="","",N765-S765)</f>
        <v/>
      </c>
      <c r="U765" s="10" t="n"/>
      <c r="V765" s="16">
        <f>IF(A765="","",IF(AND(O765="Credit note",R765&lt;&gt;"ITC not available in GSTR-2B"),"Credit note: accept and declare the ITC reversal, keep pending for one period, or reject if you disagree",IF(R765="Matched","Accept in IMS, or take no action",IF(R765="Amount differs","Reject or keep pending; ask the supplier to amend",IF(R765="In GSTR-2B, not in books","Check receipt; reject if not yours",IF(R765="Invoice no matches, GSTIN differs","Confirm the GSTIN with the supplier","Not available: do not claim"))))))</f>
        <v/>
      </c>
    </row>
    <row r="766">
      <c r="A766" s="10" t="n"/>
      <c r="B766" s="10" t="n"/>
      <c r="C766" s="10" t="n"/>
      <c r="D766" s="10" t="n"/>
      <c r="E766" s="9" t="n"/>
      <c r="F766" s="8" t="n"/>
      <c r="G766" s="10" t="n"/>
      <c r="H766" s="10" t="n"/>
      <c r="I766" s="8" t="n"/>
      <c r="J766" s="8" t="n"/>
      <c r="K766" s="8" t="n"/>
      <c r="L766" s="8" t="n"/>
      <c r="M766" s="8" t="n"/>
      <c r="N766" s="15">
        <f>IF(A766="","",SUM(J766:M766))</f>
        <v/>
      </c>
      <c r="O766" s="10" t="n"/>
      <c r="P766" s="16">
        <f>IF(A766="","",UPPER(TRIM(A766))&amp;"|"&amp;UPPER(SUBSTITUTE(SUBSTITUTE(SUBSTITUTE(TRIM(C766),"/",""),"-","")," ","")))</f>
        <v/>
      </c>
      <c r="Q766" s="16">
        <f>IF(A766="","",UPPER(SUBSTITUTE(SUBSTITUTE(SUBSTITUTE(TRIM(C766),"/",""),"-","")," ","")))</f>
        <v/>
      </c>
      <c r="R766" s="16">
        <f>IF(A766="","",IF(U766="No","ITC not available in GSTR-2B",IF(COUNTIF(Books!$O$6:$O$2005,P766)&gt;0,IF(ABS(T766)&lt;=Settings!$B$4,"Matched","Amount differs"),IF(COUNTIF(Books!$P$6:$P$2005,Q766)&gt;0,"Invoice no matches, GSTIN differs","In GSTR-2B, not in books"))))</f>
        <v/>
      </c>
      <c r="S766" s="15">
        <f>IF(A766="","",SUMIF(Books!$O$6:$O$2005,P766,Books!$K$6:$K$2005))</f>
        <v/>
      </c>
      <c r="T766" s="15">
        <f>IF(A766="","",N766-S766)</f>
        <v/>
      </c>
      <c r="U766" s="10" t="n"/>
      <c r="V766" s="16">
        <f>IF(A766="","",IF(AND(O766="Credit note",R766&lt;&gt;"ITC not available in GSTR-2B"),"Credit note: accept and declare the ITC reversal, keep pending for one period, or reject if you disagree",IF(R766="Matched","Accept in IMS, or take no action",IF(R766="Amount differs","Reject or keep pending; ask the supplier to amend",IF(R766="In GSTR-2B, not in books","Check receipt; reject if not yours",IF(R766="Invoice no matches, GSTIN differs","Confirm the GSTIN with the supplier","Not available: do not claim"))))))</f>
        <v/>
      </c>
    </row>
    <row r="767">
      <c r="A767" s="10" t="n"/>
      <c r="B767" s="10" t="n"/>
      <c r="C767" s="10" t="n"/>
      <c r="D767" s="10" t="n"/>
      <c r="E767" s="9" t="n"/>
      <c r="F767" s="8" t="n"/>
      <c r="G767" s="10" t="n"/>
      <c r="H767" s="10" t="n"/>
      <c r="I767" s="8" t="n"/>
      <c r="J767" s="8" t="n"/>
      <c r="K767" s="8" t="n"/>
      <c r="L767" s="8" t="n"/>
      <c r="M767" s="8" t="n"/>
      <c r="N767" s="15">
        <f>IF(A767="","",SUM(J767:M767))</f>
        <v/>
      </c>
      <c r="O767" s="10" t="n"/>
      <c r="P767" s="16">
        <f>IF(A767="","",UPPER(TRIM(A767))&amp;"|"&amp;UPPER(SUBSTITUTE(SUBSTITUTE(SUBSTITUTE(TRIM(C767),"/",""),"-","")," ","")))</f>
        <v/>
      </c>
      <c r="Q767" s="16">
        <f>IF(A767="","",UPPER(SUBSTITUTE(SUBSTITUTE(SUBSTITUTE(TRIM(C767),"/",""),"-","")," ","")))</f>
        <v/>
      </c>
      <c r="R767" s="16">
        <f>IF(A767="","",IF(U767="No","ITC not available in GSTR-2B",IF(COUNTIF(Books!$O$6:$O$2005,P767)&gt;0,IF(ABS(T767)&lt;=Settings!$B$4,"Matched","Amount differs"),IF(COUNTIF(Books!$P$6:$P$2005,Q767)&gt;0,"Invoice no matches, GSTIN differs","In GSTR-2B, not in books"))))</f>
        <v/>
      </c>
      <c r="S767" s="15">
        <f>IF(A767="","",SUMIF(Books!$O$6:$O$2005,P767,Books!$K$6:$K$2005))</f>
        <v/>
      </c>
      <c r="T767" s="15">
        <f>IF(A767="","",N767-S767)</f>
        <v/>
      </c>
      <c r="U767" s="10" t="n"/>
      <c r="V767" s="16">
        <f>IF(A767="","",IF(AND(O767="Credit note",R767&lt;&gt;"ITC not available in GSTR-2B"),"Credit note: accept and declare the ITC reversal, keep pending for one period, or reject if you disagree",IF(R767="Matched","Accept in IMS, or take no action",IF(R767="Amount differs","Reject or keep pending; ask the supplier to amend",IF(R767="In GSTR-2B, not in books","Check receipt; reject if not yours",IF(R767="Invoice no matches, GSTIN differs","Confirm the GSTIN with the supplier","Not available: do not claim"))))))</f>
        <v/>
      </c>
    </row>
    <row r="768">
      <c r="A768" s="10" t="n"/>
      <c r="B768" s="10" t="n"/>
      <c r="C768" s="10" t="n"/>
      <c r="D768" s="10" t="n"/>
      <c r="E768" s="9" t="n"/>
      <c r="F768" s="8" t="n"/>
      <c r="G768" s="10" t="n"/>
      <c r="H768" s="10" t="n"/>
      <c r="I768" s="8" t="n"/>
      <c r="J768" s="8" t="n"/>
      <c r="K768" s="8" t="n"/>
      <c r="L768" s="8" t="n"/>
      <c r="M768" s="8" t="n"/>
      <c r="N768" s="15">
        <f>IF(A768="","",SUM(J768:M768))</f>
        <v/>
      </c>
      <c r="O768" s="10" t="n"/>
      <c r="P768" s="16">
        <f>IF(A768="","",UPPER(TRIM(A768))&amp;"|"&amp;UPPER(SUBSTITUTE(SUBSTITUTE(SUBSTITUTE(TRIM(C768),"/",""),"-","")," ","")))</f>
        <v/>
      </c>
      <c r="Q768" s="16">
        <f>IF(A768="","",UPPER(SUBSTITUTE(SUBSTITUTE(SUBSTITUTE(TRIM(C768),"/",""),"-","")," ","")))</f>
        <v/>
      </c>
      <c r="R768" s="16">
        <f>IF(A768="","",IF(U768="No","ITC not available in GSTR-2B",IF(COUNTIF(Books!$O$6:$O$2005,P768)&gt;0,IF(ABS(T768)&lt;=Settings!$B$4,"Matched","Amount differs"),IF(COUNTIF(Books!$P$6:$P$2005,Q768)&gt;0,"Invoice no matches, GSTIN differs","In GSTR-2B, not in books"))))</f>
        <v/>
      </c>
      <c r="S768" s="15">
        <f>IF(A768="","",SUMIF(Books!$O$6:$O$2005,P768,Books!$K$6:$K$2005))</f>
        <v/>
      </c>
      <c r="T768" s="15">
        <f>IF(A768="","",N768-S768)</f>
        <v/>
      </c>
      <c r="U768" s="10" t="n"/>
      <c r="V768" s="16">
        <f>IF(A768="","",IF(AND(O768="Credit note",R768&lt;&gt;"ITC not available in GSTR-2B"),"Credit note: accept and declare the ITC reversal, keep pending for one period, or reject if you disagree",IF(R768="Matched","Accept in IMS, or take no action",IF(R768="Amount differs","Reject or keep pending; ask the supplier to amend",IF(R768="In GSTR-2B, not in books","Check receipt; reject if not yours",IF(R768="Invoice no matches, GSTIN differs","Confirm the GSTIN with the supplier","Not available: do not claim"))))))</f>
        <v/>
      </c>
    </row>
    <row r="769">
      <c r="A769" s="10" t="n"/>
      <c r="B769" s="10" t="n"/>
      <c r="C769" s="10" t="n"/>
      <c r="D769" s="10" t="n"/>
      <c r="E769" s="9" t="n"/>
      <c r="F769" s="8" t="n"/>
      <c r="G769" s="10" t="n"/>
      <c r="H769" s="10" t="n"/>
      <c r="I769" s="8" t="n"/>
      <c r="J769" s="8" t="n"/>
      <c r="K769" s="8" t="n"/>
      <c r="L769" s="8" t="n"/>
      <c r="M769" s="8" t="n"/>
      <c r="N769" s="15">
        <f>IF(A769="","",SUM(J769:M769))</f>
        <v/>
      </c>
      <c r="O769" s="10" t="n"/>
      <c r="P769" s="16">
        <f>IF(A769="","",UPPER(TRIM(A769))&amp;"|"&amp;UPPER(SUBSTITUTE(SUBSTITUTE(SUBSTITUTE(TRIM(C769),"/",""),"-","")," ","")))</f>
        <v/>
      </c>
      <c r="Q769" s="16">
        <f>IF(A769="","",UPPER(SUBSTITUTE(SUBSTITUTE(SUBSTITUTE(TRIM(C769),"/",""),"-","")," ","")))</f>
        <v/>
      </c>
      <c r="R769" s="16">
        <f>IF(A769="","",IF(U769="No","ITC not available in GSTR-2B",IF(COUNTIF(Books!$O$6:$O$2005,P769)&gt;0,IF(ABS(T769)&lt;=Settings!$B$4,"Matched","Amount differs"),IF(COUNTIF(Books!$P$6:$P$2005,Q769)&gt;0,"Invoice no matches, GSTIN differs","In GSTR-2B, not in books"))))</f>
        <v/>
      </c>
      <c r="S769" s="15">
        <f>IF(A769="","",SUMIF(Books!$O$6:$O$2005,P769,Books!$K$6:$K$2005))</f>
        <v/>
      </c>
      <c r="T769" s="15">
        <f>IF(A769="","",N769-S769)</f>
        <v/>
      </c>
      <c r="U769" s="10" t="n"/>
      <c r="V769" s="16">
        <f>IF(A769="","",IF(AND(O769="Credit note",R769&lt;&gt;"ITC not available in GSTR-2B"),"Credit note: accept and declare the ITC reversal, keep pending for one period, or reject if you disagree",IF(R769="Matched","Accept in IMS, or take no action",IF(R769="Amount differs","Reject or keep pending; ask the supplier to amend",IF(R769="In GSTR-2B, not in books","Check receipt; reject if not yours",IF(R769="Invoice no matches, GSTIN differs","Confirm the GSTIN with the supplier","Not available: do not claim"))))))</f>
        <v/>
      </c>
    </row>
    <row r="770">
      <c r="A770" s="10" t="n"/>
      <c r="B770" s="10" t="n"/>
      <c r="C770" s="10" t="n"/>
      <c r="D770" s="10" t="n"/>
      <c r="E770" s="9" t="n"/>
      <c r="F770" s="8" t="n"/>
      <c r="G770" s="10" t="n"/>
      <c r="H770" s="10" t="n"/>
      <c r="I770" s="8" t="n"/>
      <c r="J770" s="8" t="n"/>
      <c r="K770" s="8" t="n"/>
      <c r="L770" s="8" t="n"/>
      <c r="M770" s="8" t="n"/>
      <c r="N770" s="15">
        <f>IF(A770="","",SUM(J770:M770))</f>
        <v/>
      </c>
      <c r="O770" s="10" t="n"/>
      <c r="P770" s="16">
        <f>IF(A770="","",UPPER(TRIM(A770))&amp;"|"&amp;UPPER(SUBSTITUTE(SUBSTITUTE(SUBSTITUTE(TRIM(C770),"/",""),"-","")," ","")))</f>
        <v/>
      </c>
      <c r="Q770" s="16">
        <f>IF(A770="","",UPPER(SUBSTITUTE(SUBSTITUTE(SUBSTITUTE(TRIM(C770),"/",""),"-","")," ","")))</f>
        <v/>
      </c>
      <c r="R770" s="16">
        <f>IF(A770="","",IF(U770="No","ITC not available in GSTR-2B",IF(COUNTIF(Books!$O$6:$O$2005,P770)&gt;0,IF(ABS(T770)&lt;=Settings!$B$4,"Matched","Amount differs"),IF(COUNTIF(Books!$P$6:$P$2005,Q770)&gt;0,"Invoice no matches, GSTIN differs","In GSTR-2B, not in books"))))</f>
        <v/>
      </c>
      <c r="S770" s="15">
        <f>IF(A770="","",SUMIF(Books!$O$6:$O$2005,P770,Books!$K$6:$K$2005))</f>
        <v/>
      </c>
      <c r="T770" s="15">
        <f>IF(A770="","",N770-S770)</f>
        <v/>
      </c>
      <c r="U770" s="10" t="n"/>
      <c r="V770" s="16">
        <f>IF(A770="","",IF(AND(O770="Credit note",R770&lt;&gt;"ITC not available in GSTR-2B"),"Credit note: accept and declare the ITC reversal, keep pending for one period, or reject if you disagree",IF(R770="Matched","Accept in IMS, or take no action",IF(R770="Amount differs","Reject or keep pending; ask the supplier to amend",IF(R770="In GSTR-2B, not in books","Check receipt; reject if not yours",IF(R770="Invoice no matches, GSTIN differs","Confirm the GSTIN with the supplier","Not available: do not claim"))))))</f>
        <v/>
      </c>
    </row>
    <row r="771">
      <c r="A771" s="10" t="n"/>
      <c r="B771" s="10" t="n"/>
      <c r="C771" s="10" t="n"/>
      <c r="D771" s="10" t="n"/>
      <c r="E771" s="9" t="n"/>
      <c r="F771" s="8" t="n"/>
      <c r="G771" s="10" t="n"/>
      <c r="H771" s="10" t="n"/>
      <c r="I771" s="8" t="n"/>
      <c r="J771" s="8" t="n"/>
      <c r="K771" s="8" t="n"/>
      <c r="L771" s="8" t="n"/>
      <c r="M771" s="8" t="n"/>
      <c r="N771" s="15">
        <f>IF(A771="","",SUM(J771:M771))</f>
        <v/>
      </c>
      <c r="O771" s="10" t="n"/>
      <c r="P771" s="16">
        <f>IF(A771="","",UPPER(TRIM(A771))&amp;"|"&amp;UPPER(SUBSTITUTE(SUBSTITUTE(SUBSTITUTE(TRIM(C771),"/",""),"-","")," ","")))</f>
        <v/>
      </c>
      <c r="Q771" s="16">
        <f>IF(A771="","",UPPER(SUBSTITUTE(SUBSTITUTE(SUBSTITUTE(TRIM(C771),"/",""),"-","")," ","")))</f>
        <v/>
      </c>
      <c r="R771" s="16">
        <f>IF(A771="","",IF(U771="No","ITC not available in GSTR-2B",IF(COUNTIF(Books!$O$6:$O$2005,P771)&gt;0,IF(ABS(T771)&lt;=Settings!$B$4,"Matched","Amount differs"),IF(COUNTIF(Books!$P$6:$P$2005,Q771)&gt;0,"Invoice no matches, GSTIN differs","In GSTR-2B, not in books"))))</f>
        <v/>
      </c>
      <c r="S771" s="15">
        <f>IF(A771="","",SUMIF(Books!$O$6:$O$2005,P771,Books!$K$6:$K$2005))</f>
        <v/>
      </c>
      <c r="T771" s="15">
        <f>IF(A771="","",N771-S771)</f>
        <v/>
      </c>
      <c r="U771" s="10" t="n"/>
      <c r="V771" s="16">
        <f>IF(A771="","",IF(AND(O771="Credit note",R771&lt;&gt;"ITC not available in GSTR-2B"),"Credit note: accept and declare the ITC reversal, keep pending for one period, or reject if you disagree",IF(R771="Matched","Accept in IMS, or take no action",IF(R771="Amount differs","Reject or keep pending; ask the supplier to amend",IF(R771="In GSTR-2B, not in books","Check receipt; reject if not yours",IF(R771="Invoice no matches, GSTIN differs","Confirm the GSTIN with the supplier","Not available: do not claim"))))))</f>
        <v/>
      </c>
    </row>
    <row r="772">
      <c r="A772" s="10" t="n"/>
      <c r="B772" s="10" t="n"/>
      <c r="C772" s="10" t="n"/>
      <c r="D772" s="10" t="n"/>
      <c r="E772" s="9" t="n"/>
      <c r="F772" s="8" t="n"/>
      <c r="G772" s="10" t="n"/>
      <c r="H772" s="10" t="n"/>
      <c r="I772" s="8" t="n"/>
      <c r="J772" s="8" t="n"/>
      <c r="K772" s="8" t="n"/>
      <c r="L772" s="8" t="n"/>
      <c r="M772" s="8" t="n"/>
      <c r="N772" s="15">
        <f>IF(A772="","",SUM(J772:M772))</f>
        <v/>
      </c>
      <c r="O772" s="10" t="n"/>
      <c r="P772" s="16">
        <f>IF(A772="","",UPPER(TRIM(A772))&amp;"|"&amp;UPPER(SUBSTITUTE(SUBSTITUTE(SUBSTITUTE(TRIM(C772),"/",""),"-","")," ","")))</f>
        <v/>
      </c>
      <c r="Q772" s="16">
        <f>IF(A772="","",UPPER(SUBSTITUTE(SUBSTITUTE(SUBSTITUTE(TRIM(C772),"/",""),"-","")," ","")))</f>
        <v/>
      </c>
      <c r="R772" s="16">
        <f>IF(A772="","",IF(U772="No","ITC not available in GSTR-2B",IF(COUNTIF(Books!$O$6:$O$2005,P772)&gt;0,IF(ABS(T772)&lt;=Settings!$B$4,"Matched","Amount differs"),IF(COUNTIF(Books!$P$6:$P$2005,Q772)&gt;0,"Invoice no matches, GSTIN differs","In GSTR-2B, not in books"))))</f>
        <v/>
      </c>
      <c r="S772" s="15">
        <f>IF(A772="","",SUMIF(Books!$O$6:$O$2005,P772,Books!$K$6:$K$2005))</f>
        <v/>
      </c>
      <c r="T772" s="15">
        <f>IF(A772="","",N772-S772)</f>
        <v/>
      </c>
      <c r="U772" s="10" t="n"/>
      <c r="V772" s="16">
        <f>IF(A772="","",IF(AND(O772="Credit note",R772&lt;&gt;"ITC not available in GSTR-2B"),"Credit note: accept and declare the ITC reversal, keep pending for one period, or reject if you disagree",IF(R772="Matched","Accept in IMS, or take no action",IF(R772="Amount differs","Reject or keep pending; ask the supplier to amend",IF(R772="In GSTR-2B, not in books","Check receipt; reject if not yours",IF(R772="Invoice no matches, GSTIN differs","Confirm the GSTIN with the supplier","Not available: do not claim"))))))</f>
        <v/>
      </c>
    </row>
    <row r="773">
      <c r="A773" s="10" t="n"/>
      <c r="B773" s="10" t="n"/>
      <c r="C773" s="10" t="n"/>
      <c r="D773" s="10" t="n"/>
      <c r="E773" s="9" t="n"/>
      <c r="F773" s="8" t="n"/>
      <c r="G773" s="10" t="n"/>
      <c r="H773" s="10" t="n"/>
      <c r="I773" s="8" t="n"/>
      <c r="J773" s="8" t="n"/>
      <c r="K773" s="8" t="n"/>
      <c r="L773" s="8" t="n"/>
      <c r="M773" s="8" t="n"/>
      <c r="N773" s="15">
        <f>IF(A773="","",SUM(J773:M773))</f>
        <v/>
      </c>
      <c r="O773" s="10" t="n"/>
      <c r="P773" s="16">
        <f>IF(A773="","",UPPER(TRIM(A773))&amp;"|"&amp;UPPER(SUBSTITUTE(SUBSTITUTE(SUBSTITUTE(TRIM(C773),"/",""),"-","")," ","")))</f>
        <v/>
      </c>
      <c r="Q773" s="16">
        <f>IF(A773="","",UPPER(SUBSTITUTE(SUBSTITUTE(SUBSTITUTE(TRIM(C773),"/",""),"-","")," ","")))</f>
        <v/>
      </c>
      <c r="R773" s="16">
        <f>IF(A773="","",IF(U773="No","ITC not available in GSTR-2B",IF(COUNTIF(Books!$O$6:$O$2005,P773)&gt;0,IF(ABS(T773)&lt;=Settings!$B$4,"Matched","Amount differs"),IF(COUNTIF(Books!$P$6:$P$2005,Q773)&gt;0,"Invoice no matches, GSTIN differs","In GSTR-2B, not in books"))))</f>
        <v/>
      </c>
      <c r="S773" s="15">
        <f>IF(A773="","",SUMIF(Books!$O$6:$O$2005,P773,Books!$K$6:$K$2005))</f>
        <v/>
      </c>
      <c r="T773" s="15">
        <f>IF(A773="","",N773-S773)</f>
        <v/>
      </c>
      <c r="U773" s="10" t="n"/>
      <c r="V773" s="16">
        <f>IF(A773="","",IF(AND(O773="Credit note",R773&lt;&gt;"ITC not available in GSTR-2B"),"Credit note: accept and declare the ITC reversal, keep pending for one period, or reject if you disagree",IF(R773="Matched","Accept in IMS, or take no action",IF(R773="Amount differs","Reject or keep pending; ask the supplier to amend",IF(R773="In GSTR-2B, not in books","Check receipt; reject if not yours",IF(R773="Invoice no matches, GSTIN differs","Confirm the GSTIN with the supplier","Not available: do not claim"))))))</f>
        <v/>
      </c>
    </row>
    <row r="774">
      <c r="A774" s="10" t="n"/>
      <c r="B774" s="10" t="n"/>
      <c r="C774" s="10" t="n"/>
      <c r="D774" s="10" t="n"/>
      <c r="E774" s="9" t="n"/>
      <c r="F774" s="8" t="n"/>
      <c r="G774" s="10" t="n"/>
      <c r="H774" s="10" t="n"/>
      <c r="I774" s="8" t="n"/>
      <c r="J774" s="8" t="n"/>
      <c r="K774" s="8" t="n"/>
      <c r="L774" s="8" t="n"/>
      <c r="M774" s="8" t="n"/>
      <c r="N774" s="15">
        <f>IF(A774="","",SUM(J774:M774))</f>
        <v/>
      </c>
      <c r="O774" s="10" t="n"/>
      <c r="P774" s="16">
        <f>IF(A774="","",UPPER(TRIM(A774))&amp;"|"&amp;UPPER(SUBSTITUTE(SUBSTITUTE(SUBSTITUTE(TRIM(C774),"/",""),"-","")," ","")))</f>
        <v/>
      </c>
      <c r="Q774" s="16">
        <f>IF(A774="","",UPPER(SUBSTITUTE(SUBSTITUTE(SUBSTITUTE(TRIM(C774),"/",""),"-","")," ","")))</f>
        <v/>
      </c>
      <c r="R774" s="16">
        <f>IF(A774="","",IF(U774="No","ITC not available in GSTR-2B",IF(COUNTIF(Books!$O$6:$O$2005,P774)&gt;0,IF(ABS(T774)&lt;=Settings!$B$4,"Matched","Amount differs"),IF(COUNTIF(Books!$P$6:$P$2005,Q774)&gt;0,"Invoice no matches, GSTIN differs","In GSTR-2B, not in books"))))</f>
        <v/>
      </c>
      <c r="S774" s="15">
        <f>IF(A774="","",SUMIF(Books!$O$6:$O$2005,P774,Books!$K$6:$K$2005))</f>
        <v/>
      </c>
      <c r="T774" s="15">
        <f>IF(A774="","",N774-S774)</f>
        <v/>
      </c>
      <c r="U774" s="10" t="n"/>
      <c r="V774" s="16">
        <f>IF(A774="","",IF(AND(O774="Credit note",R774&lt;&gt;"ITC not available in GSTR-2B"),"Credit note: accept and declare the ITC reversal, keep pending for one period, or reject if you disagree",IF(R774="Matched","Accept in IMS, or take no action",IF(R774="Amount differs","Reject or keep pending; ask the supplier to amend",IF(R774="In GSTR-2B, not in books","Check receipt; reject if not yours",IF(R774="Invoice no matches, GSTIN differs","Confirm the GSTIN with the supplier","Not available: do not claim"))))))</f>
        <v/>
      </c>
    </row>
    <row r="775">
      <c r="A775" s="10" t="n"/>
      <c r="B775" s="10" t="n"/>
      <c r="C775" s="10" t="n"/>
      <c r="D775" s="10" t="n"/>
      <c r="E775" s="9" t="n"/>
      <c r="F775" s="8" t="n"/>
      <c r="G775" s="10" t="n"/>
      <c r="H775" s="10" t="n"/>
      <c r="I775" s="8" t="n"/>
      <c r="J775" s="8" t="n"/>
      <c r="K775" s="8" t="n"/>
      <c r="L775" s="8" t="n"/>
      <c r="M775" s="8" t="n"/>
      <c r="N775" s="15">
        <f>IF(A775="","",SUM(J775:M775))</f>
        <v/>
      </c>
      <c r="O775" s="10" t="n"/>
      <c r="P775" s="16">
        <f>IF(A775="","",UPPER(TRIM(A775))&amp;"|"&amp;UPPER(SUBSTITUTE(SUBSTITUTE(SUBSTITUTE(TRIM(C775),"/",""),"-","")," ","")))</f>
        <v/>
      </c>
      <c r="Q775" s="16">
        <f>IF(A775="","",UPPER(SUBSTITUTE(SUBSTITUTE(SUBSTITUTE(TRIM(C775),"/",""),"-","")," ","")))</f>
        <v/>
      </c>
      <c r="R775" s="16">
        <f>IF(A775="","",IF(U775="No","ITC not available in GSTR-2B",IF(COUNTIF(Books!$O$6:$O$2005,P775)&gt;0,IF(ABS(T775)&lt;=Settings!$B$4,"Matched","Amount differs"),IF(COUNTIF(Books!$P$6:$P$2005,Q775)&gt;0,"Invoice no matches, GSTIN differs","In GSTR-2B, not in books"))))</f>
        <v/>
      </c>
      <c r="S775" s="15">
        <f>IF(A775="","",SUMIF(Books!$O$6:$O$2005,P775,Books!$K$6:$K$2005))</f>
        <v/>
      </c>
      <c r="T775" s="15">
        <f>IF(A775="","",N775-S775)</f>
        <v/>
      </c>
      <c r="U775" s="10" t="n"/>
      <c r="V775" s="16">
        <f>IF(A775="","",IF(AND(O775="Credit note",R775&lt;&gt;"ITC not available in GSTR-2B"),"Credit note: accept and declare the ITC reversal, keep pending for one period, or reject if you disagree",IF(R775="Matched","Accept in IMS, or take no action",IF(R775="Amount differs","Reject or keep pending; ask the supplier to amend",IF(R775="In GSTR-2B, not in books","Check receipt; reject if not yours",IF(R775="Invoice no matches, GSTIN differs","Confirm the GSTIN with the supplier","Not available: do not claim"))))))</f>
        <v/>
      </c>
    </row>
    <row r="776">
      <c r="A776" s="10" t="n"/>
      <c r="B776" s="10" t="n"/>
      <c r="C776" s="10" t="n"/>
      <c r="D776" s="10" t="n"/>
      <c r="E776" s="9" t="n"/>
      <c r="F776" s="8" t="n"/>
      <c r="G776" s="10" t="n"/>
      <c r="H776" s="10" t="n"/>
      <c r="I776" s="8" t="n"/>
      <c r="J776" s="8" t="n"/>
      <c r="K776" s="8" t="n"/>
      <c r="L776" s="8" t="n"/>
      <c r="M776" s="8" t="n"/>
      <c r="N776" s="15">
        <f>IF(A776="","",SUM(J776:M776))</f>
        <v/>
      </c>
      <c r="O776" s="10" t="n"/>
      <c r="P776" s="16">
        <f>IF(A776="","",UPPER(TRIM(A776))&amp;"|"&amp;UPPER(SUBSTITUTE(SUBSTITUTE(SUBSTITUTE(TRIM(C776),"/",""),"-","")," ","")))</f>
        <v/>
      </c>
      <c r="Q776" s="16">
        <f>IF(A776="","",UPPER(SUBSTITUTE(SUBSTITUTE(SUBSTITUTE(TRIM(C776),"/",""),"-","")," ","")))</f>
        <v/>
      </c>
      <c r="R776" s="16">
        <f>IF(A776="","",IF(U776="No","ITC not available in GSTR-2B",IF(COUNTIF(Books!$O$6:$O$2005,P776)&gt;0,IF(ABS(T776)&lt;=Settings!$B$4,"Matched","Amount differs"),IF(COUNTIF(Books!$P$6:$P$2005,Q776)&gt;0,"Invoice no matches, GSTIN differs","In GSTR-2B, not in books"))))</f>
        <v/>
      </c>
      <c r="S776" s="15">
        <f>IF(A776="","",SUMIF(Books!$O$6:$O$2005,P776,Books!$K$6:$K$2005))</f>
        <v/>
      </c>
      <c r="T776" s="15">
        <f>IF(A776="","",N776-S776)</f>
        <v/>
      </c>
      <c r="U776" s="10" t="n"/>
      <c r="V776" s="16">
        <f>IF(A776="","",IF(AND(O776="Credit note",R776&lt;&gt;"ITC not available in GSTR-2B"),"Credit note: accept and declare the ITC reversal, keep pending for one period, or reject if you disagree",IF(R776="Matched","Accept in IMS, or take no action",IF(R776="Amount differs","Reject or keep pending; ask the supplier to amend",IF(R776="In GSTR-2B, not in books","Check receipt; reject if not yours",IF(R776="Invoice no matches, GSTIN differs","Confirm the GSTIN with the supplier","Not available: do not claim"))))))</f>
        <v/>
      </c>
    </row>
    <row r="777">
      <c r="A777" s="10" t="n"/>
      <c r="B777" s="10" t="n"/>
      <c r="C777" s="10" t="n"/>
      <c r="D777" s="10" t="n"/>
      <c r="E777" s="9" t="n"/>
      <c r="F777" s="8" t="n"/>
      <c r="G777" s="10" t="n"/>
      <c r="H777" s="10" t="n"/>
      <c r="I777" s="8" t="n"/>
      <c r="J777" s="8" t="n"/>
      <c r="K777" s="8" t="n"/>
      <c r="L777" s="8" t="n"/>
      <c r="M777" s="8" t="n"/>
      <c r="N777" s="15">
        <f>IF(A777="","",SUM(J777:M777))</f>
        <v/>
      </c>
      <c r="O777" s="10" t="n"/>
      <c r="P777" s="16">
        <f>IF(A777="","",UPPER(TRIM(A777))&amp;"|"&amp;UPPER(SUBSTITUTE(SUBSTITUTE(SUBSTITUTE(TRIM(C777),"/",""),"-","")," ","")))</f>
        <v/>
      </c>
      <c r="Q777" s="16">
        <f>IF(A777="","",UPPER(SUBSTITUTE(SUBSTITUTE(SUBSTITUTE(TRIM(C777),"/",""),"-","")," ","")))</f>
        <v/>
      </c>
      <c r="R777" s="16">
        <f>IF(A777="","",IF(U777="No","ITC not available in GSTR-2B",IF(COUNTIF(Books!$O$6:$O$2005,P777)&gt;0,IF(ABS(T777)&lt;=Settings!$B$4,"Matched","Amount differs"),IF(COUNTIF(Books!$P$6:$P$2005,Q777)&gt;0,"Invoice no matches, GSTIN differs","In GSTR-2B, not in books"))))</f>
        <v/>
      </c>
      <c r="S777" s="15">
        <f>IF(A777="","",SUMIF(Books!$O$6:$O$2005,P777,Books!$K$6:$K$2005))</f>
        <v/>
      </c>
      <c r="T777" s="15">
        <f>IF(A777="","",N777-S777)</f>
        <v/>
      </c>
      <c r="U777" s="10" t="n"/>
      <c r="V777" s="16">
        <f>IF(A777="","",IF(AND(O777="Credit note",R777&lt;&gt;"ITC not available in GSTR-2B"),"Credit note: accept and declare the ITC reversal, keep pending for one period, or reject if you disagree",IF(R777="Matched","Accept in IMS, or take no action",IF(R777="Amount differs","Reject or keep pending; ask the supplier to amend",IF(R777="In GSTR-2B, not in books","Check receipt; reject if not yours",IF(R777="Invoice no matches, GSTIN differs","Confirm the GSTIN with the supplier","Not available: do not claim"))))))</f>
        <v/>
      </c>
    </row>
    <row r="778">
      <c r="A778" s="10" t="n"/>
      <c r="B778" s="10" t="n"/>
      <c r="C778" s="10" t="n"/>
      <c r="D778" s="10" t="n"/>
      <c r="E778" s="9" t="n"/>
      <c r="F778" s="8" t="n"/>
      <c r="G778" s="10" t="n"/>
      <c r="H778" s="10" t="n"/>
      <c r="I778" s="8" t="n"/>
      <c r="J778" s="8" t="n"/>
      <c r="K778" s="8" t="n"/>
      <c r="L778" s="8" t="n"/>
      <c r="M778" s="8" t="n"/>
      <c r="N778" s="15">
        <f>IF(A778="","",SUM(J778:M778))</f>
        <v/>
      </c>
      <c r="O778" s="10" t="n"/>
      <c r="P778" s="16">
        <f>IF(A778="","",UPPER(TRIM(A778))&amp;"|"&amp;UPPER(SUBSTITUTE(SUBSTITUTE(SUBSTITUTE(TRIM(C778),"/",""),"-","")," ","")))</f>
        <v/>
      </c>
      <c r="Q778" s="16">
        <f>IF(A778="","",UPPER(SUBSTITUTE(SUBSTITUTE(SUBSTITUTE(TRIM(C778),"/",""),"-","")," ","")))</f>
        <v/>
      </c>
      <c r="R778" s="16">
        <f>IF(A778="","",IF(U778="No","ITC not available in GSTR-2B",IF(COUNTIF(Books!$O$6:$O$2005,P778)&gt;0,IF(ABS(T778)&lt;=Settings!$B$4,"Matched","Amount differs"),IF(COUNTIF(Books!$P$6:$P$2005,Q778)&gt;0,"Invoice no matches, GSTIN differs","In GSTR-2B, not in books"))))</f>
        <v/>
      </c>
      <c r="S778" s="15">
        <f>IF(A778="","",SUMIF(Books!$O$6:$O$2005,P778,Books!$K$6:$K$2005))</f>
        <v/>
      </c>
      <c r="T778" s="15">
        <f>IF(A778="","",N778-S778)</f>
        <v/>
      </c>
      <c r="U778" s="10" t="n"/>
      <c r="V778" s="16">
        <f>IF(A778="","",IF(AND(O778="Credit note",R778&lt;&gt;"ITC not available in GSTR-2B"),"Credit note: accept and declare the ITC reversal, keep pending for one period, or reject if you disagree",IF(R778="Matched","Accept in IMS, or take no action",IF(R778="Amount differs","Reject or keep pending; ask the supplier to amend",IF(R778="In GSTR-2B, not in books","Check receipt; reject if not yours",IF(R778="Invoice no matches, GSTIN differs","Confirm the GSTIN with the supplier","Not available: do not claim"))))))</f>
        <v/>
      </c>
    </row>
    <row r="779">
      <c r="A779" s="10" t="n"/>
      <c r="B779" s="10" t="n"/>
      <c r="C779" s="10" t="n"/>
      <c r="D779" s="10" t="n"/>
      <c r="E779" s="9" t="n"/>
      <c r="F779" s="8" t="n"/>
      <c r="G779" s="10" t="n"/>
      <c r="H779" s="10" t="n"/>
      <c r="I779" s="8" t="n"/>
      <c r="J779" s="8" t="n"/>
      <c r="K779" s="8" t="n"/>
      <c r="L779" s="8" t="n"/>
      <c r="M779" s="8" t="n"/>
      <c r="N779" s="15">
        <f>IF(A779="","",SUM(J779:M779))</f>
        <v/>
      </c>
      <c r="O779" s="10" t="n"/>
      <c r="P779" s="16">
        <f>IF(A779="","",UPPER(TRIM(A779))&amp;"|"&amp;UPPER(SUBSTITUTE(SUBSTITUTE(SUBSTITUTE(TRIM(C779),"/",""),"-","")," ","")))</f>
        <v/>
      </c>
      <c r="Q779" s="16">
        <f>IF(A779="","",UPPER(SUBSTITUTE(SUBSTITUTE(SUBSTITUTE(TRIM(C779),"/",""),"-","")," ","")))</f>
        <v/>
      </c>
      <c r="R779" s="16">
        <f>IF(A779="","",IF(U779="No","ITC not available in GSTR-2B",IF(COUNTIF(Books!$O$6:$O$2005,P779)&gt;0,IF(ABS(T779)&lt;=Settings!$B$4,"Matched","Amount differs"),IF(COUNTIF(Books!$P$6:$P$2005,Q779)&gt;0,"Invoice no matches, GSTIN differs","In GSTR-2B, not in books"))))</f>
        <v/>
      </c>
      <c r="S779" s="15">
        <f>IF(A779="","",SUMIF(Books!$O$6:$O$2005,P779,Books!$K$6:$K$2005))</f>
        <v/>
      </c>
      <c r="T779" s="15">
        <f>IF(A779="","",N779-S779)</f>
        <v/>
      </c>
      <c r="U779" s="10" t="n"/>
      <c r="V779" s="16">
        <f>IF(A779="","",IF(AND(O779="Credit note",R779&lt;&gt;"ITC not available in GSTR-2B"),"Credit note: accept and declare the ITC reversal, keep pending for one period, or reject if you disagree",IF(R779="Matched","Accept in IMS, or take no action",IF(R779="Amount differs","Reject or keep pending; ask the supplier to amend",IF(R779="In GSTR-2B, not in books","Check receipt; reject if not yours",IF(R779="Invoice no matches, GSTIN differs","Confirm the GSTIN with the supplier","Not available: do not claim"))))))</f>
        <v/>
      </c>
    </row>
    <row r="780">
      <c r="A780" s="10" t="n"/>
      <c r="B780" s="10" t="n"/>
      <c r="C780" s="10" t="n"/>
      <c r="D780" s="10" t="n"/>
      <c r="E780" s="9" t="n"/>
      <c r="F780" s="8" t="n"/>
      <c r="G780" s="10" t="n"/>
      <c r="H780" s="10" t="n"/>
      <c r="I780" s="8" t="n"/>
      <c r="J780" s="8" t="n"/>
      <c r="K780" s="8" t="n"/>
      <c r="L780" s="8" t="n"/>
      <c r="M780" s="8" t="n"/>
      <c r="N780" s="15">
        <f>IF(A780="","",SUM(J780:M780))</f>
        <v/>
      </c>
      <c r="O780" s="10" t="n"/>
      <c r="P780" s="16">
        <f>IF(A780="","",UPPER(TRIM(A780))&amp;"|"&amp;UPPER(SUBSTITUTE(SUBSTITUTE(SUBSTITUTE(TRIM(C780),"/",""),"-","")," ","")))</f>
        <v/>
      </c>
      <c r="Q780" s="16">
        <f>IF(A780="","",UPPER(SUBSTITUTE(SUBSTITUTE(SUBSTITUTE(TRIM(C780),"/",""),"-","")," ","")))</f>
        <v/>
      </c>
      <c r="R780" s="16">
        <f>IF(A780="","",IF(U780="No","ITC not available in GSTR-2B",IF(COUNTIF(Books!$O$6:$O$2005,P780)&gt;0,IF(ABS(T780)&lt;=Settings!$B$4,"Matched","Amount differs"),IF(COUNTIF(Books!$P$6:$P$2005,Q780)&gt;0,"Invoice no matches, GSTIN differs","In GSTR-2B, not in books"))))</f>
        <v/>
      </c>
      <c r="S780" s="15">
        <f>IF(A780="","",SUMIF(Books!$O$6:$O$2005,P780,Books!$K$6:$K$2005))</f>
        <v/>
      </c>
      <c r="T780" s="15">
        <f>IF(A780="","",N780-S780)</f>
        <v/>
      </c>
      <c r="U780" s="10" t="n"/>
      <c r="V780" s="16">
        <f>IF(A780="","",IF(AND(O780="Credit note",R780&lt;&gt;"ITC not available in GSTR-2B"),"Credit note: accept and declare the ITC reversal, keep pending for one period, or reject if you disagree",IF(R780="Matched","Accept in IMS, or take no action",IF(R780="Amount differs","Reject or keep pending; ask the supplier to amend",IF(R780="In GSTR-2B, not in books","Check receipt; reject if not yours",IF(R780="Invoice no matches, GSTIN differs","Confirm the GSTIN with the supplier","Not available: do not claim"))))))</f>
        <v/>
      </c>
    </row>
    <row r="781">
      <c r="A781" s="10" t="n"/>
      <c r="B781" s="10" t="n"/>
      <c r="C781" s="10" t="n"/>
      <c r="D781" s="10" t="n"/>
      <c r="E781" s="9" t="n"/>
      <c r="F781" s="8" t="n"/>
      <c r="G781" s="10" t="n"/>
      <c r="H781" s="10" t="n"/>
      <c r="I781" s="8" t="n"/>
      <c r="J781" s="8" t="n"/>
      <c r="K781" s="8" t="n"/>
      <c r="L781" s="8" t="n"/>
      <c r="M781" s="8" t="n"/>
      <c r="N781" s="15">
        <f>IF(A781="","",SUM(J781:M781))</f>
        <v/>
      </c>
      <c r="O781" s="10" t="n"/>
      <c r="P781" s="16">
        <f>IF(A781="","",UPPER(TRIM(A781))&amp;"|"&amp;UPPER(SUBSTITUTE(SUBSTITUTE(SUBSTITUTE(TRIM(C781),"/",""),"-","")," ","")))</f>
        <v/>
      </c>
      <c r="Q781" s="16">
        <f>IF(A781="","",UPPER(SUBSTITUTE(SUBSTITUTE(SUBSTITUTE(TRIM(C781),"/",""),"-","")," ","")))</f>
        <v/>
      </c>
      <c r="R781" s="16">
        <f>IF(A781="","",IF(U781="No","ITC not available in GSTR-2B",IF(COUNTIF(Books!$O$6:$O$2005,P781)&gt;0,IF(ABS(T781)&lt;=Settings!$B$4,"Matched","Amount differs"),IF(COUNTIF(Books!$P$6:$P$2005,Q781)&gt;0,"Invoice no matches, GSTIN differs","In GSTR-2B, not in books"))))</f>
        <v/>
      </c>
      <c r="S781" s="15">
        <f>IF(A781="","",SUMIF(Books!$O$6:$O$2005,P781,Books!$K$6:$K$2005))</f>
        <v/>
      </c>
      <c r="T781" s="15">
        <f>IF(A781="","",N781-S781)</f>
        <v/>
      </c>
      <c r="U781" s="10" t="n"/>
      <c r="V781" s="16">
        <f>IF(A781="","",IF(AND(O781="Credit note",R781&lt;&gt;"ITC not available in GSTR-2B"),"Credit note: accept and declare the ITC reversal, keep pending for one period, or reject if you disagree",IF(R781="Matched","Accept in IMS, or take no action",IF(R781="Amount differs","Reject or keep pending; ask the supplier to amend",IF(R781="In GSTR-2B, not in books","Check receipt; reject if not yours",IF(R781="Invoice no matches, GSTIN differs","Confirm the GSTIN with the supplier","Not available: do not claim"))))))</f>
        <v/>
      </c>
    </row>
    <row r="782">
      <c r="A782" s="10" t="n"/>
      <c r="B782" s="10" t="n"/>
      <c r="C782" s="10" t="n"/>
      <c r="D782" s="10" t="n"/>
      <c r="E782" s="9" t="n"/>
      <c r="F782" s="8" t="n"/>
      <c r="G782" s="10" t="n"/>
      <c r="H782" s="10" t="n"/>
      <c r="I782" s="8" t="n"/>
      <c r="J782" s="8" t="n"/>
      <c r="K782" s="8" t="n"/>
      <c r="L782" s="8" t="n"/>
      <c r="M782" s="8" t="n"/>
      <c r="N782" s="15">
        <f>IF(A782="","",SUM(J782:M782))</f>
        <v/>
      </c>
      <c r="O782" s="10" t="n"/>
      <c r="P782" s="16">
        <f>IF(A782="","",UPPER(TRIM(A782))&amp;"|"&amp;UPPER(SUBSTITUTE(SUBSTITUTE(SUBSTITUTE(TRIM(C782),"/",""),"-","")," ","")))</f>
        <v/>
      </c>
      <c r="Q782" s="16">
        <f>IF(A782="","",UPPER(SUBSTITUTE(SUBSTITUTE(SUBSTITUTE(TRIM(C782),"/",""),"-","")," ","")))</f>
        <v/>
      </c>
      <c r="R782" s="16">
        <f>IF(A782="","",IF(U782="No","ITC not available in GSTR-2B",IF(COUNTIF(Books!$O$6:$O$2005,P782)&gt;0,IF(ABS(T782)&lt;=Settings!$B$4,"Matched","Amount differs"),IF(COUNTIF(Books!$P$6:$P$2005,Q782)&gt;0,"Invoice no matches, GSTIN differs","In GSTR-2B, not in books"))))</f>
        <v/>
      </c>
      <c r="S782" s="15">
        <f>IF(A782="","",SUMIF(Books!$O$6:$O$2005,P782,Books!$K$6:$K$2005))</f>
        <v/>
      </c>
      <c r="T782" s="15">
        <f>IF(A782="","",N782-S782)</f>
        <v/>
      </c>
      <c r="U782" s="10" t="n"/>
      <c r="V782" s="16">
        <f>IF(A782="","",IF(AND(O782="Credit note",R782&lt;&gt;"ITC not available in GSTR-2B"),"Credit note: accept and declare the ITC reversal, keep pending for one period, or reject if you disagree",IF(R782="Matched","Accept in IMS, or take no action",IF(R782="Amount differs","Reject or keep pending; ask the supplier to amend",IF(R782="In GSTR-2B, not in books","Check receipt; reject if not yours",IF(R782="Invoice no matches, GSTIN differs","Confirm the GSTIN with the supplier","Not available: do not claim"))))))</f>
        <v/>
      </c>
    </row>
    <row r="783">
      <c r="A783" s="10" t="n"/>
      <c r="B783" s="10" t="n"/>
      <c r="C783" s="10" t="n"/>
      <c r="D783" s="10" t="n"/>
      <c r="E783" s="9" t="n"/>
      <c r="F783" s="8" t="n"/>
      <c r="G783" s="10" t="n"/>
      <c r="H783" s="10" t="n"/>
      <c r="I783" s="8" t="n"/>
      <c r="J783" s="8" t="n"/>
      <c r="K783" s="8" t="n"/>
      <c r="L783" s="8" t="n"/>
      <c r="M783" s="8" t="n"/>
      <c r="N783" s="15">
        <f>IF(A783="","",SUM(J783:M783))</f>
        <v/>
      </c>
      <c r="O783" s="10" t="n"/>
      <c r="P783" s="16">
        <f>IF(A783="","",UPPER(TRIM(A783))&amp;"|"&amp;UPPER(SUBSTITUTE(SUBSTITUTE(SUBSTITUTE(TRIM(C783),"/",""),"-","")," ","")))</f>
        <v/>
      </c>
      <c r="Q783" s="16">
        <f>IF(A783="","",UPPER(SUBSTITUTE(SUBSTITUTE(SUBSTITUTE(TRIM(C783),"/",""),"-","")," ","")))</f>
        <v/>
      </c>
      <c r="R783" s="16">
        <f>IF(A783="","",IF(U783="No","ITC not available in GSTR-2B",IF(COUNTIF(Books!$O$6:$O$2005,P783)&gt;0,IF(ABS(T783)&lt;=Settings!$B$4,"Matched","Amount differs"),IF(COUNTIF(Books!$P$6:$P$2005,Q783)&gt;0,"Invoice no matches, GSTIN differs","In GSTR-2B, not in books"))))</f>
        <v/>
      </c>
      <c r="S783" s="15">
        <f>IF(A783="","",SUMIF(Books!$O$6:$O$2005,P783,Books!$K$6:$K$2005))</f>
        <v/>
      </c>
      <c r="T783" s="15">
        <f>IF(A783="","",N783-S783)</f>
        <v/>
      </c>
      <c r="U783" s="10" t="n"/>
      <c r="V783" s="16">
        <f>IF(A783="","",IF(AND(O783="Credit note",R783&lt;&gt;"ITC not available in GSTR-2B"),"Credit note: accept and declare the ITC reversal, keep pending for one period, or reject if you disagree",IF(R783="Matched","Accept in IMS, or take no action",IF(R783="Amount differs","Reject or keep pending; ask the supplier to amend",IF(R783="In GSTR-2B, not in books","Check receipt; reject if not yours",IF(R783="Invoice no matches, GSTIN differs","Confirm the GSTIN with the supplier","Not available: do not claim"))))))</f>
        <v/>
      </c>
    </row>
    <row r="784">
      <c r="A784" s="10" t="n"/>
      <c r="B784" s="10" t="n"/>
      <c r="C784" s="10" t="n"/>
      <c r="D784" s="10" t="n"/>
      <c r="E784" s="9" t="n"/>
      <c r="F784" s="8" t="n"/>
      <c r="G784" s="10" t="n"/>
      <c r="H784" s="10" t="n"/>
      <c r="I784" s="8" t="n"/>
      <c r="J784" s="8" t="n"/>
      <c r="K784" s="8" t="n"/>
      <c r="L784" s="8" t="n"/>
      <c r="M784" s="8" t="n"/>
      <c r="N784" s="15">
        <f>IF(A784="","",SUM(J784:M784))</f>
        <v/>
      </c>
      <c r="O784" s="10" t="n"/>
      <c r="P784" s="16">
        <f>IF(A784="","",UPPER(TRIM(A784))&amp;"|"&amp;UPPER(SUBSTITUTE(SUBSTITUTE(SUBSTITUTE(TRIM(C784),"/",""),"-","")," ","")))</f>
        <v/>
      </c>
      <c r="Q784" s="16">
        <f>IF(A784="","",UPPER(SUBSTITUTE(SUBSTITUTE(SUBSTITUTE(TRIM(C784),"/",""),"-","")," ","")))</f>
        <v/>
      </c>
      <c r="R784" s="16">
        <f>IF(A784="","",IF(U784="No","ITC not available in GSTR-2B",IF(COUNTIF(Books!$O$6:$O$2005,P784)&gt;0,IF(ABS(T784)&lt;=Settings!$B$4,"Matched","Amount differs"),IF(COUNTIF(Books!$P$6:$P$2005,Q784)&gt;0,"Invoice no matches, GSTIN differs","In GSTR-2B, not in books"))))</f>
        <v/>
      </c>
      <c r="S784" s="15">
        <f>IF(A784="","",SUMIF(Books!$O$6:$O$2005,P784,Books!$K$6:$K$2005))</f>
        <v/>
      </c>
      <c r="T784" s="15">
        <f>IF(A784="","",N784-S784)</f>
        <v/>
      </c>
      <c r="U784" s="10" t="n"/>
      <c r="V784" s="16">
        <f>IF(A784="","",IF(AND(O784="Credit note",R784&lt;&gt;"ITC not available in GSTR-2B"),"Credit note: accept and declare the ITC reversal, keep pending for one period, or reject if you disagree",IF(R784="Matched","Accept in IMS, or take no action",IF(R784="Amount differs","Reject or keep pending; ask the supplier to amend",IF(R784="In GSTR-2B, not in books","Check receipt; reject if not yours",IF(R784="Invoice no matches, GSTIN differs","Confirm the GSTIN with the supplier","Not available: do not claim"))))))</f>
        <v/>
      </c>
    </row>
    <row r="785">
      <c r="A785" s="10" t="n"/>
      <c r="B785" s="10" t="n"/>
      <c r="C785" s="10" t="n"/>
      <c r="D785" s="10" t="n"/>
      <c r="E785" s="9" t="n"/>
      <c r="F785" s="8" t="n"/>
      <c r="G785" s="10" t="n"/>
      <c r="H785" s="10" t="n"/>
      <c r="I785" s="8" t="n"/>
      <c r="J785" s="8" t="n"/>
      <c r="K785" s="8" t="n"/>
      <c r="L785" s="8" t="n"/>
      <c r="M785" s="8" t="n"/>
      <c r="N785" s="15">
        <f>IF(A785="","",SUM(J785:M785))</f>
        <v/>
      </c>
      <c r="O785" s="10" t="n"/>
      <c r="P785" s="16">
        <f>IF(A785="","",UPPER(TRIM(A785))&amp;"|"&amp;UPPER(SUBSTITUTE(SUBSTITUTE(SUBSTITUTE(TRIM(C785),"/",""),"-","")," ","")))</f>
        <v/>
      </c>
      <c r="Q785" s="16">
        <f>IF(A785="","",UPPER(SUBSTITUTE(SUBSTITUTE(SUBSTITUTE(TRIM(C785),"/",""),"-","")," ","")))</f>
        <v/>
      </c>
      <c r="R785" s="16">
        <f>IF(A785="","",IF(U785="No","ITC not available in GSTR-2B",IF(COUNTIF(Books!$O$6:$O$2005,P785)&gt;0,IF(ABS(T785)&lt;=Settings!$B$4,"Matched","Amount differs"),IF(COUNTIF(Books!$P$6:$P$2005,Q785)&gt;0,"Invoice no matches, GSTIN differs","In GSTR-2B, not in books"))))</f>
        <v/>
      </c>
      <c r="S785" s="15">
        <f>IF(A785="","",SUMIF(Books!$O$6:$O$2005,P785,Books!$K$6:$K$2005))</f>
        <v/>
      </c>
      <c r="T785" s="15">
        <f>IF(A785="","",N785-S785)</f>
        <v/>
      </c>
      <c r="U785" s="10" t="n"/>
      <c r="V785" s="16">
        <f>IF(A785="","",IF(AND(O785="Credit note",R785&lt;&gt;"ITC not available in GSTR-2B"),"Credit note: accept and declare the ITC reversal, keep pending for one period, or reject if you disagree",IF(R785="Matched","Accept in IMS, or take no action",IF(R785="Amount differs","Reject or keep pending; ask the supplier to amend",IF(R785="In GSTR-2B, not in books","Check receipt; reject if not yours",IF(R785="Invoice no matches, GSTIN differs","Confirm the GSTIN with the supplier","Not available: do not claim"))))))</f>
        <v/>
      </c>
    </row>
    <row r="786">
      <c r="A786" s="10" t="n"/>
      <c r="B786" s="10" t="n"/>
      <c r="C786" s="10" t="n"/>
      <c r="D786" s="10" t="n"/>
      <c r="E786" s="9" t="n"/>
      <c r="F786" s="8" t="n"/>
      <c r="G786" s="10" t="n"/>
      <c r="H786" s="10" t="n"/>
      <c r="I786" s="8" t="n"/>
      <c r="J786" s="8" t="n"/>
      <c r="K786" s="8" t="n"/>
      <c r="L786" s="8" t="n"/>
      <c r="M786" s="8" t="n"/>
      <c r="N786" s="15">
        <f>IF(A786="","",SUM(J786:M786))</f>
        <v/>
      </c>
      <c r="O786" s="10" t="n"/>
      <c r="P786" s="16">
        <f>IF(A786="","",UPPER(TRIM(A786))&amp;"|"&amp;UPPER(SUBSTITUTE(SUBSTITUTE(SUBSTITUTE(TRIM(C786),"/",""),"-","")," ","")))</f>
        <v/>
      </c>
      <c r="Q786" s="16">
        <f>IF(A786="","",UPPER(SUBSTITUTE(SUBSTITUTE(SUBSTITUTE(TRIM(C786),"/",""),"-","")," ","")))</f>
        <v/>
      </c>
      <c r="R786" s="16">
        <f>IF(A786="","",IF(U786="No","ITC not available in GSTR-2B",IF(COUNTIF(Books!$O$6:$O$2005,P786)&gt;0,IF(ABS(T786)&lt;=Settings!$B$4,"Matched","Amount differs"),IF(COUNTIF(Books!$P$6:$P$2005,Q786)&gt;0,"Invoice no matches, GSTIN differs","In GSTR-2B, not in books"))))</f>
        <v/>
      </c>
      <c r="S786" s="15">
        <f>IF(A786="","",SUMIF(Books!$O$6:$O$2005,P786,Books!$K$6:$K$2005))</f>
        <v/>
      </c>
      <c r="T786" s="15">
        <f>IF(A786="","",N786-S786)</f>
        <v/>
      </c>
      <c r="U786" s="10" t="n"/>
      <c r="V786" s="16">
        <f>IF(A786="","",IF(AND(O786="Credit note",R786&lt;&gt;"ITC not available in GSTR-2B"),"Credit note: accept and declare the ITC reversal, keep pending for one period, or reject if you disagree",IF(R786="Matched","Accept in IMS, or take no action",IF(R786="Amount differs","Reject or keep pending; ask the supplier to amend",IF(R786="In GSTR-2B, not in books","Check receipt; reject if not yours",IF(R786="Invoice no matches, GSTIN differs","Confirm the GSTIN with the supplier","Not available: do not claim"))))))</f>
        <v/>
      </c>
    </row>
    <row r="787">
      <c r="A787" s="10" t="n"/>
      <c r="B787" s="10" t="n"/>
      <c r="C787" s="10" t="n"/>
      <c r="D787" s="10" t="n"/>
      <c r="E787" s="9" t="n"/>
      <c r="F787" s="8" t="n"/>
      <c r="G787" s="10" t="n"/>
      <c r="H787" s="10" t="n"/>
      <c r="I787" s="8" t="n"/>
      <c r="J787" s="8" t="n"/>
      <c r="K787" s="8" t="n"/>
      <c r="L787" s="8" t="n"/>
      <c r="M787" s="8" t="n"/>
      <c r="N787" s="15">
        <f>IF(A787="","",SUM(J787:M787))</f>
        <v/>
      </c>
      <c r="O787" s="10" t="n"/>
      <c r="P787" s="16">
        <f>IF(A787="","",UPPER(TRIM(A787))&amp;"|"&amp;UPPER(SUBSTITUTE(SUBSTITUTE(SUBSTITUTE(TRIM(C787),"/",""),"-","")," ","")))</f>
        <v/>
      </c>
      <c r="Q787" s="16">
        <f>IF(A787="","",UPPER(SUBSTITUTE(SUBSTITUTE(SUBSTITUTE(TRIM(C787),"/",""),"-","")," ","")))</f>
        <v/>
      </c>
      <c r="R787" s="16">
        <f>IF(A787="","",IF(U787="No","ITC not available in GSTR-2B",IF(COUNTIF(Books!$O$6:$O$2005,P787)&gt;0,IF(ABS(T787)&lt;=Settings!$B$4,"Matched","Amount differs"),IF(COUNTIF(Books!$P$6:$P$2005,Q787)&gt;0,"Invoice no matches, GSTIN differs","In GSTR-2B, not in books"))))</f>
        <v/>
      </c>
      <c r="S787" s="15">
        <f>IF(A787="","",SUMIF(Books!$O$6:$O$2005,P787,Books!$K$6:$K$2005))</f>
        <v/>
      </c>
      <c r="T787" s="15">
        <f>IF(A787="","",N787-S787)</f>
        <v/>
      </c>
      <c r="U787" s="10" t="n"/>
      <c r="V787" s="16">
        <f>IF(A787="","",IF(AND(O787="Credit note",R787&lt;&gt;"ITC not available in GSTR-2B"),"Credit note: accept and declare the ITC reversal, keep pending for one period, or reject if you disagree",IF(R787="Matched","Accept in IMS, or take no action",IF(R787="Amount differs","Reject or keep pending; ask the supplier to amend",IF(R787="In GSTR-2B, not in books","Check receipt; reject if not yours",IF(R787="Invoice no matches, GSTIN differs","Confirm the GSTIN with the supplier","Not available: do not claim"))))))</f>
        <v/>
      </c>
    </row>
    <row r="788">
      <c r="A788" s="10" t="n"/>
      <c r="B788" s="10" t="n"/>
      <c r="C788" s="10" t="n"/>
      <c r="D788" s="10" t="n"/>
      <c r="E788" s="9" t="n"/>
      <c r="F788" s="8" t="n"/>
      <c r="G788" s="10" t="n"/>
      <c r="H788" s="10" t="n"/>
      <c r="I788" s="8" t="n"/>
      <c r="J788" s="8" t="n"/>
      <c r="K788" s="8" t="n"/>
      <c r="L788" s="8" t="n"/>
      <c r="M788" s="8" t="n"/>
      <c r="N788" s="15">
        <f>IF(A788="","",SUM(J788:M788))</f>
        <v/>
      </c>
      <c r="O788" s="10" t="n"/>
      <c r="P788" s="16">
        <f>IF(A788="","",UPPER(TRIM(A788))&amp;"|"&amp;UPPER(SUBSTITUTE(SUBSTITUTE(SUBSTITUTE(TRIM(C788),"/",""),"-","")," ","")))</f>
        <v/>
      </c>
      <c r="Q788" s="16">
        <f>IF(A788="","",UPPER(SUBSTITUTE(SUBSTITUTE(SUBSTITUTE(TRIM(C788),"/",""),"-","")," ","")))</f>
        <v/>
      </c>
      <c r="R788" s="16">
        <f>IF(A788="","",IF(U788="No","ITC not available in GSTR-2B",IF(COUNTIF(Books!$O$6:$O$2005,P788)&gt;0,IF(ABS(T788)&lt;=Settings!$B$4,"Matched","Amount differs"),IF(COUNTIF(Books!$P$6:$P$2005,Q788)&gt;0,"Invoice no matches, GSTIN differs","In GSTR-2B, not in books"))))</f>
        <v/>
      </c>
      <c r="S788" s="15">
        <f>IF(A788="","",SUMIF(Books!$O$6:$O$2005,P788,Books!$K$6:$K$2005))</f>
        <v/>
      </c>
      <c r="T788" s="15">
        <f>IF(A788="","",N788-S788)</f>
        <v/>
      </c>
      <c r="U788" s="10" t="n"/>
      <c r="V788" s="16">
        <f>IF(A788="","",IF(AND(O788="Credit note",R788&lt;&gt;"ITC not available in GSTR-2B"),"Credit note: accept and declare the ITC reversal, keep pending for one period, or reject if you disagree",IF(R788="Matched","Accept in IMS, or take no action",IF(R788="Amount differs","Reject or keep pending; ask the supplier to amend",IF(R788="In GSTR-2B, not in books","Check receipt; reject if not yours",IF(R788="Invoice no matches, GSTIN differs","Confirm the GSTIN with the supplier","Not available: do not claim"))))))</f>
        <v/>
      </c>
    </row>
    <row r="789">
      <c r="A789" s="10" t="n"/>
      <c r="B789" s="10" t="n"/>
      <c r="C789" s="10" t="n"/>
      <c r="D789" s="10" t="n"/>
      <c r="E789" s="9" t="n"/>
      <c r="F789" s="8" t="n"/>
      <c r="G789" s="10" t="n"/>
      <c r="H789" s="10" t="n"/>
      <c r="I789" s="8" t="n"/>
      <c r="J789" s="8" t="n"/>
      <c r="K789" s="8" t="n"/>
      <c r="L789" s="8" t="n"/>
      <c r="M789" s="8" t="n"/>
      <c r="N789" s="15">
        <f>IF(A789="","",SUM(J789:M789))</f>
        <v/>
      </c>
      <c r="O789" s="10" t="n"/>
      <c r="P789" s="16">
        <f>IF(A789="","",UPPER(TRIM(A789))&amp;"|"&amp;UPPER(SUBSTITUTE(SUBSTITUTE(SUBSTITUTE(TRIM(C789),"/",""),"-","")," ","")))</f>
        <v/>
      </c>
      <c r="Q789" s="16">
        <f>IF(A789="","",UPPER(SUBSTITUTE(SUBSTITUTE(SUBSTITUTE(TRIM(C789),"/",""),"-","")," ","")))</f>
        <v/>
      </c>
      <c r="R789" s="16">
        <f>IF(A789="","",IF(U789="No","ITC not available in GSTR-2B",IF(COUNTIF(Books!$O$6:$O$2005,P789)&gt;0,IF(ABS(T789)&lt;=Settings!$B$4,"Matched","Amount differs"),IF(COUNTIF(Books!$P$6:$P$2005,Q789)&gt;0,"Invoice no matches, GSTIN differs","In GSTR-2B, not in books"))))</f>
        <v/>
      </c>
      <c r="S789" s="15">
        <f>IF(A789="","",SUMIF(Books!$O$6:$O$2005,P789,Books!$K$6:$K$2005))</f>
        <v/>
      </c>
      <c r="T789" s="15">
        <f>IF(A789="","",N789-S789)</f>
        <v/>
      </c>
      <c r="U789" s="10" t="n"/>
      <c r="V789" s="16">
        <f>IF(A789="","",IF(AND(O789="Credit note",R789&lt;&gt;"ITC not available in GSTR-2B"),"Credit note: accept and declare the ITC reversal, keep pending for one period, or reject if you disagree",IF(R789="Matched","Accept in IMS, or take no action",IF(R789="Amount differs","Reject or keep pending; ask the supplier to amend",IF(R789="In GSTR-2B, not in books","Check receipt; reject if not yours",IF(R789="Invoice no matches, GSTIN differs","Confirm the GSTIN with the supplier","Not available: do not claim"))))))</f>
        <v/>
      </c>
    </row>
    <row r="790">
      <c r="A790" s="10" t="n"/>
      <c r="B790" s="10" t="n"/>
      <c r="C790" s="10" t="n"/>
      <c r="D790" s="10" t="n"/>
      <c r="E790" s="9" t="n"/>
      <c r="F790" s="8" t="n"/>
      <c r="G790" s="10" t="n"/>
      <c r="H790" s="10" t="n"/>
      <c r="I790" s="8" t="n"/>
      <c r="J790" s="8" t="n"/>
      <c r="K790" s="8" t="n"/>
      <c r="L790" s="8" t="n"/>
      <c r="M790" s="8" t="n"/>
      <c r="N790" s="15">
        <f>IF(A790="","",SUM(J790:M790))</f>
        <v/>
      </c>
      <c r="O790" s="10" t="n"/>
      <c r="P790" s="16">
        <f>IF(A790="","",UPPER(TRIM(A790))&amp;"|"&amp;UPPER(SUBSTITUTE(SUBSTITUTE(SUBSTITUTE(TRIM(C790),"/",""),"-","")," ","")))</f>
        <v/>
      </c>
      <c r="Q790" s="16">
        <f>IF(A790="","",UPPER(SUBSTITUTE(SUBSTITUTE(SUBSTITUTE(TRIM(C790),"/",""),"-","")," ","")))</f>
        <v/>
      </c>
      <c r="R790" s="16">
        <f>IF(A790="","",IF(U790="No","ITC not available in GSTR-2B",IF(COUNTIF(Books!$O$6:$O$2005,P790)&gt;0,IF(ABS(T790)&lt;=Settings!$B$4,"Matched","Amount differs"),IF(COUNTIF(Books!$P$6:$P$2005,Q790)&gt;0,"Invoice no matches, GSTIN differs","In GSTR-2B, not in books"))))</f>
        <v/>
      </c>
      <c r="S790" s="15">
        <f>IF(A790="","",SUMIF(Books!$O$6:$O$2005,P790,Books!$K$6:$K$2005))</f>
        <v/>
      </c>
      <c r="T790" s="15">
        <f>IF(A790="","",N790-S790)</f>
        <v/>
      </c>
      <c r="U790" s="10" t="n"/>
      <c r="V790" s="16">
        <f>IF(A790="","",IF(AND(O790="Credit note",R790&lt;&gt;"ITC not available in GSTR-2B"),"Credit note: accept and declare the ITC reversal, keep pending for one period, or reject if you disagree",IF(R790="Matched","Accept in IMS, or take no action",IF(R790="Amount differs","Reject or keep pending; ask the supplier to amend",IF(R790="In GSTR-2B, not in books","Check receipt; reject if not yours",IF(R790="Invoice no matches, GSTIN differs","Confirm the GSTIN with the supplier","Not available: do not claim"))))))</f>
        <v/>
      </c>
    </row>
    <row r="791">
      <c r="A791" s="10" t="n"/>
      <c r="B791" s="10" t="n"/>
      <c r="C791" s="10" t="n"/>
      <c r="D791" s="10" t="n"/>
      <c r="E791" s="9" t="n"/>
      <c r="F791" s="8" t="n"/>
      <c r="G791" s="10" t="n"/>
      <c r="H791" s="10" t="n"/>
      <c r="I791" s="8" t="n"/>
      <c r="J791" s="8" t="n"/>
      <c r="K791" s="8" t="n"/>
      <c r="L791" s="8" t="n"/>
      <c r="M791" s="8" t="n"/>
      <c r="N791" s="15">
        <f>IF(A791="","",SUM(J791:M791))</f>
        <v/>
      </c>
      <c r="O791" s="10" t="n"/>
      <c r="P791" s="16">
        <f>IF(A791="","",UPPER(TRIM(A791))&amp;"|"&amp;UPPER(SUBSTITUTE(SUBSTITUTE(SUBSTITUTE(TRIM(C791),"/",""),"-","")," ","")))</f>
        <v/>
      </c>
      <c r="Q791" s="16">
        <f>IF(A791="","",UPPER(SUBSTITUTE(SUBSTITUTE(SUBSTITUTE(TRIM(C791),"/",""),"-","")," ","")))</f>
        <v/>
      </c>
      <c r="R791" s="16">
        <f>IF(A791="","",IF(U791="No","ITC not available in GSTR-2B",IF(COUNTIF(Books!$O$6:$O$2005,P791)&gt;0,IF(ABS(T791)&lt;=Settings!$B$4,"Matched","Amount differs"),IF(COUNTIF(Books!$P$6:$P$2005,Q791)&gt;0,"Invoice no matches, GSTIN differs","In GSTR-2B, not in books"))))</f>
        <v/>
      </c>
      <c r="S791" s="15">
        <f>IF(A791="","",SUMIF(Books!$O$6:$O$2005,P791,Books!$K$6:$K$2005))</f>
        <v/>
      </c>
      <c r="T791" s="15">
        <f>IF(A791="","",N791-S791)</f>
        <v/>
      </c>
      <c r="U791" s="10" t="n"/>
      <c r="V791" s="16">
        <f>IF(A791="","",IF(AND(O791="Credit note",R791&lt;&gt;"ITC not available in GSTR-2B"),"Credit note: accept and declare the ITC reversal, keep pending for one period, or reject if you disagree",IF(R791="Matched","Accept in IMS, or take no action",IF(R791="Amount differs","Reject or keep pending; ask the supplier to amend",IF(R791="In GSTR-2B, not in books","Check receipt; reject if not yours",IF(R791="Invoice no matches, GSTIN differs","Confirm the GSTIN with the supplier","Not available: do not claim"))))))</f>
        <v/>
      </c>
    </row>
    <row r="792">
      <c r="A792" s="10" t="n"/>
      <c r="B792" s="10" t="n"/>
      <c r="C792" s="10" t="n"/>
      <c r="D792" s="10" t="n"/>
      <c r="E792" s="9" t="n"/>
      <c r="F792" s="8" t="n"/>
      <c r="G792" s="10" t="n"/>
      <c r="H792" s="10" t="n"/>
      <c r="I792" s="8" t="n"/>
      <c r="J792" s="8" t="n"/>
      <c r="K792" s="8" t="n"/>
      <c r="L792" s="8" t="n"/>
      <c r="M792" s="8" t="n"/>
      <c r="N792" s="15">
        <f>IF(A792="","",SUM(J792:M792))</f>
        <v/>
      </c>
      <c r="O792" s="10" t="n"/>
      <c r="P792" s="16">
        <f>IF(A792="","",UPPER(TRIM(A792))&amp;"|"&amp;UPPER(SUBSTITUTE(SUBSTITUTE(SUBSTITUTE(TRIM(C792),"/",""),"-","")," ","")))</f>
        <v/>
      </c>
      <c r="Q792" s="16">
        <f>IF(A792="","",UPPER(SUBSTITUTE(SUBSTITUTE(SUBSTITUTE(TRIM(C792),"/",""),"-","")," ","")))</f>
        <v/>
      </c>
      <c r="R792" s="16">
        <f>IF(A792="","",IF(U792="No","ITC not available in GSTR-2B",IF(COUNTIF(Books!$O$6:$O$2005,P792)&gt;0,IF(ABS(T792)&lt;=Settings!$B$4,"Matched","Amount differs"),IF(COUNTIF(Books!$P$6:$P$2005,Q792)&gt;0,"Invoice no matches, GSTIN differs","In GSTR-2B, not in books"))))</f>
        <v/>
      </c>
      <c r="S792" s="15">
        <f>IF(A792="","",SUMIF(Books!$O$6:$O$2005,P792,Books!$K$6:$K$2005))</f>
        <v/>
      </c>
      <c r="T792" s="15">
        <f>IF(A792="","",N792-S792)</f>
        <v/>
      </c>
      <c r="U792" s="10" t="n"/>
      <c r="V792" s="16">
        <f>IF(A792="","",IF(AND(O792="Credit note",R792&lt;&gt;"ITC not available in GSTR-2B"),"Credit note: accept and declare the ITC reversal, keep pending for one period, or reject if you disagree",IF(R792="Matched","Accept in IMS, or take no action",IF(R792="Amount differs","Reject or keep pending; ask the supplier to amend",IF(R792="In GSTR-2B, not in books","Check receipt; reject if not yours",IF(R792="Invoice no matches, GSTIN differs","Confirm the GSTIN with the supplier","Not available: do not claim"))))))</f>
        <v/>
      </c>
    </row>
    <row r="793">
      <c r="A793" s="10" t="n"/>
      <c r="B793" s="10" t="n"/>
      <c r="C793" s="10" t="n"/>
      <c r="D793" s="10" t="n"/>
      <c r="E793" s="9" t="n"/>
      <c r="F793" s="8" t="n"/>
      <c r="G793" s="10" t="n"/>
      <c r="H793" s="10" t="n"/>
      <c r="I793" s="8" t="n"/>
      <c r="J793" s="8" t="n"/>
      <c r="K793" s="8" t="n"/>
      <c r="L793" s="8" t="n"/>
      <c r="M793" s="8" t="n"/>
      <c r="N793" s="15">
        <f>IF(A793="","",SUM(J793:M793))</f>
        <v/>
      </c>
      <c r="O793" s="10" t="n"/>
      <c r="P793" s="16">
        <f>IF(A793="","",UPPER(TRIM(A793))&amp;"|"&amp;UPPER(SUBSTITUTE(SUBSTITUTE(SUBSTITUTE(TRIM(C793),"/",""),"-","")," ","")))</f>
        <v/>
      </c>
      <c r="Q793" s="16">
        <f>IF(A793="","",UPPER(SUBSTITUTE(SUBSTITUTE(SUBSTITUTE(TRIM(C793),"/",""),"-","")," ","")))</f>
        <v/>
      </c>
      <c r="R793" s="16">
        <f>IF(A793="","",IF(U793="No","ITC not available in GSTR-2B",IF(COUNTIF(Books!$O$6:$O$2005,P793)&gt;0,IF(ABS(T793)&lt;=Settings!$B$4,"Matched","Amount differs"),IF(COUNTIF(Books!$P$6:$P$2005,Q793)&gt;0,"Invoice no matches, GSTIN differs","In GSTR-2B, not in books"))))</f>
        <v/>
      </c>
      <c r="S793" s="15">
        <f>IF(A793="","",SUMIF(Books!$O$6:$O$2005,P793,Books!$K$6:$K$2005))</f>
        <v/>
      </c>
      <c r="T793" s="15">
        <f>IF(A793="","",N793-S793)</f>
        <v/>
      </c>
      <c r="U793" s="10" t="n"/>
      <c r="V793" s="16">
        <f>IF(A793="","",IF(AND(O793="Credit note",R793&lt;&gt;"ITC not available in GSTR-2B"),"Credit note: accept and declare the ITC reversal, keep pending for one period, or reject if you disagree",IF(R793="Matched","Accept in IMS, or take no action",IF(R793="Amount differs","Reject or keep pending; ask the supplier to amend",IF(R793="In GSTR-2B, not in books","Check receipt; reject if not yours",IF(R793="Invoice no matches, GSTIN differs","Confirm the GSTIN with the supplier","Not available: do not claim"))))))</f>
        <v/>
      </c>
    </row>
    <row r="794">
      <c r="A794" s="10" t="n"/>
      <c r="B794" s="10" t="n"/>
      <c r="C794" s="10" t="n"/>
      <c r="D794" s="10" t="n"/>
      <c r="E794" s="9" t="n"/>
      <c r="F794" s="8" t="n"/>
      <c r="G794" s="10" t="n"/>
      <c r="H794" s="10" t="n"/>
      <c r="I794" s="8" t="n"/>
      <c r="J794" s="8" t="n"/>
      <c r="K794" s="8" t="n"/>
      <c r="L794" s="8" t="n"/>
      <c r="M794" s="8" t="n"/>
      <c r="N794" s="15">
        <f>IF(A794="","",SUM(J794:M794))</f>
        <v/>
      </c>
      <c r="O794" s="10" t="n"/>
      <c r="P794" s="16">
        <f>IF(A794="","",UPPER(TRIM(A794))&amp;"|"&amp;UPPER(SUBSTITUTE(SUBSTITUTE(SUBSTITUTE(TRIM(C794),"/",""),"-","")," ","")))</f>
        <v/>
      </c>
      <c r="Q794" s="16">
        <f>IF(A794="","",UPPER(SUBSTITUTE(SUBSTITUTE(SUBSTITUTE(TRIM(C794),"/",""),"-","")," ","")))</f>
        <v/>
      </c>
      <c r="R794" s="16">
        <f>IF(A794="","",IF(U794="No","ITC not available in GSTR-2B",IF(COUNTIF(Books!$O$6:$O$2005,P794)&gt;0,IF(ABS(T794)&lt;=Settings!$B$4,"Matched","Amount differs"),IF(COUNTIF(Books!$P$6:$P$2005,Q794)&gt;0,"Invoice no matches, GSTIN differs","In GSTR-2B, not in books"))))</f>
        <v/>
      </c>
      <c r="S794" s="15">
        <f>IF(A794="","",SUMIF(Books!$O$6:$O$2005,P794,Books!$K$6:$K$2005))</f>
        <v/>
      </c>
      <c r="T794" s="15">
        <f>IF(A794="","",N794-S794)</f>
        <v/>
      </c>
      <c r="U794" s="10" t="n"/>
      <c r="V794" s="16">
        <f>IF(A794="","",IF(AND(O794="Credit note",R794&lt;&gt;"ITC not available in GSTR-2B"),"Credit note: accept and declare the ITC reversal, keep pending for one period, or reject if you disagree",IF(R794="Matched","Accept in IMS, or take no action",IF(R794="Amount differs","Reject or keep pending; ask the supplier to amend",IF(R794="In GSTR-2B, not in books","Check receipt; reject if not yours",IF(R794="Invoice no matches, GSTIN differs","Confirm the GSTIN with the supplier","Not available: do not claim"))))))</f>
        <v/>
      </c>
    </row>
    <row r="795">
      <c r="A795" s="10" t="n"/>
      <c r="B795" s="10" t="n"/>
      <c r="C795" s="10" t="n"/>
      <c r="D795" s="10" t="n"/>
      <c r="E795" s="9" t="n"/>
      <c r="F795" s="8" t="n"/>
      <c r="G795" s="10" t="n"/>
      <c r="H795" s="10" t="n"/>
      <c r="I795" s="8" t="n"/>
      <c r="J795" s="8" t="n"/>
      <c r="K795" s="8" t="n"/>
      <c r="L795" s="8" t="n"/>
      <c r="M795" s="8" t="n"/>
      <c r="N795" s="15">
        <f>IF(A795="","",SUM(J795:M795))</f>
        <v/>
      </c>
      <c r="O795" s="10" t="n"/>
      <c r="P795" s="16">
        <f>IF(A795="","",UPPER(TRIM(A795))&amp;"|"&amp;UPPER(SUBSTITUTE(SUBSTITUTE(SUBSTITUTE(TRIM(C795),"/",""),"-","")," ","")))</f>
        <v/>
      </c>
      <c r="Q795" s="16">
        <f>IF(A795="","",UPPER(SUBSTITUTE(SUBSTITUTE(SUBSTITUTE(TRIM(C795),"/",""),"-","")," ","")))</f>
        <v/>
      </c>
      <c r="R795" s="16">
        <f>IF(A795="","",IF(U795="No","ITC not available in GSTR-2B",IF(COUNTIF(Books!$O$6:$O$2005,P795)&gt;0,IF(ABS(T795)&lt;=Settings!$B$4,"Matched","Amount differs"),IF(COUNTIF(Books!$P$6:$P$2005,Q795)&gt;0,"Invoice no matches, GSTIN differs","In GSTR-2B, not in books"))))</f>
        <v/>
      </c>
      <c r="S795" s="15">
        <f>IF(A795="","",SUMIF(Books!$O$6:$O$2005,P795,Books!$K$6:$K$2005))</f>
        <v/>
      </c>
      <c r="T795" s="15">
        <f>IF(A795="","",N795-S795)</f>
        <v/>
      </c>
      <c r="U795" s="10" t="n"/>
      <c r="V795" s="16">
        <f>IF(A795="","",IF(AND(O795="Credit note",R795&lt;&gt;"ITC not available in GSTR-2B"),"Credit note: accept and declare the ITC reversal, keep pending for one period, or reject if you disagree",IF(R795="Matched","Accept in IMS, or take no action",IF(R795="Amount differs","Reject or keep pending; ask the supplier to amend",IF(R795="In GSTR-2B, not in books","Check receipt; reject if not yours",IF(R795="Invoice no matches, GSTIN differs","Confirm the GSTIN with the supplier","Not available: do not claim"))))))</f>
        <v/>
      </c>
    </row>
    <row r="796">
      <c r="A796" s="10" t="n"/>
      <c r="B796" s="10" t="n"/>
      <c r="C796" s="10" t="n"/>
      <c r="D796" s="10" t="n"/>
      <c r="E796" s="9" t="n"/>
      <c r="F796" s="8" t="n"/>
      <c r="G796" s="10" t="n"/>
      <c r="H796" s="10" t="n"/>
      <c r="I796" s="8" t="n"/>
      <c r="J796" s="8" t="n"/>
      <c r="K796" s="8" t="n"/>
      <c r="L796" s="8" t="n"/>
      <c r="M796" s="8" t="n"/>
      <c r="N796" s="15">
        <f>IF(A796="","",SUM(J796:M796))</f>
        <v/>
      </c>
      <c r="O796" s="10" t="n"/>
      <c r="P796" s="16">
        <f>IF(A796="","",UPPER(TRIM(A796))&amp;"|"&amp;UPPER(SUBSTITUTE(SUBSTITUTE(SUBSTITUTE(TRIM(C796),"/",""),"-","")," ","")))</f>
        <v/>
      </c>
      <c r="Q796" s="16">
        <f>IF(A796="","",UPPER(SUBSTITUTE(SUBSTITUTE(SUBSTITUTE(TRIM(C796),"/",""),"-","")," ","")))</f>
        <v/>
      </c>
      <c r="R796" s="16">
        <f>IF(A796="","",IF(U796="No","ITC not available in GSTR-2B",IF(COUNTIF(Books!$O$6:$O$2005,P796)&gt;0,IF(ABS(T796)&lt;=Settings!$B$4,"Matched","Amount differs"),IF(COUNTIF(Books!$P$6:$P$2005,Q796)&gt;0,"Invoice no matches, GSTIN differs","In GSTR-2B, not in books"))))</f>
        <v/>
      </c>
      <c r="S796" s="15">
        <f>IF(A796="","",SUMIF(Books!$O$6:$O$2005,P796,Books!$K$6:$K$2005))</f>
        <v/>
      </c>
      <c r="T796" s="15">
        <f>IF(A796="","",N796-S796)</f>
        <v/>
      </c>
      <c r="U796" s="10" t="n"/>
      <c r="V796" s="16">
        <f>IF(A796="","",IF(AND(O796="Credit note",R796&lt;&gt;"ITC not available in GSTR-2B"),"Credit note: accept and declare the ITC reversal, keep pending for one period, or reject if you disagree",IF(R796="Matched","Accept in IMS, or take no action",IF(R796="Amount differs","Reject or keep pending; ask the supplier to amend",IF(R796="In GSTR-2B, not in books","Check receipt; reject if not yours",IF(R796="Invoice no matches, GSTIN differs","Confirm the GSTIN with the supplier","Not available: do not claim"))))))</f>
        <v/>
      </c>
    </row>
    <row r="797">
      <c r="A797" s="10" t="n"/>
      <c r="B797" s="10" t="n"/>
      <c r="C797" s="10" t="n"/>
      <c r="D797" s="10" t="n"/>
      <c r="E797" s="9" t="n"/>
      <c r="F797" s="8" t="n"/>
      <c r="G797" s="10" t="n"/>
      <c r="H797" s="10" t="n"/>
      <c r="I797" s="8" t="n"/>
      <c r="J797" s="8" t="n"/>
      <c r="K797" s="8" t="n"/>
      <c r="L797" s="8" t="n"/>
      <c r="M797" s="8" t="n"/>
      <c r="N797" s="15">
        <f>IF(A797="","",SUM(J797:M797))</f>
        <v/>
      </c>
      <c r="O797" s="10" t="n"/>
      <c r="P797" s="16">
        <f>IF(A797="","",UPPER(TRIM(A797))&amp;"|"&amp;UPPER(SUBSTITUTE(SUBSTITUTE(SUBSTITUTE(TRIM(C797),"/",""),"-","")," ","")))</f>
        <v/>
      </c>
      <c r="Q797" s="16">
        <f>IF(A797="","",UPPER(SUBSTITUTE(SUBSTITUTE(SUBSTITUTE(TRIM(C797),"/",""),"-","")," ","")))</f>
        <v/>
      </c>
      <c r="R797" s="16">
        <f>IF(A797="","",IF(U797="No","ITC not available in GSTR-2B",IF(COUNTIF(Books!$O$6:$O$2005,P797)&gt;0,IF(ABS(T797)&lt;=Settings!$B$4,"Matched","Amount differs"),IF(COUNTIF(Books!$P$6:$P$2005,Q797)&gt;0,"Invoice no matches, GSTIN differs","In GSTR-2B, not in books"))))</f>
        <v/>
      </c>
      <c r="S797" s="15">
        <f>IF(A797="","",SUMIF(Books!$O$6:$O$2005,P797,Books!$K$6:$K$2005))</f>
        <v/>
      </c>
      <c r="T797" s="15">
        <f>IF(A797="","",N797-S797)</f>
        <v/>
      </c>
      <c r="U797" s="10" t="n"/>
      <c r="V797" s="16">
        <f>IF(A797="","",IF(AND(O797="Credit note",R797&lt;&gt;"ITC not available in GSTR-2B"),"Credit note: accept and declare the ITC reversal, keep pending for one period, or reject if you disagree",IF(R797="Matched","Accept in IMS, or take no action",IF(R797="Amount differs","Reject or keep pending; ask the supplier to amend",IF(R797="In GSTR-2B, not in books","Check receipt; reject if not yours",IF(R797="Invoice no matches, GSTIN differs","Confirm the GSTIN with the supplier","Not available: do not claim"))))))</f>
        <v/>
      </c>
    </row>
    <row r="798">
      <c r="A798" s="10" t="n"/>
      <c r="B798" s="10" t="n"/>
      <c r="C798" s="10" t="n"/>
      <c r="D798" s="10" t="n"/>
      <c r="E798" s="9" t="n"/>
      <c r="F798" s="8" t="n"/>
      <c r="G798" s="10" t="n"/>
      <c r="H798" s="10" t="n"/>
      <c r="I798" s="8" t="n"/>
      <c r="J798" s="8" t="n"/>
      <c r="K798" s="8" t="n"/>
      <c r="L798" s="8" t="n"/>
      <c r="M798" s="8" t="n"/>
      <c r="N798" s="15">
        <f>IF(A798="","",SUM(J798:M798))</f>
        <v/>
      </c>
      <c r="O798" s="10" t="n"/>
      <c r="P798" s="16">
        <f>IF(A798="","",UPPER(TRIM(A798))&amp;"|"&amp;UPPER(SUBSTITUTE(SUBSTITUTE(SUBSTITUTE(TRIM(C798),"/",""),"-","")," ","")))</f>
        <v/>
      </c>
      <c r="Q798" s="16">
        <f>IF(A798="","",UPPER(SUBSTITUTE(SUBSTITUTE(SUBSTITUTE(TRIM(C798),"/",""),"-","")," ","")))</f>
        <v/>
      </c>
      <c r="R798" s="16">
        <f>IF(A798="","",IF(U798="No","ITC not available in GSTR-2B",IF(COUNTIF(Books!$O$6:$O$2005,P798)&gt;0,IF(ABS(T798)&lt;=Settings!$B$4,"Matched","Amount differs"),IF(COUNTIF(Books!$P$6:$P$2005,Q798)&gt;0,"Invoice no matches, GSTIN differs","In GSTR-2B, not in books"))))</f>
        <v/>
      </c>
      <c r="S798" s="15">
        <f>IF(A798="","",SUMIF(Books!$O$6:$O$2005,P798,Books!$K$6:$K$2005))</f>
        <v/>
      </c>
      <c r="T798" s="15">
        <f>IF(A798="","",N798-S798)</f>
        <v/>
      </c>
      <c r="U798" s="10" t="n"/>
      <c r="V798" s="16">
        <f>IF(A798="","",IF(AND(O798="Credit note",R798&lt;&gt;"ITC not available in GSTR-2B"),"Credit note: accept and declare the ITC reversal, keep pending for one period, or reject if you disagree",IF(R798="Matched","Accept in IMS, or take no action",IF(R798="Amount differs","Reject or keep pending; ask the supplier to amend",IF(R798="In GSTR-2B, not in books","Check receipt; reject if not yours",IF(R798="Invoice no matches, GSTIN differs","Confirm the GSTIN with the supplier","Not available: do not claim"))))))</f>
        <v/>
      </c>
    </row>
    <row r="799">
      <c r="A799" s="10" t="n"/>
      <c r="B799" s="10" t="n"/>
      <c r="C799" s="10" t="n"/>
      <c r="D799" s="10" t="n"/>
      <c r="E799" s="9" t="n"/>
      <c r="F799" s="8" t="n"/>
      <c r="G799" s="10" t="n"/>
      <c r="H799" s="10" t="n"/>
      <c r="I799" s="8" t="n"/>
      <c r="J799" s="8" t="n"/>
      <c r="K799" s="8" t="n"/>
      <c r="L799" s="8" t="n"/>
      <c r="M799" s="8" t="n"/>
      <c r="N799" s="15">
        <f>IF(A799="","",SUM(J799:M799))</f>
        <v/>
      </c>
      <c r="O799" s="10" t="n"/>
      <c r="P799" s="16">
        <f>IF(A799="","",UPPER(TRIM(A799))&amp;"|"&amp;UPPER(SUBSTITUTE(SUBSTITUTE(SUBSTITUTE(TRIM(C799),"/",""),"-","")," ","")))</f>
        <v/>
      </c>
      <c r="Q799" s="16">
        <f>IF(A799="","",UPPER(SUBSTITUTE(SUBSTITUTE(SUBSTITUTE(TRIM(C799),"/",""),"-","")," ","")))</f>
        <v/>
      </c>
      <c r="R799" s="16">
        <f>IF(A799="","",IF(U799="No","ITC not available in GSTR-2B",IF(COUNTIF(Books!$O$6:$O$2005,P799)&gt;0,IF(ABS(T799)&lt;=Settings!$B$4,"Matched","Amount differs"),IF(COUNTIF(Books!$P$6:$P$2005,Q799)&gt;0,"Invoice no matches, GSTIN differs","In GSTR-2B, not in books"))))</f>
        <v/>
      </c>
      <c r="S799" s="15">
        <f>IF(A799="","",SUMIF(Books!$O$6:$O$2005,P799,Books!$K$6:$K$2005))</f>
        <v/>
      </c>
      <c r="T799" s="15">
        <f>IF(A799="","",N799-S799)</f>
        <v/>
      </c>
      <c r="U799" s="10" t="n"/>
      <c r="V799" s="16">
        <f>IF(A799="","",IF(AND(O799="Credit note",R799&lt;&gt;"ITC not available in GSTR-2B"),"Credit note: accept and declare the ITC reversal, keep pending for one period, or reject if you disagree",IF(R799="Matched","Accept in IMS, or take no action",IF(R799="Amount differs","Reject or keep pending; ask the supplier to amend",IF(R799="In GSTR-2B, not in books","Check receipt; reject if not yours",IF(R799="Invoice no matches, GSTIN differs","Confirm the GSTIN with the supplier","Not available: do not claim"))))))</f>
        <v/>
      </c>
    </row>
    <row r="800">
      <c r="A800" s="10" t="n"/>
      <c r="B800" s="10" t="n"/>
      <c r="C800" s="10" t="n"/>
      <c r="D800" s="10" t="n"/>
      <c r="E800" s="9" t="n"/>
      <c r="F800" s="8" t="n"/>
      <c r="G800" s="10" t="n"/>
      <c r="H800" s="10" t="n"/>
      <c r="I800" s="8" t="n"/>
      <c r="J800" s="8" t="n"/>
      <c r="K800" s="8" t="n"/>
      <c r="L800" s="8" t="n"/>
      <c r="M800" s="8" t="n"/>
      <c r="N800" s="15">
        <f>IF(A800="","",SUM(J800:M800))</f>
        <v/>
      </c>
      <c r="O800" s="10" t="n"/>
      <c r="P800" s="16">
        <f>IF(A800="","",UPPER(TRIM(A800))&amp;"|"&amp;UPPER(SUBSTITUTE(SUBSTITUTE(SUBSTITUTE(TRIM(C800),"/",""),"-","")," ","")))</f>
        <v/>
      </c>
      <c r="Q800" s="16">
        <f>IF(A800="","",UPPER(SUBSTITUTE(SUBSTITUTE(SUBSTITUTE(TRIM(C800),"/",""),"-","")," ","")))</f>
        <v/>
      </c>
      <c r="R800" s="16">
        <f>IF(A800="","",IF(U800="No","ITC not available in GSTR-2B",IF(COUNTIF(Books!$O$6:$O$2005,P800)&gt;0,IF(ABS(T800)&lt;=Settings!$B$4,"Matched","Amount differs"),IF(COUNTIF(Books!$P$6:$P$2005,Q800)&gt;0,"Invoice no matches, GSTIN differs","In GSTR-2B, not in books"))))</f>
        <v/>
      </c>
      <c r="S800" s="15">
        <f>IF(A800="","",SUMIF(Books!$O$6:$O$2005,P800,Books!$K$6:$K$2005))</f>
        <v/>
      </c>
      <c r="T800" s="15">
        <f>IF(A800="","",N800-S800)</f>
        <v/>
      </c>
      <c r="U800" s="10" t="n"/>
      <c r="V800" s="16">
        <f>IF(A800="","",IF(AND(O800="Credit note",R800&lt;&gt;"ITC not available in GSTR-2B"),"Credit note: accept and declare the ITC reversal, keep pending for one period, or reject if you disagree",IF(R800="Matched","Accept in IMS, or take no action",IF(R800="Amount differs","Reject or keep pending; ask the supplier to amend",IF(R800="In GSTR-2B, not in books","Check receipt; reject if not yours",IF(R800="Invoice no matches, GSTIN differs","Confirm the GSTIN with the supplier","Not available: do not claim"))))))</f>
        <v/>
      </c>
    </row>
    <row r="801">
      <c r="A801" s="10" t="n"/>
      <c r="B801" s="10" t="n"/>
      <c r="C801" s="10" t="n"/>
      <c r="D801" s="10" t="n"/>
      <c r="E801" s="9" t="n"/>
      <c r="F801" s="8" t="n"/>
      <c r="G801" s="10" t="n"/>
      <c r="H801" s="10" t="n"/>
      <c r="I801" s="8" t="n"/>
      <c r="J801" s="8" t="n"/>
      <c r="K801" s="8" t="n"/>
      <c r="L801" s="8" t="n"/>
      <c r="M801" s="8" t="n"/>
      <c r="N801" s="15">
        <f>IF(A801="","",SUM(J801:M801))</f>
        <v/>
      </c>
      <c r="O801" s="10" t="n"/>
      <c r="P801" s="16">
        <f>IF(A801="","",UPPER(TRIM(A801))&amp;"|"&amp;UPPER(SUBSTITUTE(SUBSTITUTE(SUBSTITUTE(TRIM(C801),"/",""),"-","")," ","")))</f>
        <v/>
      </c>
      <c r="Q801" s="16">
        <f>IF(A801="","",UPPER(SUBSTITUTE(SUBSTITUTE(SUBSTITUTE(TRIM(C801),"/",""),"-","")," ","")))</f>
        <v/>
      </c>
      <c r="R801" s="16">
        <f>IF(A801="","",IF(U801="No","ITC not available in GSTR-2B",IF(COUNTIF(Books!$O$6:$O$2005,P801)&gt;0,IF(ABS(T801)&lt;=Settings!$B$4,"Matched","Amount differs"),IF(COUNTIF(Books!$P$6:$P$2005,Q801)&gt;0,"Invoice no matches, GSTIN differs","In GSTR-2B, not in books"))))</f>
        <v/>
      </c>
      <c r="S801" s="15">
        <f>IF(A801="","",SUMIF(Books!$O$6:$O$2005,P801,Books!$K$6:$K$2005))</f>
        <v/>
      </c>
      <c r="T801" s="15">
        <f>IF(A801="","",N801-S801)</f>
        <v/>
      </c>
      <c r="U801" s="10" t="n"/>
      <c r="V801" s="16">
        <f>IF(A801="","",IF(AND(O801="Credit note",R801&lt;&gt;"ITC not available in GSTR-2B"),"Credit note: accept and declare the ITC reversal, keep pending for one period, or reject if you disagree",IF(R801="Matched","Accept in IMS, or take no action",IF(R801="Amount differs","Reject or keep pending; ask the supplier to amend",IF(R801="In GSTR-2B, not in books","Check receipt; reject if not yours",IF(R801="Invoice no matches, GSTIN differs","Confirm the GSTIN with the supplier","Not available: do not claim"))))))</f>
        <v/>
      </c>
    </row>
    <row r="802">
      <c r="A802" s="10" t="n"/>
      <c r="B802" s="10" t="n"/>
      <c r="C802" s="10" t="n"/>
      <c r="D802" s="10" t="n"/>
      <c r="E802" s="9" t="n"/>
      <c r="F802" s="8" t="n"/>
      <c r="G802" s="10" t="n"/>
      <c r="H802" s="10" t="n"/>
      <c r="I802" s="8" t="n"/>
      <c r="J802" s="8" t="n"/>
      <c r="K802" s="8" t="n"/>
      <c r="L802" s="8" t="n"/>
      <c r="M802" s="8" t="n"/>
      <c r="N802" s="15">
        <f>IF(A802="","",SUM(J802:M802))</f>
        <v/>
      </c>
      <c r="O802" s="10" t="n"/>
      <c r="P802" s="16">
        <f>IF(A802="","",UPPER(TRIM(A802))&amp;"|"&amp;UPPER(SUBSTITUTE(SUBSTITUTE(SUBSTITUTE(TRIM(C802),"/",""),"-","")," ","")))</f>
        <v/>
      </c>
      <c r="Q802" s="16">
        <f>IF(A802="","",UPPER(SUBSTITUTE(SUBSTITUTE(SUBSTITUTE(TRIM(C802),"/",""),"-","")," ","")))</f>
        <v/>
      </c>
      <c r="R802" s="16">
        <f>IF(A802="","",IF(U802="No","ITC not available in GSTR-2B",IF(COUNTIF(Books!$O$6:$O$2005,P802)&gt;0,IF(ABS(T802)&lt;=Settings!$B$4,"Matched","Amount differs"),IF(COUNTIF(Books!$P$6:$P$2005,Q802)&gt;0,"Invoice no matches, GSTIN differs","In GSTR-2B, not in books"))))</f>
        <v/>
      </c>
      <c r="S802" s="15">
        <f>IF(A802="","",SUMIF(Books!$O$6:$O$2005,P802,Books!$K$6:$K$2005))</f>
        <v/>
      </c>
      <c r="T802" s="15">
        <f>IF(A802="","",N802-S802)</f>
        <v/>
      </c>
      <c r="U802" s="10" t="n"/>
      <c r="V802" s="16">
        <f>IF(A802="","",IF(AND(O802="Credit note",R802&lt;&gt;"ITC not available in GSTR-2B"),"Credit note: accept and declare the ITC reversal, keep pending for one period, or reject if you disagree",IF(R802="Matched","Accept in IMS, or take no action",IF(R802="Amount differs","Reject or keep pending; ask the supplier to amend",IF(R802="In GSTR-2B, not in books","Check receipt; reject if not yours",IF(R802="Invoice no matches, GSTIN differs","Confirm the GSTIN with the supplier","Not available: do not claim"))))))</f>
        <v/>
      </c>
    </row>
    <row r="803">
      <c r="A803" s="10" t="n"/>
      <c r="B803" s="10" t="n"/>
      <c r="C803" s="10" t="n"/>
      <c r="D803" s="10" t="n"/>
      <c r="E803" s="9" t="n"/>
      <c r="F803" s="8" t="n"/>
      <c r="G803" s="10" t="n"/>
      <c r="H803" s="10" t="n"/>
      <c r="I803" s="8" t="n"/>
      <c r="J803" s="8" t="n"/>
      <c r="K803" s="8" t="n"/>
      <c r="L803" s="8" t="n"/>
      <c r="M803" s="8" t="n"/>
      <c r="N803" s="15">
        <f>IF(A803="","",SUM(J803:M803))</f>
        <v/>
      </c>
      <c r="O803" s="10" t="n"/>
      <c r="P803" s="16">
        <f>IF(A803="","",UPPER(TRIM(A803))&amp;"|"&amp;UPPER(SUBSTITUTE(SUBSTITUTE(SUBSTITUTE(TRIM(C803),"/",""),"-","")," ","")))</f>
        <v/>
      </c>
      <c r="Q803" s="16">
        <f>IF(A803="","",UPPER(SUBSTITUTE(SUBSTITUTE(SUBSTITUTE(TRIM(C803),"/",""),"-","")," ","")))</f>
        <v/>
      </c>
      <c r="R803" s="16">
        <f>IF(A803="","",IF(U803="No","ITC not available in GSTR-2B",IF(COUNTIF(Books!$O$6:$O$2005,P803)&gt;0,IF(ABS(T803)&lt;=Settings!$B$4,"Matched","Amount differs"),IF(COUNTIF(Books!$P$6:$P$2005,Q803)&gt;0,"Invoice no matches, GSTIN differs","In GSTR-2B, not in books"))))</f>
        <v/>
      </c>
      <c r="S803" s="15">
        <f>IF(A803="","",SUMIF(Books!$O$6:$O$2005,P803,Books!$K$6:$K$2005))</f>
        <v/>
      </c>
      <c r="T803" s="15">
        <f>IF(A803="","",N803-S803)</f>
        <v/>
      </c>
      <c r="U803" s="10" t="n"/>
      <c r="V803" s="16">
        <f>IF(A803="","",IF(AND(O803="Credit note",R803&lt;&gt;"ITC not available in GSTR-2B"),"Credit note: accept and declare the ITC reversal, keep pending for one period, or reject if you disagree",IF(R803="Matched","Accept in IMS, or take no action",IF(R803="Amount differs","Reject or keep pending; ask the supplier to amend",IF(R803="In GSTR-2B, not in books","Check receipt; reject if not yours",IF(R803="Invoice no matches, GSTIN differs","Confirm the GSTIN with the supplier","Not available: do not claim"))))))</f>
        <v/>
      </c>
    </row>
    <row r="804">
      <c r="A804" s="10" t="n"/>
      <c r="B804" s="10" t="n"/>
      <c r="C804" s="10" t="n"/>
      <c r="D804" s="10" t="n"/>
      <c r="E804" s="9" t="n"/>
      <c r="F804" s="8" t="n"/>
      <c r="G804" s="10" t="n"/>
      <c r="H804" s="10" t="n"/>
      <c r="I804" s="8" t="n"/>
      <c r="J804" s="8" t="n"/>
      <c r="K804" s="8" t="n"/>
      <c r="L804" s="8" t="n"/>
      <c r="M804" s="8" t="n"/>
      <c r="N804" s="15">
        <f>IF(A804="","",SUM(J804:M804))</f>
        <v/>
      </c>
      <c r="O804" s="10" t="n"/>
      <c r="P804" s="16">
        <f>IF(A804="","",UPPER(TRIM(A804))&amp;"|"&amp;UPPER(SUBSTITUTE(SUBSTITUTE(SUBSTITUTE(TRIM(C804),"/",""),"-","")," ","")))</f>
        <v/>
      </c>
      <c r="Q804" s="16">
        <f>IF(A804="","",UPPER(SUBSTITUTE(SUBSTITUTE(SUBSTITUTE(TRIM(C804),"/",""),"-","")," ","")))</f>
        <v/>
      </c>
      <c r="R804" s="16">
        <f>IF(A804="","",IF(U804="No","ITC not available in GSTR-2B",IF(COUNTIF(Books!$O$6:$O$2005,P804)&gt;0,IF(ABS(T804)&lt;=Settings!$B$4,"Matched","Amount differs"),IF(COUNTIF(Books!$P$6:$P$2005,Q804)&gt;0,"Invoice no matches, GSTIN differs","In GSTR-2B, not in books"))))</f>
        <v/>
      </c>
      <c r="S804" s="15">
        <f>IF(A804="","",SUMIF(Books!$O$6:$O$2005,P804,Books!$K$6:$K$2005))</f>
        <v/>
      </c>
      <c r="T804" s="15">
        <f>IF(A804="","",N804-S804)</f>
        <v/>
      </c>
      <c r="U804" s="10" t="n"/>
      <c r="V804" s="16">
        <f>IF(A804="","",IF(AND(O804="Credit note",R804&lt;&gt;"ITC not available in GSTR-2B"),"Credit note: accept and declare the ITC reversal, keep pending for one period, or reject if you disagree",IF(R804="Matched","Accept in IMS, or take no action",IF(R804="Amount differs","Reject or keep pending; ask the supplier to amend",IF(R804="In GSTR-2B, not in books","Check receipt; reject if not yours",IF(R804="Invoice no matches, GSTIN differs","Confirm the GSTIN with the supplier","Not available: do not claim"))))))</f>
        <v/>
      </c>
    </row>
    <row r="805">
      <c r="A805" s="10" t="n"/>
      <c r="B805" s="10" t="n"/>
      <c r="C805" s="10" t="n"/>
      <c r="D805" s="10" t="n"/>
      <c r="E805" s="9" t="n"/>
      <c r="F805" s="8" t="n"/>
      <c r="G805" s="10" t="n"/>
      <c r="H805" s="10" t="n"/>
      <c r="I805" s="8" t="n"/>
      <c r="J805" s="8" t="n"/>
      <c r="K805" s="8" t="n"/>
      <c r="L805" s="8" t="n"/>
      <c r="M805" s="8" t="n"/>
      <c r="N805" s="15">
        <f>IF(A805="","",SUM(J805:M805))</f>
        <v/>
      </c>
      <c r="O805" s="10" t="n"/>
      <c r="P805" s="16">
        <f>IF(A805="","",UPPER(TRIM(A805))&amp;"|"&amp;UPPER(SUBSTITUTE(SUBSTITUTE(SUBSTITUTE(TRIM(C805),"/",""),"-","")," ","")))</f>
        <v/>
      </c>
      <c r="Q805" s="16">
        <f>IF(A805="","",UPPER(SUBSTITUTE(SUBSTITUTE(SUBSTITUTE(TRIM(C805),"/",""),"-","")," ","")))</f>
        <v/>
      </c>
      <c r="R805" s="16">
        <f>IF(A805="","",IF(U805="No","ITC not available in GSTR-2B",IF(COUNTIF(Books!$O$6:$O$2005,P805)&gt;0,IF(ABS(T805)&lt;=Settings!$B$4,"Matched","Amount differs"),IF(COUNTIF(Books!$P$6:$P$2005,Q805)&gt;0,"Invoice no matches, GSTIN differs","In GSTR-2B, not in books"))))</f>
        <v/>
      </c>
      <c r="S805" s="15">
        <f>IF(A805="","",SUMIF(Books!$O$6:$O$2005,P805,Books!$K$6:$K$2005))</f>
        <v/>
      </c>
      <c r="T805" s="15">
        <f>IF(A805="","",N805-S805)</f>
        <v/>
      </c>
      <c r="U805" s="10" t="n"/>
      <c r="V805" s="16">
        <f>IF(A805="","",IF(AND(O805="Credit note",R805&lt;&gt;"ITC not available in GSTR-2B"),"Credit note: accept and declare the ITC reversal, keep pending for one period, or reject if you disagree",IF(R805="Matched","Accept in IMS, or take no action",IF(R805="Amount differs","Reject or keep pending; ask the supplier to amend",IF(R805="In GSTR-2B, not in books","Check receipt; reject if not yours",IF(R805="Invoice no matches, GSTIN differs","Confirm the GSTIN with the supplier","Not available: do not claim"))))))</f>
        <v/>
      </c>
    </row>
    <row r="806">
      <c r="A806" s="10" t="n"/>
      <c r="B806" s="10" t="n"/>
      <c r="C806" s="10" t="n"/>
      <c r="D806" s="10" t="n"/>
      <c r="E806" s="9" t="n"/>
      <c r="F806" s="8" t="n"/>
      <c r="G806" s="10" t="n"/>
      <c r="H806" s="10" t="n"/>
      <c r="I806" s="8" t="n"/>
      <c r="J806" s="8" t="n"/>
      <c r="K806" s="8" t="n"/>
      <c r="L806" s="8" t="n"/>
      <c r="M806" s="8" t="n"/>
      <c r="N806" s="15">
        <f>IF(A806="","",SUM(J806:M806))</f>
        <v/>
      </c>
      <c r="O806" s="10" t="n"/>
      <c r="P806" s="16">
        <f>IF(A806="","",UPPER(TRIM(A806))&amp;"|"&amp;UPPER(SUBSTITUTE(SUBSTITUTE(SUBSTITUTE(TRIM(C806),"/",""),"-","")," ","")))</f>
        <v/>
      </c>
      <c r="Q806" s="16">
        <f>IF(A806="","",UPPER(SUBSTITUTE(SUBSTITUTE(SUBSTITUTE(TRIM(C806),"/",""),"-","")," ","")))</f>
        <v/>
      </c>
      <c r="R806" s="16">
        <f>IF(A806="","",IF(U806="No","ITC not available in GSTR-2B",IF(COUNTIF(Books!$O$6:$O$2005,P806)&gt;0,IF(ABS(T806)&lt;=Settings!$B$4,"Matched","Amount differs"),IF(COUNTIF(Books!$P$6:$P$2005,Q806)&gt;0,"Invoice no matches, GSTIN differs","In GSTR-2B, not in books"))))</f>
        <v/>
      </c>
      <c r="S806" s="15">
        <f>IF(A806="","",SUMIF(Books!$O$6:$O$2005,P806,Books!$K$6:$K$2005))</f>
        <v/>
      </c>
      <c r="T806" s="15">
        <f>IF(A806="","",N806-S806)</f>
        <v/>
      </c>
      <c r="U806" s="10" t="n"/>
      <c r="V806" s="16">
        <f>IF(A806="","",IF(AND(O806="Credit note",R806&lt;&gt;"ITC not available in GSTR-2B"),"Credit note: accept and declare the ITC reversal, keep pending for one period, or reject if you disagree",IF(R806="Matched","Accept in IMS, or take no action",IF(R806="Amount differs","Reject or keep pending; ask the supplier to amend",IF(R806="In GSTR-2B, not in books","Check receipt; reject if not yours",IF(R806="Invoice no matches, GSTIN differs","Confirm the GSTIN with the supplier","Not available: do not claim"))))))</f>
        <v/>
      </c>
    </row>
    <row r="807">
      <c r="A807" s="10" t="n"/>
      <c r="B807" s="10" t="n"/>
      <c r="C807" s="10" t="n"/>
      <c r="D807" s="10" t="n"/>
      <c r="E807" s="9" t="n"/>
      <c r="F807" s="8" t="n"/>
      <c r="G807" s="10" t="n"/>
      <c r="H807" s="10" t="n"/>
      <c r="I807" s="8" t="n"/>
      <c r="J807" s="8" t="n"/>
      <c r="K807" s="8" t="n"/>
      <c r="L807" s="8" t="n"/>
      <c r="M807" s="8" t="n"/>
      <c r="N807" s="15">
        <f>IF(A807="","",SUM(J807:M807))</f>
        <v/>
      </c>
      <c r="O807" s="10" t="n"/>
      <c r="P807" s="16">
        <f>IF(A807="","",UPPER(TRIM(A807))&amp;"|"&amp;UPPER(SUBSTITUTE(SUBSTITUTE(SUBSTITUTE(TRIM(C807),"/",""),"-","")," ","")))</f>
        <v/>
      </c>
      <c r="Q807" s="16">
        <f>IF(A807="","",UPPER(SUBSTITUTE(SUBSTITUTE(SUBSTITUTE(TRIM(C807),"/",""),"-","")," ","")))</f>
        <v/>
      </c>
      <c r="R807" s="16">
        <f>IF(A807="","",IF(U807="No","ITC not available in GSTR-2B",IF(COUNTIF(Books!$O$6:$O$2005,P807)&gt;0,IF(ABS(T807)&lt;=Settings!$B$4,"Matched","Amount differs"),IF(COUNTIF(Books!$P$6:$P$2005,Q807)&gt;0,"Invoice no matches, GSTIN differs","In GSTR-2B, not in books"))))</f>
        <v/>
      </c>
      <c r="S807" s="15">
        <f>IF(A807="","",SUMIF(Books!$O$6:$O$2005,P807,Books!$K$6:$K$2005))</f>
        <v/>
      </c>
      <c r="T807" s="15">
        <f>IF(A807="","",N807-S807)</f>
        <v/>
      </c>
      <c r="U807" s="10" t="n"/>
      <c r="V807" s="16">
        <f>IF(A807="","",IF(AND(O807="Credit note",R807&lt;&gt;"ITC not available in GSTR-2B"),"Credit note: accept and declare the ITC reversal, keep pending for one period, or reject if you disagree",IF(R807="Matched","Accept in IMS, or take no action",IF(R807="Amount differs","Reject or keep pending; ask the supplier to amend",IF(R807="In GSTR-2B, not in books","Check receipt; reject if not yours",IF(R807="Invoice no matches, GSTIN differs","Confirm the GSTIN with the supplier","Not available: do not claim"))))))</f>
        <v/>
      </c>
    </row>
    <row r="808">
      <c r="A808" s="10" t="n"/>
      <c r="B808" s="10" t="n"/>
      <c r="C808" s="10" t="n"/>
      <c r="D808" s="10" t="n"/>
      <c r="E808" s="9" t="n"/>
      <c r="F808" s="8" t="n"/>
      <c r="G808" s="10" t="n"/>
      <c r="H808" s="10" t="n"/>
      <c r="I808" s="8" t="n"/>
      <c r="J808" s="8" t="n"/>
      <c r="K808" s="8" t="n"/>
      <c r="L808" s="8" t="n"/>
      <c r="M808" s="8" t="n"/>
      <c r="N808" s="15">
        <f>IF(A808="","",SUM(J808:M808))</f>
        <v/>
      </c>
      <c r="O808" s="10" t="n"/>
      <c r="P808" s="16">
        <f>IF(A808="","",UPPER(TRIM(A808))&amp;"|"&amp;UPPER(SUBSTITUTE(SUBSTITUTE(SUBSTITUTE(TRIM(C808),"/",""),"-","")," ","")))</f>
        <v/>
      </c>
      <c r="Q808" s="16">
        <f>IF(A808="","",UPPER(SUBSTITUTE(SUBSTITUTE(SUBSTITUTE(TRIM(C808),"/",""),"-","")," ","")))</f>
        <v/>
      </c>
      <c r="R808" s="16">
        <f>IF(A808="","",IF(U808="No","ITC not available in GSTR-2B",IF(COUNTIF(Books!$O$6:$O$2005,P808)&gt;0,IF(ABS(T808)&lt;=Settings!$B$4,"Matched","Amount differs"),IF(COUNTIF(Books!$P$6:$P$2005,Q808)&gt;0,"Invoice no matches, GSTIN differs","In GSTR-2B, not in books"))))</f>
        <v/>
      </c>
      <c r="S808" s="15">
        <f>IF(A808="","",SUMIF(Books!$O$6:$O$2005,P808,Books!$K$6:$K$2005))</f>
        <v/>
      </c>
      <c r="T808" s="15">
        <f>IF(A808="","",N808-S808)</f>
        <v/>
      </c>
      <c r="U808" s="10" t="n"/>
      <c r="V808" s="16">
        <f>IF(A808="","",IF(AND(O808="Credit note",R808&lt;&gt;"ITC not available in GSTR-2B"),"Credit note: accept and declare the ITC reversal, keep pending for one period, or reject if you disagree",IF(R808="Matched","Accept in IMS, or take no action",IF(R808="Amount differs","Reject or keep pending; ask the supplier to amend",IF(R808="In GSTR-2B, not in books","Check receipt; reject if not yours",IF(R808="Invoice no matches, GSTIN differs","Confirm the GSTIN with the supplier","Not available: do not claim"))))))</f>
        <v/>
      </c>
    </row>
    <row r="809">
      <c r="A809" s="10" t="n"/>
      <c r="B809" s="10" t="n"/>
      <c r="C809" s="10" t="n"/>
      <c r="D809" s="10" t="n"/>
      <c r="E809" s="9" t="n"/>
      <c r="F809" s="8" t="n"/>
      <c r="G809" s="10" t="n"/>
      <c r="H809" s="10" t="n"/>
      <c r="I809" s="8" t="n"/>
      <c r="J809" s="8" t="n"/>
      <c r="K809" s="8" t="n"/>
      <c r="L809" s="8" t="n"/>
      <c r="M809" s="8" t="n"/>
      <c r="N809" s="15">
        <f>IF(A809="","",SUM(J809:M809))</f>
        <v/>
      </c>
      <c r="O809" s="10" t="n"/>
      <c r="P809" s="16">
        <f>IF(A809="","",UPPER(TRIM(A809))&amp;"|"&amp;UPPER(SUBSTITUTE(SUBSTITUTE(SUBSTITUTE(TRIM(C809),"/",""),"-","")," ","")))</f>
        <v/>
      </c>
      <c r="Q809" s="16">
        <f>IF(A809="","",UPPER(SUBSTITUTE(SUBSTITUTE(SUBSTITUTE(TRIM(C809),"/",""),"-","")," ","")))</f>
        <v/>
      </c>
      <c r="R809" s="16">
        <f>IF(A809="","",IF(U809="No","ITC not available in GSTR-2B",IF(COUNTIF(Books!$O$6:$O$2005,P809)&gt;0,IF(ABS(T809)&lt;=Settings!$B$4,"Matched","Amount differs"),IF(COUNTIF(Books!$P$6:$P$2005,Q809)&gt;0,"Invoice no matches, GSTIN differs","In GSTR-2B, not in books"))))</f>
        <v/>
      </c>
      <c r="S809" s="15">
        <f>IF(A809="","",SUMIF(Books!$O$6:$O$2005,P809,Books!$K$6:$K$2005))</f>
        <v/>
      </c>
      <c r="T809" s="15">
        <f>IF(A809="","",N809-S809)</f>
        <v/>
      </c>
      <c r="U809" s="10" t="n"/>
      <c r="V809" s="16">
        <f>IF(A809="","",IF(AND(O809="Credit note",R809&lt;&gt;"ITC not available in GSTR-2B"),"Credit note: accept and declare the ITC reversal, keep pending for one period, or reject if you disagree",IF(R809="Matched","Accept in IMS, or take no action",IF(R809="Amount differs","Reject or keep pending; ask the supplier to amend",IF(R809="In GSTR-2B, not in books","Check receipt; reject if not yours",IF(R809="Invoice no matches, GSTIN differs","Confirm the GSTIN with the supplier","Not available: do not claim"))))))</f>
        <v/>
      </c>
    </row>
    <row r="810">
      <c r="A810" s="10" t="n"/>
      <c r="B810" s="10" t="n"/>
      <c r="C810" s="10" t="n"/>
      <c r="D810" s="10" t="n"/>
      <c r="E810" s="9" t="n"/>
      <c r="F810" s="8" t="n"/>
      <c r="G810" s="10" t="n"/>
      <c r="H810" s="10" t="n"/>
      <c r="I810" s="8" t="n"/>
      <c r="J810" s="8" t="n"/>
      <c r="K810" s="8" t="n"/>
      <c r="L810" s="8" t="n"/>
      <c r="M810" s="8" t="n"/>
      <c r="N810" s="15">
        <f>IF(A810="","",SUM(J810:M810))</f>
        <v/>
      </c>
      <c r="O810" s="10" t="n"/>
      <c r="P810" s="16">
        <f>IF(A810="","",UPPER(TRIM(A810))&amp;"|"&amp;UPPER(SUBSTITUTE(SUBSTITUTE(SUBSTITUTE(TRIM(C810),"/",""),"-","")," ","")))</f>
        <v/>
      </c>
      <c r="Q810" s="16">
        <f>IF(A810="","",UPPER(SUBSTITUTE(SUBSTITUTE(SUBSTITUTE(TRIM(C810),"/",""),"-","")," ","")))</f>
        <v/>
      </c>
      <c r="R810" s="16">
        <f>IF(A810="","",IF(U810="No","ITC not available in GSTR-2B",IF(COUNTIF(Books!$O$6:$O$2005,P810)&gt;0,IF(ABS(T810)&lt;=Settings!$B$4,"Matched","Amount differs"),IF(COUNTIF(Books!$P$6:$P$2005,Q810)&gt;0,"Invoice no matches, GSTIN differs","In GSTR-2B, not in books"))))</f>
        <v/>
      </c>
      <c r="S810" s="15">
        <f>IF(A810="","",SUMIF(Books!$O$6:$O$2005,P810,Books!$K$6:$K$2005))</f>
        <v/>
      </c>
      <c r="T810" s="15">
        <f>IF(A810="","",N810-S810)</f>
        <v/>
      </c>
      <c r="U810" s="10" t="n"/>
      <c r="V810" s="16">
        <f>IF(A810="","",IF(AND(O810="Credit note",R810&lt;&gt;"ITC not available in GSTR-2B"),"Credit note: accept and declare the ITC reversal, keep pending for one period, or reject if you disagree",IF(R810="Matched","Accept in IMS, or take no action",IF(R810="Amount differs","Reject or keep pending; ask the supplier to amend",IF(R810="In GSTR-2B, not in books","Check receipt; reject if not yours",IF(R810="Invoice no matches, GSTIN differs","Confirm the GSTIN with the supplier","Not available: do not claim"))))))</f>
        <v/>
      </c>
    </row>
    <row r="811">
      <c r="A811" s="10" t="n"/>
      <c r="B811" s="10" t="n"/>
      <c r="C811" s="10" t="n"/>
      <c r="D811" s="10" t="n"/>
      <c r="E811" s="9" t="n"/>
      <c r="F811" s="8" t="n"/>
      <c r="G811" s="10" t="n"/>
      <c r="H811" s="10" t="n"/>
      <c r="I811" s="8" t="n"/>
      <c r="J811" s="8" t="n"/>
      <c r="K811" s="8" t="n"/>
      <c r="L811" s="8" t="n"/>
      <c r="M811" s="8" t="n"/>
      <c r="N811" s="15">
        <f>IF(A811="","",SUM(J811:M811))</f>
        <v/>
      </c>
      <c r="O811" s="10" t="n"/>
      <c r="P811" s="16">
        <f>IF(A811="","",UPPER(TRIM(A811))&amp;"|"&amp;UPPER(SUBSTITUTE(SUBSTITUTE(SUBSTITUTE(TRIM(C811),"/",""),"-","")," ","")))</f>
        <v/>
      </c>
      <c r="Q811" s="16">
        <f>IF(A811="","",UPPER(SUBSTITUTE(SUBSTITUTE(SUBSTITUTE(TRIM(C811),"/",""),"-","")," ","")))</f>
        <v/>
      </c>
      <c r="R811" s="16">
        <f>IF(A811="","",IF(U811="No","ITC not available in GSTR-2B",IF(COUNTIF(Books!$O$6:$O$2005,P811)&gt;0,IF(ABS(T811)&lt;=Settings!$B$4,"Matched","Amount differs"),IF(COUNTIF(Books!$P$6:$P$2005,Q811)&gt;0,"Invoice no matches, GSTIN differs","In GSTR-2B, not in books"))))</f>
        <v/>
      </c>
      <c r="S811" s="15">
        <f>IF(A811="","",SUMIF(Books!$O$6:$O$2005,P811,Books!$K$6:$K$2005))</f>
        <v/>
      </c>
      <c r="T811" s="15">
        <f>IF(A811="","",N811-S811)</f>
        <v/>
      </c>
      <c r="U811" s="10" t="n"/>
      <c r="V811" s="16">
        <f>IF(A811="","",IF(AND(O811="Credit note",R811&lt;&gt;"ITC not available in GSTR-2B"),"Credit note: accept and declare the ITC reversal, keep pending for one period, or reject if you disagree",IF(R811="Matched","Accept in IMS, or take no action",IF(R811="Amount differs","Reject or keep pending; ask the supplier to amend",IF(R811="In GSTR-2B, not in books","Check receipt; reject if not yours",IF(R811="Invoice no matches, GSTIN differs","Confirm the GSTIN with the supplier","Not available: do not claim"))))))</f>
        <v/>
      </c>
    </row>
    <row r="812">
      <c r="A812" s="10" t="n"/>
      <c r="B812" s="10" t="n"/>
      <c r="C812" s="10" t="n"/>
      <c r="D812" s="10" t="n"/>
      <c r="E812" s="9" t="n"/>
      <c r="F812" s="8" t="n"/>
      <c r="G812" s="10" t="n"/>
      <c r="H812" s="10" t="n"/>
      <c r="I812" s="8" t="n"/>
      <c r="J812" s="8" t="n"/>
      <c r="K812" s="8" t="n"/>
      <c r="L812" s="8" t="n"/>
      <c r="M812" s="8" t="n"/>
      <c r="N812" s="15">
        <f>IF(A812="","",SUM(J812:M812))</f>
        <v/>
      </c>
      <c r="O812" s="10" t="n"/>
      <c r="P812" s="16">
        <f>IF(A812="","",UPPER(TRIM(A812))&amp;"|"&amp;UPPER(SUBSTITUTE(SUBSTITUTE(SUBSTITUTE(TRIM(C812),"/",""),"-","")," ","")))</f>
        <v/>
      </c>
      <c r="Q812" s="16">
        <f>IF(A812="","",UPPER(SUBSTITUTE(SUBSTITUTE(SUBSTITUTE(TRIM(C812),"/",""),"-","")," ","")))</f>
        <v/>
      </c>
      <c r="R812" s="16">
        <f>IF(A812="","",IF(U812="No","ITC not available in GSTR-2B",IF(COUNTIF(Books!$O$6:$O$2005,P812)&gt;0,IF(ABS(T812)&lt;=Settings!$B$4,"Matched","Amount differs"),IF(COUNTIF(Books!$P$6:$P$2005,Q812)&gt;0,"Invoice no matches, GSTIN differs","In GSTR-2B, not in books"))))</f>
        <v/>
      </c>
      <c r="S812" s="15">
        <f>IF(A812="","",SUMIF(Books!$O$6:$O$2005,P812,Books!$K$6:$K$2005))</f>
        <v/>
      </c>
      <c r="T812" s="15">
        <f>IF(A812="","",N812-S812)</f>
        <v/>
      </c>
      <c r="U812" s="10" t="n"/>
      <c r="V812" s="16">
        <f>IF(A812="","",IF(AND(O812="Credit note",R812&lt;&gt;"ITC not available in GSTR-2B"),"Credit note: accept and declare the ITC reversal, keep pending for one period, or reject if you disagree",IF(R812="Matched","Accept in IMS, or take no action",IF(R812="Amount differs","Reject or keep pending; ask the supplier to amend",IF(R812="In GSTR-2B, not in books","Check receipt; reject if not yours",IF(R812="Invoice no matches, GSTIN differs","Confirm the GSTIN with the supplier","Not available: do not claim"))))))</f>
        <v/>
      </c>
    </row>
    <row r="813">
      <c r="A813" s="10" t="n"/>
      <c r="B813" s="10" t="n"/>
      <c r="C813" s="10" t="n"/>
      <c r="D813" s="10" t="n"/>
      <c r="E813" s="9" t="n"/>
      <c r="F813" s="8" t="n"/>
      <c r="G813" s="10" t="n"/>
      <c r="H813" s="10" t="n"/>
      <c r="I813" s="8" t="n"/>
      <c r="J813" s="8" t="n"/>
      <c r="K813" s="8" t="n"/>
      <c r="L813" s="8" t="n"/>
      <c r="M813" s="8" t="n"/>
      <c r="N813" s="15">
        <f>IF(A813="","",SUM(J813:M813))</f>
        <v/>
      </c>
      <c r="O813" s="10" t="n"/>
      <c r="P813" s="16">
        <f>IF(A813="","",UPPER(TRIM(A813))&amp;"|"&amp;UPPER(SUBSTITUTE(SUBSTITUTE(SUBSTITUTE(TRIM(C813),"/",""),"-","")," ","")))</f>
        <v/>
      </c>
      <c r="Q813" s="16">
        <f>IF(A813="","",UPPER(SUBSTITUTE(SUBSTITUTE(SUBSTITUTE(TRIM(C813),"/",""),"-","")," ","")))</f>
        <v/>
      </c>
      <c r="R813" s="16">
        <f>IF(A813="","",IF(U813="No","ITC not available in GSTR-2B",IF(COUNTIF(Books!$O$6:$O$2005,P813)&gt;0,IF(ABS(T813)&lt;=Settings!$B$4,"Matched","Amount differs"),IF(COUNTIF(Books!$P$6:$P$2005,Q813)&gt;0,"Invoice no matches, GSTIN differs","In GSTR-2B, not in books"))))</f>
        <v/>
      </c>
      <c r="S813" s="15">
        <f>IF(A813="","",SUMIF(Books!$O$6:$O$2005,P813,Books!$K$6:$K$2005))</f>
        <v/>
      </c>
      <c r="T813" s="15">
        <f>IF(A813="","",N813-S813)</f>
        <v/>
      </c>
      <c r="U813" s="10" t="n"/>
      <c r="V813" s="16">
        <f>IF(A813="","",IF(AND(O813="Credit note",R813&lt;&gt;"ITC not available in GSTR-2B"),"Credit note: accept and declare the ITC reversal, keep pending for one period, or reject if you disagree",IF(R813="Matched","Accept in IMS, or take no action",IF(R813="Amount differs","Reject or keep pending; ask the supplier to amend",IF(R813="In GSTR-2B, not in books","Check receipt; reject if not yours",IF(R813="Invoice no matches, GSTIN differs","Confirm the GSTIN with the supplier","Not available: do not claim"))))))</f>
        <v/>
      </c>
    </row>
    <row r="814">
      <c r="A814" s="10" t="n"/>
      <c r="B814" s="10" t="n"/>
      <c r="C814" s="10" t="n"/>
      <c r="D814" s="10" t="n"/>
      <c r="E814" s="9" t="n"/>
      <c r="F814" s="8" t="n"/>
      <c r="G814" s="10" t="n"/>
      <c r="H814" s="10" t="n"/>
      <c r="I814" s="8" t="n"/>
      <c r="J814" s="8" t="n"/>
      <c r="K814" s="8" t="n"/>
      <c r="L814" s="8" t="n"/>
      <c r="M814" s="8" t="n"/>
      <c r="N814" s="15">
        <f>IF(A814="","",SUM(J814:M814))</f>
        <v/>
      </c>
      <c r="O814" s="10" t="n"/>
      <c r="P814" s="16">
        <f>IF(A814="","",UPPER(TRIM(A814))&amp;"|"&amp;UPPER(SUBSTITUTE(SUBSTITUTE(SUBSTITUTE(TRIM(C814),"/",""),"-","")," ","")))</f>
        <v/>
      </c>
      <c r="Q814" s="16">
        <f>IF(A814="","",UPPER(SUBSTITUTE(SUBSTITUTE(SUBSTITUTE(TRIM(C814),"/",""),"-","")," ","")))</f>
        <v/>
      </c>
      <c r="R814" s="16">
        <f>IF(A814="","",IF(U814="No","ITC not available in GSTR-2B",IF(COUNTIF(Books!$O$6:$O$2005,P814)&gt;0,IF(ABS(T814)&lt;=Settings!$B$4,"Matched","Amount differs"),IF(COUNTIF(Books!$P$6:$P$2005,Q814)&gt;0,"Invoice no matches, GSTIN differs","In GSTR-2B, not in books"))))</f>
        <v/>
      </c>
      <c r="S814" s="15">
        <f>IF(A814="","",SUMIF(Books!$O$6:$O$2005,P814,Books!$K$6:$K$2005))</f>
        <v/>
      </c>
      <c r="T814" s="15">
        <f>IF(A814="","",N814-S814)</f>
        <v/>
      </c>
      <c r="U814" s="10" t="n"/>
      <c r="V814" s="16">
        <f>IF(A814="","",IF(AND(O814="Credit note",R814&lt;&gt;"ITC not available in GSTR-2B"),"Credit note: accept and declare the ITC reversal, keep pending for one period, or reject if you disagree",IF(R814="Matched","Accept in IMS, or take no action",IF(R814="Amount differs","Reject or keep pending; ask the supplier to amend",IF(R814="In GSTR-2B, not in books","Check receipt; reject if not yours",IF(R814="Invoice no matches, GSTIN differs","Confirm the GSTIN with the supplier","Not available: do not claim"))))))</f>
        <v/>
      </c>
    </row>
    <row r="815">
      <c r="A815" s="10" t="n"/>
      <c r="B815" s="10" t="n"/>
      <c r="C815" s="10" t="n"/>
      <c r="D815" s="10" t="n"/>
      <c r="E815" s="9" t="n"/>
      <c r="F815" s="8" t="n"/>
      <c r="G815" s="10" t="n"/>
      <c r="H815" s="10" t="n"/>
      <c r="I815" s="8" t="n"/>
      <c r="J815" s="8" t="n"/>
      <c r="K815" s="8" t="n"/>
      <c r="L815" s="8" t="n"/>
      <c r="M815" s="8" t="n"/>
      <c r="N815" s="15">
        <f>IF(A815="","",SUM(J815:M815))</f>
        <v/>
      </c>
      <c r="O815" s="10" t="n"/>
      <c r="P815" s="16">
        <f>IF(A815="","",UPPER(TRIM(A815))&amp;"|"&amp;UPPER(SUBSTITUTE(SUBSTITUTE(SUBSTITUTE(TRIM(C815),"/",""),"-","")," ","")))</f>
        <v/>
      </c>
      <c r="Q815" s="16">
        <f>IF(A815="","",UPPER(SUBSTITUTE(SUBSTITUTE(SUBSTITUTE(TRIM(C815),"/",""),"-","")," ","")))</f>
        <v/>
      </c>
      <c r="R815" s="16">
        <f>IF(A815="","",IF(U815="No","ITC not available in GSTR-2B",IF(COUNTIF(Books!$O$6:$O$2005,P815)&gt;0,IF(ABS(T815)&lt;=Settings!$B$4,"Matched","Amount differs"),IF(COUNTIF(Books!$P$6:$P$2005,Q815)&gt;0,"Invoice no matches, GSTIN differs","In GSTR-2B, not in books"))))</f>
        <v/>
      </c>
      <c r="S815" s="15">
        <f>IF(A815="","",SUMIF(Books!$O$6:$O$2005,P815,Books!$K$6:$K$2005))</f>
        <v/>
      </c>
      <c r="T815" s="15">
        <f>IF(A815="","",N815-S815)</f>
        <v/>
      </c>
      <c r="U815" s="10" t="n"/>
      <c r="V815" s="16">
        <f>IF(A815="","",IF(AND(O815="Credit note",R815&lt;&gt;"ITC not available in GSTR-2B"),"Credit note: accept and declare the ITC reversal, keep pending for one period, or reject if you disagree",IF(R815="Matched","Accept in IMS, or take no action",IF(R815="Amount differs","Reject or keep pending; ask the supplier to amend",IF(R815="In GSTR-2B, not in books","Check receipt; reject if not yours",IF(R815="Invoice no matches, GSTIN differs","Confirm the GSTIN with the supplier","Not available: do not claim"))))))</f>
        <v/>
      </c>
    </row>
    <row r="816">
      <c r="A816" s="10" t="n"/>
      <c r="B816" s="10" t="n"/>
      <c r="C816" s="10" t="n"/>
      <c r="D816" s="10" t="n"/>
      <c r="E816" s="9" t="n"/>
      <c r="F816" s="8" t="n"/>
      <c r="G816" s="10" t="n"/>
      <c r="H816" s="10" t="n"/>
      <c r="I816" s="8" t="n"/>
      <c r="J816" s="8" t="n"/>
      <c r="K816" s="8" t="n"/>
      <c r="L816" s="8" t="n"/>
      <c r="M816" s="8" t="n"/>
      <c r="N816" s="15">
        <f>IF(A816="","",SUM(J816:M816))</f>
        <v/>
      </c>
      <c r="O816" s="10" t="n"/>
      <c r="P816" s="16">
        <f>IF(A816="","",UPPER(TRIM(A816))&amp;"|"&amp;UPPER(SUBSTITUTE(SUBSTITUTE(SUBSTITUTE(TRIM(C816),"/",""),"-","")," ","")))</f>
        <v/>
      </c>
      <c r="Q816" s="16">
        <f>IF(A816="","",UPPER(SUBSTITUTE(SUBSTITUTE(SUBSTITUTE(TRIM(C816),"/",""),"-","")," ","")))</f>
        <v/>
      </c>
      <c r="R816" s="16">
        <f>IF(A816="","",IF(U816="No","ITC not available in GSTR-2B",IF(COUNTIF(Books!$O$6:$O$2005,P816)&gt;0,IF(ABS(T816)&lt;=Settings!$B$4,"Matched","Amount differs"),IF(COUNTIF(Books!$P$6:$P$2005,Q816)&gt;0,"Invoice no matches, GSTIN differs","In GSTR-2B, not in books"))))</f>
        <v/>
      </c>
      <c r="S816" s="15">
        <f>IF(A816="","",SUMIF(Books!$O$6:$O$2005,P816,Books!$K$6:$K$2005))</f>
        <v/>
      </c>
      <c r="T816" s="15">
        <f>IF(A816="","",N816-S816)</f>
        <v/>
      </c>
      <c r="U816" s="10" t="n"/>
      <c r="V816" s="16">
        <f>IF(A816="","",IF(AND(O816="Credit note",R816&lt;&gt;"ITC not available in GSTR-2B"),"Credit note: accept and declare the ITC reversal, keep pending for one period, or reject if you disagree",IF(R816="Matched","Accept in IMS, or take no action",IF(R816="Amount differs","Reject or keep pending; ask the supplier to amend",IF(R816="In GSTR-2B, not in books","Check receipt; reject if not yours",IF(R816="Invoice no matches, GSTIN differs","Confirm the GSTIN with the supplier","Not available: do not claim"))))))</f>
        <v/>
      </c>
    </row>
    <row r="817">
      <c r="A817" s="10" t="n"/>
      <c r="B817" s="10" t="n"/>
      <c r="C817" s="10" t="n"/>
      <c r="D817" s="10" t="n"/>
      <c r="E817" s="9" t="n"/>
      <c r="F817" s="8" t="n"/>
      <c r="G817" s="10" t="n"/>
      <c r="H817" s="10" t="n"/>
      <c r="I817" s="8" t="n"/>
      <c r="J817" s="8" t="n"/>
      <c r="K817" s="8" t="n"/>
      <c r="L817" s="8" t="n"/>
      <c r="M817" s="8" t="n"/>
      <c r="N817" s="15">
        <f>IF(A817="","",SUM(J817:M817))</f>
        <v/>
      </c>
      <c r="O817" s="10" t="n"/>
      <c r="P817" s="16">
        <f>IF(A817="","",UPPER(TRIM(A817))&amp;"|"&amp;UPPER(SUBSTITUTE(SUBSTITUTE(SUBSTITUTE(TRIM(C817),"/",""),"-","")," ","")))</f>
        <v/>
      </c>
      <c r="Q817" s="16">
        <f>IF(A817="","",UPPER(SUBSTITUTE(SUBSTITUTE(SUBSTITUTE(TRIM(C817),"/",""),"-","")," ","")))</f>
        <v/>
      </c>
      <c r="R817" s="16">
        <f>IF(A817="","",IF(U817="No","ITC not available in GSTR-2B",IF(COUNTIF(Books!$O$6:$O$2005,P817)&gt;0,IF(ABS(T817)&lt;=Settings!$B$4,"Matched","Amount differs"),IF(COUNTIF(Books!$P$6:$P$2005,Q817)&gt;0,"Invoice no matches, GSTIN differs","In GSTR-2B, not in books"))))</f>
        <v/>
      </c>
      <c r="S817" s="15">
        <f>IF(A817="","",SUMIF(Books!$O$6:$O$2005,P817,Books!$K$6:$K$2005))</f>
        <v/>
      </c>
      <c r="T817" s="15">
        <f>IF(A817="","",N817-S817)</f>
        <v/>
      </c>
      <c r="U817" s="10" t="n"/>
      <c r="V817" s="16">
        <f>IF(A817="","",IF(AND(O817="Credit note",R817&lt;&gt;"ITC not available in GSTR-2B"),"Credit note: accept and declare the ITC reversal, keep pending for one period, or reject if you disagree",IF(R817="Matched","Accept in IMS, or take no action",IF(R817="Amount differs","Reject or keep pending; ask the supplier to amend",IF(R817="In GSTR-2B, not in books","Check receipt; reject if not yours",IF(R817="Invoice no matches, GSTIN differs","Confirm the GSTIN with the supplier","Not available: do not claim"))))))</f>
        <v/>
      </c>
    </row>
    <row r="818">
      <c r="A818" s="10" t="n"/>
      <c r="B818" s="10" t="n"/>
      <c r="C818" s="10" t="n"/>
      <c r="D818" s="10" t="n"/>
      <c r="E818" s="9" t="n"/>
      <c r="F818" s="8" t="n"/>
      <c r="G818" s="10" t="n"/>
      <c r="H818" s="10" t="n"/>
      <c r="I818" s="8" t="n"/>
      <c r="J818" s="8" t="n"/>
      <c r="K818" s="8" t="n"/>
      <c r="L818" s="8" t="n"/>
      <c r="M818" s="8" t="n"/>
      <c r="N818" s="15">
        <f>IF(A818="","",SUM(J818:M818))</f>
        <v/>
      </c>
      <c r="O818" s="10" t="n"/>
      <c r="P818" s="16">
        <f>IF(A818="","",UPPER(TRIM(A818))&amp;"|"&amp;UPPER(SUBSTITUTE(SUBSTITUTE(SUBSTITUTE(TRIM(C818),"/",""),"-","")," ","")))</f>
        <v/>
      </c>
      <c r="Q818" s="16">
        <f>IF(A818="","",UPPER(SUBSTITUTE(SUBSTITUTE(SUBSTITUTE(TRIM(C818),"/",""),"-","")," ","")))</f>
        <v/>
      </c>
      <c r="R818" s="16">
        <f>IF(A818="","",IF(U818="No","ITC not available in GSTR-2B",IF(COUNTIF(Books!$O$6:$O$2005,P818)&gt;0,IF(ABS(T818)&lt;=Settings!$B$4,"Matched","Amount differs"),IF(COUNTIF(Books!$P$6:$P$2005,Q818)&gt;0,"Invoice no matches, GSTIN differs","In GSTR-2B, not in books"))))</f>
        <v/>
      </c>
      <c r="S818" s="15">
        <f>IF(A818="","",SUMIF(Books!$O$6:$O$2005,P818,Books!$K$6:$K$2005))</f>
        <v/>
      </c>
      <c r="T818" s="15">
        <f>IF(A818="","",N818-S818)</f>
        <v/>
      </c>
      <c r="U818" s="10" t="n"/>
      <c r="V818" s="16">
        <f>IF(A818="","",IF(AND(O818="Credit note",R818&lt;&gt;"ITC not available in GSTR-2B"),"Credit note: accept and declare the ITC reversal, keep pending for one period, or reject if you disagree",IF(R818="Matched","Accept in IMS, or take no action",IF(R818="Amount differs","Reject or keep pending; ask the supplier to amend",IF(R818="In GSTR-2B, not in books","Check receipt; reject if not yours",IF(R818="Invoice no matches, GSTIN differs","Confirm the GSTIN with the supplier","Not available: do not claim"))))))</f>
        <v/>
      </c>
    </row>
    <row r="819">
      <c r="A819" s="10" t="n"/>
      <c r="B819" s="10" t="n"/>
      <c r="C819" s="10" t="n"/>
      <c r="D819" s="10" t="n"/>
      <c r="E819" s="9" t="n"/>
      <c r="F819" s="8" t="n"/>
      <c r="G819" s="10" t="n"/>
      <c r="H819" s="10" t="n"/>
      <c r="I819" s="8" t="n"/>
      <c r="J819" s="8" t="n"/>
      <c r="K819" s="8" t="n"/>
      <c r="L819" s="8" t="n"/>
      <c r="M819" s="8" t="n"/>
      <c r="N819" s="15">
        <f>IF(A819="","",SUM(J819:M819))</f>
        <v/>
      </c>
      <c r="O819" s="10" t="n"/>
      <c r="P819" s="16">
        <f>IF(A819="","",UPPER(TRIM(A819))&amp;"|"&amp;UPPER(SUBSTITUTE(SUBSTITUTE(SUBSTITUTE(TRIM(C819),"/",""),"-","")," ","")))</f>
        <v/>
      </c>
      <c r="Q819" s="16">
        <f>IF(A819="","",UPPER(SUBSTITUTE(SUBSTITUTE(SUBSTITUTE(TRIM(C819),"/",""),"-","")," ","")))</f>
        <v/>
      </c>
      <c r="R819" s="16">
        <f>IF(A819="","",IF(U819="No","ITC not available in GSTR-2B",IF(COUNTIF(Books!$O$6:$O$2005,P819)&gt;0,IF(ABS(T819)&lt;=Settings!$B$4,"Matched","Amount differs"),IF(COUNTIF(Books!$P$6:$P$2005,Q819)&gt;0,"Invoice no matches, GSTIN differs","In GSTR-2B, not in books"))))</f>
        <v/>
      </c>
      <c r="S819" s="15">
        <f>IF(A819="","",SUMIF(Books!$O$6:$O$2005,P819,Books!$K$6:$K$2005))</f>
        <v/>
      </c>
      <c r="T819" s="15">
        <f>IF(A819="","",N819-S819)</f>
        <v/>
      </c>
      <c r="U819" s="10" t="n"/>
      <c r="V819" s="16">
        <f>IF(A819="","",IF(AND(O819="Credit note",R819&lt;&gt;"ITC not available in GSTR-2B"),"Credit note: accept and declare the ITC reversal, keep pending for one period, or reject if you disagree",IF(R819="Matched","Accept in IMS, or take no action",IF(R819="Amount differs","Reject or keep pending; ask the supplier to amend",IF(R819="In GSTR-2B, not in books","Check receipt; reject if not yours",IF(R819="Invoice no matches, GSTIN differs","Confirm the GSTIN with the supplier","Not available: do not claim"))))))</f>
        <v/>
      </c>
    </row>
    <row r="820">
      <c r="A820" s="10" t="n"/>
      <c r="B820" s="10" t="n"/>
      <c r="C820" s="10" t="n"/>
      <c r="D820" s="10" t="n"/>
      <c r="E820" s="9" t="n"/>
      <c r="F820" s="8" t="n"/>
      <c r="G820" s="10" t="n"/>
      <c r="H820" s="10" t="n"/>
      <c r="I820" s="8" t="n"/>
      <c r="J820" s="8" t="n"/>
      <c r="K820" s="8" t="n"/>
      <c r="L820" s="8" t="n"/>
      <c r="M820" s="8" t="n"/>
      <c r="N820" s="15">
        <f>IF(A820="","",SUM(J820:M820))</f>
        <v/>
      </c>
      <c r="O820" s="10" t="n"/>
      <c r="P820" s="16">
        <f>IF(A820="","",UPPER(TRIM(A820))&amp;"|"&amp;UPPER(SUBSTITUTE(SUBSTITUTE(SUBSTITUTE(TRIM(C820),"/",""),"-","")," ","")))</f>
        <v/>
      </c>
      <c r="Q820" s="16">
        <f>IF(A820="","",UPPER(SUBSTITUTE(SUBSTITUTE(SUBSTITUTE(TRIM(C820),"/",""),"-","")," ","")))</f>
        <v/>
      </c>
      <c r="R820" s="16">
        <f>IF(A820="","",IF(U820="No","ITC not available in GSTR-2B",IF(COUNTIF(Books!$O$6:$O$2005,P820)&gt;0,IF(ABS(T820)&lt;=Settings!$B$4,"Matched","Amount differs"),IF(COUNTIF(Books!$P$6:$P$2005,Q820)&gt;0,"Invoice no matches, GSTIN differs","In GSTR-2B, not in books"))))</f>
        <v/>
      </c>
      <c r="S820" s="15">
        <f>IF(A820="","",SUMIF(Books!$O$6:$O$2005,P820,Books!$K$6:$K$2005))</f>
        <v/>
      </c>
      <c r="T820" s="15">
        <f>IF(A820="","",N820-S820)</f>
        <v/>
      </c>
      <c r="U820" s="10" t="n"/>
      <c r="V820" s="16">
        <f>IF(A820="","",IF(AND(O820="Credit note",R820&lt;&gt;"ITC not available in GSTR-2B"),"Credit note: accept and declare the ITC reversal, keep pending for one period, or reject if you disagree",IF(R820="Matched","Accept in IMS, or take no action",IF(R820="Amount differs","Reject or keep pending; ask the supplier to amend",IF(R820="In GSTR-2B, not in books","Check receipt; reject if not yours",IF(R820="Invoice no matches, GSTIN differs","Confirm the GSTIN with the supplier","Not available: do not claim"))))))</f>
        <v/>
      </c>
    </row>
    <row r="821">
      <c r="A821" s="10" t="n"/>
      <c r="B821" s="10" t="n"/>
      <c r="C821" s="10" t="n"/>
      <c r="D821" s="10" t="n"/>
      <c r="E821" s="9" t="n"/>
      <c r="F821" s="8" t="n"/>
      <c r="G821" s="10" t="n"/>
      <c r="H821" s="10" t="n"/>
      <c r="I821" s="8" t="n"/>
      <c r="J821" s="8" t="n"/>
      <c r="K821" s="8" t="n"/>
      <c r="L821" s="8" t="n"/>
      <c r="M821" s="8" t="n"/>
      <c r="N821" s="15">
        <f>IF(A821="","",SUM(J821:M821))</f>
        <v/>
      </c>
      <c r="O821" s="10" t="n"/>
      <c r="P821" s="16">
        <f>IF(A821="","",UPPER(TRIM(A821))&amp;"|"&amp;UPPER(SUBSTITUTE(SUBSTITUTE(SUBSTITUTE(TRIM(C821),"/",""),"-","")," ","")))</f>
        <v/>
      </c>
      <c r="Q821" s="16">
        <f>IF(A821="","",UPPER(SUBSTITUTE(SUBSTITUTE(SUBSTITUTE(TRIM(C821),"/",""),"-","")," ","")))</f>
        <v/>
      </c>
      <c r="R821" s="16">
        <f>IF(A821="","",IF(U821="No","ITC not available in GSTR-2B",IF(COUNTIF(Books!$O$6:$O$2005,P821)&gt;0,IF(ABS(T821)&lt;=Settings!$B$4,"Matched","Amount differs"),IF(COUNTIF(Books!$P$6:$P$2005,Q821)&gt;0,"Invoice no matches, GSTIN differs","In GSTR-2B, not in books"))))</f>
        <v/>
      </c>
      <c r="S821" s="15">
        <f>IF(A821="","",SUMIF(Books!$O$6:$O$2005,P821,Books!$K$6:$K$2005))</f>
        <v/>
      </c>
      <c r="T821" s="15">
        <f>IF(A821="","",N821-S821)</f>
        <v/>
      </c>
      <c r="U821" s="10" t="n"/>
      <c r="V821" s="16">
        <f>IF(A821="","",IF(AND(O821="Credit note",R821&lt;&gt;"ITC not available in GSTR-2B"),"Credit note: accept and declare the ITC reversal, keep pending for one period, or reject if you disagree",IF(R821="Matched","Accept in IMS, or take no action",IF(R821="Amount differs","Reject or keep pending; ask the supplier to amend",IF(R821="In GSTR-2B, not in books","Check receipt; reject if not yours",IF(R821="Invoice no matches, GSTIN differs","Confirm the GSTIN with the supplier","Not available: do not claim"))))))</f>
        <v/>
      </c>
    </row>
    <row r="822">
      <c r="A822" s="10" t="n"/>
      <c r="B822" s="10" t="n"/>
      <c r="C822" s="10" t="n"/>
      <c r="D822" s="10" t="n"/>
      <c r="E822" s="9" t="n"/>
      <c r="F822" s="8" t="n"/>
      <c r="G822" s="10" t="n"/>
      <c r="H822" s="10" t="n"/>
      <c r="I822" s="8" t="n"/>
      <c r="J822" s="8" t="n"/>
      <c r="K822" s="8" t="n"/>
      <c r="L822" s="8" t="n"/>
      <c r="M822" s="8" t="n"/>
      <c r="N822" s="15">
        <f>IF(A822="","",SUM(J822:M822))</f>
        <v/>
      </c>
      <c r="O822" s="10" t="n"/>
      <c r="P822" s="16">
        <f>IF(A822="","",UPPER(TRIM(A822))&amp;"|"&amp;UPPER(SUBSTITUTE(SUBSTITUTE(SUBSTITUTE(TRIM(C822),"/",""),"-","")," ","")))</f>
        <v/>
      </c>
      <c r="Q822" s="16">
        <f>IF(A822="","",UPPER(SUBSTITUTE(SUBSTITUTE(SUBSTITUTE(TRIM(C822),"/",""),"-","")," ","")))</f>
        <v/>
      </c>
      <c r="R822" s="16">
        <f>IF(A822="","",IF(U822="No","ITC not available in GSTR-2B",IF(COUNTIF(Books!$O$6:$O$2005,P822)&gt;0,IF(ABS(T822)&lt;=Settings!$B$4,"Matched","Amount differs"),IF(COUNTIF(Books!$P$6:$P$2005,Q822)&gt;0,"Invoice no matches, GSTIN differs","In GSTR-2B, not in books"))))</f>
        <v/>
      </c>
      <c r="S822" s="15">
        <f>IF(A822="","",SUMIF(Books!$O$6:$O$2005,P822,Books!$K$6:$K$2005))</f>
        <v/>
      </c>
      <c r="T822" s="15">
        <f>IF(A822="","",N822-S822)</f>
        <v/>
      </c>
      <c r="U822" s="10" t="n"/>
      <c r="V822" s="16">
        <f>IF(A822="","",IF(AND(O822="Credit note",R822&lt;&gt;"ITC not available in GSTR-2B"),"Credit note: accept and declare the ITC reversal, keep pending for one period, or reject if you disagree",IF(R822="Matched","Accept in IMS, or take no action",IF(R822="Amount differs","Reject or keep pending; ask the supplier to amend",IF(R822="In GSTR-2B, not in books","Check receipt; reject if not yours",IF(R822="Invoice no matches, GSTIN differs","Confirm the GSTIN with the supplier","Not available: do not claim"))))))</f>
        <v/>
      </c>
    </row>
    <row r="823">
      <c r="A823" s="10" t="n"/>
      <c r="B823" s="10" t="n"/>
      <c r="C823" s="10" t="n"/>
      <c r="D823" s="10" t="n"/>
      <c r="E823" s="9" t="n"/>
      <c r="F823" s="8" t="n"/>
      <c r="G823" s="10" t="n"/>
      <c r="H823" s="10" t="n"/>
      <c r="I823" s="8" t="n"/>
      <c r="J823" s="8" t="n"/>
      <c r="K823" s="8" t="n"/>
      <c r="L823" s="8" t="n"/>
      <c r="M823" s="8" t="n"/>
      <c r="N823" s="15">
        <f>IF(A823="","",SUM(J823:M823))</f>
        <v/>
      </c>
      <c r="O823" s="10" t="n"/>
      <c r="P823" s="16">
        <f>IF(A823="","",UPPER(TRIM(A823))&amp;"|"&amp;UPPER(SUBSTITUTE(SUBSTITUTE(SUBSTITUTE(TRIM(C823),"/",""),"-","")," ","")))</f>
        <v/>
      </c>
      <c r="Q823" s="16">
        <f>IF(A823="","",UPPER(SUBSTITUTE(SUBSTITUTE(SUBSTITUTE(TRIM(C823),"/",""),"-","")," ","")))</f>
        <v/>
      </c>
      <c r="R823" s="16">
        <f>IF(A823="","",IF(U823="No","ITC not available in GSTR-2B",IF(COUNTIF(Books!$O$6:$O$2005,P823)&gt;0,IF(ABS(T823)&lt;=Settings!$B$4,"Matched","Amount differs"),IF(COUNTIF(Books!$P$6:$P$2005,Q823)&gt;0,"Invoice no matches, GSTIN differs","In GSTR-2B, not in books"))))</f>
        <v/>
      </c>
      <c r="S823" s="15">
        <f>IF(A823="","",SUMIF(Books!$O$6:$O$2005,P823,Books!$K$6:$K$2005))</f>
        <v/>
      </c>
      <c r="T823" s="15">
        <f>IF(A823="","",N823-S823)</f>
        <v/>
      </c>
      <c r="U823" s="10" t="n"/>
      <c r="V823" s="16">
        <f>IF(A823="","",IF(AND(O823="Credit note",R823&lt;&gt;"ITC not available in GSTR-2B"),"Credit note: accept and declare the ITC reversal, keep pending for one period, or reject if you disagree",IF(R823="Matched","Accept in IMS, or take no action",IF(R823="Amount differs","Reject or keep pending; ask the supplier to amend",IF(R823="In GSTR-2B, not in books","Check receipt; reject if not yours",IF(R823="Invoice no matches, GSTIN differs","Confirm the GSTIN with the supplier","Not available: do not claim"))))))</f>
        <v/>
      </c>
    </row>
    <row r="824">
      <c r="A824" s="10" t="n"/>
      <c r="B824" s="10" t="n"/>
      <c r="C824" s="10" t="n"/>
      <c r="D824" s="10" t="n"/>
      <c r="E824" s="9" t="n"/>
      <c r="F824" s="8" t="n"/>
      <c r="G824" s="10" t="n"/>
      <c r="H824" s="10" t="n"/>
      <c r="I824" s="8" t="n"/>
      <c r="J824" s="8" t="n"/>
      <c r="K824" s="8" t="n"/>
      <c r="L824" s="8" t="n"/>
      <c r="M824" s="8" t="n"/>
      <c r="N824" s="15">
        <f>IF(A824="","",SUM(J824:M824))</f>
        <v/>
      </c>
      <c r="O824" s="10" t="n"/>
      <c r="P824" s="16">
        <f>IF(A824="","",UPPER(TRIM(A824))&amp;"|"&amp;UPPER(SUBSTITUTE(SUBSTITUTE(SUBSTITUTE(TRIM(C824),"/",""),"-","")," ","")))</f>
        <v/>
      </c>
      <c r="Q824" s="16">
        <f>IF(A824="","",UPPER(SUBSTITUTE(SUBSTITUTE(SUBSTITUTE(TRIM(C824),"/",""),"-","")," ","")))</f>
        <v/>
      </c>
      <c r="R824" s="16">
        <f>IF(A824="","",IF(U824="No","ITC not available in GSTR-2B",IF(COUNTIF(Books!$O$6:$O$2005,P824)&gt;0,IF(ABS(T824)&lt;=Settings!$B$4,"Matched","Amount differs"),IF(COUNTIF(Books!$P$6:$P$2005,Q824)&gt;0,"Invoice no matches, GSTIN differs","In GSTR-2B, not in books"))))</f>
        <v/>
      </c>
      <c r="S824" s="15">
        <f>IF(A824="","",SUMIF(Books!$O$6:$O$2005,P824,Books!$K$6:$K$2005))</f>
        <v/>
      </c>
      <c r="T824" s="15">
        <f>IF(A824="","",N824-S824)</f>
        <v/>
      </c>
      <c r="U824" s="10" t="n"/>
      <c r="V824" s="16">
        <f>IF(A824="","",IF(AND(O824="Credit note",R824&lt;&gt;"ITC not available in GSTR-2B"),"Credit note: accept and declare the ITC reversal, keep pending for one period, or reject if you disagree",IF(R824="Matched","Accept in IMS, or take no action",IF(R824="Amount differs","Reject or keep pending; ask the supplier to amend",IF(R824="In GSTR-2B, not in books","Check receipt; reject if not yours",IF(R824="Invoice no matches, GSTIN differs","Confirm the GSTIN with the supplier","Not available: do not claim"))))))</f>
        <v/>
      </c>
    </row>
    <row r="825">
      <c r="A825" s="10" t="n"/>
      <c r="B825" s="10" t="n"/>
      <c r="C825" s="10" t="n"/>
      <c r="D825" s="10" t="n"/>
      <c r="E825" s="9" t="n"/>
      <c r="F825" s="8" t="n"/>
      <c r="G825" s="10" t="n"/>
      <c r="H825" s="10" t="n"/>
      <c r="I825" s="8" t="n"/>
      <c r="J825" s="8" t="n"/>
      <c r="K825" s="8" t="n"/>
      <c r="L825" s="8" t="n"/>
      <c r="M825" s="8" t="n"/>
      <c r="N825" s="15">
        <f>IF(A825="","",SUM(J825:M825))</f>
        <v/>
      </c>
      <c r="O825" s="10" t="n"/>
      <c r="P825" s="16">
        <f>IF(A825="","",UPPER(TRIM(A825))&amp;"|"&amp;UPPER(SUBSTITUTE(SUBSTITUTE(SUBSTITUTE(TRIM(C825),"/",""),"-","")," ","")))</f>
        <v/>
      </c>
      <c r="Q825" s="16">
        <f>IF(A825="","",UPPER(SUBSTITUTE(SUBSTITUTE(SUBSTITUTE(TRIM(C825),"/",""),"-","")," ","")))</f>
        <v/>
      </c>
      <c r="R825" s="16">
        <f>IF(A825="","",IF(U825="No","ITC not available in GSTR-2B",IF(COUNTIF(Books!$O$6:$O$2005,P825)&gt;0,IF(ABS(T825)&lt;=Settings!$B$4,"Matched","Amount differs"),IF(COUNTIF(Books!$P$6:$P$2005,Q825)&gt;0,"Invoice no matches, GSTIN differs","In GSTR-2B, not in books"))))</f>
        <v/>
      </c>
      <c r="S825" s="15">
        <f>IF(A825="","",SUMIF(Books!$O$6:$O$2005,P825,Books!$K$6:$K$2005))</f>
        <v/>
      </c>
      <c r="T825" s="15">
        <f>IF(A825="","",N825-S825)</f>
        <v/>
      </c>
      <c r="U825" s="10" t="n"/>
      <c r="V825" s="16">
        <f>IF(A825="","",IF(AND(O825="Credit note",R825&lt;&gt;"ITC not available in GSTR-2B"),"Credit note: accept and declare the ITC reversal, keep pending for one period, or reject if you disagree",IF(R825="Matched","Accept in IMS, or take no action",IF(R825="Amount differs","Reject or keep pending; ask the supplier to amend",IF(R825="In GSTR-2B, not in books","Check receipt; reject if not yours",IF(R825="Invoice no matches, GSTIN differs","Confirm the GSTIN with the supplier","Not available: do not claim"))))))</f>
        <v/>
      </c>
    </row>
    <row r="826">
      <c r="A826" s="10" t="n"/>
      <c r="B826" s="10" t="n"/>
      <c r="C826" s="10" t="n"/>
      <c r="D826" s="10" t="n"/>
      <c r="E826" s="9" t="n"/>
      <c r="F826" s="8" t="n"/>
      <c r="G826" s="10" t="n"/>
      <c r="H826" s="10" t="n"/>
      <c r="I826" s="8" t="n"/>
      <c r="J826" s="8" t="n"/>
      <c r="K826" s="8" t="n"/>
      <c r="L826" s="8" t="n"/>
      <c r="M826" s="8" t="n"/>
      <c r="N826" s="15">
        <f>IF(A826="","",SUM(J826:M826))</f>
        <v/>
      </c>
      <c r="O826" s="10" t="n"/>
      <c r="P826" s="16">
        <f>IF(A826="","",UPPER(TRIM(A826))&amp;"|"&amp;UPPER(SUBSTITUTE(SUBSTITUTE(SUBSTITUTE(TRIM(C826),"/",""),"-","")," ","")))</f>
        <v/>
      </c>
      <c r="Q826" s="16">
        <f>IF(A826="","",UPPER(SUBSTITUTE(SUBSTITUTE(SUBSTITUTE(TRIM(C826),"/",""),"-","")," ","")))</f>
        <v/>
      </c>
      <c r="R826" s="16">
        <f>IF(A826="","",IF(U826="No","ITC not available in GSTR-2B",IF(COUNTIF(Books!$O$6:$O$2005,P826)&gt;0,IF(ABS(T826)&lt;=Settings!$B$4,"Matched","Amount differs"),IF(COUNTIF(Books!$P$6:$P$2005,Q826)&gt;0,"Invoice no matches, GSTIN differs","In GSTR-2B, not in books"))))</f>
        <v/>
      </c>
      <c r="S826" s="15">
        <f>IF(A826="","",SUMIF(Books!$O$6:$O$2005,P826,Books!$K$6:$K$2005))</f>
        <v/>
      </c>
      <c r="T826" s="15">
        <f>IF(A826="","",N826-S826)</f>
        <v/>
      </c>
      <c r="U826" s="10" t="n"/>
      <c r="V826" s="16">
        <f>IF(A826="","",IF(AND(O826="Credit note",R826&lt;&gt;"ITC not available in GSTR-2B"),"Credit note: accept and declare the ITC reversal, keep pending for one period, or reject if you disagree",IF(R826="Matched","Accept in IMS, or take no action",IF(R826="Amount differs","Reject or keep pending; ask the supplier to amend",IF(R826="In GSTR-2B, not in books","Check receipt; reject if not yours",IF(R826="Invoice no matches, GSTIN differs","Confirm the GSTIN with the supplier","Not available: do not claim"))))))</f>
        <v/>
      </c>
    </row>
    <row r="827">
      <c r="A827" s="10" t="n"/>
      <c r="B827" s="10" t="n"/>
      <c r="C827" s="10" t="n"/>
      <c r="D827" s="10" t="n"/>
      <c r="E827" s="9" t="n"/>
      <c r="F827" s="8" t="n"/>
      <c r="G827" s="10" t="n"/>
      <c r="H827" s="10" t="n"/>
      <c r="I827" s="8" t="n"/>
      <c r="J827" s="8" t="n"/>
      <c r="K827" s="8" t="n"/>
      <c r="L827" s="8" t="n"/>
      <c r="M827" s="8" t="n"/>
      <c r="N827" s="15">
        <f>IF(A827="","",SUM(J827:M827))</f>
        <v/>
      </c>
      <c r="O827" s="10" t="n"/>
      <c r="P827" s="16">
        <f>IF(A827="","",UPPER(TRIM(A827))&amp;"|"&amp;UPPER(SUBSTITUTE(SUBSTITUTE(SUBSTITUTE(TRIM(C827),"/",""),"-","")," ","")))</f>
        <v/>
      </c>
      <c r="Q827" s="16">
        <f>IF(A827="","",UPPER(SUBSTITUTE(SUBSTITUTE(SUBSTITUTE(TRIM(C827),"/",""),"-","")," ","")))</f>
        <v/>
      </c>
      <c r="R827" s="16">
        <f>IF(A827="","",IF(U827="No","ITC not available in GSTR-2B",IF(COUNTIF(Books!$O$6:$O$2005,P827)&gt;0,IF(ABS(T827)&lt;=Settings!$B$4,"Matched","Amount differs"),IF(COUNTIF(Books!$P$6:$P$2005,Q827)&gt;0,"Invoice no matches, GSTIN differs","In GSTR-2B, not in books"))))</f>
        <v/>
      </c>
      <c r="S827" s="15">
        <f>IF(A827="","",SUMIF(Books!$O$6:$O$2005,P827,Books!$K$6:$K$2005))</f>
        <v/>
      </c>
      <c r="T827" s="15">
        <f>IF(A827="","",N827-S827)</f>
        <v/>
      </c>
      <c r="U827" s="10" t="n"/>
      <c r="V827" s="16">
        <f>IF(A827="","",IF(AND(O827="Credit note",R827&lt;&gt;"ITC not available in GSTR-2B"),"Credit note: accept and declare the ITC reversal, keep pending for one period, or reject if you disagree",IF(R827="Matched","Accept in IMS, or take no action",IF(R827="Amount differs","Reject or keep pending; ask the supplier to amend",IF(R827="In GSTR-2B, not in books","Check receipt; reject if not yours",IF(R827="Invoice no matches, GSTIN differs","Confirm the GSTIN with the supplier","Not available: do not claim"))))))</f>
        <v/>
      </c>
    </row>
    <row r="828">
      <c r="A828" s="10" t="n"/>
      <c r="B828" s="10" t="n"/>
      <c r="C828" s="10" t="n"/>
      <c r="D828" s="10" t="n"/>
      <c r="E828" s="9" t="n"/>
      <c r="F828" s="8" t="n"/>
      <c r="G828" s="10" t="n"/>
      <c r="H828" s="10" t="n"/>
      <c r="I828" s="8" t="n"/>
      <c r="J828" s="8" t="n"/>
      <c r="K828" s="8" t="n"/>
      <c r="L828" s="8" t="n"/>
      <c r="M828" s="8" t="n"/>
      <c r="N828" s="15">
        <f>IF(A828="","",SUM(J828:M828))</f>
        <v/>
      </c>
      <c r="O828" s="10" t="n"/>
      <c r="P828" s="16">
        <f>IF(A828="","",UPPER(TRIM(A828))&amp;"|"&amp;UPPER(SUBSTITUTE(SUBSTITUTE(SUBSTITUTE(TRIM(C828),"/",""),"-","")," ","")))</f>
        <v/>
      </c>
      <c r="Q828" s="16">
        <f>IF(A828="","",UPPER(SUBSTITUTE(SUBSTITUTE(SUBSTITUTE(TRIM(C828),"/",""),"-","")," ","")))</f>
        <v/>
      </c>
      <c r="R828" s="16">
        <f>IF(A828="","",IF(U828="No","ITC not available in GSTR-2B",IF(COUNTIF(Books!$O$6:$O$2005,P828)&gt;0,IF(ABS(T828)&lt;=Settings!$B$4,"Matched","Amount differs"),IF(COUNTIF(Books!$P$6:$P$2005,Q828)&gt;0,"Invoice no matches, GSTIN differs","In GSTR-2B, not in books"))))</f>
        <v/>
      </c>
      <c r="S828" s="15">
        <f>IF(A828="","",SUMIF(Books!$O$6:$O$2005,P828,Books!$K$6:$K$2005))</f>
        <v/>
      </c>
      <c r="T828" s="15">
        <f>IF(A828="","",N828-S828)</f>
        <v/>
      </c>
      <c r="U828" s="10" t="n"/>
      <c r="V828" s="16">
        <f>IF(A828="","",IF(AND(O828="Credit note",R828&lt;&gt;"ITC not available in GSTR-2B"),"Credit note: accept and declare the ITC reversal, keep pending for one period, or reject if you disagree",IF(R828="Matched","Accept in IMS, or take no action",IF(R828="Amount differs","Reject or keep pending; ask the supplier to amend",IF(R828="In GSTR-2B, not in books","Check receipt; reject if not yours",IF(R828="Invoice no matches, GSTIN differs","Confirm the GSTIN with the supplier","Not available: do not claim"))))))</f>
        <v/>
      </c>
    </row>
    <row r="829">
      <c r="A829" s="10" t="n"/>
      <c r="B829" s="10" t="n"/>
      <c r="C829" s="10" t="n"/>
      <c r="D829" s="10" t="n"/>
      <c r="E829" s="9" t="n"/>
      <c r="F829" s="8" t="n"/>
      <c r="G829" s="10" t="n"/>
      <c r="H829" s="10" t="n"/>
      <c r="I829" s="8" t="n"/>
      <c r="J829" s="8" t="n"/>
      <c r="K829" s="8" t="n"/>
      <c r="L829" s="8" t="n"/>
      <c r="M829" s="8" t="n"/>
      <c r="N829" s="15">
        <f>IF(A829="","",SUM(J829:M829))</f>
        <v/>
      </c>
      <c r="O829" s="10" t="n"/>
      <c r="P829" s="16">
        <f>IF(A829="","",UPPER(TRIM(A829))&amp;"|"&amp;UPPER(SUBSTITUTE(SUBSTITUTE(SUBSTITUTE(TRIM(C829),"/",""),"-","")," ","")))</f>
        <v/>
      </c>
      <c r="Q829" s="16">
        <f>IF(A829="","",UPPER(SUBSTITUTE(SUBSTITUTE(SUBSTITUTE(TRIM(C829),"/",""),"-","")," ","")))</f>
        <v/>
      </c>
      <c r="R829" s="16">
        <f>IF(A829="","",IF(U829="No","ITC not available in GSTR-2B",IF(COUNTIF(Books!$O$6:$O$2005,P829)&gt;0,IF(ABS(T829)&lt;=Settings!$B$4,"Matched","Amount differs"),IF(COUNTIF(Books!$P$6:$P$2005,Q829)&gt;0,"Invoice no matches, GSTIN differs","In GSTR-2B, not in books"))))</f>
        <v/>
      </c>
      <c r="S829" s="15">
        <f>IF(A829="","",SUMIF(Books!$O$6:$O$2005,P829,Books!$K$6:$K$2005))</f>
        <v/>
      </c>
      <c r="T829" s="15">
        <f>IF(A829="","",N829-S829)</f>
        <v/>
      </c>
      <c r="U829" s="10" t="n"/>
      <c r="V829" s="16">
        <f>IF(A829="","",IF(AND(O829="Credit note",R829&lt;&gt;"ITC not available in GSTR-2B"),"Credit note: accept and declare the ITC reversal, keep pending for one period, or reject if you disagree",IF(R829="Matched","Accept in IMS, or take no action",IF(R829="Amount differs","Reject or keep pending; ask the supplier to amend",IF(R829="In GSTR-2B, not in books","Check receipt; reject if not yours",IF(R829="Invoice no matches, GSTIN differs","Confirm the GSTIN with the supplier","Not available: do not claim"))))))</f>
        <v/>
      </c>
    </row>
    <row r="830">
      <c r="A830" s="10" t="n"/>
      <c r="B830" s="10" t="n"/>
      <c r="C830" s="10" t="n"/>
      <c r="D830" s="10" t="n"/>
      <c r="E830" s="9" t="n"/>
      <c r="F830" s="8" t="n"/>
      <c r="G830" s="10" t="n"/>
      <c r="H830" s="10" t="n"/>
      <c r="I830" s="8" t="n"/>
      <c r="J830" s="8" t="n"/>
      <c r="K830" s="8" t="n"/>
      <c r="L830" s="8" t="n"/>
      <c r="M830" s="8" t="n"/>
      <c r="N830" s="15">
        <f>IF(A830="","",SUM(J830:M830))</f>
        <v/>
      </c>
      <c r="O830" s="10" t="n"/>
      <c r="P830" s="16">
        <f>IF(A830="","",UPPER(TRIM(A830))&amp;"|"&amp;UPPER(SUBSTITUTE(SUBSTITUTE(SUBSTITUTE(TRIM(C830),"/",""),"-","")," ","")))</f>
        <v/>
      </c>
      <c r="Q830" s="16">
        <f>IF(A830="","",UPPER(SUBSTITUTE(SUBSTITUTE(SUBSTITUTE(TRIM(C830),"/",""),"-","")," ","")))</f>
        <v/>
      </c>
      <c r="R830" s="16">
        <f>IF(A830="","",IF(U830="No","ITC not available in GSTR-2B",IF(COUNTIF(Books!$O$6:$O$2005,P830)&gt;0,IF(ABS(T830)&lt;=Settings!$B$4,"Matched","Amount differs"),IF(COUNTIF(Books!$P$6:$P$2005,Q830)&gt;0,"Invoice no matches, GSTIN differs","In GSTR-2B, not in books"))))</f>
        <v/>
      </c>
      <c r="S830" s="15">
        <f>IF(A830="","",SUMIF(Books!$O$6:$O$2005,P830,Books!$K$6:$K$2005))</f>
        <v/>
      </c>
      <c r="T830" s="15">
        <f>IF(A830="","",N830-S830)</f>
        <v/>
      </c>
      <c r="U830" s="10" t="n"/>
      <c r="V830" s="16">
        <f>IF(A830="","",IF(AND(O830="Credit note",R830&lt;&gt;"ITC not available in GSTR-2B"),"Credit note: accept and declare the ITC reversal, keep pending for one period, or reject if you disagree",IF(R830="Matched","Accept in IMS, or take no action",IF(R830="Amount differs","Reject or keep pending; ask the supplier to amend",IF(R830="In GSTR-2B, not in books","Check receipt; reject if not yours",IF(R830="Invoice no matches, GSTIN differs","Confirm the GSTIN with the supplier","Not available: do not claim"))))))</f>
        <v/>
      </c>
    </row>
    <row r="831">
      <c r="A831" s="10" t="n"/>
      <c r="B831" s="10" t="n"/>
      <c r="C831" s="10" t="n"/>
      <c r="D831" s="10" t="n"/>
      <c r="E831" s="9" t="n"/>
      <c r="F831" s="8" t="n"/>
      <c r="G831" s="10" t="n"/>
      <c r="H831" s="10" t="n"/>
      <c r="I831" s="8" t="n"/>
      <c r="J831" s="8" t="n"/>
      <c r="K831" s="8" t="n"/>
      <c r="L831" s="8" t="n"/>
      <c r="M831" s="8" t="n"/>
      <c r="N831" s="15">
        <f>IF(A831="","",SUM(J831:M831))</f>
        <v/>
      </c>
      <c r="O831" s="10" t="n"/>
      <c r="P831" s="16">
        <f>IF(A831="","",UPPER(TRIM(A831))&amp;"|"&amp;UPPER(SUBSTITUTE(SUBSTITUTE(SUBSTITUTE(TRIM(C831),"/",""),"-","")," ","")))</f>
        <v/>
      </c>
      <c r="Q831" s="16">
        <f>IF(A831="","",UPPER(SUBSTITUTE(SUBSTITUTE(SUBSTITUTE(TRIM(C831),"/",""),"-","")," ","")))</f>
        <v/>
      </c>
      <c r="R831" s="16">
        <f>IF(A831="","",IF(U831="No","ITC not available in GSTR-2B",IF(COUNTIF(Books!$O$6:$O$2005,P831)&gt;0,IF(ABS(T831)&lt;=Settings!$B$4,"Matched","Amount differs"),IF(COUNTIF(Books!$P$6:$P$2005,Q831)&gt;0,"Invoice no matches, GSTIN differs","In GSTR-2B, not in books"))))</f>
        <v/>
      </c>
      <c r="S831" s="15">
        <f>IF(A831="","",SUMIF(Books!$O$6:$O$2005,P831,Books!$K$6:$K$2005))</f>
        <v/>
      </c>
      <c r="T831" s="15">
        <f>IF(A831="","",N831-S831)</f>
        <v/>
      </c>
      <c r="U831" s="10" t="n"/>
      <c r="V831" s="16">
        <f>IF(A831="","",IF(AND(O831="Credit note",R831&lt;&gt;"ITC not available in GSTR-2B"),"Credit note: accept and declare the ITC reversal, keep pending for one period, or reject if you disagree",IF(R831="Matched","Accept in IMS, or take no action",IF(R831="Amount differs","Reject or keep pending; ask the supplier to amend",IF(R831="In GSTR-2B, not in books","Check receipt; reject if not yours",IF(R831="Invoice no matches, GSTIN differs","Confirm the GSTIN with the supplier","Not available: do not claim"))))))</f>
        <v/>
      </c>
    </row>
    <row r="832">
      <c r="A832" s="10" t="n"/>
      <c r="B832" s="10" t="n"/>
      <c r="C832" s="10" t="n"/>
      <c r="D832" s="10" t="n"/>
      <c r="E832" s="9" t="n"/>
      <c r="F832" s="8" t="n"/>
      <c r="G832" s="10" t="n"/>
      <c r="H832" s="10" t="n"/>
      <c r="I832" s="8" t="n"/>
      <c r="J832" s="8" t="n"/>
      <c r="K832" s="8" t="n"/>
      <c r="L832" s="8" t="n"/>
      <c r="M832" s="8" t="n"/>
      <c r="N832" s="15">
        <f>IF(A832="","",SUM(J832:M832))</f>
        <v/>
      </c>
      <c r="O832" s="10" t="n"/>
      <c r="P832" s="16">
        <f>IF(A832="","",UPPER(TRIM(A832))&amp;"|"&amp;UPPER(SUBSTITUTE(SUBSTITUTE(SUBSTITUTE(TRIM(C832),"/",""),"-","")," ","")))</f>
        <v/>
      </c>
      <c r="Q832" s="16">
        <f>IF(A832="","",UPPER(SUBSTITUTE(SUBSTITUTE(SUBSTITUTE(TRIM(C832),"/",""),"-","")," ","")))</f>
        <v/>
      </c>
      <c r="R832" s="16">
        <f>IF(A832="","",IF(U832="No","ITC not available in GSTR-2B",IF(COUNTIF(Books!$O$6:$O$2005,P832)&gt;0,IF(ABS(T832)&lt;=Settings!$B$4,"Matched","Amount differs"),IF(COUNTIF(Books!$P$6:$P$2005,Q832)&gt;0,"Invoice no matches, GSTIN differs","In GSTR-2B, not in books"))))</f>
        <v/>
      </c>
      <c r="S832" s="15">
        <f>IF(A832="","",SUMIF(Books!$O$6:$O$2005,P832,Books!$K$6:$K$2005))</f>
        <v/>
      </c>
      <c r="T832" s="15">
        <f>IF(A832="","",N832-S832)</f>
        <v/>
      </c>
      <c r="U832" s="10" t="n"/>
      <c r="V832" s="16">
        <f>IF(A832="","",IF(AND(O832="Credit note",R832&lt;&gt;"ITC not available in GSTR-2B"),"Credit note: accept and declare the ITC reversal, keep pending for one period, or reject if you disagree",IF(R832="Matched","Accept in IMS, or take no action",IF(R832="Amount differs","Reject or keep pending; ask the supplier to amend",IF(R832="In GSTR-2B, not in books","Check receipt; reject if not yours",IF(R832="Invoice no matches, GSTIN differs","Confirm the GSTIN with the supplier","Not available: do not claim"))))))</f>
        <v/>
      </c>
    </row>
    <row r="833">
      <c r="A833" s="10" t="n"/>
      <c r="B833" s="10" t="n"/>
      <c r="C833" s="10" t="n"/>
      <c r="D833" s="10" t="n"/>
      <c r="E833" s="9" t="n"/>
      <c r="F833" s="8" t="n"/>
      <c r="G833" s="10" t="n"/>
      <c r="H833" s="10" t="n"/>
      <c r="I833" s="8" t="n"/>
      <c r="J833" s="8" t="n"/>
      <c r="K833" s="8" t="n"/>
      <c r="L833" s="8" t="n"/>
      <c r="M833" s="8" t="n"/>
      <c r="N833" s="15">
        <f>IF(A833="","",SUM(J833:M833))</f>
        <v/>
      </c>
      <c r="O833" s="10" t="n"/>
      <c r="P833" s="16">
        <f>IF(A833="","",UPPER(TRIM(A833))&amp;"|"&amp;UPPER(SUBSTITUTE(SUBSTITUTE(SUBSTITUTE(TRIM(C833),"/",""),"-","")," ","")))</f>
        <v/>
      </c>
      <c r="Q833" s="16">
        <f>IF(A833="","",UPPER(SUBSTITUTE(SUBSTITUTE(SUBSTITUTE(TRIM(C833),"/",""),"-","")," ","")))</f>
        <v/>
      </c>
      <c r="R833" s="16">
        <f>IF(A833="","",IF(U833="No","ITC not available in GSTR-2B",IF(COUNTIF(Books!$O$6:$O$2005,P833)&gt;0,IF(ABS(T833)&lt;=Settings!$B$4,"Matched","Amount differs"),IF(COUNTIF(Books!$P$6:$P$2005,Q833)&gt;0,"Invoice no matches, GSTIN differs","In GSTR-2B, not in books"))))</f>
        <v/>
      </c>
      <c r="S833" s="15">
        <f>IF(A833="","",SUMIF(Books!$O$6:$O$2005,P833,Books!$K$6:$K$2005))</f>
        <v/>
      </c>
      <c r="T833" s="15">
        <f>IF(A833="","",N833-S833)</f>
        <v/>
      </c>
      <c r="U833" s="10" t="n"/>
      <c r="V833" s="16">
        <f>IF(A833="","",IF(AND(O833="Credit note",R833&lt;&gt;"ITC not available in GSTR-2B"),"Credit note: accept and declare the ITC reversal, keep pending for one period, or reject if you disagree",IF(R833="Matched","Accept in IMS, or take no action",IF(R833="Amount differs","Reject or keep pending; ask the supplier to amend",IF(R833="In GSTR-2B, not in books","Check receipt; reject if not yours",IF(R833="Invoice no matches, GSTIN differs","Confirm the GSTIN with the supplier","Not available: do not claim"))))))</f>
        <v/>
      </c>
    </row>
    <row r="834">
      <c r="A834" s="10" t="n"/>
      <c r="B834" s="10" t="n"/>
      <c r="C834" s="10" t="n"/>
      <c r="D834" s="10" t="n"/>
      <c r="E834" s="9" t="n"/>
      <c r="F834" s="8" t="n"/>
      <c r="G834" s="10" t="n"/>
      <c r="H834" s="10" t="n"/>
      <c r="I834" s="8" t="n"/>
      <c r="J834" s="8" t="n"/>
      <c r="K834" s="8" t="n"/>
      <c r="L834" s="8" t="n"/>
      <c r="M834" s="8" t="n"/>
      <c r="N834" s="15">
        <f>IF(A834="","",SUM(J834:M834))</f>
        <v/>
      </c>
      <c r="O834" s="10" t="n"/>
      <c r="P834" s="16">
        <f>IF(A834="","",UPPER(TRIM(A834))&amp;"|"&amp;UPPER(SUBSTITUTE(SUBSTITUTE(SUBSTITUTE(TRIM(C834),"/",""),"-","")," ","")))</f>
        <v/>
      </c>
      <c r="Q834" s="16">
        <f>IF(A834="","",UPPER(SUBSTITUTE(SUBSTITUTE(SUBSTITUTE(TRIM(C834),"/",""),"-","")," ","")))</f>
        <v/>
      </c>
      <c r="R834" s="16">
        <f>IF(A834="","",IF(U834="No","ITC not available in GSTR-2B",IF(COUNTIF(Books!$O$6:$O$2005,P834)&gt;0,IF(ABS(T834)&lt;=Settings!$B$4,"Matched","Amount differs"),IF(COUNTIF(Books!$P$6:$P$2005,Q834)&gt;0,"Invoice no matches, GSTIN differs","In GSTR-2B, not in books"))))</f>
        <v/>
      </c>
      <c r="S834" s="15">
        <f>IF(A834="","",SUMIF(Books!$O$6:$O$2005,P834,Books!$K$6:$K$2005))</f>
        <v/>
      </c>
      <c r="T834" s="15">
        <f>IF(A834="","",N834-S834)</f>
        <v/>
      </c>
      <c r="U834" s="10" t="n"/>
      <c r="V834" s="16">
        <f>IF(A834="","",IF(AND(O834="Credit note",R834&lt;&gt;"ITC not available in GSTR-2B"),"Credit note: accept and declare the ITC reversal, keep pending for one period, or reject if you disagree",IF(R834="Matched","Accept in IMS, or take no action",IF(R834="Amount differs","Reject or keep pending; ask the supplier to amend",IF(R834="In GSTR-2B, not in books","Check receipt; reject if not yours",IF(R834="Invoice no matches, GSTIN differs","Confirm the GSTIN with the supplier","Not available: do not claim"))))))</f>
        <v/>
      </c>
    </row>
    <row r="835">
      <c r="A835" s="10" t="n"/>
      <c r="B835" s="10" t="n"/>
      <c r="C835" s="10" t="n"/>
      <c r="D835" s="10" t="n"/>
      <c r="E835" s="9" t="n"/>
      <c r="F835" s="8" t="n"/>
      <c r="G835" s="10" t="n"/>
      <c r="H835" s="10" t="n"/>
      <c r="I835" s="8" t="n"/>
      <c r="J835" s="8" t="n"/>
      <c r="K835" s="8" t="n"/>
      <c r="L835" s="8" t="n"/>
      <c r="M835" s="8" t="n"/>
      <c r="N835" s="15">
        <f>IF(A835="","",SUM(J835:M835))</f>
        <v/>
      </c>
      <c r="O835" s="10" t="n"/>
      <c r="P835" s="16">
        <f>IF(A835="","",UPPER(TRIM(A835))&amp;"|"&amp;UPPER(SUBSTITUTE(SUBSTITUTE(SUBSTITUTE(TRIM(C835),"/",""),"-","")," ","")))</f>
        <v/>
      </c>
      <c r="Q835" s="16">
        <f>IF(A835="","",UPPER(SUBSTITUTE(SUBSTITUTE(SUBSTITUTE(TRIM(C835),"/",""),"-","")," ","")))</f>
        <v/>
      </c>
      <c r="R835" s="16">
        <f>IF(A835="","",IF(U835="No","ITC not available in GSTR-2B",IF(COUNTIF(Books!$O$6:$O$2005,P835)&gt;0,IF(ABS(T835)&lt;=Settings!$B$4,"Matched","Amount differs"),IF(COUNTIF(Books!$P$6:$P$2005,Q835)&gt;0,"Invoice no matches, GSTIN differs","In GSTR-2B, not in books"))))</f>
        <v/>
      </c>
      <c r="S835" s="15">
        <f>IF(A835="","",SUMIF(Books!$O$6:$O$2005,P835,Books!$K$6:$K$2005))</f>
        <v/>
      </c>
      <c r="T835" s="15">
        <f>IF(A835="","",N835-S835)</f>
        <v/>
      </c>
      <c r="U835" s="10" t="n"/>
      <c r="V835" s="16">
        <f>IF(A835="","",IF(AND(O835="Credit note",R835&lt;&gt;"ITC not available in GSTR-2B"),"Credit note: accept and declare the ITC reversal, keep pending for one period, or reject if you disagree",IF(R835="Matched","Accept in IMS, or take no action",IF(R835="Amount differs","Reject or keep pending; ask the supplier to amend",IF(R835="In GSTR-2B, not in books","Check receipt; reject if not yours",IF(R835="Invoice no matches, GSTIN differs","Confirm the GSTIN with the supplier","Not available: do not claim"))))))</f>
        <v/>
      </c>
    </row>
    <row r="836">
      <c r="A836" s="10" t="n"/>
      <c r="B836" s="10" t="n"/>
      <c r="C836" s="10" t="n"/>
      <c r="D836" s="10" t="n"/>
      <c r="E836" s="9" t="n"/>
      <c r="F836" s="8" t="n"/>
      <c r="G836" s="10" t="n"/>
      <c r="H836" s="10" t="n"/>
      <c r="I836" s="8" t="n"/>
      <c r="J836" s="8" t="n"/>
      <c r="K836" s="8" t="n"/>
      <c r="L836" s="8" t="n"/>
      <c r="M836" s="8" t="n"/>
      <c r="N836" s="15">
        <f>IF(A836="","",SUM(J836:M836))</f>
        <v/>
      </c>
      <c r="O836" s="10" t="n"/>
      <c r="P836" s="16">
        <f>IF(A836="","",UPPER(TRIM(A836))&amp;"|"&amp;UPPER(SUBSTITUTE(SUBSTITUTE(SUBSTITUTE(TRIM(C836),"/",""),"-","")," ","")))</f>
        <v/>
      </c>
      <c r="Q836" s="16">
        <f>IF(A836="","",UPPER(SUBSTITUTE(SUBSTITUTE(SUBSTITUTE(TRIM(C836),"/",""),"-","")," ","")))</f>
        <v/>
      </c>
      <c r="R836" s="16">
        <f>IF(A836="","",IF(U836="No","ITC not available in GSTR-2B",IF(COUNTIF(Books!$O$6:$O$2005,P836)&gt;0,IF(ABS(T836)&lt;=Settings!$B$4,"Matched","Amount differs"),IF(COUNTIF(Books!$P$6:$P$2005,Q836)&gt;0,"Invoice no matches, GSTIN differs","In GSTR-2B, not in books"))))</f>
        <v/>
      </c>
      <c r="S836" s="15">
        <f>IF(A836="","",SUMIF(Books!$O$6:$O$2005,P836,Books!$K$6:$K$2005))</f>
        <v/>
      </c>
      <c r="T836" s="15">
        <f>IF(A836="","",N836-S836)</f>
        <v/>
      </c>
      <c r="U836" s="10" t="n"/>
      <c r="V836" s="16">
        <f>IF(A836="","",IF(AND(O836="Credit note",R836&lt;&gt;"ITC not available in GSTR-2B"),"Credit note: accept and declare the ITC reversal, keep pending for one period, or reject if you disagree",IF(R836="Matched","Accept in IMS, or take no action",IF(R836="Amount differs","Reject or keep pending; ask the supplier to amend",IF(R836="In GSTR-2B, not in books","Check receipt; reject if not yours",IF(R836="Invoice no matches, GSTIN differs","Confirm the GSTIN with the supplier","Not available: do not claim"))))))</f>
        <v/>
      </c>
    </row>
    <row r="837">
      <c r="A837" s="10" t="n"/>
      <c r="B837" s="10" t="n"/>
      <c r="C837" s="10" t="n"/>
      <c r="D837" s="10" t="n"/>
      <c r="E837" s="9" t="n"/>
      <c r="F837" s="8" t="n"/>
      <c r="G837" s="10" t="n"/>
      <c r="H837" s="10" t="n"/>
      <c r="I837" s="8" t="n"/>
      <c r="J837" s="8" t="n"/>
      <c r="K837" s="8" t="n"/>
      <c r="L837" s="8" t="n"/>
      <c r="M837" s="8" t="n"/>
      <c r="N837" s="15">
        <f>IF(A837="","",SUM(J837:M837))</f>
        <v/>
      </c>
      <c r="O837" s="10" t="n"/>
      <c r="P837" s="16">
        <f>IF(A837="","",UPPER(TRIM(A837))&amp;"|"&amp;UPPER(SUBSTITUTE(SUBSTITUTE(SUBSTITUTE(TRIM(C837),"/",""),"-","")," ","")))</f>
        <v/>
      </c>
      <c r="Q837" s="16">
        <f>IF(A837="","",UPPER(SUBSTITUTE(SUBSTITUTE(SUBSTITUTE(TRIM(C837),"/",""),"-","")," ","")))</f>
        <v/>
      </c>
      <c r="R837" s="16">
        <f>IF(A837="","",IF(U837="No","ITC not available in GSTR-2B",IF(COUNTIF(Books!$O$6:$O$2005,P837)&gt;0,IF(ABS(T837)&lt;=Settings!$B$4,"Matched","Amount differs"),IF(COUNTIF(Books!$P$6:$P$2005,Q837)&gt;0,"Invoice no matches, GSTIN differs","In GSTR-2B, not in books"))))</f>
        <v/>
      </c>
      <c r="S837" s="15">
        <f>IF(A837="","",SUMIF(Books!$O$6:$O$2005,P837,Books!$K$6:$K$2005))</f>
        <v/>
      </c>
      <c r="T837" s="15">
        <f>IF(A837="","",N837-S837)</f>
        <v/>
      </c>
      <c r="U837" s="10" t="n"/>
      <c r="V837" s="16">
        <f>IF(A837="","",IF(AND(O837="Credit note",R837&lt;&gt;"ITC not available in GSTR-2B"),"Credit note: accept and declare the ITC reversal, keep pending for one period, or reject if you disagree",IF(R837="Matched","Accept in IMS, or take no action",IF(R837="Amount differs","Reject or keep pending; ask the supplier to amend",IF(R837="In GSTR-2B, not in books","Check receipt; reject if not yours",IF(R837="Invoice no matches, GSTIN differs","Confirm the GSTIN with the supplier","Not available: do not claim"))))))</f>
        <v/>
      </c>
    </row>
    <row r="838">
      <c r="A838" s="10" t="n"/>
      <c r="B838" s="10" t="n"/>
      <c r="C838" s="10" t="n"/>
      <c r="D838" s="10" t="n"/>
      <c r="E838" s="9" t="n"/>
      <c r="F838" s="8" t="n"/>
      <c r="G838" s="10" t="n"/>
      <c r="H838" s="10" t="n"/>
      <c r="I838" s="8" t="n"/>
      <c r="J838" s="8" t="n"/>
      <c r="K838" s="8" t="n"/>
      <c r="L838" s="8" t="n"/>
      <c r="M838" s="8" t="n"/>
      <c r="N838" s="15">
        <f>IF(A838="","",SUM(J838:M838))</f>
        <v/>
      </c>
      <c r="O838" s="10" t="n"/>
      <c r="P838" s="16">
        <f>IF(A838="","",UPPER(TRIM(A838))&amp;"|"&amp;UPPER(SUBSTITUTE(SUBSTITUTE(SUBSTITUTE(TRIM(C838),"/",""),"-","")," ","")))</f>
        <v/>
      </c>
      <c r="Q838" s="16">
        <f>IF(A838="","",UPPER(SUBSTITUTE(SUBSTITUTE(SUBSTITUTE(TRIM(C838),"/",""),"-","")," ","")))</f>
        <v/>
      </c>
      <c r="R838" s="16">
        <f>IF(A838="","",IF(U838="No","ITC not available in GSTR-2B",IF(COUNTIF(Books!$O$6:$O$2005,P838)&gt;0,IF(ABS(T838)&lt;=Settings!$B$4,"Matched","Amount differs"),IF(COUNTIF(Books!$P$6:$P$2005,Q838)&gt;0,"Invoice no matches, GSTIN differs","In GSTR-2B, not in books"))))</f>
        <v/>
      </c>
      <c r="S838" s="15">
        <f>IF(A838="","",SUMIF(Books!$O$6:$O$2005,P838,Books!$K$6:$K$2005))</f>
        <v/>
      </c>
      <c r="T838" s="15">
        <f>IF(A838="","",N838-S838)</f>
        <v/>
      </c>
      <c r="U838" s="10" t="n"/>
      <c r="V838" s="16">
        <f>IF(A838="","",IF(AND(O838="Credit note",R838&lt;&gt;"ITC not available in GSTR-2B"),"Credit note: accept and declare the ITC reversal, keep pending for one period, or reject if you disagree",IF(R838="Matched","Accept in IMS, or take no action",IF(R838="Amount differs","Reject or keep pending; ask the supplier to amend",IF(R838="In GSTR-2B, not in books","Check receipt; reject if not yours",IF(R838="Invoice no matches, GSTIN differs","Confirm the GSTIN with the supplier","Not available: do not claim"))))))</f>
        <v/>
      </c>
    </row>
    <row r="839">
      <c r="A839" s="10" t="n"/>
      <c r="B839" s="10" t="n"/>
      <c r="C839" s="10" t="n"/>
      <c r="D839" s="10" t="n"/>
      <c r="E839" s="9" t="n"/>
      <c r="F839" s="8" t="n"/>
      <c r="G839" s="10" t="n"/>
      <c r="H839" s="10" t="n"/>
      <c r="I839" s="8" t="n"/>
      <c r="J839" s="8" t="n"/>
      <c r="K839" s="8" t="n"/>
      <c r="L839" s="8" t="n"/>
      <c r="M839" s="8" t="n"/>
      <c r="N839" s="15">
        <f>IF(A839="","",SUM(J839:M839))</f>
        <v/>
      </c>
      <c r="O839" s="10" t="n"/>
      <c r="P839" s="16">
        <f>IF(A839="","",UPPER(TRIM(A839))&amp;"|"&amp;UPPER(SUBSTITUTE(SUBSTITUTE(SUBSTITUTE(TRIM(C839),"/",""),"-","")," ","")))</f>
        <v/>
      </c>
      <c r="Q839" s="16">
        <f>IF(A839="","",UPPER(SUBSTITUTE(SUBSTITUTE(SUBSTITUTE(TRIM(C839),"/",""),"-","")," ","")))</f>
        <v/>
      </c>
      <c r="R839" s="16">
        <f>IF(A839="","",IF(U839="No","ITC not available in GSTR-2B",IF(COUNTIF(Books!$O$6:$O$2005,P839)&gt;0,IF(ABS(T839)&lt;=Settings!$B$4,"Matched","Amount differs"),IF(COUNTIF(Books!$P$6:$P$2005,Q839)&gt;0,"Invoice no matches, GSTIN differs","In GSTR-2B, not in books"))))</f>
        <v/>
      </c>
      <c r="S839" s="15">
        <f>IF(A839="","",SUMIF(Books!$O$6:$O$2005,P839,Books!$K$6:$K$2005))</f>
        <v/>
      </c>
      <c r="T839" s="15">
        <f>IF(A839="","",N839-S839)</f>
        <v/>
      </c>
      <c r="U839" s="10" t="n"/>
      <c r="V839" s="16">
        <f>IF(A839="","",IF(AND(O839="Credit note",R839&lt;&gt;"ITC not available in GSTR-2B"),"Credit note: accept and declare the ITC reversal, keep pending for one period, or reject if you disagree",IF(R839="Matched","Accept in IMS, or take no action",IF(R839="Amount differs","Reject or keep pending; ask the supplier to amend",IF(R839="In GSTR-2B, not in books","Check receipt; reject if not yours",IF(R839="Invoice no matches, GSTIN differs","Confirm the GSTIN with the supplier","Not available: do not claim"))))))</f>
        <v/>
      </c>
    </row>
    <row r="840">
      <c r="A840" s="10" t="n"/>
      <c r="B840" s="10" t="n"/>
      <c r="C840" s="10" t="n"/>
      <c r="D840" s="10" t="n"/>
      <c r="E840" s="9" t="n"/>
      <c r="F840" s="8" t="n"/>
      <c r="G840" s="10" t="n"/>
      <c r="H840" s="10" t="n"/>
      <c r="I840" s="8" t="n"/>
      <c r="J840" s="8" t="n"/>
      <c r="K840" s="8" t="n"/>
      <c r="L840" s="8" t="n"/>
      <c r="M840" s="8" t="n"/>
      <c r="N840" s="15">
        <f>IF(A840="","",SUM(J840:M840))</f>
        <v/>
      </c>
      <c r="O840" s="10" t="n"/>
      <c r="P840" s="16">
        <f>IF(A840="","",UPPER(TRIM(A840))&amp;"|"&amp;UPPER(SUBSTITUTE(SUBSTITUTE(SUBSTITUTE(TRIM(C840),"/",""),"-","")," ","")))</f>
        <v/>
      </c>
      <c r="Q840" s="16">
        <f>IF(A840="","",UPPER(SUBSTITUTE(SUBSTITUTE(SUBSTITUTE(TRIM(C840),"/",""),"-","")," ","")))</f>
        <v/>
      </c>
      <c r="R840" s="16">
        <f>IF(A840="","",IF(U840="No","ITC not available in GSTR-2B",IF(COUNTIF(Books!$O$6:$O$2005,P840)&gt;0,IF(ABS(T840)&lt;=Settings!$B$4,"Matched","Amount differs"),IF(COUNTIF(Books!$P$6:$P$2005,Q840)&gt;0,"Invoice no matches, GSTIN differs","In GSTR-2B, not in books"))))</f>
        <v/>
      </c>
      <c r="S840" s="15">
        <f>IF(A840="","",SUMIF(Books!$O$6:$O$2005,P840,Books!$K$6:$K$2005))</f>
        <v/>
      </c>
      <c r="T840" s="15">
        <f>IF(A840="","",N840-S840)</f>
        <v/>
      </c>
      <c r="U840" s="10" t="n"/>
      <c r="V840" s="16">
        <f>IF(A840="","",IF(AND(O840="Credit note",R840&lt;&gt;"ITC not available in GSTR-2B"),"Credit note: accept and declare the ITC reversal, keep pending for one period, or reject if you disagree",IF(R840="Matched","Accept in IMS, or take no action",IF(R840="Amount differs","Reject or keep pending; ask the supplier to amend",IF(R840="In GSTR-2B, not in books","Check receipt; reject if not yours",IF(R840="Invoice no matches, GSTIN differs","Confirm the GSTIN with the supplier","Not available: do not claim"))))))</f>
        <v/>
      </c>
    </row>
    <row r="841">
      <c r="A841" s="10" t="n"/>
      <c r="B841" s="10" t="n"/>
      <c r="C841" s="10" t="n"/>
      <c r="D841" s="10" t="n"/>
      <c r="E841" s="9" t="n"/>
      <c r="F841" s="8" t="n"/>
      <c r="G841" s="10" t="n"/>
      <c r="H841" s="10" t="n"/>
      <c r="I841" s="8" t="n"/>
      <c r="J841" s="8" t="n"/>
      <c r="K841" s="8" t="n"/>
      <c r="L841" s="8" t="n"/>
      <c r="M841" s="8" t="n"/>
      <c r="N841" s="15">
        <f>IF(A841="","",SUM(J841:M841))</f>
        <v/>
      </c>
      <c r="O841" s="10" t="n"/>
      <c r="P841" s="16">
        <f>IF(A841="","",UPPER(TRIM(A841))&amp;"|"&amp;UPPER(SUBSTITUTE(SUBSTITUTE(SUBSTITUTE(TRIM(C841),"/",""),"-","")," ","")))</f>
        <v/>
      </c>
      <c r="Q841" s="16">
        <f>IF(A841="","",UPPER(SUBSTITUTE(SUBSTITUTE(SUBSTITUTE(TRIM(C841),"/",""),"-","")," ","")))</f>
        <v/>
      </c>
      <c r="R841" s="16">
        <f>IF(A841="","",IF(U841="No","ITC not available in GSTR-2B",IF(COUNTIF(Books!$O$6:$O$2005,P841)&gt;0,IF(ABS(T841)&lt;=Settings!$B$4,"Matched","Amount differs"),IF(COUNTIF(Books!$P$6:$P$2005,Q841)&gt;0,"Invoice no matches, GSTIN differs","In GSTR-2B, not in books"))))</f>
        <v/>
      </c>
      <c r="S841" s="15">
        <f>IF(A841="","",SUMIF(Books!$O$6:$O$2005,P841,Books!$K$6:$K$2005))</f>
        <v/>
      </c>
      <c r="T841" s="15">
        <f>IF(A841="","",N841-S841)</f>
        <v/>
      </c>
      <c r="U841" s="10" t="n"/>
      <c r="V841" s="16">
        <f>IF(A841="","",IF(AND(O841="Credit note",R841&lt;&gt;"ITC not available in GSTR-2B"),"Credit note: accept and declare the ITC reversal, keep pending for one period, or reject if you disagree",IF(R841="Matched","Accept in IMS, or take no action",IF(R841="Amount differs","Reject or keep pending; ask the supplier to amend",IF(R841="In GSTR-2B, not in books","Check receipt; reject if not yours",IF(R841="Invoice no matches, GSTIN differs","Confirm the GSTIN with the supplier","Not available: do not claim"))))))</f>
        <v/>
      </c>
    </row>
    <row r="842">
      <c r="A842" s="10" t="n"/>
      <c r="B842" s="10" t="n"/>
      <c r="C842" s="10" t="n"/>
      <c r="D842" s="10" t="n"/>
      <c r="E842" s="9" t="n"/>
      <c r="F842" s="8" t="n"/>
      <c r="G842" s="10" t="n"/>
      <c r="H842" s="10" t="n"/>
      <c r="I842" s="8" t="n"/>
      <c r="J842" s="8" t="n"/>
      <c r="K842" s="8" t="n"/>
      <c r="L842" s="8" t="n"/>
      <c r="M842" s="8" t="n"/>
      <c r="N842" s="15">
        <f>IF(A842="","",SUM(J842:M842))</f>
        <v/>
      </c>
      <c r="O842" s="10" t="n"/>
      <c r="P842" s="16">
        <f>IF(A842="","",UPPER(TRIM(A842))&amp;"|"&amp;UPPER(SUBSTITUTE(SUBSTITUTE(SUBSTITUTE(TRIM(C842),"/",""),"-","")," ","")))</f>
        <v/>
      </c>
      <c r="Q842" s="16">
        <f>IF(A842="","",UPPER(SUBSTITUTE(SUBSTITUTE(SUBSTITUTE(TRIM(C842),"/",""),"-","")," ","")))</f>
        <v/>
      </c>
      <c r="R842" s="16">
        <f>IF(A842="","",IF(U842="No","ITC not available in GSTR-2B",IF(COUNTIF(Books!$O$6:$O$2005,P842)&gt;0,IF(ABS(T842)&lt;=Settings!$B$4,"Matched","Amount differs"),IF(COUNTIF(Books!$P$6:$P$2005,Q842)&gt;0,"Invoice no matches, GSTIN differs","In GSTR-2B, not in books"))))</f>
        <v/>
      </c>
      <c r="S842" s="15">
        <f>IF(A842="","",SUMIF(Books!$O$6:$O$2005,P842,Books!$K$6:$K$2005))</f>
        <v/>
      </c>
      <c r="T842" s="15">
        <f>IF(A842="","",N842-S842)</f>
        <v/>
      </c>
      <c r="U842" s="10" t="n"/>
      <c r="V842" s="16">
        <f>IF(A842="","",IF(AND(O842="Credit note",R842&lt;&gt;"ITC not available in GSTR-2B"),"Credit note: accept and declare the ITC reversal, keep pending for one period, or reject if you disagree",IF(R842="Matched","Accept in IMS, or take no action",IF(R842="Amount differs","Reject or keep pending; ask the supplier to amend",IF(R842="In GSTR-2B, not in books","Check receipt; reject if not yours",IF(R842="Invoice no matches, GSTIN differs","Confirm the GSTIN with the supplier","Not available: do not claim"))))))</f>
        <v/>
      </c>
    </row>
    <row r="843">
      <c r="A843" s="10" t="n"/>
      <c r="B843" s="10" t="n"/>
      <c r="C843" s="10" t="n"/>
      <c r="D843" s="10" t="n"/>
      <c r="E843" s="9" t="n"/>
      <c r="F843" s="8" t="n"/>
      <c r="G843" s="10" t="n"/>
      <c r="H843" s="10" t="n"/>
      <c r="I843" s="8" t="n"/>
      <c r="J843" s="8" t="n"/>
      <c r="K843" s="8" t="n"/>
      <c r="L843" s="8" t="n"/>
      <c r="M843" s="8" t="n"/>
      <c r="N843" s="15">
        <f>IF(A843="","",SUM(J843:M843))</f>
        <v/>
      </c>
      <c r="O843" s="10" t="n"/>
      <c r="P843" s="16">
        <f>IF(A843="","",UPPER(TRIM(A843))&amp;"|"&amp;UPPER(SUBSTITUTE(SUBSTITUTE(SUBSTITUTE(TRIM(C843),"/",""),"-","")," ","")))</f>
        <v/>
      </c>
      <c r="Q843" s="16">
        <f>IF(A843="","",UPPER(SUBSTITUTE(SUBSTITUTE(SUBSTITUTE(TRIM(C843),"/",""),"-","")," ","")))</f>
        <v/>
      </c>
      <c r="R843" s="16">
        <f>IF(A843="","",IF(U843="No","ITC not available in GSTR-2B",IF(COUNTIF(Books!$O$6:$O$2005,P843)&gt;0,IF(ABS(T843)&lt;=Settings!$B$4,"Matched","Amount differs"),IF(COUNTIF(Books!$P$6:$P$2005,Q843)&gt;0,"Invoice no matches, GSTIN differs","In GSTR-2B, not in books"))))</f>
        <v/>
      </c>
      <c r="S843" s="15">
        <f>IF(A843="","",SUMIF(Books!$O$6:$O$2005,P843,Books!$K$6:$K$2005))</f>
        <v/>
      </c>
      <c r="T843" s="15">
        <f>IF(A843="","",N843-S843)</f>
        <v/>
      </c>
      <c r="U843" s="10" t="n"/>
      <c r="V843" s="16">
        <f>IF(A843="","",IF(AND(O843="Credit note",R843&lt;&gt;"ITC not available in GSTR-2B"),"Credit note: accept and declare the ITC reversal, keep pending for one period, or reject if you disagree",IF(R843="Matched","Accept in IMS, or take no action",IF(R843="Amount differs","Reject or keep pending; ask the supplier to amend",IF(R843="In GSTR-2B, not in books","Check receipt; reject if not yours",IF(R843="Invoice no matches, GSTIN differs","Confirm the GSTIN with the supplier","Not available: do not claim"))))))</f>
        <v/>
      </c>
    </row>
    <row r="844">
      <c r="A844" s="10" t="n"/>
      <c r="B844" s="10" t="n"/>
      <c r="C844" s="10" t="n"/>
      <c r="D844" s="10" t="n"/>
      <c r="E844" s="9" t="n"/>
      <c r="F844" s="8" t="n"/>
      <c r="G844" s="10" t="n"/>
      <c r="H844" s="10" t="n"/>
      <c r="I844" s="8" t="n"/>
      <c r="J844" s="8" t="n"/>
      <c r="K844" s="8" t="n"/>
      <c r="L844" s="8" t="n"/>
      <c r="M844" s="8" t="n"/>
      <c r="N844" s="15">
        <f>IF(A844="","",SUM(J844:M844))</f>
        <v/>
      </c>
      <c r="O844" s="10" t="n"/>
      <c r="P844" s="16">
        <f>IF(A844="","",UPPER(TRIM(A844))&amp;"|"&amp;UPPER(SUBSTITUTE(SUBSTITUTE(SUBSTITUTE(TRIM(C844),"/",""),"-","")," ","")))</f>
        <v/>
      </c>
      <c r="Q844" s="16">
        <f>IF(A844="","",UPPER(SUBSTITUTE(SUBSTITUTE(SUBSTITUTE(TRIM(C844),"/",""),"-","")," ","")))</f>
        <v/>
      </c>
      <c r="R844" s="16">
        <f>IF(A844="","",IF(U844="No","ITC not available in GSTR-2B",IF(COUNTIF(Books!$O$6:$O$2005,P844)&gt;0,IF(ABS(T844)&lt;=Settings!$B$4,"Matched","Amount differs"),IF(COUNTIF(Books!$P$6:$P$2005,Q844)&gt;0,"Invoice no matches, GSTIN differs","In GSTR-2B, not in books"))))</f>
        <v/>
      </c>
      <c r="S844" s="15">
        <f>IF(A844="","",SUMIF(Books!$O$6:$O$2005,P844,Books!$K$6:$K$2005))</f>
        <v/>
      </c>
      <c r="T844" s="15">
        <f>IF(A844="","",N844-S844)</f>
        <v/>
      </c>
      <c r="U844" s="10" t="n"/>
      <c r="V844" s="16">
        <f>IF(A844="","",IF(AND(O844="Credit note",R844&lt;&gt;"ITC not available in GSTR-2B"),"Credit note: accept and declare the ITC reversal, keep pending for one period, or reject if you disagree",IF(R844="Matched","Accept in IMS, or take no action",IF(R844="Amount differs","Reject or keep pending; ask the supplier to amend",IF(R844="In GSTR-2B, not in books","Check receipt; reject if not yours",IF(R844="Invoice no matches, GSTIN differs","Confirm the GSTIN with the supplier","Not available: do not claim"))))))</f>
        <v/>
      </c>
    </row>
    <row r="845">
      <c r="A845" s="10" t="n"/>
      <c r="B845" s="10" t="n"/>
      <c r="C845" s="10" t="n"/>
      <c r="D845" s="10" t="n"/>
      <c r="E845" s="9" t="n"/>
      <c r="F845" s="8" t="n"/>
      <c r="G845" s="10" t="n"/>
      <c r="H845" s="10" t="n"/>
      <c r="I845" s="8" t="n"/>
      <c r="J845" s="8" t="n"/>
      <c r="K845" s="8" t="n"/>
      <c r="L845" s="8" t="n"/>
      <c r="M845" s="8" t="n"/>
      <c r="N845" s="15">
        <f>IF(A845="","",SUM(J845:M845))</f>
        <v/>
      </c>
      <c r="O845" s="10" t="n"/>
      <c r="P845" s="16">
        <f>IF(A845="","",UPPER(TRIM(A845))&amp;"|"&amp;UPPER(SUBSTITUTE(SUBSTITUTE(SUBSTITUTE(TRIM(C845),"/",""),"-","")," ","")))</f>
        <v/>
      </c>
      <c r="Q845" s="16">
        <f>IF(A845="","",UPPER(SUBSTITUTE(SUBSTITUTE(SUBSTITUTE(TRIM(C845),"/",""),"-","")," ","")))</f>
        <v/>
      </c>
      <c r="R845" s="16">
        <f>IF(A845="","",IF(U845="No","ITC not available in GSTR-2B",IF(COUNTIF(Books!$O$6:$O$2005,P845)&gt;0,IF(ABS(T845)&lt;=Settings!$B$4,"Matched","Amount differs"),IF(COUNTIF(Books!$P$6:$P$2005,Q845)&gt;0,"Invoice no matches, GSTIN differs","In GSTR-2B, not in books"))))</f>
        <v/>
      </c>
      <c r="S845" s="15">
        <f>IF(A845="","",SUMIF(Books!$O$6:$O$2005,P845,Books!$K$6:$K$2005))</f>
        <v/>
      </c>
      <c r="T845" s="15">
        <f>IF(A845="","",N845-S845)</f>
        <v/>
      </c>
      <c r="U845" s="10" t="n"/>
      <c r="V845" s="16">
        <f>IF(A845="","",IF(AND(O845="Credit note",R845&lt;&gt;"ITC not available in GSTR-2B"),"Credit note: accept and declare the ITC reversal, keep pending for one period, or reject if you disagree",IF(R845="Matched","Accept in IMS, or take no action",IF(R845="Amount differs","Reject or keep pending; ask the supplier to amend",IF(R845="In GSTR-2B, not in books","Check receipt; reject if not yours",IF(R845="Invoice no matches, GSTIN differs","Confirm the GSTIN with the supplier","Not available: do not claim"))))))</f>
        <v/>
      </c>
    </row>
    <row r="846">
      <c r="A846" s="10" t="n"/>
      <c r="B846" s="10" t="n"/>
      <c r="C846" s="10" t="n"/>
      <c r="D846" s="10" t="n"/>
      <c r="E846" s="9" t="n"/>
      <c r="F846" s="8" t="n"/>
      <c r="G846" s="10" t="n"/>
      <c r="H846" s="10" t="n"/>
      <c r="I846" s="8" t="n"/>
      <c r="J846" s="8" t="n"/>
      <c r="K846" s="8" t="n"/>
      <c r="L846" s="8" t="n"/>
      <c r="M846" s="8" t="n"/>
      <c r="N846" s="15">
        <f>IF(A846="","",SUM(J846:M846))</f>
        <v/>
      </c>
      <c r="O846" s="10" t="n"/>
      <c r="P846" s="16">
        <f>IF(A846="","",UPPER(TRIM(A846))&amp;"|"&amp;UPPER(SUBSTITUTE(SUBSTITUTE(SUBSTITUTE(TRIM(C846),"/",""),"-","")," ","")))</f>
        <v/>
      </c>
      <c r="Q846" s="16">
        <f>IF(A846="","",UPPER(SUBSTITUTE(SUBSTITUTE(SUBSTITUTE(TRIM(C846),"/",""),"-","")," ","")))</f>
        <v/>
      </c>
      <c r="R846" s="16">
        <f>IF(A846="","",IF(U846="No","ITC not available in GSTR-2B",IF(COUNTIF(Books!$O$6:$O$2005,P846)&gt;0,IF(ABS(T846)&lt;=Settings!$B$4,"Matched","Amount differs"),IF(COUNTIF(Books!$P$6:$P$2005,Q846)&gt;0,"Invoice no matches, GSTIN differs","In GSTR-2B, not in books"))))</f>
        <v/>
      </c>
      <c r="S846" s="15">
        <f>IF(A846="","",SUMIF(Books!$O$6:$O$2005,P846,Books!$K$6:$K$2005))</f>
        <v/>
      </c>
      <c r="T846" s="15">
        <f>IF(A846="","",N846-S846)</f>
        <v/>
      </c>
      <c r="U846" s="10" t="n"/>
      <c r="V846" s="16">
        <f>IF(A846="","",IF(AND(O846="Credit note",R846&lt;&gt;"ITC not available in GSTR-2B"),"Credit note: accept and declare the ITC reversal, keep pending for one period, or reject if you disagree",IF(R846="Matched","Accept in IMS, or take no action",IF(R846="Amount differs","Reject or keep pending; ask the supplier to amend",IF(R846="In GSTR-2B, not in books","Check receipt; reject if not yours",IF(R846="Invoice no matches, GSTIN differs","Confirm the GSTIN with the supplier","Not available: do not claim"))))))</f>
        <v/>
      </c>
    </row>
    <row r="847">
      <c r="A847" s="10" t="n"/>
      <c r="B847" s="10" t="n"/>
      <c r="C847" s="10" t="n"/>
      <c r="D847" s="10" t="n"/>
      <c r="E847" s="9" t="n"/>
      <c r="F847" s="8" t="n"/>
      <c r="G847" s="10" t="n"/>
      <c r="H847" s="10" t="n"/>
      <c r="I847" s="8" t="n"/>
      <c r="J847" s="8" t="n"/>
      <c r="K847" s="8" t="n"/>
      <c r="L847" s="8" t="n"/>
      <c r="M847" s="8" t="n"/>
      <c r="N847" s="15">
        <f>IF(A847="","",SUM(J847:M847))</f>
        <v/>
      </c>
      <c r="O847" s="10" t="n"/>
      <c r="P847" s="16">
        <f>IF(A847="","",UPPER(TRIM(A847))&amp;"|"&amp;UPPER(SUBSTITUTE(SUBSTITUTE(SUBSTITUTE(TRIM(C847),"/",""),"-","")," ","")))</f>
        <v/>
      </c>
      <c r="Q847" s="16">
        <f>IF(A847="","",UPPER(SUBSTITUTE(SUBSTITUTE(SUBSTITUTE(TRIM(C847),"/",""),"-","")," ","")))</f>
        <v/>
      </c>
      <c r="R847" s="16">
        <f>IF(A847="","",IF(U847="No","ITC not available in GSTR-2B",IF(COUNTIF(Books!$O$6:$O$2005,P847)&gt;0,IF(ABS(T847)&lt;=Settings!$B$4,"Matched","Amount differs"),IF(COUNTIF(Books!$P$6:$P$2005,Q847)&gt;0,"Invoice no matches, GSTIN differs","In GSTR-2B, not in books"))))</f>
        <v/>
      </c>
      <c r="S847" s="15">
        <f>IF(A847="","",SUMIF(Books!$O$6:$O$2005,P847,Books!$K$6:$K$2005))</f>
        <v/>
      </c>
      <c r="T847" s="15">
        <f>IF(A847="","",N847-S847)</f>
        <v/>
      </c>
      <c r="U847" s="10" t="n"/>
      <c r="V847" s="16">
        <f>IF(A847="","",IF(AND(O847="Credit note",R847&lt;&gt;"ITC not available in GSTR-2B"),"Credit note: accept and declare the ITC reversal, keep pending for one period, or reject if you disagree",IF(R847="Matched","Accept in IMS, or take no action",IF(R847="Amount differs","Reject or keep pending; ask the supplier to amend",IF(R847="In GSTR-2B, not in books","Check receipt; reject if not yours",IF(R847="Invoice no matches, GSTIN differs","Confirm the GSTIN with the supplier","Not available: do not claim"))))))</f>
        <v/>
      </c>
    </row>
    <row r="848">
      <c r="A848" s="10" t="n"/>
      <c r="B848" s="10" t="n"/>
      <c r="C848" s="10" t="n"/>
      <c r="D848" s="10" t="n"/>
      <c r="E848" s="9" t="n"/>
      <c r="F848" s="8" t="n"/>
      <c r="G848" s="10" t="n"/>
      <c r="H848" s="10" t="n"/>
      <c r="I848" s="8" t="n"/>
      <c r="J848" s="8" t="n"/>
      <c r="K848" s="8" t="n"/>
      <c r="L848" s="8" t="n"/>
      <c r="M848" s="8" t="n"/>
      <c r="N848" s="15">
        <f>IF(A848="","",SUM(J848:M848))</f>
        <v/>
      </c>
      <c r="O848" s="10" t="n"/>
      <c r="P848" s="16">
        <f>IF(A848="","",UPPER(TRIM(A848))&amp;"|"&amp;UPPER(SUBSTITUTE(SUBSTITUTE(SUBSTITUTE(TRIM(C848),"/",""),"-","")," ","")))</f>
        <v/>
      </c>
      <c r="Q848" s="16">
        <f>IF(A848="","",UPPER(SUBSTITUTE(SUBSTITUTE(SUBSTITUTE(TRIM(C848),"/",""),"-","")," ","")))</f>
        <v/>
      </c>
      <c r="R848" s="16">
        <f>IF(A848="","",IF(U848="No","ITC not available in GSTR-2B",IF(COUNTIF(Books!$O$6:$O$2005,P848)&gt;0,IF(ABS(T848)&lt;=Settings!$B$4,"Matched","Amount differs"),IF(COUNTIF(Books!$P$6:$P$2005,Q848)&gt;0,"Invoice no matches, GSTIN differs","In GSTR-2B, not in books"))))</f>
        <v/>
      </c>
      <c r="S848" s="15">
        <f>IF(A848="","",SUMIF(Books!$O$6:$O$2005,P848,Books!$K$6:$K$2005))</f>
        <v/>
      </c>
      <c r="T848" s="15">
        <f>IF(A848="","",N848-S848)</f>
        <v/>
      </c>
      <c r="U848" s="10" t="n"/>
      <c r="V848" s="16">
        <f>IF(A848="","",IF(AND(O848="Credit note",R848&lt;&gt;"ITC not available in GSTR-2B"),"Credit note: accept and declare the ITC reversal, keep pending for one period, or reject if you disagree",IF(R848="Matched","Accept in IMS, or take no action",IF(R848="Amount differs","Reject or keep pending; ask the supplier to amend",IF(R848="In GSTR-2B, not in books","Check receipt; reject if not yours",IF(R848="Invoice no matches, GSTIN differs","Confirm the GSTIN with the supplier","Not available: do not claim"))))))</f>
        <v/>
      </c>
    </row>
    <row r="849">
      <c r="A849" s="10" t="n"/>
      <c r="B849" s="10" t="n"/>
      <c r="C849" s="10" t="n"/>
      <c r="D849" s="10" t="n"/>
      <c r="E849" s="9" t="n"/>
      <c r="F849" s="8" t="n"/>
      <c r="G849" s="10" t="n"/>
      <c r="H849" s="10" t="n"/>
      <c r="I849" s="8" t="n"/>
      <c r="J849" s="8" t="n"/>
      <c r="K849" s="8" t="n"/>
      <c r="L849" s="8" t="n"/>
      <c r="M849" s="8" t="n"/>
      <c r="N849" s="15">
        <f>IF(A849="","",SUM(J849:M849))</f>
        <v/>
      </c>
      <c r="O849" s="10" t="n"/>
      <c r="P849" s="16">
        <f>IF(A849="","",UPPER(TRIM(A849))&amp;"|"&amp;UPPER(SUBSTITUTE(SUBSTITUTE(SUBSTITUTE(TRIM(C849),"/",""),"-","")," ","")))</f>
        <v/>
      </c>
      <c r="Q849" s="16">
        <f>IF(A849="","",UPPER(SUBSTITUTE(SUBSTITUTE(SUBSTITUTE(TRIM(C849),"/",""),"-","")," ","")))</f>
        <v/>
      </c>
      <c r="R849" s="16">
        <f>IF(A849="","",IF(U849="No","ITC not available in GSTR-2B",IF(COUNTIF(Books!$O$6:$O$2005,P849)&gt;0,IF(ABS(T849)&lt;=Settings!$B$4,"Matched","Amount differs"),IF(COUNTIF(Books!$P$6:$P$2005,Q849)&gt;0,"Invoice no matches, GSTIN differs","In GSTR-2B, not in books"))))</f>
        <v/>
      </c>
      <c r="S849" s="15">
        <f>IF(A849="","",SUMIF(Books!$O$6:$O$2005,P849,Books!$K$6:$K$2005))</f>
        <v/>
      </c>
      <c r="T849" s="15">
        <f>IF(A849="","",N849-S849)</f>
        <v/>
      </c>
      <c r="U849" s="10" t="n"/>
      <c r="V849" s="16">
        <f>IF(A849="","",IF(AND(O849="Credit note",R849&lt;&gt;"ITC not available in GSTR-2B"),"Credit note: accept and declare the ITC reversal, keep pending for one period, or reject if you disagree",IF(R849="Matched","Accept in IMS, or take no action",IF(R849="Amount differs","Reject or keep pending; ask the supplier to amend",IF(R849="In GSTR-2B, not in books","Check receipt; reject if not yours",IF(R849="Invoice no matches, GSTIN differs","Confirm the GSTIN with the supplier","Not available: do not claim"))))))</f>
        <v/>
      </c>
    </row>
    <row r="850">
      <c r="A850" s="10" t="n"/>
      <c r="B850" s="10" t="n"/>
      <c r="C850" s="10" t="n"/>
      <c r="D850" s="10" t="n"/>
      <c r="E850" s="9" t="n"/>
      <c r="F850" s="8" t="n"/>
      <c r="G850" s="10" t="n"/>
      <c r="H850" s="10" t="n"/>
      <c r="I850" s="8" t="n"/>
      <c r="J850" s="8" t="n"/>
      <c r="K850" s="8" t="n"/>
      <c r="L850" s="8" t="n"/>
      <c r="M850" s="8" t="n"/>
      <c r="N850" s="15">
        <f>IF(A850="","",SUM(J850:M850))</f>
        <v/>
      </c>
      <c r="O850" s="10" t="n"/>
      <c r="P850" s="16">
        <f>IF(A850="","",UPPER(TRIM(A850))&amp;"|"&amp;UPPER(SUBSTITUTE(SUBSTITUTE(SUBSTITUTE(TRIM(C850),"/",""),"-","")," ","")))</f>
        <v/>
      </c>
      <c r="Q850" s="16">
        <f>IF(A850="","",UPPER(SUBSTITUTE(SUBSTITUTE(SUBSTITUTE(TRIM(C850),"/",""),"-","")," ","")))</f>
        <v/>
      </c>
      <c r="R850" s="16">
        <f>IF(A850="","",IF(U850="No","ITC not available in GSTR-2B",IF(COUNTIF(Books!$O$6:$O$2005,P850)&gt;0,IF(ABS(T850)&lt;=Settings!$B$4,"Matched","Amount differs"),IF(COUNTIF(Books!$P$6:$P$2005,Q850)&gt;0,"Invoice no matches, GSTIN differs","In GSTR-2B, not in books"))))</f>
        <v/>
      </c>
      <c r="S850" s="15">
        <f>IF(A850="","",SUMIF(Books!$O$6:$O$2005,P850,Books!$K$6:$K$2005))</f>
        <v/>
      </c>
      <c r="T850" s="15">
        <f>IF(A850="","",N850-S850)</f>
        <v/>
      </c>
      <c r="U850" s="10" t="n"/>
      <c r="V850" s="16">
        <f>IF(A850="","",IF(AND(O850="Credit note",R850&lt;&gt;"ITC not available in GSTR-2B"),"Credit note: accept and declare the ITC reversal, keep pending for one period, or reject if you disagree",IF(R850="Matched","Accept in IMS, or take no action",IF(R850="Amount differs","Reject or keep pending; ask the supplier to amend",IF(R850="In GSTR-2B, not in books","Check receipt; reject if not yours",IF(R850="Invoice no matches, GSTIN differs","Confirm the GSTIN with the supplier","Not available: do not claim"))))))</f>
        <v/>
      </c>
    </row>
    <row r="851">
      <c r="A851" s="10" t="n"/>
      <c r="B851" s="10" t="n"/>
      <c r="C851" s="10" t="n"/>
      <c r="D851" s="10" t="n"/>
      <c r="E851" s="9" t="n"/>
      <c r="F851" s="8" t="n"/>
      <c r="G851" s="10" t="n"/>
      <c r="H851" s="10" t="n"/>
      <c r="I851" s="8" t="n"/>
      <c r="J851" s="8" t="n"/>
      <c r="K851" s="8" t="n"/>
      <c r="L851" s="8" t="n"/>
      <c r="M851" s="8" t="n"/>
      <c r="N851" s="15">
        <f>IF(A851="","",SUM(J851:M851))</f>
        <v/>
      </c>
      <c r="O851" s="10" t="n"/>
      <c r="P851" s="16">
        <f>IF(A851="","",UPPER(TRIM(A851))&amp;"|"&amp;UPPER(SUBSTITUTE(SUBSTITUTE(SUBSTITUTE(TRIM(C851),"/",""),"-","")," ","")))</f>
        <v/>
      </c>
      <c r="Q851" s="16">
        <f>IF(A851="","",UPPER(SUBSTITUTE(SUBSTITUTE(SUBSTITUTE(TRIM(C851),"/",""),"-","")," ","")))</f>
        <v/>
      </c>
      <c r="R851" s="16">
        <f>IF(A851="","",IF(U851="No","ITC not available in GSTR-2B",IF(COUNTIF(Books!$O$6:$O$2005,P851)&gt;0,IF(ABS(T851)&lt;=Settings!$B$4,"Matched","Amount differs"),IF(COUNTIF(Books!$P$6:$P$2005,Q851)&gt;0,"Invoice no matches, GSTIN differs","In GSTR-2B, not in books"))))</f>
        <v/>
      </c>
      <c r="S851" s="15">
        <f>IF(A851="","",SUMIF(Books!$O$6:$O$2005,P851,Books!$K$6:$K$2005))</f>
        <v/>
      </c>
      <c r="T851" s="15">
        <f>IF(A851="","",N851-S851)</f>
        <v/>
      </c>
      <c r="U851" s="10" t="n"/>
      <c r="V851" s="16">
        <f>IF(A851="","",IF(AND(O851="Credit note",R851&lt;&gt;"ITC not available in GSTR-2B"),"Credit note: accept and declare the ITC reversal, keep pending for one period, or reject if you disagree",IF(R851="Matched","Accept in IMS, or take no action",IF(R851="Amount differs","Reject or keep pending; ask the supplier to amend",IF(R851="In GSTR-2B, not in books","Check receipt; reject if not yours",IF(R851="Invoice no matches, GSTIN differs","Confirm the GSTIN with the supplier","Not available: do not claim"))))))</f>
        <v/>
      </c>
    </row>
    <row r="852">
      <c r="A852" s="10" t="n"/>
      <c r="B852" s="10" t="n"/>
      <c r="C852" s="10" t="n"/>
      <c r="D852" s="10" t="n"/>
      <c r="E852" s="9" t="n"/>
      <c r="F852" s="8" t="n"/>
      <c r="G852" s="10" t="n"/>
      <c r="H852" s="10" t="n"/>
      <c r="I852" s="8" t="n"/>
      <c r="J852" s="8" t="n"/>
      <c r="K852" s="8" t="n"/>
      <c r="L852" s="8" t="n"/>
      <c r="M852" s="8" t="n"/>
      <c r="N852" s="15">
        <f>IF(A852="","",SUM(J852:M852))</f>
        <v/>
      </c>
      <c r="O852" s="10" t="n"/>
      <c r="P852" s="16">
        <f>IF(A852="","",UPPER(TRIM(A852))&amp;"|"&amp;UPPER(SUBSTITUTE(SUBSTITUTE(SUBSTITUTE(TRIM(C852),"/",""),"-","")," ","")))</f>
        <v/>
      </c>
      <c r="Q852" s="16">
        <f>IF(A852="","",UPPER(SUBSTITUTE(SUBSTITUTE(SUBSTITUTE(TRIM(C852),"/",""),"-","")," ","")))</f>
        <v/>
      </c>
      <c r="R852" s="16">
        <f>IF(A852="","",IF(U852="No","ITC not available in GSTR-2B",IF(COUNTIF(Books!$O$6:$O$2005,P852)&gt;0,IF(ABS(T852)&lt;=Settings!$B$4,"Matched","Amount differs"),IF(COUNTIF(Books!$P$6:$P$2005,Q852)&gt;0,"Invoice no matches, GSTIN differs","In GSTR-2B, not in books"))))</f>
        <v/>
      </c>
      <c r="S852" s="15">
        <f>IF(A852="","",SUMIF(Books!$O$6:$O$2005,P852,Books!$K$6:$K$2005))</f>
        <v/>
      </c>
      <c r="T852" s="15">
        <f>IF(A852="","",N852-S852)</f>
        <v/>
      </c>
      <c r="U852" s="10" t="n"/>
      <c r="V852" s="16">
        <f>IF(A852="","",IF(AND(O852="Credit note",R852&lt;&gt;"ITC not available in GSTR-2B"),"Credit note: accept and declare the ITC reversal, keep pending for one period, or reject if you disagree",IF(R852="Matched","Accept in IMS, or take no action",IF(R852="Amount differs","Reject or keep pending; ask the supplier to amend",IF(R852="In GSTR-2B, not in books","Check receipt; reject if not yours",IF(R852="Invoice no matches, GSTIN differs","Confirm the GSTIN with the supplier","Not available: do not claim"))))))</f>
        <v/>
      </c>
    </row>
    <row r="853">
      <c r="A853" s="10" t="n"/>
      <c r="B853" s="10" t="n"/>
      <c r="C853" s="10" t="n"/>
      <c r="D853" s="10" t="n"/>
      <c r="E853" s="9" t="n"/>
      <c r="F853" s="8" t="n"/>
      <c r="G853" s="10" t="n"/>
      <c r="H853" s="10" t="n"/>
      <c r="I853" s="8" t="n"/>
      <c r="J853" s="8" t="n"/>
      <c r="K853" s="8" t="n"/>
      <c r="L853" s="8" t="n"/>
      <c r="M853" s="8" t="n"/>
      <c r="N853" s="15">
        <f>IF(A853="","",SUM(J853:M853))</f>
        <v/>
      </c>
      <c r="O853" s="10" t="n"/>
      <c r="P853" s="16">
        <f>IF(A853="","",UPPER(TRIM(A853))&amp;"|"&amp;UPPER(SUBSTITUTE(SUBSTITUTE(SUBSTITUTE(TRIM(C853),"/",""),"-","")," ","")))</f>
        <v/>
      </c>
      <c r="Q853" s="16">
        <f>IF(A853="","",UPPER(SUBSTITUTE(SUBSTITUTE(SUBSTITUTE(TRIM(C853),"/",""),"-","")," ","")))</f>
        <v/>
      </c>
      <c r="R853" s="16">
        <f>IF(A853="","",IF(U853="No","ITC not available in GSTR-2B",IF(COUNTIF(Books!$O$6:$O$2005,P853)&gt;0,IF(ABS(T853)&lt;=Settings!$B$4,"Matched","Amount differs"),IF(COUNTIF(Books!$P$6:$P$2005,Q853)&gt;0,"Invoice no matches, GSTIN differs","In GSTR-2B, not in books"))))</f>
        <v/>
      </c>
      <c r="S853" s="15">
        <f>IF(A853="","",SUMIF(Books!$O$6:$O$2005,P853,Books!$K$6:$K$2005))</f>
        <v/>
      </c>
      <c r="T853" s="15">
        <f>IF(A853="","",N853-S853)</f>
        <v/>
      </c>
      <c r="U853" s="10" t="n"/>
      <c r="V853" s="16">
        <f>IF(A853="","",IF(AND(O853="Credit note",R853&lt;&gt;"ITC not available in GSTR-2B"),"Credit note: accept and declare the ITC reversal, keep pending for one period, or reject if you disagree",IF(R853="Matched","Accept in IMS, or take no action",IF(R853="Amount differs","Reject or keep pending; ask the supplier to amend",IF(R853="In GSTR-2B, not in books","Check receipt; reject if not yours",IF(R853="Invoice no matches, GSTIN differs","Confirm the GSTIN with the supplier","Not available: do not claim"))))))</f>
        <v/>
      </c>
    </row>
    <row r="854">
      <c r="A854" s="10" t="n"/>
      <c r="B854" s="10" t="n"/>
      <c r="C854" s="10" t="n"/>
      <c r="D854" s="10" t="n"/>
      <c r="E854" s="9" t="n"/>
      <c r="F854" s="8" t="n"/>
      <c r="G854" s="10" t="n"/>
      <c r="H854" s="10" t="n"/>
      <c r="I854" s="8" t="n"/>
      <c r="J854" s="8" t="n"/>
      <c r="K854" s="8" t="n"/>
      <c r="L854" s="8" t="n"/>
      <c r="M854" s="8" t="n"/>
      <c r="N854" s="15">
        <f>IF(A854="","",SUM(J854:M854))</f>
        <v/>
      </c>
      <c r="O854" s="10" t="n"/>
      <c r="P854" s="16">
        <f>IF(A854="","",UPPER(TRIM(A854))&amp;"|"&amp;UPPER(SUBSTITUTE(SUBSTITUTE(SUBSTITUTE(TRIM(C854),"/",""),"-","")," ","")))</f>
        <v/>
      </c>
      <c r="Q854" s="16">
        <f>IF(A854="","",UPPER(SUBSTITUTE(SUBSTITUTE(SUBSTITUTE(TRIM(C854),"/",""),"-","")," ","")))</f>
        <v/>
      </c>
      <c r="R854" s="16">
        <f>IF(A854="","",IF(U854="No","ITC not available in GSTR-2B",IF(COUNTIF(Books!$O$6:$O$2005,P854)&gt;0,IF(ABS(T854)&lt;=Settings!$B$4,"Matched","Amount differs"),IF(COUNTIF(Books!$P$6:$P$2005,Q854)&gt;0,"Invoice no matches, GSTIN differs","In GSTR-2B, not in books"))))</f>
        <v/>
      </c>
      <c r="S854" s="15">
        <f>IF(A854="","",SUMIF(Books!$O$6:$O$2005,P854,Books!$K$6:$K$2005))</f>
        <v/>
      </c>
      <c r="T854" s="15">
        <f>IF(A854="","",N854-S854)</f>
        <v/>
      </c>
      <c r="U854" s="10" t="n"/>
      <c r="V854" s="16">
        <f>IF(A854="","",IF(AND(O854="Credit note",R854&lt;&gt;"ITC not available in GSTR-2B"),"Credit note: accept and declare the ITC reversal, keep pending for one period, or reject if you disagree",IF(R854="Matched","Accept in IMS, or take no action",IF(R854="Amount differs","Reject or keep pending; ask the supplier to amend",IF(R854="In GSTR-2B, not in books","Check receipt; reject if not yours",IF(R854="Invoice no matches, GSTIN differs","Confirm the GSTIN with the supplier","Not available: do not claim"))))))</f>
        <v/>
      </c>
    </row>
    <row r="855">
      <c r="A855" s="10" t="n"/>
      <c r="B855" s="10" t="n"/>
      <c r="C855" s="10" t="n"/>
      <c r="D855" s="10" t="n"/>
      <c r="E855" s="9" t="n"/>
      <c r="F855" s="8" t="n"/>
      <c r="G855" s="10" t="n"/>
      <c r="H855" s="10" t="n"/>
      <c r="I855" s="8" t="n"/>
      <c r="J855" s="8" t="n"/>
      <c r="K855" s="8" t="n"/>
      <c r="L855" s="8" t="n"/>
      <c r="M855" s="8" t="n"/>
      <c r="N855" s="15">
        <f>IF(A855="","",SUM(J855:M855))</f>
        <v/>
      </c>
      <c r="O855" s="10" t="n"/>
      <c r="P855" s="16">
        <f>IF(A855="","",UPPER(TRIM(A855))&amp;"|"&amp;UPPER(SUBSTITUTE(SUBSTITUTE(SUBSTITUTE(TRIM(C855),"/",""),"-","")," ","")))</f>
        <v/>
      </c>
      <c r="Q855" s="16">
        <f>IF(A855="","",UPPER(SUBSTITUTE(SUBSTITUTE(SUBSTITUTE(TRIM(C855),"/",""),"-","")," ","")))</f>
        <v/>
      </c>
      <c r="R855" s="16">
        <f>IF(A855="","",IF(U855="No","ITC not available in GSTR-2B",IF(COUNTIF(Books!$O$6:$O$2005,P855)&gt;0,IF(ABS(T855)&lt;=Settings!$B$4,"Matched","Amount differs"),IF(COUNTIF(Books!$P$6:$P$2005,Q855)&gt;0,"Invoice no matches, GSTIN differs","In GSTR-2B, not in books"))))</f>
        <v/>
      </c>
      <c r="S855" s="15">
        <f>IF(A855="","",SUMIF(Books!$O$6:$O$2005,P855,Books!$K$6:$K$2005))</f>
        <v/>
      </c>
      <c r="T855" s="15">
        <f>IF(A855="","",N855-S855)</f>
        <v/>
      </c>
      <c r="U855" s="10" t="n"/>
      <c r="V855" s="16">
        <f>IF(A855="","",IF(AND(O855="Credit note",R855&lt;&gt;"ITC not available in GSTR-2B"),"Credit note: accept and declare the ITC reversal, keep pending for one period, or reject if you disagree",IF(R855="Matched","Accept in IMS, or take no action",IF(R855="Amount differs","Reject or keep pending; ask the supplier to amend",IF(R855="In GSTR-2B, not in books","Check receipt; reject if not yours",IF(R855="Invoice no matches, GSTIN differs","Confirm the GSTIN with the supplier","Not available: do not claim"))))))</f>
        <v/>
      </c>
    </row>
    <row r="856">
      <c r="A856" s="10" t="n"/>
      <c r="B856" s="10" t="n"/>
      <c r="C856" s="10" t="n"/>
      <c r="D856" s="10" t="n"/>
      <c r="E856" s="9" t="n"/>
      <c r="F856" s="8" t="n"/>
      <c r="G856" s="10" t="n"/>
      <c r="H856" s="10" t="n"/>
      <c r="I856" s="8" t="n"/>
      <c r="J856" s="8" t="n"/>
      <c r="K856" s="8" t="n"/>
      <c r="L856" s="8" t="n"/>
      <c r="M856" s="8" t="n"/>
      <c r="N856" s="15">
        <f>IF(A856="","",SUM(J856:M856))</f>
        <v/>
      </c>
      <c r="O856" s="10" t="n"/>
      <c r="P856" s="16">
        <f>IF(A856="","",UPPER(TRIM(A856))&amp;"|"&amp;UPPER(SUBSTITUTE(SUBSTITUTE(SUBSTITUTE(TRIM(C856),"/",""),"-","")," ","")))</f>
        <v/>
      </c>
      <c r="Q856" s="16">
        <f>IF(A856="","",UPPER(SUBSTITUTE(SUBSTITUTE(SUBSTITUTE(TRIM(C856),"/",""),"-","")," ","")))</f>
        <v/>
      </c>
      <c r="R856" s="16">
        <f>IF(A856="","",IF(U856="No","ITC not available in GSTR-2B",IF(COUNTIF(Books!$O$6:$O$2005,P856)&gt;0,IF(ABS(T856)&lt;=Settings!$B$4,"Matched","Amount differs"),IF(COUNTIF(Books!$P$6:$P$2005,Q856)&gt;0,"Invoice no matches, GSTIN differs","In GSTR-2B, not in books"))))</f>
        <v/>
      </c>
      <c r="S856" s="15">
        <f>IF(A856="","",SUMIF(Books!$O$6:$O$2005,P856,Books!$K$6:$K$2005))</f>
        <v/>
      </c>
      <c r="T856" s="15">
        <f>IF(A856="","",N856-S856)</f>
        <v/>
      </c>
      <c r="U856" s="10" t="n"/>
      <c r="V856" s="16">
        <f>IF(A856="","",IF(AND(O856="Credit note",R856&lt;&gt;"ITC not available in GSTR-2B"),"Credit note: accept and declare the ITC reversal, keep pending for one period, or reject if you disagree",IF(R856="Matched","Accept in IMS, or take no action",IF(R856="Amount differs","Reject or keep pending; ask the supplier to amend",IF(R856="In GSTR-2B, not in books","Check receipt; reject if not yours",IF(R856="Invoice no matches, GSTIN differs","Confirm the GSTIN with the supplier","Not available: do not claim"))))))</f>
        <v/>
      </c>
    </row>
    <row r="857">
      <c r="A857" s="10" t="n"/>
      <c r="B857" s="10" t="n"/>
      <c r="C857" s="10" t="n"/>
      <c r="D857" s="10" t="n"/>
      <c r="E857" s="9" t="n"/>
      <c r="F857" s="8" t="n"/>
      <c r="G857" s="10" t="n"/>
      <c r="H857" s="10" t="n"/>
      <c r="I857" s="8" t="n"/>
      <c r="J857" s="8" t="n"/>
      <c r="K857" s="8" t="n"/>
      <c r="L857" s="8" t="n"/>
      <c r="M857" s="8" t="n"/>
      <c r="N857" s="15">
        <f>IF(A857="","",SUM(J857:M857))</f>
        <v/>
      </c>
      <c r="O857" s="10" t="n"/>
      <c r="P857" s="16">
        <f>IF(A857="","",UPPER(TRIM(A857))&amp;"|"&amp;UPPER(SUBSTITUTE(SUBSTITUTE(SUBSTITUTE(TRIM(C857),"/",""),"-","")," ","")))</f>
        <v/>
      </c>
      <c r="Q857" s="16">
        <f>IF(A857="","",UPPER(SUBSTITUTE(SUBSTITUTE(SUBSTITUTE(TRIM(C857),"/",""),"-","")," ","")))</f>
        <v/>
      </c>
      <c r="R857" s="16">
        <f>IF(A857="","",IF(U857="No","ITC not available in GSTR-2B",IF(COUNTIF(Books!$O$6:$O$2005,P857)&gt;0,IF(ABS(T857)&lt;=Settings!$B$4,"Matched","Amount differs"),IF(COUNTIF(Books!$P$6:$P$2005,Q857)&gt;0,"Invoice no matches, GSTIN differs","In GSTR-2B, not in books"))))</f>
        <v/>
      </c>
      <c r="S857" s="15">
        <f>IF(A857="","",SUMIF(Books!$O$6:$O$2005,P857,Books!$K$6:$K$2005))</f>
        <v/>
      </c>
      <c r="T857" s="15">
        <f>IF(A857="","",N857-S857)</f>
        <v/>
      </c>
      <c r="U857" s="10" t="n"/>
      <c r="V857" s="16">
        <f>IF(A857="","",IF(AND(O857="Credit note",R857&lt;&gt;"ITC not available in GSTR-2B"),"Credit note: accept and declare the ITC reversal, keep pending for one period, or reject if you disagree",IF(R857="Matched","Accept in IMS, or take no action",IF(R857="Amount differs","Reject or keep pending; ask the supplier to amend",IF(R857="In GSTR-2B, not in books","Check receipt; reject if not yours",IF(R857="Invoice no matches, GSTIN differs","Confirm the GSTIN with the supplier","Not available: do not claim"))))))</f>
        <v/>
      </c>
    </row>
    <row r="858">
      <c r="A858" s="10" t="n"/>
      <c r="B858" s="10" t="n"/>
      <c r="C858" s="10" t="n"/>
      <c r="D858" s="10" t="n"/>
      <c r="E858" s="9" t="n"/>
      <c r="F858" s="8" t="n"/>
      <c r="G858" s="10" t="n"/>
      <c r="H858" s="10" t="n"/>
      <c r="I858" s="8" t="n"/>
      <c r="J858" s="8" t="n"/>
      <c r="K858" s="8" t="n"/>
      <c r="L858" s="8" t="n"/>
      <c r="M858" s="8" t="n"/>
      <c r="N858" s="15">
        <f>IF(A858="","",SUM(J858:M858))</f>
        <v/>
      </c>
      <c r="O858" s="10" t="n"/>
      <c r="P858" s="16">
        <f>IF(A858="","",UPPER(TRIM(A858))&amp;"|"&amp;UPPER(SUBSTITUTE(SUBSTITUTE(SUBSTITUTE(TRIM(C858),"/",""),"-","")," ","")))</f>
        <v/>
      </c>
      <c r="Q858" s="16">
        <f>IF(A858="","",UPPER(SUBSTITUTE(SUBSTITUTE(SUBSTITUTE(TRIM(C858),"/",""),"-","")," ","")))</f>
        <v/>
      </c>
      <c r="R858" s="16">
        <f>IF(A858="","",IF(U858="No","ITC not available in GSTR-2B",IF(COUNTIF(Books!$O$6:$O$2005,P858)&gt;0,IF(ABS(T858)&lt;=Settings!$B$4,"Matched","Amount differs"),IF(COUNTIF(Books!$P$6:$P$2005,Q858)&gt;0,"Invoice no matches, GSTIN differs","In GSTR-2B, not in books"))))</f>
        <v/>
      </c>
      <c r="S858" s="15">
        <f>IF(A858="","",SUMIF(Books!$O$6:$O$2005,P858,Books!$K$6:$K$2005))</f>
        <v/>
      </c>
      <c r="T858" s="15">
        <f>IF(A858="","",N858-S858)</f>
        <v/>
      </c>
      <c r="U858" s="10" t="n"/>
      <c r="V858" s="16">
        <f>IF(A858="","",IF(AND(O858="Credit note",R858&lt;&gt;"ITC not available in GSTR-2B"),"Credit note: accept and declare the ITC reversal, keep pending for one period, or reject if you disagree",IF(R858="Matched","Accept in IMS, or take no action",IF(R858="Amount differs","Reject or keep pending; ask the supplier to amend",IF(R858="In GSTR-2B, not in books","Check receipt; reject if not yours",IF(R858="Invoice no matches, GSTIN differs","Confirm the GSTIN with the supplier","Not available: do not claim"))))))</f>
        <v/>
      </c>
    </row>
    <row r="859">
      <c r="A859" s="10" t="n"/>
      <c r="B859" s="10" t="n"/>
      <c r="C859" s="10" t="n"/>
      <c r="D859" s="10" t="n"/>
      <c r="E859" s="9" t="n"/>
      <c r="F859" s="8" t="n"/>
      <c r="G859" s="10" t="n"/>
      <c r="H859" s="10" t="n"/>
      <c r="I859" s="8" t="n"/>
      <c r="J859" s="8" t="n"/>
      <c r="K859" s="8" t="n"/>
      <c r="L859" s="8" t="n"/>
      <c r="M859" s="8" t="n"/>
      <c r="N859" s="15">
        <f>IF(A859="","",SUM(J859:M859))</f>
        <v/>
      </c>
      <c r="O859" s="10" t="n"/>
      <c r="P859" s="16">
        <f>IF(A859="","",UPPER(TRIM(A859))&amp;"|"&amp;UPPER(SUBSTITUTE(SUBSTITUTE(SUBSTITUTE(TRIM(C859),"/",""),"-","")," ","")))</f>
        <v/>
      </c>
      <c r="Q859" s="16">
        <f>IF(A859="","",UPPER(SUBSTITUTE(SUBSTITUTE(SUBSTITUTE(TRIM(C859),"/",""),"-","")," ","")))</f>
        <v/>
      </c>
      <c r="R859" s="16">
        <f>IF(A859="","",IF(U859="No","ITC not available in GSTR-2B",IF(COUNTIF(Books!$O$6:$O$2005,P859)&gt;0,IF(ABS(T859)&lt;=Settings!$B$4,"Matched","Amount differs"),IF(COUNTIF(Books!$P$6:$P$2005,Q859)&gt;0,"Invoice no matches, GSTIN differs","In GSTR-2B, not in books"))))</f>
        <v/>
      </c>
      <c r="S859" s="15">
        <f>IF(A859="","",SUMIF(Books!$O$6:$O$2005,P859,Books!$K$6:$K$2005))</f>
        <v/>
      </c>
      <c r="T859" s="15">
        <f>IF(A859="","",N859-S859)</f>
        <v/>
      </c>
      <c r="U859" s="10" t="n"/>
      <c r="V859" s="16">
        <f>IF(A859="","",IF(AND(O859="Credit note",R859&lt;&gt;"ITC not available in GSTR-2B"),"Credit note: accept and declare the ITC reversal, keep pending for one period, or reject if you disagree",IF(R859="Matched","Accept in IMS, or take no action",IF(R859="Amount differs","Reject or keep pending; ask the supplier to amend",IF(R859="In GSTR-2B, not in books","Check receipt; reject if not yours",IF(R859="Invoice no matches, GSTIN differs","Confirm the GSTIN with the supplier","Not available: do not claim"))))))</f>
        <v/>
      </c>
    </row>
    <row r="860">
      <c r="A860" s="10" t="n"/>
      <c r="B860" s="10" t="n"/>
      <c r="C860" s="10" t="n"/>
      <c r="D860" s="10" t="n"/>
      <c r="E860" s="9" t="n"/>
      <c r="F860" s="8" t="n"/>
      <c r="G860" s="10" t="n"/>
      <c r="H860" s="10" t="n"/>
      <c r="I860" s="8" t="n"/>
      <c r="J860" s="8" t="n"/>
      <c r="K860" s="8" t="n"/>
      <c r="L860" s="8" t="n"/>
      <c r="M860" s="8" t="n"/>
      <c r="N860" s="15">
        <f>IF(A860="","",SUM(J860:M860))</f>
        <v/>
      </c>
      <c r="O860" s="10" t="n"/>
      <c r="P860" s="16">
        <f>IF(A860="","",UPPER(TRIM(A860))&amp;"|"&amp;UPPER(SUBSTITUTE(SUBSTITUTE(SUBSTITUTE(TRIM(C860),"/",""),"-","")," ","")))</f>
        <v/>
      </c>
      <c r="Q860" s="16">
        <f>IF(A860="","",UPPER(SUBSTITUTE(SUBSTITUTE(SUBSTITUTE(TRIM(C860),"/",""),"-","")," ","")))</f>
        <v/>
      </c>
      <c r="R860" s="16">
        <f>IF(A860="","",IF(U860="No","ITC not available in GSTR-2B",IF(COUNTIF(Books!$O$6:$O$2005,P860)&gt;0,IF(ABS(T860)&lt;=Settings!$B$4,"Matched","Amount differs"),IF(COUNTIF(Books!$P$6:$P$2005,Q860)&gt;0,"Invoice no matches, GSTIN differs","In GSTR-2B, not in books"))))</f>
        <v/>
      </c>
      <c r="S860" s="15">
        <f>IF(A860="","",SUMIF(Books!$O$6:$O$2005,P860,Books!$K$6:$K$2005))</f>
        <v/>
      </c>
      <c r="T860" s="15">
        <f>IF(A860="","",N860-S860)</f>
        <v/>
      </c>
      <c r="U860" s="10" t="n"/>
      <c r="V860" s="16">
        <f>IF(A860="","",IF(AND(O860="Credit note",R860&lt;&gt;"ITC not available in GSTR-2B"),"Credit note: accept and declare the ITC reversal, keep pending for one period, or reject if you disagree",IF(R860="Matched","Accept in IMS, or take no action",IF(R860="Amount differs","Reject or keep pending; ask the supplier to amend",IF(R860="In GSTR-2B, not in books","Check receipt; reject if not yours",IF(R860="Invoice no matches, GSTIN differs","Confirm the GSTIN with the supplier","Not available: do not claim"))))))</f>
        <v/>
      </c>
    </row>
    <row r="861">
      <c r="A861" s="10" t="n"/>
      <c r="B861" s="10" t="n"/>
      <c r="C861" s="10" t="n"/>
      <c r="D861" s="10" t="n"/>
      <c r="E861" s="9" t="n"/>
      <c r="F861" s="8" t="n"/>
      <c r="G861" s="10" t="n"/>
      <c r="H861" s="10" t="n"/>
      <c r="I861" s="8" t="n"/>
      <c r="J861" s="8" t="n"/>
      <c r="K861" s="8" t="n"/>
      <c r="L861" s="8" t="n"/>
      <c r="M861" s="8" t="n"/>
      <c r="N861" s="15">
        <f>IF(A861="","",SUM(J861:M861))</f>
        <v/>
      </c>
      <c r="O861" s="10" t="n"/>
      <c r="P861" s="16">
        <f>IF(A861="","",UPPER(TRIM(A861))&amp;"|"&amp;UPPER(SUBSTITUTE(SUBSTITUTE(SUBSTITUTE(TRIM(C861),"/",""),"-","")," ","")))</f>
        <v/>
      </c>
      <c r="Q861" s="16">
        <f>IF(A861="","",UPPER(SUBSTITUTE(SUBSTITUTE(SUBSTITUTE(TRIM(C861),"/",""),"-","")," ","")))</f>
        <v/>
      </c>
      <c r="R861" s="16">
        <f>IF(A861="","",IF(U861="No","ITC not available in GSTR-2B",IF(COUNTIF(Books!$O$6:$O$2005,P861)&gt;0,IF(ABS(T861)&lt;=Settings!$B$4,"Matched","Amount differs"),IF(COUNTIF(Books!$P$6:$P$2005,Q861)&gt;0,"Invoice no matches, GSTIN differs","In GSTR-2B, not in books"))))</f>
        <v/>
      </c>
      <c r="S861" s="15">
        <f>IF(A861="","",SUMIF(Books!$O$6:$O$2005,P861,Books!$K$6:$K$2005))</f>
        <v/>
      </c>
      <c r="T861" s="15">
        <f>IF(A861="","",N861-S861)</f>
        <v/>
      </c>
      <c r="U861" s="10" t="n"/>
      <c r="V861" s="16">
        <f>IF(A861="","",IF(AND(O861="Credit note",R861&lt;&gt;"ITC not available in GSTR-2B"),"Credit note: accept and declare the ITC reversal, keep pending for one period, or reject if you disagree",IF(R861="Matched","Accept in IMS, or take no action",IF(R861="Amount differs","Reject or keep pending; ask the supplier to amend",IF(R861="In GSTR-2B, not in books","Check receipt; reject if not yours",IF(R861="Invoice no matches, GSTIN differs","Confirm the GSTIN with the supplier","Not available: do not claim"))))))</f>
        <v/>
      </c>
    </row>
    <row r="862">
      <c r="A862" s="10" t="n"/>
      <c r="B862" s="10" t="n"/>
      <c r="C862" s="10" t="n"/>
      <c r="D862" s="10" t="n"/>
      <c r="E862" s="9" t="n"/>
      <c r="F862" s="8" t="n"/>
      <c r="G862" s="10" t="n"/>
      <c r="H862" s="10" t="n"/>
      <c r="I862" s="8" t="n"/>
      <c r="J862" s="8" t="n"/>
      <c r="K862" s="8" t="n"/>
      <c r="L862" s="8" t="n"/>
      <c r="M862" s="8" t="n"/>
      <c r="N862" s="15">
        <f>IF(A862="","",SUM(J862:M862))</f>
        <v/>
      </c>
      <c r="O862" s="10" t="n"/>
      <c r="P862" s="16">
        <f>IF(A862="","",UPPER(TRIM(A862))&amp;"|"&amp;UPPER(SUBSTITUTE(SUBSTITUTE(SUBSTITUTE(TRIM(C862),"/",""),"-","")," ","")))</f>
        <v/>
      </c>
      <c r="Q862" s="16">
        <f>IF(A862="","",UPPER(SUBSTITUTE(SUBSTITUTE(SUBSTITUTE(TRIM(C862),"/",""),"-","")," ","")))</f>
        <v/>
      </c>
      <c r="R862" s="16">
        <f>IF(A862="","",IF(U862="No","ITC not available in GSTR-2B",IF(COUNTIF(Books!$O$6:$O$2005,P862)&gt;0,IF(ABS(T862)&lt;=Settings!$B$4,"Matched","Amount differs"),IF(COUNTIF(Books!$P$6:$P$2005,Q862)&gt;0,"Invoice no matches, GSTIN differs","In GSTR-2B, not in books"))))</f>
        <v/>
      </c>
      <c r="S862" s="15">
        <f>IF(A862="","",SUMIF(Books!$O$6:$O$2005,P862,Books!$K$6:$K$2005))</f>
        <v/>
      </c>
      <c r="T862" s="15">
        <f>IF(A862="","",N862-S862)</f>
        <v/>
      </c>
      <c r="U862" s="10" t="n"/>
      <c r="V862" s="16">
        <f>IF(A862="","",IF(AND(O862="Credit note",R862&lt;&gt;"ITC not available in GSTR-2B"),"Credit note: accept and declare the ITC reversal, keep pending for one period, or reject if you disagree",IF(R862="Matched","Accept in IMS, or take no action",IF(R862="Amount differs","Reject or keep pending; ask the supplier to amend",IF(R862="In GSTR-2B, not in books","Check receipt; reject if not yours",IF(R862="Invoice no matches, GSTIN differs","Confirm the GSTIN with the supplier","Not available: do not claim"))))))</f>
        <v/>
      </c>
    </row>
    <row r="863">
      <c r="A863" s="10" t="n"/>
      <c r="B863" s="10" t="n"/>
      <c r="C863" s="10" t="n"/>
      <c r="D863" s="10" t="n"/>
      <c r="E863" s="9" t="n"/>
      <c r="F863" s="8" t="n"/>
      <c r="G863" s="10" t="n"/>
      <c r="H863" s="10" t="n"/>
      <c r="I863" s="8" t="n"/>
      <c r="J863" s="8" t="n"/>
      <c r="K863" s="8" t="n"/>
      <c r="L863" s="8" t="n"/>
      <c r="M863" s="8" t="n"/>
      <c r="N863" s="15">
        <f>IF(A863="","",SUM(J863:M863))</f>
        <v/>
      </c>
      <c r="O863" s="10" t="n"/>
      <c r="P863" s="16">
        <f>IF(A863="","",UPPER(TRIM(A863))&amp;"|"&amp;UPPER(SUBSTITUTE(SUBSTITUTE(SUBSTITUTE(TRIM(C863),"/",""),"-","")," ","")))</f>
        <v/>
      </c>
      <c r="Q863" s="16">
        <f>IF(A863="","",UPPER(SUBSTITUTE(SUBSTITUTE(SUBSTITUTE(TRIM(C863),"/",""),"-","")," ","")))</f>
        <v/>
      </c>
      <c r="R863" s="16">
        <f>IF(A863="","",IF(U863="No","ITC not available in GSTR-2B",IF(COUNTIF(Books!$O$6:$O$2005,P863)&gt;0,IF(ABS(T863)&lt;=Settings!$B$4,"Matched","Amount differs"),IF(COUNTIF(Books!$P$6:$P$2005,Q863)&gt;0,"Invoice no matches, GSTIN differs","In GSTR-2B, not in books"))))</f>
        <v/>
      </c>
      <c r="S863" s="15">
        <f>IF(A863="","",SUMIF(Books!$O$6:$O$2005,P863,Books!$K$6:$K$2005))</f>
        <v/>
      </c>
      <c r="T863" s="15">
        <f>IF(A863="","",N863-S863)</f>
        <v/>
      </c>
      <c r="U863" s="10" t="n"/>
      <c r="V863" s="16">
        <f>IF(A863="","",IF(AND(O863="Credit note",R863&lt;&gt;"ITC not available in GSTR-2B"),"Credit note: accept and declare the ITC reversal, keep pending for one period, or reject if you disagree",IF(R863="Matched","Accept in IMS, or take no action",IF(R863="Amount differs","Reject or keep pending; ask the supplier to amend",IF(R863="In GSTR-2B, not in books","Check receipt; reject if not yours",IF(R863="Invoice no matches, GSTIN differs","Confirm the GSTIN with the supplier","Not available: do not claim"))))))</f>
        <v/>
      </c>
    </row>
    <row r="864">
      <c r="A864" s="10" t="n"/>
      <c r="B864" s="10" t="n"/>
      <c r="C864" s="10" t="n"/>
      <c r="D864" s="10" t="n"/>
      <c r="E864" s="9" t="n"/>
      <c r="F864" s="8" t="n"/>
      <c r="G864" s="10" t="n"/>
      <c r="H864" s="10" t="n"/>
      <c r="I864" s="8" t="n"/>
      <c r="J864" s="8" t="n"/>
      <c r="K864" s="8" t="n"/>
      <c r="L864" s="8" t="n"/>
      <c r="M864" s="8" t="n"/>
      <c r="N864" s="15">
        <f>IF(A864="","",SUM(J864:M864))</f>
        <v/>
      </c>
      <c r="O864" s="10" t="n"/>
      <c r="P864" s="16">
        <f>IF(A864="","",UPPER(TRIM(A864))&amp;"|"&amp;UPPER(SUBSTITUTE(SUBSTITUTE(SUBSTITUTE(TRIM(C864),"/",""),"-","")," ","")))</f>
        <v/>
      </c>
      <c r="Q864" s="16">
        <f>IF(A864="","",UPPER(SUBSTITUTE(SUBSTITUTE(SUBSTITUTE(TRIM(C864),"/",""),"-","")," ","")))</f>
        <v/>
      </c>
      <c r="R864" s="16">
        <f>IF(A864="","",IF(U864="No","ITC not available in GSTR-2B",IF(COUNTIF(Books!$O$6:$O$2005,P864)&gt;0,IF(ABS(T864)&lt;=Settings!$B$4,"Matched","Amount differs"),IF(COUNTIF(Books!$P$6:$P$2005,Q864)&gt;0,"Invoice no matches, GSTIN differs","In GSTR-2B, not in books"))))</f>
        <v/>
      </c>
      <c r="S864" s="15">
        <f>IF(A864="","",SUMIF(Books!$O$6:$O$2005,P864,Books!$K$6:$K$2005))</f>
        <v/>
      </c>
      <c r="T864" s="15">
        <f>IF(A864="","",N864-S864)</f>
        <v/>
      </c>
      <c r="U864" s="10" t="n"/>
      <c r="V864" s="16">
        <f>IF(A864="","",IF(AND(O864="Credit note",R864&lt;&gt;"ITC not available in GSTR-2B"),"Credit note: accept and declare the ITC reversal, keep pending for one period, or reject if you disagree",IF(R864="Matched","Accept in IMS, or take no action",IF(R864="Amount differs","Reject or keep pending; ask the supplier to amend",IF(R864="In GSTR-2B, not in books","Check receipt; reject if not yours",IF(R864="Invoice no matches, GSTIN differs","Confirm the GSTIN with the supplier","Not available: do not claim"))))))</f>
        <v/>
      </c>
    </row>
    <row r="865">
      <c r="A865" s="10" t="n"/>
      <c r="B865" s="10" t="n"/>
      <c r="C865" s="10" t="n"/>
      <c r="D865" s="10" t="n"/>
      <c r="E865" s="9" t="n"/>
      <c r="F865" s="8" t="n"/>
      <c r="G865" s="10" t="n"/>
      <c r="H865" s="10" t="n"/>
      <c r="I865" s="8" t="n"/>
      <c r="J865" s="8" t="n"/>
      <c r="K865" s="8" t="n"/>
      <c r="L865" s="8" t="n"/>
      <c r="M865" s="8" t="n"/>
      <c r="N865" s="15">
        <f>IF(A865="","",SUM(J865:M865))</f>
        <v/>
      </c>
      <c r="O865" s="10" t="n"/>
      <c r="P865" s="16">
        <f>IF(A865="","",UPPER(TRIM(A865))&amp;"|"&amp;UPPER(SUBSTITUTE(SUBSTITUTE(SUBSTITUTE(TRIM(C865),"/",""),"-","")," ","")))</f>
        <v/>
      </c>
      <c r="Q865" s="16">
        <f>IF(A865="","",UPPER(SUBSTITUTE(SUBSTITUTE(SUBSTITUTE(TRIM(C865),"/",""),"-","")," ","")))</f>
        <v/>
      </c>
      <c r="R865" s="16">
        <f>IF(A865="","",IF(U865="No","ITC not available in GSTR-2B",IF(COUNTIF(Books!$O$6:$O$2005,P865)&gt;0,IF(ABS(T865)&lt;=Settings!$B$4,"Matched","Amount differs"),IF(COUNTIF(Books!$P$6:$P$2005,Q865)&gt;0,"Invoice no matches, GSTIN differs","In GSTR-2B, not in books"))))</f>
        <v/>
      </c>
      <c r="S865" s="15">
        <f>IF(A865="","",SUMIF(Books!$O$6:$O$2005,P865,Books!$K$6:$K$2005))</f>
        <v/>
      </c>
      <c r="T865" s="15">
        <f>IF(A865="","",N865-S865)</f>
        <v/>
      </c>
      <c r="U865" s="10" t="n"/>
      <c r="V865" s="16">
        <f>IF(A865="","",IF(AND(O865="Credit note",R865&lt;&gt;"ITC not available in GSTR-2B"),"Credit note: accept and declare the ITC reversal, keep pending for one period, or reject if you disagree",IF(R865="Matched","Accept in IMS, or take no action",IF(R865="Amount differs","Reject or keep pending; ask the supplier to amend",IF(R865="In GSTR-2B, not in books","Check receipt; reject if not yours",IF(R865="Invoice no matches, GSTIN differs","Confirm the GSTIN with the supplier","Not available: do not claim"))))))</f>
        <v/>
      </c>
    </row>
    <row r="866">
      <c r="A866" s="10" t="n"/>
      <c r="B866" s="10" t="n"/>
      <c r="C866" s="10" t="n"/>
      <c r="D866" s="10" t="n"/>
      <c r="E866" s="9" t="n"/>
      <c r="F866" s="8" t="n"/>
      <c r="G866" s="10" t="n"/>
      <c r="H866" s="10" t="n"/>
      <c r="I866" s="8" t="n"/>
      <c r="J866" s="8" t="n"/>
      <c r="K866" s="8" t="n"/>
      <c r="L866" s="8" t="n"/>
      <c r="M866" s="8" t="n"/>
      <c r="N866" s="15">
        <f>IF(A866="","",SUM(J866:M866))</f>
        <v/>
      </c>
      <c r="O866" s="10" t="n"/>
      <c r="P866" s="16">
        <f>IF(A866="","",UPPER(TRIM(A866))&amp;"|"&amp;UPPER(SUBSTITUTE(SUBSTITUTE(SUBSTITUTE(TRIM(C866),"/",""),"-","")," ","")))</f>
        <v/>
      </c>
      <c r="Q866" s="16">
        <f>IF(A866="","",UPPER(SUBSTITUTE(SUBSTITUTE(SUBSTITUTE(TRIM(C866),"/",""),"-","")," ","")))</f>
        <v/>
      </c>
      <c r="R866" s="16">
        <f>IF(A866="","",IF(U866="No","ITC not available in GSTR-2B",IF(COUNTIF(Books!$O$6:$O$2005,P866)&gt;0,IF(ABS(T866)&lt;=Settings!$B$4,"Matched","Amount differs"),IF(COUNTIF(Books!$P$6:$P$2005,Q866)&gt;0,"Invoice no matches, GSTIN differs","In GSTR-2B, not in books"))))</f>
        <v/>
      </c>
      <c r="S866" s="15">
        <f>IF(A866="","",SUMIF(Books!$O$6:$O$2005,P866,Books!$K$6:$K$2005))</f>
        <v/>
      </c>
      <c r="T866" s="15">
        <f>IF(A866="","",N866-S866)</f>
        <v/>
      </c>
      <c r="U866" s="10" t="n"/>
      <c r="V866" s="16">
        <f>IF(A866="","",IF(AND(O866="Credit note",R866&lt;&gt;"ITC not available in GSTR-2B"),"Credit note: accept and declare the ITC reversal, keep pending for one period, or reject if you disagree",IF(R866="Matched","Accept in IMS, or take no action",IF(R866="Amount differs","Reject or keep pending; ask the supplier to amend",IF(R866="In GSTR-2B, not in books","Check receipt; reject if not yours",IF(R866="Invoice no matches, GSTIN differs","Confirm the GSTIN with the supplier","Not available: do not claim"))))))</f>
        <v/>
      </c>
    </row>
    <row r="867">
      <c r="A867" s="10" t="n"/>
      <c r="B867" s="10" t="n"/>
      <c r="C867" s="10" t="n"/>
      <c r="D867" s="10" t="n"/>
      <c r="E867" s="9" t="n"/>
      <c r="F867" s="8" t="n"/>
      <c r="G867" s="10" t="n"/>
      <c r="H867" s="10" t="n"/>
      <c r="I867" s="8" t="n"/>
      <c r="J867" s="8" t="n"/>
      <c r="K867" s="8" t="n"/>
      <c r="L867" s="8" t="n"/>
      <c r="M867" s="8" t="n"/>
      <c r="N867" s="15">
        <f>IF(A867="","",SUM(J867:M867))</f>
        <v/>
      </c>
      <c r="O867" s="10" t="n"/>
      <c r="P867" s="16">
        <f>IF(A867="","",UPPER(TRIM(A867))&amp;"|"&amp;UPPER(SUBSTITUTE(SUBSTITUTE(SUBSTITUTE(TRIM(C867),"/",""),"-","")," ","")))</f>
        <v/>
      </c>
      <c r="Q867" s="16">
        <f>IF(A867="","",UPPER(SUBSTITUTE(SUBSTITUTE(SUBSTITUTE(TRIM(C867),"/",""),"-","")," ","")))</f>
        <v/>
      </c>
      <c r="R867" s="16">
        <f>IF(A867="","",IF(U867="No","ITC not available in GSTR-2B",IF(COUNTIF(Books!$O$6:$O$2005,P867)&gt;0,IF(ABS(T867)&lt;=Settings!$B$4,"Matched","Amount differs"),IF(COUNTIF(Books!$P$6:$P$2005,Q867)&gt;0,"Invoice no matches, GSTIN differs","In GSTR-2B, not in books"))))</f>
        <v/>
      </c>
      <c r="S867" s="15">
        <f>IF(A867="","",SUMIF(Books!$O$6:$O$2005,P867,Books!$K$6:$K$2005))</f>
        <v/>
      </c>
      <c r="T867" s="15">
        <f>IF(A867="","",N867-S867)</f>
        <v/>
      </c>
      <c r="U867" s="10" t="n"/>
      <c r="V867" s="16">
        <f>IF(A867="","",IF(AND(O867="Credit note",R867&lt;&gt;"ITC not available in GSTR-2B"),"Credit note: accept and declare the ITC reversal, keep pending for one period, or reject if you disagree",IF(R867="Matched","Accept in IMS, or take no action",IF(R867="Amount differs","Reject or keep pending; ask the supplier to amend",IF(R867="In GSTR-2B, not in books","Check receipt; reject if not yours",IF(R867="Invoice no matches, GSTIN differs","Confirm the GSTIN with the supplier","Not available: do not claim"))))))</f>
        <v/>
      </c>
    </row>
    <row r="868">
      <c r="A868" s="10" t="n"/>
      <c r="B868" s="10" t="n"/>
      <c r="C868" s="10" t="n"/>
      <c r="D868" s="10" t="n"/>
      <c r="E868" s="9" t="n"/>
      <c r="F868" s="8" t="n"/>
      <c r="G868" s="10" t="n"/>
      <c r="H868" s="10" t="n"/>
      <c r="I868" s="8" t="n"/>
      <c r="J868" s="8" t="n"/>
      <c r="K868" s="8" t="n"/>
      <c r="L868" s="8" t="n"/>
      <c r="M868" s="8" t="n"/>
      <c r="N868" s="15">
        <f>IF(A868="","",SUM(J868:M868))</f>
        <v/>
      </c>
      <c r="O868" s="10" t="n"/>
      <c r="P868" s="16">
        <f>IF(A868="","",UPPER(TRIM(A868))&amp;"|"&amp;UPPER(SUBSTITUTE(SUBSTITUTE(SUBSTITUTE(TRIM(C868),"/",""),"-","")," ","")))</f>
        <v/>
      </c>
      <c r="Q868" s="16">
        <f>IF(A868="","",UPPER(SUBSTITUTE(SUBSTITUTE(SUBSTITUTE(TRIM(C868),"/",""),"-","")," ","")))</f>
        <v/>
      </c>
      <c r="R868" s="16">
        <f>IF(A868="","",IF(U868="No","ITC not available in GSTR-2B",IF(COUNTIF(Books!$O$6:$O$2005,P868)&gt;0,IF(ABS(T868)&lt;=Settings!$B$4,"Matched","Amount differs"),IF(COUNTIF(Books!$P$6:$P$2005,Q868)&gt;0,"Invoice no matches, GSTIN differs","In GSTR-2B, not in books"))))</f>
        <v/>
      </c>
      <c r="S868" s="15">
        <f>IF(A868="","",SUMIF(Books!$O$6:$O$2005,P868,Books!$K$6:$K$2005))</f>
        <v/>
      </c>
      <c r="T868" s="15">
        <f>IF(A868="","",N868-S868)</f>
        <v/>
      </c>
      <c r="U868" s="10" t="n"/>
      <c r="V868" s="16">
        <f>IF(A868="","",IF(AND(O868="Credit note",R868&lt;&gt;"ITC not available in GSTR-2B"),"Credit note: accept and declare the ITC reversal, keep pending for one period, or reject if you disagree",IF(R868="Matched","Accept in IMS, or take no action",IF(R868="Amount differs","Reject or keep pending; ask the supplier to amend",IF(R868="In GSTR-2B, not in books","Check receipt; reject if not yours",IF(R868="Invoice no matches, GSTIN differs","Confirm the GSTIN with the supplier","Not available: do not claim"))))))</f>
        <v/>
      </c>
    </row>
    <row r="869">
      <c r="A869" s="10" t="n"/>
      <c r="B869" s="10" t="n"/>
      <c r="C869" s="10" t="n"/>
      <c r="D869" s="10" t="n"/>
      <c r="E869" s="9" t="n"/>
      <c r="F869" s="8" t="n"/>
      <c r="G869" s="10" t="n"/>
      <c r="H869" s="10" t="n"/>
      <c r="I869" s="8" t="n"/>
      <c r="J869" s="8" t="n"/>
      <c r="K869" s="8" t="n"/>
      <c r="L869" s="8" t="n"/>
      <c r="M869" s="8" t="n"/>
      <c r="N869" s="15">
        <f>IF(A869="","",SUM(J869:M869))</f>
        <v/>
      </c>
      <c r="O869" s="10" t="n"/>
      <c r="P869" s="16">
        <f>IF(A869="","",UPPER(TRIM(A869))&amp;"|"&amp;UPPER(SUBSTITUTE(SUBSTITUTE(SUBSTITUTE(TRIM(C869),"/",""),"-","")," ","")))</f>
        <v/>
      </c>
      <c r="Q869" s="16">
        <f>IF(A869="","",UPPER(SUBSTITUTE(SUBSTITUTE(SUBSTITUTE(TRIM(C869),"/",""),"-","")," ","")))</f>
        <v/>
      </c>
      <c r="R869" s="16">
        <f>IF(A869="","",IF(U869="No","ITC not available in GSTR-2B",IF(COUNTIF(Books!$O$6:$O$2005,P869)&gt;0,IF(ABS(T869)&lt;=Settings!$B$4,"Matched","Amount differs"),IF(COUNTIF(Books!$P$6:$P$2005,Q869)&gt;0,"Invoice no matches, GSTIN differs","In GSTR-2B, not in books"))))</f>
        <v/>
      </c>
      <c r="S869" s="15">
        <f>IF(A869="","",SUMIF(Books!$O$6:$O$2005,P869,Books!$K$6:$K$2005))</f>
        <v/>
      </c>
      <c r="T869" s="15">
        <f>IF(A869="","",N869-S869)</f>
        <v/>
      </c>
      <c r="U869" s="10" t="n"/>
      <c r="V869" s="16">
        <f>IF(A869="","",IF(AND(O869="Credit note",R869&lt;&gt;"ITC not available in GSTR-2B"),"Credit note: accept and declare the ITC reversal, keep pending for one period, or reject if you disagree",IF(R869="Matched","Accept in IMS, or take no action",IF(R869="Amount differs","Reject or keep pending; ask the supplier to amend",IF(R869="In GSTR-2B, not in books","Check receipt; reject if not yours",IF(R869="Invoice no matches, GSTIN differs","Confirm the GSTIN with the supplier","Not available: do not claim"))))))</f>
        <v/>
      </c>
    </row>
    <row r="870">
      <c r="A870" s="10" t="n"/>
      <c r="B870" s="10" t="n"/>
      <c r="C870" s="10" t="n"/>
      <c r="D870" s="10" t="n"/>
      <c r="E870" s="9" t="n"/>
      <c r="F870" s="8" t="n"/>
      <c r="G870" s="10" t="n"/>
      <c r="H870" s="10" t="n"/>
      <c r="I870" s="8" t="n"/>
      <c r="J870" s="8" t="n"/>
      <c r="K870" s="8" t="n"/>
      <c r="L870" s="8" t="n"/>
      <c r="M870" s="8" t="n"/>
      <c r="N870" s="15">
        <f>IF(A870="","",SUM(J870:M870))</f>
        <v/>
      </c>
      <c r="O870" s="10" t="n"/>
      <c r="P870" s="16">
        <f>IF(A870="","",UPPER(TRIM(A870))&amp;"|"&amp;UPPER(SUBSTITUTE(SUBSTITUTE(SUBSTITUTE(TRIM(C870),"/",""),"-","")," ","")))</f>
        <v/>
      </c>
      <c r="Q870" s="16">
        <f>IF(A870="","",UPPER(SUBSTITUTE(SUBSTITUTE(SUBSTITUTE(TRIM(C870),"/",""),"-","")," ","")))</f>
        <v/>
      </c>
      <c r="R870" s="16">
        <f>IF(A870="","",IF(U870="No","ITC not available in GSTR-2B",IF(COUNTIF(Books!$O$6:$O$2005,P870)&gt;0,IF(ABS(T870)&lt;=Settings!$B$4,"Matched","Amount differs"),IF(COUNTIF(Books!$P$6:$P$2005,Q870)&gt;0,"Invoice no matches, GSTIN differs","In GSTR-2B, not in books"))))</f>
        <v/>
      </c>
      <c r="S870" s="15">
        <f>IF(A870="","",SUMIF(Books!$O$6:$O$2005,P870,Books!$K$6:$K$2005))</f>
        <v/>
      </c>
      <c r="T870" s="15">
        <f>IF(A870="","",N870-S870)</f>
        <v/>
      </c>
      <c r="U870" s="10" t="n"/>
      <c r="V870" s="16">
        <f>IF(A870="","",IF(AND(O870="Credit note",R870&lt;&gt;"ITC not available in GSTR-2B"),"Credit note: accept and declare the ITC reversal, keep pending for one period, or reject if you disagree",IF(R870="Matched","Accept in IMS, or take no action",IF(R870="Amount differs","Reject or keep pending; ask the supplier to amend",IF(R870="In GSTR-2B, not in books","Check receipt; reject if not yours",IF(R870="Invoice no matches, GSTIN differs","Confirm the GSTIN with the supplier","Not available: do not claim"))))))</f>
        <v/>
      </c>
    </row>
    <row r="871">
      <c r="A871" s="10" t="n"/>
      <c r="B871" s="10" t="n"/>
      <c r="C871" s="10" t="n"/>
      <c r="D871" s="10" t="n"/>
      <c r="E871" s="9" t="n"/>
      <c r="F871" s="8" t="n"/>
      <c r="G871" s="10" t="n"/>
      <c r="H871" s="10" t="n"/>
      <c r="I871" s="8" t="n"/>
      <c r="J871" s="8" t="n"/>
      <c r="K871" s="8" t="n"/>
      <c r="L871" s="8" t="n"/>
      <c r="M871" s="8" t="n"/>
      <c r="N871" s="15">
        <f>IF(A871="","",SUM(J871:M871))</f>
        <v/>
      </c>
      <c r="O871" s="10" t="n"/>
      <c r="P871" s="16">
        <f>IF(A871="","",UPPER(TRIM(A871))&amp;"|"&amp;UPPER(SUBSTITUTE(SUBSTITUTE(SUBSTITUTE(TRIM(C871),"/",""),"-","")," ","")))</f>
        <v/>
      </c>
      <c r="Q871" s="16">
        <f>IF(A871="","",UPPER(SUBSTITUTE(SUBSTITUTE(SUBSTITUTE(TRIM(C871),"/",""),"-","")," ","")))</f>
        <v/>
      </c>
      <c r="R871" s="16">
        <f>IF(A871="","",IF(U871="No","ITC not available in GSTR-2B",IF(COUNTIF(Books!$O$6:$O$2005,P871)&gt;0,IF(ABS(T871)&lt;=Settings!$B$4,"Matched","Amount differs"),IF(COUNTIF(Books!$P$6:$P$2005,Q871)&gt;0,"Invoice no matches, GSTIN differs","In GSTR-2B, not in books"))))</f>
        <v/>
      </c>
      <c r="S871" s="15">
        <f>IF(A871="","",SUMIF(Books!$O$6:$O$2005,P871,Books!$K$6:$K$2005))</f>
        <v/>
      </c>
      <c r="T871" s="15">
        <f>IF(A871="","",N871-S871)</f>
        <v/>
      </c>
      <c r="U871" s="10" t="n"/>
      <c r="V871" s="16">
        <f>IF(A871="","",IF(AND(O871="Credit note",R871&lt;&gt;"ITC not available in GSTR-2B"),"Credit note: accept and declare the ITC reversal, keep pending for one period, or reject if you disagree",IF(R871="Matched","Accept in IMS, or take no action",IF(R871="Amount differs","Reject or keep pending; ask the supplier to amend",IF(R871="In GSTR-2B, not in books","Check receipt; reject if not yours",IF(R871="Invoice no matches, GSTIN differs","Confirm the GSTIN with the supplier","Not available: do not claim"))))))</f>
        <v/>
      </c>
    </row>
    <row r="872">
      <c r="A872" s="10" t="n"/>
      <c r="B872" s="10" t="n"/>
      <c r="C872" s="10" t="n"/>
      <c r="D872" s="10" t="n"/>
      <c r="E872" s="9" t="n"/>
      <c r="F872" s="8" t="n"/>
      <c r="G872" s="10" t="n"/>
      <c r="H872" s="10" t="n"/>
      <c r="I872" s="8" t="n"/>
      <c r="J872" s="8" t="n"/>
      <c r="K872" s="8" t="n"/>
      <c r="L872" s="8" t="n"/>
      <c r="M872" s="8" t="n"/>
      <c r="N872" s="15">
        <f>IF(A872="","",SUM(J872:M872))</f>
        <v/>
      </c>
      <c r="O872" s="10" t="n"/>
      <c r="P872" s="16">
        <f>IF(A872="","",UPPER(TRIM(A872))&amp;"|"&amp;UPPER(SUBSTITUTE(SUBSTITUTE(SUBSTITUTE(TRIM(C872),"/",""),"-","")," ","")))</f>
        <v/>
      </c>
      <c r="Q872" s="16">
        <f>IF(A872="","",UPPER(SUBSTITUTE(SUBSTITUTE(SUBSTITUTE(TRIM(C872),"/",""),"-","")," ","")))</f>
        <v/>
      </c>
      <c r="R872" s="16">
        <f>IF(A872="","",IF(U872="No","ITC not available in GSTR-2B",IF(COUNTIF(Books!$O$6:$O$2005,P872)&gt;0,IF(ABS(T872)&lt;=Settings!$B$4,"Matched","Amount differs"),IF(COUNTIF(Books!$P$6:$P$2005,Q872)&gt;0,"Invoice no matches, GSTIN differs","In GSTR-2B, not in books"))))</f>
        <v/>
      </c>
      <c r="S872" s="15">
        <f>IF(A872="","",SUMIF(Books!$O$6:$O$2005,P872,Books!$K$6:$K$2005))</f>
        <v/>
      </c>
      <c r="T872" s="15">
        <f>IF(A872="","",N872-S872)</f>
        <v/>
      </c>
      <c r="U872" s="10" t="n"/>
      <c r="V872" s="16">
        <f>IF(A872="","",IF(AND(O872="Credit note",R872&lt;&gt;"ITC not available in GSTR-2B"),"Credit note: accept and declare the ITC reversal, keep pending for one period, or reject if you disagree",IF(R872="Matched","Accept in IMS, or take no action",IF(R872="Amount differs","Reject or keep pending; ask the supplier to amend",IF(R872="In GSTR-2B, not in books","Check receipt; reject if not yours",IF(R872="Invoice no matches, GSTIN differs","Confirm the GSTIN with the supplier","Not available: do not claim"))))))</f>
        <v/>
      </c>
    </row>
    <row r="873">
      <c r="A873" s="10" t="n"/>
      <c r="B873" s="10" t="n"/>
      <c r="C873" s="10" t="n"/>
      <c r="D873" s="10" t="n"/>
      <c r="E873" s="9" t="n"/>
      <c r="F873" s="8" t="n"/>
      <c r="G873" s="10" t="n"/>
      <c r="H873" s="10" t="n"/>
      <c r="I873" s="8" t="n"/>
      <c r="J873" s="8" t="n"/>
      <c r="K873" s="8" t="n"/>
      <c r="L873" s="8" t="n"/>
      <c r="M873" s="8" t="n"/>
      <c r="N873" s="15">
        <f>IF(A873="","",SUM(J873:M873))</f>
        <v/>
      </c>
      <c r="O873" s="10" t="n"/>
      <c r="P873" s="16">
        <f>IF(A873="","",UPPER(TRIM(A873))&amp;"|"&amp;UPPER(SUBSTITUTE(SUBSTITUTE(SUBSTITUTE(TRIM(C873),"/",""),"-","")," ","")))</f>
        <v/>
      </c>
      <c r="Q873" s="16">
        <f>IF(A873="","",UPPER(SUBSTITUTE(SUBSTITUTE(SUBSTITUTE(TRIM(C873),"/",""),"-","")," ","")))</f>
        <v/>
      </c>
      <c r="R873" s="16">
        <f>IF(A873="","",IF(U873="No","ITC not available in GSTR-2B",IF(COUNTIF(Books!$O$6:$O$2005,P873)&gt;0,IF(ABS(T873)&lt;=Settings!$B$4,"Matched","Amount differs"),IF(COUNTIF(Books!$P$6:$P$2005,Q873)&gt;0,"Invoice no matches, GSTIN differs","In GSTR-2B, not in books"))))</f>
        <v/>
      </c>
      <c r="S873" s="15">
        <f>IF(A873="","",SUMIF(Books!$O$6:$O$2005,P873,Books!$K$6:$K$2005))</f>
        <v/>
      </c>
      <c r="T873" s="15">
        <f>IF(A873="","",N873-S873)</f>
        <v/>
      </c>
      <c r="U873" s="10" t="n"/>
      <c r="V873" s="16">
        <f>IF(A873="","",IF(AND(O873="Credit note",R873&lt;&gt;"ITC not available in GSTR-2B"),"Credit note: accept and declare the ITC reversal, keep pending for one period, or reject if you disagree",IF(R873="Matched","Accept in IMS, or take no action",IF(R873="Amount differs","Reject or keep pending; ask the supplier to amend",IF(R873="In GSTR-2B, not in books","Check receipt; reject if not yours",IF(R873="Invoice no matches, GSTIN differs","Confirm the GSTIN with the supplier","Not available: do not claim"))))))</f>
        <v/>
      </c>
    </row>
    <row r="874">
      <c r="A874" s="10" t="n"/>
      <c r="B874" s="10" t="n"/>
      <c r="C874" s="10" t="n"/>
      <c r="D874" s="10" t="n"/>
      <c r="E874" s="9" t="n"/>
      <c r="F874" s="8" t="n"/>
      <c r="G874" s="10" t="n"/>
      <c r="H874" s="10" t="n"/>
      <c r="I874" s="8" t="n"/>
      <c r="J874" s="8" t="n"/>
      <c r="K874" s="8" t="n"/>
      <c r="L874" s="8" t="n"/>
      <c r="M874" s="8" t="n"/>
      <c r="N874" s="15">
        <f>IF(A874="","",SUM(J874:M874))</f>
        <v/>
      </c>
      <c r="O874" s="10" t="n"/>
      <c r="P874" s="16">
        <f>IF(A874="","",UPPER(TRIM(A874))&amp;"|"&amp;UPPER(SUBSTITUTE(SUBSTITUTE(SUBSTITUTE(TRIM(C874),"/",""),"-","")," ","")))</f>
        <v/>
      </c>
      <c r="Q874" s="16">
        <f>IF(A874="","",UPPER(SUBSTITUTE(SUBSTITUTE(SUBSTITUTE(TRIM(C874),"/",""),"-","")," ","")))</f>
        <v/>
      </c>
      <c r="R874" s="16">
        <f>IF(A874="","",IF(U874="No","ITC not available in GSTR-2B",IF(COUNTIF(Books!$O$6:$O$2005,P874)&gt;0,IF(ABS(T874)&lt;=Settings!$B$4,"Matched","Amount differs"),IF(COUNTIF(Books!$P$6:$P$2005,Q874)&gt;0,"Invoice no matches, GSTIN differs","In GSTR-2B, not in books"))))</f>
        <v/>
      </c>
      <c r="S874" s="15">
        <f>IF(A874="","",SUMIF(Books!$O$6:$O$2005,P874,Books!$K$6:$K$2005))</f>
        <v/>
      </c>
      <c r="T874" s="15">
        <f>IF(A874="","",N874-S874)</f>
        <v/>
      </c>
      <c r="U874" s="10" t="n"/>
      <c r="V874" s="16">
        <f>IF(A874="","",IF(AND(O874="Credit note",R874&lt;&gt;"ITC not available in GSTR-2B"),"Credit note: accept and declare the ITC reversal, keep pending for one period, or reject if you disagree",IF(R874="Matched","Accept in IMS, or take no action",IF(R874="Amount differs","Reject or keep pending; ask the supplier to amend",IF(R874="In GSTR-2B, not in books","Check receipt; reject if not yours",IF(R874="Invoice no matches, GSTIN differs","Confirm the GSTIN with the supplier","Not available: do not claim"))))))</f>
        <v/>
      </c>
    </row>
    <row r="875">
      <c r="A875" s="10" t="n"/>
      <c r="B875" s="10" t="n"/>
      <c r="C875" s="10" t="n"/>
      <c r="D875" s="10" t="n"/>
      <c r="E875" s="9" t="n"/>
      <c r="F875" s="8" t="n"/>
      <c r="G875" s="10" t="n"/>
      <c r="H875" s="10" t="n"/>
      <c r="I875" s="8" t="n"/>
      <c r="J875" s="8" t="n"/>
      <c r="K875" s="8" t="n"/>
      <c r="L875" s="8" t="n"/>
      <c r="M875" s="8" t="n"/>
      <c r="N875" s="15">
        <f>IF(A875="","",SUM(J875:M875))</f>
        <v/>
      </c>
      <c r="O875" s="10" t="n"/>
      <c r="P875" s="16">
        <f>IF(A875="","",UPPER(TRIM(A875))&amp;"|"&amp;UPPER(SUBSTITUTE(SUBSTITUTE(SUBSTITUTE(TRIM(C875),"/",""),"-","")," ","")))</f>
        <v/>
      </c>
      <c r="Q875" s="16">
        <f>IF(A875="","",UPPER(SUBSTITUTE(SUBSTITUTE(SUBSTITUTE(TRIM(C875),"/",""),"-","")," ","")))</f>
        <v/>
      </c>
      <c r="R875" s="16">
        <f>IF(A875="","",IF(U875="No","ITC not available in GSTR-2B",IF(COUNTIF(Books!$O$6:$O$2005,P875)&gt;0,IF(ABS(T875)&lt;=Settings!$B$4,"Matched","Amount differs"),IF(COUNTIF(Books!$P$6:$P$2005,Q875)&gt;0,"Invoice no matches, GSTIN differs","In GSTR-2B, not in books"))))</f>
        <v/>
      </c>
      <c r="S875" s="15">
        <f>IF(A875="","",SUMIF(Books!$O$6:$O$2005,P875,Books!$K$6:$K$2005))</f>
        <v/>
      </c>
      <c r="T875" s="15">
        <f>IF(A875="","",N875-S875)</f>
        <v/>
      </c>
      <c r="U875" s="10" t="n"/>
      <c r="V875" s="16">
        <f>IF(A875="","",IF(AND(O875="Credit note",R875&lt;&gt;"ITC not available in GSTR-2B"),"Credit note: accept and declare the ITC reversal, keep pending for one period, or reject if you disagree",IF(R875="Matched","Accept in IMS, or take no action",IF(R875="Amount differs","Reject or keep pending; ask the supplier to amend",IF(R875="In GSTR-2B, not in books","Check receipt; reject if not yours",IF(R875="Invoice no matches, GSTIN differs","Confirm the GSTIN with the supplier","Not available: do not claim"))))))</f>
        <v/>
      </c>
    </row>
    <row r="876">
      <c r="A876" s="10" t="n"/>
      <c r="B876" s="10" t="n"/>
      <c r="C876" s="10" t="n"/>
      <c r="D876" s="10" t="n"/>
      <c r="E876" s="9" t="n"/>
      <c r="F876" s="8" t="n"/>
      <c r="G876" s="10" t="n"/>
      <c r="H876" s="10" t="n"/>
      <c r="I876" s="8" t="n"/>
      <c r="J876" s="8" t="n"/>
      <c r="K876" s="8" t="n"/>
      <c r="L876" s="8" t="n"/>
      <c r="M876" s="8" t="n"/>
      <c r="N876" s="15">
        <f>IF(A876="","",SUM(J876:M876))</f>
        <v/>
      </c>
      <c r="O876" s="10" t="n"/>
      <c r="P876" s="16">
        <f>IF(A876="","",UPPER(TRIM(A876))&amp;"|"&amp;UPPER(SUBSTITUTE(SUBSTITUTE(SUBSTITUTE(TRIM(C876),"/",""),"-","")," ","")))</f>
        <v/>
      </c>
      <c r="Q876" s="16">
        <f>IF(A876="","",UPPER(SUBSTITUTE(SUBSTITUTE(SUBSTITUTE(TRIM(C876),"/",""),"-","")," ","")))</f>
        <v/>
      </c>
      <c r="R876" s="16">
        <f>IF(A876="","",IF(U876="No","ITC not available in GSTR-2B",IF(COUNTIF(Books!$O$6:$O$2005,P876)&gt;0,IF(ABS(T876)&lt;=Settings!$B$4,"Matched","Amount differs"),IF(COUNTIF(Books!$P$6:$P$2005,Q876)&gt;0,"Invoice no matches, GSTIN differs","In GSTR-2B, not in books"))))</f>
        <v/>
      </c>
      <c r="S876" s="15">
        <f>IF(A876="","",SUMIF(Books!$O$6:$O$2005,P876,Books!$K$6:$K$2005))</f>
        <v/>
      </c>
      <c r="T876" s="15">
        <f>IF(A876="","",N876-S876)</f>
        <v/>
      </c>
      <c r="U876" s="10" t="n"/>
      <c r="V876" s="16">
        <f>IF(A876="","",IF(AND(O876="Credit note",R876&lt;&gt;"ITC not available in GSTR-2B"),"Credit note: accept and declare the ITC reversal, keep pending for one period, or reject if you disagree",IF(R876="Matched","Accept in IMS, or take no action",IF(R876="Amount differs","Reject or keep pending; ask the supplier to amend",IF(R876="In GSTR-2B, not in books","Check receipt; reject if not yours",IF(R876="Invoice no matches, GSTIN differs","Confirm the GSTIN with the supplier","Not available: do not claim"))))))</f>
        <v/>
      </c>
    </row>
    <row r="877">
      <c r="A877" s="10" t="n"/>
      <c r="B877" s="10" t="n"/>
      <c r="C877" s="10" t="n"/>
      <c r="D877" s="10" t="n"/>
      <c r="E877" s="9" t="n"/>
      <c r="F877" s="8" t="n"/>
      <c r="G877" s="10" t="n"/>
      <c r="H877" s="10" t="n"/>
      <c r="I877" s="8" t="n"/>
      <c r="J877" s="8" t="n"/>
      <c r="K877" s="8" t="n"/>
      <c r="L877" s="8" t="n"/>
      <c r="M877" s="8" t="n"/>
      <c r="N877" s="15">
        <f>IF(A877="","",SUM(J877:M877))</f>
        <v/>
      </c>
      <c r="O877" s="10" t="n"/>
      <c r="P877" s="16">
        <f>IF(A877="","",UPPER(TRIM(A877))&amp;"|"&amp;UPPER(SUBSTITUTE(SUBSTITUTE(SUBSTITUTE(TRIM(C877),"/",""),"-","")," ","")))</f>
        <v/>
      </c>
      <c r="Q877" s="16">
        <f>IF(A877="","",UPPER(SUBSTITUTE(SUBSTITUTE(SUBSTITUTE(TRIM(C877),"/",""),"-","")," ","")))</f>
        <v/>
      </c>
      <c r="R877" s="16">
        <f>IF(A877="","",IF(U877="No","ITC not available in GSTR-2B",IF(COUNTIF(Books!$O$6:$O$2005,P877)&gt;0,IF(ABS(T877)&lt;=Settings!$B$4,"Matched","Amount differs"),IF(COUNTIF(Books!$P$6:$P$2005,Q877)&gt;0,"Invoice no matches, GSTIN differs","In GSTR-2B, not in books"))))</f>
        <v/>
      </c>
      <c r="S877" s="15">
        <f>IF(A877="","",SUMIF(Books!$O$6:$O$2005,P877,Books!$K$6:$K$2005))</f>
        <v/>
      </c>
      <c r="T877" s="15">
        <f>IF(A877="","",N877-S877)</f>
        <v/>
      </c>
      <c r="U877" s="10" t="n"/>
      <c r="V877" s="16">
        <f>IF(A877="","",IF(AND(O877="Credit note",R877&lt;&gt;"ITC not available in GSTR-2B"),"Credit note: accept and declare the ITC reversal, keep pending for one period, or reject if you disagree",IF(R877="Matched","Accept in IMS, or take no action",IF(R877="Amount differs","Reject or keep pending; ask the supplier to amend",IF(R877="In GSTR-2B, not in books","Check receipt; reject if not yours",IF(R877="Invoice no matches, GSTIN differs","Confirm the GSTIN with the supplier","Not available: do not claim"))))))</f>
        <v/>
      </c>
    </row>
    <row r="878">
      <c r="A878" s="10" t="n"/>
      <c r="B878" s="10" t="n"/>
      <c r="C878" s="10" t="n"/>
      <c r="D878" s="10" t="n"/>
      <c r="E878" s="9" t="n"/>
      <c r="F878" s="8" t="n"/>
      <c r="G878" s="10" t="n"/>
      <c r="H878" s="10" t="n"/>
      <c r="I878" s="8" t="n"/>
      <c r="J878" s="8" t="n"/>
      <c r="K878" s="8" t="n"/>
      <c r="L878" s="8" t="n"/>
      <c r="M878" s="8" t="n"/>
      <c r="N878" s="15">
        <f>IF(A878="","",SUM(J878:M878))</f>
        <v/>
      </c>
      <c r="O878" s="10" t="n"/>
      <c r="P878" s="16">
        <f>IF(A878="","",UPPER(TRIM(A878))&amp;"|"&amp;UPPER(SUBSTITUTE(SUBSTITUTE(SUBSTITUTE(TRIM(C878),"/",""),"-","")," ","")))</f>
        <v/>
      </c>
      <c r="Q878" s="16">
        <f>IF(A878="","",UPPER(SUBSTITUTE(SUBSTITUTE(SUBSTITUTE(TRIM(C878),"/",""),"-","")," ","")))</f>
        <v/>
      </c>
      <c r="R878" s="16">
        <f>IF(A878="","",IF(U878="No","ITC not available in GSTR-2B",IF(COUNTIF(Books!$O$6:$O$2005,P878)&gt;0,IF(ABS(T878)&lt;=Settings!$B$4,"Matched","Amount differs"),IF(COUNTIF(Books!$P$6:$P$2005,Q878)&gt;0,"Invoice no matches, GSTIN differs","In GSTR-2B, not in books"))))</f>
        <v/>
      </c>
      <c r="S878" s="15">
        <f>IF(A878="","",SUMIF(Books!$O$6:$O$2005,P878,Books!$K$6:$K$2005))</f>
        <v/>
      </c>
      <c r="T878" s="15">
        <f>IF(A878="","",N878-S878)</f>
        <v/>
      </c>
      <c r="U878" s="10" t="n"/>
      <c r="V878" s="16">
        <f>IF(A878="","",IF(AND(O878="Credit note",R878&lt;&gt;"ITC not available in GSTR-2B"),"Credit note: accept and declare the ITC reversal, keep pending for one period, or reject if you disagree",IF(R878="Matched","Accept in IMS, or take no action",IF(R878="Amount differs","Reject or keep pending; ask the supplier to amend",IF(R878="In GSTR-2B, not in books","Check receipt; reject if not yours",IF(R878="Invoice no matches, GSTIN differs","Confirm the GSTIN with the supplier","Not available: do not claim"))))))</f>
        <v/>
      </c>
    </row>
    <row r="879">
      <c r="A879" s="10" t="n"/>
      <c r="B879" s="10" t="n"/>
      <c r="C879" s="10" t="n"/>
      <c r="D879" s="10" t="n"/>
      <c r="E879" s="9" t="n"/>
      <c r="F879" s="8" t="n"/>
      <c r="G879" s="10" t="n"/>
      <c r="H879" s="10" t="n"/>
      <c r="I879" s="8" t="n"/>
      <c r="J879" s="8" t="n"/>
      <c r="K879" s="8" t="n"/>
      <c r="L879" s="8" t="n"/>
      <c r="M879" s="8" t="n"/>
      <c r="N879" s="15">
        <f>IF(A879="","",SUM(J879:M879))</f>
        <v/>
      </c>
      <c r="O879" s="10" t="n"/>
      <c r="P879" s="16">
        <f>IF(A879="","",UPPER(TRIM(A879))&amp;"|"&amp;UPPER(SUBSTITUTE(SUBSTITUTE(SUBSTITUTE(TRIM(C879),"/",""),"-","")," ","")))</f>
        <v/>
      </c>
      <c r="Q879" s="16">
        <f>IF(A879="","",UPPER(SUBSTITUTE(SUBSTITUTE(SUBSTITUTE(TRIM(C879),"/",""),"-","")," ","")))</f>
        <v/>
      </c>
      <c r="R879" s="16">
        <f>IF(A879="","",IF(U879="No","ITC not available in GSTR-2B",IF(COUNTIF(Books!$O$6:$O$2005,P879)&gt;0,IF(ABS(T879)&lt;=Settings!$B$4,"Matched","Amount differs"),IF(COUNTIF(Books!$P$6:$P$2005,Q879)&gt;0,"Invoice no matches, GSTIN differs","In GSTR-2B, not in books"))))</f>
        <v/>
      </c>
      <c r="S879" s="15">
        <f>IF(A879="","",SUMIF(Books!$O$6:$O$2005,P879,Books!$K$6:$K$2005))</f>
        <v/>
      </c>
      <c r="T879" s="15">
        <f>IF(A879="","",N879-S879)</f>
        <v/>
      </c>
      <c r="U879" s="10" t="n"/>
      <c r="V879" s="16">
        <f>IF(A879="","",IF(AND(O879="Credit note",R879&lt;&gt;"ITC not available in GSTR-2B"),"Credit note: accept and declare the ITC reversal, keep pending for one period, or reject if you disagree",IF(R879="Matched","Accept in IMS, or take no action",IF(R879="Amount differs","Reject or keep pending; ask the supplier to amend",IF(R879="In GSTR-2B, not in books","Check receipt; reject if not yours",IF(R879="Invoice no matches, GSTIN differs","Confirm the GSTIN with the supplier","Not available: do not claim"))))))</f>
        <v/>
      </c>
    </row>
    <row r="880">
      <c r="A880" s="10" t="n"/>
      <c r="B880" s="10" t="n"/>
      <c r="C880" s="10" t="n"/>
      <c r="D880" s="10" t="n"/>
      <c r="E880" s="9" t="n"/>
      <c r="F880" s="8" t="n"/>
      <c r="G880" s="10" t="n"/>
      <c r="H880" s="10" t="n"/>
      <c r="I880" s="8" t="n"/>
      <c r="J880" s="8" t="n"/>
      <c r="K880" s="8" t="n"/>
      <c r="L880" s="8" t="n"/>
      <c r="M880" s="8" t="n"/>
      <c r="N880" s="15">
        <f>IF(A880="","",SUM(J880:M880))</f>
        <v/>
      </c>
      <c r="O880" s="10" t="n"/>
      <c r="P880" s="16">
        <f>IF(A880="","",UPPER(TRIM(A880))&amp;"|"&amp;UPPER(SUBSTITUTE(SUBSTITUTE(SUBSTITUTE(TRIM(C880),"/",""),"-","")," ","")))</f>
        <v/>
      </c>
      <c r="Q880" s="16">
        <f>IF(A880="","",UPPER(SUBSTITUTE(SUBSTITUTE(SUBSTITUTE(TRIM(C880),"/",""),"-","")," ","")))</f>
        <v/>
      </c>
      <c r="R880" s="16">
        <f>IF(A880="","",IF(U880="No","ITC not available in GSTR-2B",IF(COUNTIF(Books!$O$6:$O$2005,P880)&gt;0,IF(ABS(T880)&lt;=Settings!$B$4,"Matched","Amount differs"),IF(COUNTIF(Books!$P$6:$P$2005,Q880)&gt;0,"Invoice no matches, GSTIN differs","In GSTR-2B, not in books"))))</f>
        <v/>
      </c>
      <c r="S880" s="15">
        <f>IF(A880="","",SUMIF(Books!$O$6:$O$2005,P880,Books!$K$6:$K$2005))</f>
        <v/>
      </c>
      <c r="T880" s="15">
        <f>IF(A880="","",N880-S880)</f>
        <v/>
      </c>
      <c r="U880" s="10" t="n"/>
      <c r="V880" s="16">
        <f>IF(A880="","",IF(AND(O880="Credit note",R880&lt;&gt;"ITC not available in GSTR-2B"),"Credit note: accept and declare the ITC reversal, keep pending for one period, or reject if you disagree",IF(R880="Matched","Accept in IMS, or take no action",IF(R880="Amount differs","Reject or keep pending; ask the supplier to amend",IF(R880="In GSTR-2B, not in books","Check receipt; reject if not yours",IF(R880="Invoice no matches, GSTIN differs","Confirm the GSTIN with the supplier","Not available: do not claim"))))))</f>
        <v/>
      </c>
    </row>
    <row r="881">
      <c r="A881" s="10" t="n"/>
      <c r="B881" s="10" t="n"/>
      <c r="C881" s="10" t="n"/>
      <c r="D881" s="10" t="n"/>
      <c r="E881" s="9" t="n"/>
      <c r="F881" s="8" t="n"/>
      <c r="G881" s="10" t="n"/>
      <c r="H881" s="10" t="n"/>
      <c r="I881" s="8" t="n"/>
      <c r="J881" s="8" t="n"/>
      <c r="K881" s="8" t="n"/>
      <c r="L881" s="8" t="n"/>
      <c r="M881" s="8" t="n"/>
      <c r="N881" s="15">
        <f>IF(A881="","",SUM(J881:M881))</f>
        <v/>
      </c>
      <c r="O881" s="10" t="n"/>
      <c r="P881" s="16">
        <f>IF(A881="","",UPPER(TRIM(A881))&amp;"|"&amp;UPPER(SUBSTITUTE(SUBSTITUTE(SUBSTITUTE(TRIM(C881),"/",""),"-","")," ","")))</f>
        <v/>
      </c>
      <c r="Q881" s="16">
        <f>IF(A881="","",UPPER(SUBSTITUTE(SUBSTITUTE(SUBSTITUTE(TRIM(C881),"/",""),"-","")," ","")))</f>
        <v/>
      </c>
      <c r="R881" s="16">
        <f>IF(A881="","",IF(U881="No","ITC not available in GSTR-2B",IF(COUNTIF(Books!$O$6:$O$2005,P881)&gt;0,IF(ABS(T881)&lt;=Settings!$B$4,"Matched","Amount differs"),IF(COUNTIF(Books!$P$6:$P$2005,Q881)&gt;0,"Invoice no matches, GSTIN differs","In GSTR-2B, not in books"))))</f>
        <v/>
      </c>
      <c r="S881" s="15">
        <f>IF(A881="","",SUMIF(Books!$O$6:$O$2005,P881,Books!$K$6:$K$2005))</f>
        <v/>
      </c>
      <c r="T881" s="15">
        <f>IF(A881="","",N881-S881)</f>
        <v/>
      </c>
      <c r="U881" s="10" t="n"/>
      <c r="V881" s="16">
        <f>IF(A881="","",IF(AND(O881="Credit note",R881&lt;&gt;"ITC not available in GSTR-2B"),"Credit note: accept and declare the ITC reversal, keep pending for one period, or reject if you disagree",IF(R881="Matched","Accept in IMS, or take no action",IF(R881="Amount differs","Reject or keep pending; ask the supplier to amend",IF(R881="In GSTR-2B, not in books","Check receipt; reject if not yours",IF(R881="Invoice no matches, GSTIN differs","Confirm the GSTIN with the supplier","Not available: do not claim"))))))</f>
        <v/>
      </c>
    </row>
    <row r="882">
      <c r="A882" s="10" t="n"/>
      <c r="B882" s="10" t="n"/>
      <c r="C882" s="10" t="n"/>
      <c r="D882" s="10" t="n"/>
      <c r="E882" s="9" t="n"/>
      <c r="F882" s="8" t="n"/>
      <c r="G882" s="10" t="n"/>
      <c r="H882" s="10" t="n"/>
      <c r="I882" s="8" t="n"/>
      <c r="J882" s="8" t="n"/>
      <c r="K882" s="8" t="n"/>
      <c r="L882" s="8" t="n"/>
      <c r="M882" s="8" t="n"/>
      <c r="N882" s="15">
        <f>IF(A882="","",SUM(J882:M882))</f>
        <v/>
      </c>
      <c r="O882" s="10" t="n"/>
      <c r="P882" s="16">
        <f>IF(A882="","",UPPER(TRIM(A882))&amp;"|"&amp;UPPER(SUBSTITUTE(SUBSTITUTE(SUBSTITUTE(TRIM(C882),"/",""),"-","")," ","")))</f>
        <v/>
      </c>
      <c r="Q882" s="16">
        <f>IF(A882="","",UPPER(SUBSTITUTE(SUBSTITUTE(SUBSTITUTE(TRIM(C882),"/",""),"-","")," ","")))</f>
        <v/>
      </c>
      <c r="R882" s="16">
        <f>IF(A882="","",IF(U882="No","ITC not available in GSTR-2B",IF(COUNTIF(Books!$O$6:$O$2005,P882)&gt;0,IF(ABS(T882)&lt;=Settings!$B$4,"Matched","Amount differs"),IF(COUNTIF(Books!$P$6:$P$2005,Q882)&gt;0,"Invoice no matches, GSTIN differs","In GSTR-2B, not in books"))))</f>
        <v/>
      </c>
      <c r="S882" s="15">
        <f>IF(A882="","",SUMIF(Books!$O$6:$O$2005,P882,Books!$K$6:$K$2005))</f>
        <v/>
      </c>
      <c r="T882" s="15">
        <f>IF(A882="","",N882-S882)</f>
        <v/>
      </c>
      <c r="U882" s="10" t="n"/>
      <c r="V882" s="16">
        <f>IF(A882="","",IF(AND(O882="Credit note",R882&lt;&gt;"ITC not available in GSTR-2B"),"Credit note: accept and declare the ITC reversal, keep pending for one period, or reject if you disagree",IF(R882="Matched","Accept in IMS, or take no action",IF(R882="Amount differs","Reject or keep pending; ask the supplier to amend",IF(R882="In GSTR-2B, not in books","Check receipt; reject if not yours",IF(R882="Invoice no matches, GSTIN differs","Confirm the GSTIN with the supplier","Not available: do not claim"))))))</f>
        <v/>
      </c>
    </row>
    <row r="883">
      <c r="A883" s="10" t="n"/>
      <c r="B883" s="10" t="n"/>
      <c r="C883" s="10" t="n"/>
      <c r="D883" s="10" t="n"/>
      <c r="E883" s="9" t="n"/>
      <c r="F883" s="8" t="n"/>
      <c r="G883" s="10" t="n"/>
      <c r="H883" s="10" t="n"/>
      <c r="I883" s="8" t="n"/>
      <c r="J883" s="8" t="n"/>
      <c r="K883" s="8" t="n"/>
      <c r="L883" s="8" t="n"/>
      <c r="M883" s="8" t="n"/>
      <c r="N883" s="15">
        <f>IF(A883="","",SUM(J883:M883))</f>
        <v/>
      </c>
      <c r="O883" s="10" t="n"/>
      <c r="P883" s="16">
        <f>IF(A883="","",UPPER(TRIM(A883))&amp;"|"&amp;UPPER(SUBSTITUTE(SUBSTITUTE(SUBSTITUTE(TRIM(C883),"/",""),"-","")," ","")))</f>
        <v/>
      </c>
      <c r="Q883" s="16">
        <f>IF(A883="","",UPPER(SUBSTITUTE(SUBSTITUTE(SUBSTITUTE(TRIM(C883),"/",""),"-","")," ","")))</f>
        <v/>
      </c>
      <c r="R883" s="16">
        <f>IF(A883="","",IF(U883="No","ITC not available in GSTR-2B",IF(COUNTIF(Books!$O$6:$O$2005,P883)&gt;0,IF(ABS(T883)&lt;=Settings!$B$4,"Matched","Amount differs"),IF(COUNTIF(Books!$P$6:$P$2005,Q883)&gt;0,"Invoice no matches, GSTIN differs","In GSTR-2B, not in books"))))</f>
        <v/>
      </c>
      <c r="S883" s="15">
        <f>IF(A883="","",SUMIF(Books!$O$6:$O$2005,P883,Books!$K$6:$K$2005))</f>
        <v/>
      </c>
      <c r="T883" s="15">
        <f>IF(A883="","",N883-S883)</f>
        <v/>
      </c>
      <c r="U883" s="10" t="n"/>
      <c r="V883" s="16">
        <f>IF(A883="","",IF(AND(O883="Credit note",R883&lt;&gt;"ITC not available in GSTR-2B"),"Credit note: accept and declare the ITC reversal, keep pending for one period, or reject if you disagree",IF(R883="Matched","Accept in IMS, or take no action",IF(R883="Amount differs","Reject or keep pending; ask the supplier to amend",IF(R883="In GSTR-2B, not in books","Check receipt; reject if not yours",IF(R883="Invoice no matches, GSTIN differs","Confirm the GSTIN with the supplier","Not available: do not claim"))))))</f>
        <v/>
      </c>
    </row>
    <row r="884">
      <c r="A884" s="10" t="n"/>
      <c r="B884" s="10" t="n"/>
      <c r="C884" s="10" t="n"/>
      <c r="D884" s="10" t="n"/>
      <c r="E884" s="9" t="n"/>
      <c r="F884" s="8" t="n"/>
      <c r="G884" s="10" t="n"/>
      <c r="H884" s="10" t="n"/>
      <c r="I884" s="8" t="n"/>
      <c r="J884" s="8" t="n"/>
      <c r="K884" s="8" t="n"/>
      <c r="L884" s="8" t="n"/>
      <c r="M884" s="8" t="n"/>
      <c r="N884" s="15">
        <f>IF(A884="","",SUM(J884:M884))</f>
        <v/>
      </c>
      <c r="O884" s="10" t="n"/>
      <c r="P884" s="16">
        <f>IF(A884="","",UPPER(TRIM(A884))&amp;"|"&amp;UPPER(SUBSTITUTE(SUBSTITUTE(SUBSTITUTE(TRIM(C884),"/",""),"-","")," ","")))</f>
        <v/>
      </c>
      <c r="Q884" s="16">
        <f>IF(A884="","",UPPER(SUBSTITUTE(SUBSTITUTE(SUBSTITUTE(TRIM(C884),"/",""),"-","")," ","")))</f>
        <v/>
      </c>
      <c r="R884" s="16">
        <f>IF(A884="","",IF(U884="No","ITC not available in GSTR-2B",IF(COUNTIF(Books!$O$6:$O$2005,P884)&gt;0,IF(ABS(T884)&lt;=Settings!$B$4,"Matched","Amount differs"),IF(COUNTIF(Books!$P$6:$P$2005,Q884)&gt;0,"Invoice no matches, GSTIN differs","In GSTR-2B, not in books"))))</f>
        <v/>
      </c>
      <c r="S884" s="15">
        <f>IF(A884="","",SUMIF(Books!$O$6:$O$2005,P884,Books!$K$6:$K$2005))</f>
        <v/>
      </c>
      <c r="T884" s="15">
        <f>IF(A884="","",N884-S884)</f>
        <v/>
      </c>
      <c r="U884" s="10" t="n"/>
      <c r="V884" s="16">
        <f>IF(A884="","",IF(AND(O884="Credit note",R884&lt;&gt;"ITC not available in GSTR-2B"),"Credit note: accept and declare the ITC reversal, keep pending for one period, or reject if you disagree",IF(R884="Matched","Accept in IMS, or take no action",IF(R884="Amount differs","Reject or keep pending; ask the supplier to amend",IF(R884="In GSTR-2B, not in books","Check receipt; reject if not yours",IF(R884="Invoice no matches, GSTIN differs","Confirm the GSTIN with the supplier","Not available: do not claim"))))))</f>
        <v/>
      </c>
    </row>
    <row r="885">
      <c r="A885" s="10" t="n"/>
      <c r="B885" s="10" t="n"/>
      <c r="C885" s="10" t="n"/>
      <c r="D885" s="10" t="n"/>
      <c r="E885" s="9" t="n"/>
      <c r="F885" s="8" t="n"/>
      <c r="G885" s="10" t="n"/>
      <c r="H885" s="10" t="n"/>
      <c r="I885" s="8" t="n"/>
      <c r="J885" s="8" t="n"/>
      <c r="K885" s="8" t="n"/>
      <c r="L885" s="8" t="n"/>
      <c r="M885" s="8" t="n"/>
      <c r="N885" s="15">
        <f>IF(A885="","",SUM(J885:M885))</f>
        <v/>
      </c>
      <c r="O885" s="10" t="n"/>
      <c r="P885" s="16">
        <f>IF(A885="","",UPPER(TRIM(A885))&amp;"|"&amp;UPPER(SUBSTITUTE(SUBSTITUTE(SUBSTITUTE(TRIM(C885),"/",""),"-","")," ","")))</f>
        <v/>
      </c>
      <c r="Q885" s="16">
        <f>IF(A885="","",UPPER(SUBSTITUTE(SUBSTITUTE(SUBSTITUTE(TRIM(C885),"/",""),"-","")," ","")))</f>
        <v/>
      </c>
      <c r="R885" s="16">
        <f>IF(A885="","",IF(U885="No","ITC not available in GSTR-2B",IF(COUNTIF(Books!$O$6:$O$2005,P885)&gt;0,IF(ABS(T885)&lt;=Settings!$B$4,"Matched","Amount differs"),IF(COUNTIF(Books!$P$6:$P$2005,Q885)&gt;0,"Invoice no matches, GSTIN differs","In GSTR-2B, not in books"))))</f>
        <v/>
      </c>
      <c r="S885" s="15">
        <f>IF(A885="","",SUMIF(Books!$O$6:$O$2005,P885,Books!$K$6:$K$2005))</f>
        <v/>
      </c>
      <c r="T885" s="15">
        <f>IF(A885="","",N885-S885)</f>
        <v/>
      </c>
      <c r="U885" s="10" t="n"/>
      <c r="V885" s="16">
        <f>IF(A885="","",IF(AND(O885="Credit note",R885&lt;&gt;"ITC not available in GSTR-2B"),"Credit note: accept and declare the ITC reversal, keep pending for one period, or reject if you disagree",IF(R885="Matched","Accept in IMS, or take no action",IF(R885="Amount differs","Reject or keep pending; ask the supplier to amend",IF(R885="In GSTR-2B, not in books","Check receipt; reject if not yours",IF(R885="Invoice no matches, GSTIN differs","Confirm the GSTIN with the supplier","Not available: do not claim"))))))</f>
        <v/>
      </c>
    </row>
    <row r="886">
      <c r="A886" s="10" t="n"/>
      <c r="B886" s="10" t="n"/>
      <c r="C886" s="10" t="n"/>
      <c r="D886" s="10" t="n"/>
      <c r="E886" s="9" t="n"/>
      <c r="F886" s="8" t="n"/>
      <c r="G886" s="10" t="n"/>
      <c r="H886" s="10" t="n"/>
      <c r="I886" s="8" t="n"/>
      <c r="J886" s="8" t="n"/>
      <c r="K886" s="8" t="n"/>
      <c r="L886" s="8" t="n"/>
      <c r="M886" s="8" t="n"/>
      <c r="N886" s="15">
        <f>IF(A886="","",SUM(J886:M886))</f>
        <v/>
      </c>
      <c r="O886" s="10" t="n"/>
      <c r="P886" s="16">
        <f>IF(A886="","",UPPER(TRIM(A886))&amp;"|"&amp;UPPER(SUBSTITUTE(SUBSTITUTE(SUBSTITUTE(TRIM(C886),"/",""),"-","")," ","")))</f>
        <v/>
      </c>
      <c r="Q886" s="16">
        <f>IF(A886="","",UPPER(SUBSTITUTE(SUBSTITUTE(SUBSTITUTE(TRIM(C886),"/",""),"-","")," ","")))</f>
        <v/>
      </c>
      <c r="R886" s="16">
        <f>IF(A886="","",IF(U886="No","ITC not available in GSTR-2B",IF(COUNTIF(Books!$O$6:$O$2005,P886)&gt;0,IF(ABS(T886)&lt;=Settings!$B$4,"Matched","Amount differs"),IF(COUNTIF(Books!$P$6:$P$2005,Q886)&gt;0,"Invoice no matches, GSTIN differs","In GSTR-2B, not in books"))))</f>
        <v/>
      </c>
      <c r="S886" s="15">
        <f>IF(A886="","",SUMIF(Books!$O$6:$O$2005,P886,Books!$K$6:$K$2005))</f>
        <v/>
      </c>
      <c r="T886" s="15">
        <f>IF(A886="","",N886-S886)</f>
        <v/>
      </c>
      <c r="U886" s="10" t="n"/>
      <c r="V886" s="16">
        <f>IF(A886="","",IF(AND(O886="Credit note",R886&lt;&gt;"ITC not available in GSTR-2B"),"Credit note: accept and declare the ITC reversal, keep pending for one period, or reject if you disagree",IF(R886="Matched","Accept in IMS, or take no action",IF(R886="Amount differs","Reject or keep pending; ask the supplier to amend",IF(R886="In GSTR-2B, not in books","Check receipt; reject if not yours",IF(R886="Invoice no matches, GSTIN differs","Confirm the GSTIN with the supplier","Not available: do not claim"))))))</f>
        <v/>
      </c>
    </row>
    <row r="887">
      <c r="A887" s="10" t="n"/>
      <c r="B887" s="10" t="n"/>
      <c r="C887" s="10" t="n"/>
      <c r="D887" s="10" t="n"/>
      <c r="E887" s="9" t="n"/>
      <c r="F887" s="8" t="n"/>
      <c r="G887" s="10" t="n"/>
      <c r="H887" s="10" t="n"/>
      <c r="I887" s="8" t="n"/>
      <c r="J887" s="8" t="n"/>
      <c r="K887" s="8" t="n"/>
      <c r="L887" s="8" t="n"/>
      <c r="M887" s="8" t="n"/>
      <c r="N887" s="15">
        <f>IF(A887="","",SUM(J887:M887))</f>
        <v/>
      </c>
      <c r="O887" s="10" t="n"/>
      <c r="P887" s="16">
        <f>IF(A887="","",UPPER(TRIM(A887))&amp;"|"&amp;UPPER(SUBSTITUTE(SUBSTITUTE(SUBSTITUTE(TRIM(C887),"/",""),"-","")," ","")))</f>
        <v/>
      </c>
      <c r="Q887" s="16">
        <f>IF(A887="","",UPPER(SUBSTITUTE(SUBSTITUTE(SUBSTITUTE(TRIM(C887),"/",""),"-","")," ","")))</f>
        <v/>
      </c>
      <c r="R887" s="16">
        <f>IF(A887="","",IF(U887="No","ITC not available in GSTR-2B",IF(COUNTIF(Books!$O$6:$O$2005,P887)&gt;0,IF(ABS(T887)&lt;=Settings!$B$4,"Matched","Amount differs"),IF(COUNTIF(Books!$P$6:$P$2005,Q887)&gt;0,"Invoice no matches, GSTIN differs","In GSTR-2B, not in books"))))</f>
        <v/>
      </c>
      <c r="S887" s="15">
        <f>IF(A887="","",SUMIF(Books!$O$6:$O$2005,P887,Books!$K$6:$K$2005))</f>
        <v/>
      </c>
      <c r="T887" s="15">
        <f>IF(A887="","",N887-S887)</f>
        <v/>
      </c>
      <c r="U887" s="10" t="n"/>
      <c r="V887" s="16">
        <f>IF(A887="","",IF(AND(O887="Credit note",R887&lt;&gt;"ITC not available in GSTR-2B"),"Credit note: accept and declare the ITC reversal, keep pending for one period, or reject if you disagree",IF(R887="Matched","Accept in IMS, or take no action",IF(R887="Amount differs","Reject or keep pending; ask the supplier to amend",IF(R887="In GSTR-2B, not in books","Check receipt; reject if not yours",IF(R887="Invoice no matches, GSTIN differs","Confirm the GSTIN with the supplier","Not available: do not claim"))))))</f>
        <v/>
      </c>
    </row>
    <row r="888">
      <c r="A888" s="10" t="n"/>
      <c r="B888" s="10" t="n"/>
      <c r="C888" s="10" t="n"/>
      <c r="D888" s="10" t="n"/>
      <c r="E888" s="9" t="n"/>
      <c r="F888" s="8" t="n"/>
      <c r="G888" s="10" t="n"/>
      <c r="H888" s="10" t="n"/>
      <c r="I888" s="8" t="n"/>
      <c r="J888" s="8" t="n"/>
      <c r="K888" s="8" t="n"/>
      <c r="L888" s="8" t="n"/>
      <c r="M888" s="8" t="n"/>
      <c r="N888" s="15">
        <f>IF(A888="","",SUM(J888:M888))</f>
        <v/>
      </c>
      <c r="O888" s="10" t="n"/>
      <c r="P888" s="16">
        <f>IF(A888="","",UPPER(TRIM(A888))&amp;"|"&amp;UPPER(SUBSTITUTE(SUBSTITUTE(SUBSTITUTE(TRIM(C888),"/",""),"-","")," ","")))</f>
        <v/>
      </c>
      <c r="Q888" s="16">
        <f>IF(A888="","",UPPER(SUBSTITUTE(SUBSTITUTE(SUBSTITUTE(TRIM(C888),"/",""),"-","")," ","")))</f>
        <v/>
      </c>
      <c r="R888" s="16">
        <f>IF(A888="","",IF(U888="No","ITC not available in GSTR-2B",IF(COUNTIF(Books!$O$6:$O$2005,P888)&gt;0,IF(ABS(T888)&lt;=Settings!$B$4,"Matched","Amount differs"),IF(COUNTIF(Books!$P$6:$P$2005,Q888)&gt;0,"Invoice no matches, GSTIN differs","In GSTR-2B, not in books"))))</f>
        <v/>
      </c>
      <c r="S888" s="15">
        <f>IF(A888="","",SUMIF(Books!$O$6:$O$2005,P888,Books!$K$6:$K$2005))</f>
        <v/>
      </c>
      <c r="T888" s="15">
        <f>IF(A888="","",N888-S888)</f>
        <v/>
      </c>
      <c r="U888" s="10" t="n"/>
      <c r="V888" s="16">
        <f>IF(A888="","",IF(AND(O888="Credit note",R888&lt;&gt;"ITC not available in GSTR-2B"),"Credit note: accept and declare the ITC reversal, keep pending for one period, or reject if you disagree",IF(R888="Matched","Accept in IMS, or take no action",IF(R888="Amount differs","Reject or keep pending; ask the supplier to amend",IF(R888="In GSTR-2B, not in books","Check receipt; reject if not yours",IF(R888="Invoice no matches, GSTIN differs","Confirm the GSTIN with the supplier","Not available: do not claim"))))))</f>
        <v/>
      </c>
    </row>
    <row r="889">
      <c r="A889" s="10" t="n"/>
      <c r="B889" s="10" t="n"/>
      <c r="C889" s="10" t="n"/>
      <c r="D889" s="10" t="n"/>
      <c r="E889" s="9" t="n"/>
      <c r="F889" s="8" t="n"/>
      <c r="G889" s="10" t="n"/>
      <c r="H889" s="10" t="n"/>
      <c r="I889" s="8" t="n"/>
      <c r="J889" s="8" t="n"/>
      <c r="K889" s="8" t="n"/>
      <c r="L889" s="8" t="n"/>
      <c r="M889" s="8" t="n"/>
      <c r="N889" s="15">
        <f>IF(A889="","",SUM(J889:M889))</f>
        <v/>
      </c>
      <c r="O889" s="10" t="n"/>
      <c r="P889" s="16">
        <f>IF(A889="","",UPPER(TRIM(A889))&amp;"|"&amp;UPPER(SUBSTITUTE(SUBSTITUTE(SUBSTITUTE(TRIM(C889),"/",""),"-","")," ","")))</f>
        <v/>
      </c>
      <c r="Q889" s="16">
        <f>IF(A889="","",UPPER(SUBSTITUTE(SUBSTITUTE(SUBSTITUTE(TRIM(C889),"/",""),"-","")," ","")))</f>
        <v/>
      </c>
      <c r="R889" s="16">
        <f>IF(A889="","",IF(U889="No","ITC not available in GSTR-2B",IF(COUNTIF(Books!$O$6:$O$2005,P889)&gt;0,IF(ABS(T889)&lt;=Settings!$B$4,"Matched","Amount differs"),IF(COUNTIF(Books!$P$6:$P$2005,Q889)&gt;0,"Invoice no matches, GSTIN differs","In GSTR-2B, not in books"))))</f>
        <v/>
      </c>
      <c r="S889" s="15">
        <f>IF(A889="","",SUMIF(Books!$O$6:$O$2005,P889,Books!$K$6:$K$2005))</f>
        <v/>
      </c>
      <c r="T889" s="15">
        <f>IF(A889="","",N889-S889)</f>
        <v/>
      </c>
      <c r="U889" s="10" t="n"/>
      <c r="V889" s="16">
        <f>IF(A889="","",IF(AND(O889="Credit note",R889&lt;&gt;"ITC not available in GSTR-2B"),"Credit note: accept and declare the ITC reversal, keep pending for one period, or reject if you disagree",IF(R889="Matched","Accept in IMS, or take no action",IF(R889="Amount differs","Reject or keep pending; ask the supplier to amend",IF(R889="In GSTR-2B, not in books","Check receipt; reject if not yours",IF(R889="Invoice no matches, GSTIN differs","Confirm the GSTIN with the supplier","Not available: do not claim"))))))</f>
        <v/>
      </c>
    </row>
    <row r="890">
      <c r="A890" s="10" t="n"/>
      <c r="B890" s="10" t="n"/>
      <c r="C890" s="10" t="n"/>
      <c r="D890" s="10" t="n"/>
      <c r="E890" s="9" t="n"/>
      <c r="F890" s="8" t="n"/>
      <c r="G890" s="10" t="n"/>
      <c r="H890" s="10" t="n"/>
      <c r="I890" s="8" t="n"/>
      <c r="J890" s="8" t="n"/>
      <c r="K890" s="8" t="n"/>
      <c r="L890" s="8" t="n"/>
      <c r="M890" s="8" t="n"/>
      <c r="N890" s="15">
        <f>IF(A890="","",SUM(J890:M890))</f>
        <v/>
      </c>
      <c r="O890" s="10" t="n"/>
      <c r="P890" s="16">
        <f>IF(A890="","",UPPER(TRIM(A890))&amp;"|"&amp;UPPER(SUBSTITUTE(SUBSTITUTE(SUBSTITUTE(TRIM(C890),"/",""),"-","")," ","")))</f>
        <v/>
      </c>
      <c r="Q890" s="16">
        <f>IF(A890="","",UPPER(SUBSTITUTE(SUBSTITUTE(SUBSTITUTE(TRIM(C890),"/",""),"-","")," ","")))</f>
        <v/>
      </c>
      <c r="R890" s="16">
        <f>IF(A890="","",IF(U890="No","ITC not available in GSTR-2B",IF(COUNTIF(Books!$O$6:$O$2005,P890)&gt;0,IF(ABS(T890)&lt;=Settings!$B$4,"Matched","Amount differs"),IF(COUNTIF(Books!$P$6:$P$2005,Q890)&gt;0,"Invoice no matches, GSTIN differs","In GSTR-2B, not in books"))))</f>
        <v/>
      </c>
      <c r="S890" s="15">
        <f>IF(A890="","",SUMIF(Books!$O$6:$O$2005,P890,Books!$K$6:$K$2005))</f>
        <v/>
      </c>
      <c r="T890" s="15">
        <f>IF(A890="","",N890-S890)</f>
        <v/>
      </c>
      <c r="U890" s="10" t="n"/>
      <c r="V890" s="16">
        <f>IF(A890="","",IF(AND(O890="Credit note",R890&lt;&gt;"ITC not available in GSTR-2B"),"Credit note: accept and declare the ITC reversal, keep pending for one period, or reject if you disagree",IF(R890="Matched","Accept in IMS, or take no action",IF(R890="Amount differs","Reject or keep pending; ask the supplier to amend",IF(R890="In GSTR-2B, not in books","Check receipt; reject if not yours",IF(R890="Invoice no matches, GSTIN differs","Confirm the GSTIN with the supplier","Not available: do not claim"))))))</f>
        <v/>
      </c>
    </row>
    <row r="891">
      <c r="A891" s="10" t="n"/>
      <c r="B891" s="10" t="n"/>
      <c r="C891" s="10" t="n"/>
      <c r="D891" s="10" t="n"/>
      <c r="E891" s="9" t="n"/>
      <c r="F891" s="8" t="n"/>
      <c r="G891" s="10" t="n"/>
      <c r="H891" s="10" t="n"/>
      <c r="I891" s="8" t="n"/>
      <c r="J891" s="8" t="n"/>
      <c r="K891" s="8" t="n"/>
      <c r="L891" s="8" t="n"/>
      <c r="M891" s="8" t="n"/>
      <c r="N891" s="15">
        <f>IF(A891="","",SUM(J891:M891))</f>
        <v/>
      </c>
      <c r="O891" s="10" t="n"/>
      <c r="P891" s="16">
        <f>IF(A891="","",UPPER(TRIM(A891))&amp;"|"&amp;UPPER(SUBSTITUTE(SUBSTITUTE(SUBSTITUTE(TRIM(C891),"/",""),"-","")," ","")))</f>
        <v/>
      </c>
      <c r="Q891" s="16">
        <f>IF(A891="","",UPPER(SUBSTITUTE(SUBSTITUTE(SUBSTITUTE(TRIM(C891),"/",""),"-","")," ","")))</f>
        <v/>
      </c>
      <c r="R891" s="16">
        <f>IF(A891="","",IF(U891="No","ITC not available in GSTR-2B",IF(COUNTIF(Books!$O$6:$O$2005,P891)&gt;0,IF(ABS(T891)&lt;=Settings!$B$4,"Matched","Amount differs"),IF(COUNTIF(Books!$P$6:$P$2005,Q891)&gt;0,"Invoice no matches, GSTIN differs","In GSTR-2B, not in books"))))</f>
        <v/>
      </c>
      <c r="S891" s="15">
        <f>IF(A891="","",SUMIF(Books!$O$6:$O$2005,P891,Books!$K$6:$K$2005))</f>
        <v/>
      </c>
      <c r="T891" s="15">
        <f>IF(A891="","",N891-S891)</f>
        <v/>
      </c>
      <c r="U891" s="10" t="n"/>
      <c r="V891" s="16">
        <f>IF(A891="","",IF(AND(O891="Credit note",R891&lt;&gt;"ITC not available in GSTR-2B"),"Credit note: accept and declare the ITC reversal, keep pending for one period, or reject if you disagree",IF(R891="Matched","Accept in IMS, or take no action",IF(R891="Amount differs","Reject or keep pending; ask the supplier to amend",IF(R891="In GSTR-2B, not in books","Check receipt; reject if not yours",IF(R891="Invoice no matches, GSTIN differs","Confirm the GSTIN with the supplier","Not available: do not claim"))))))</f>
        <v/>
      </c>
    </row>
    <row r="892">
      <c r="A892" s="10" t="n"/>
      <c r="B892" s="10" t="n"/>
      <c r="C892" s="10" t="n"/>
      <c r="D892" s="10" t="n"/>
      <c r="E892" s="9" t="n"/>
      <c r="F892" s="8" t="n"/>
      <c r="G892" s="10" t="n"/>
      <c r="H892" s="10" t="n"/>
      <c r="I892" s="8" t="n"/>
      <c r="J892" s="8" t="n"/>
      <c r="K892" s="8" t="n"/>
      <c r="L892" s="8" t="n"/>
      <c r="M892" s="8" t="n"/>
      <c r="N892" s="15">
        <f>IF(A892="","",SUM(J892:M892))</f>
        <v/>
      </c>
      <c r="O892" s="10" t="n"/>
      <c r="P892" s="16">
        <f>IF(A892="","",UPPER(TRIM(A892))&amp;"|"&amp;UPPER(SUBSTITUTE(SUBSTITUTE(SUBSTITUTE(TRIM(C892),"/",""),"-","")," ","")))</f>
        <v/>
      </c>
      <c r="Q892" s="16">
        <f>IF(A892="","",UPPER(SUBSTITUTE(SUBSTITUTE(SUBSTITUTE(TRIM(C892),"/",""),"-","")," ","")))</f>
        <v/>
      </c>
      <c r="R892" s="16">
        <f>IF(A892="","",IF(U892="No","ITC not available in GSTR-2B",IF(COUNTIF(Books!$O$6:$O$2005,P892)&gt;0,IF(ABS(T892)&lt;=Settings!$B$4,"Matched","Amount differs"),IF(COUNTIF(Books!$P$6:$P$2005,Q892)&gt;0,"Invoice no matches, GSTIN differs","In GSTR-2B, not in books"))))</f>
        <v/>
      </c>
      <c r="S892" s="15">
        <f>IF(A892="","",SUMIF(Books!$O$6:$O$2005,P892,Books!$K$6:$K$2005))</f>
        <v/>
      </c>
      <c r="T892" s="15">
        <f>IF(A892="","",N892-S892)</f>
        <v/>
      </c>
      <c r="U892" s="10" t="n"/>
      <c r="V892" s="16">
        <f>IF(A892="","",IF(AND(O892="Credit note",R892&lt;&gt;"ITC not available in GSTR-2B"),"Credit note: accept and declare the ITC reversal, keep pending for one period, or reject if you disagree",IF(R892="Matched","Accept in IMS, or take no action",IF(R892="Amount differs","Reject or keep pending; ask the supplier to amend",IF(R892="In GSTR-2B, not in books","Check receipt; reject if not yours",IF(R892="Invoice no matches, GSTIN differs","Confirm the GSTIN with the supplier","Not available: do not claim"))))))</f>
        <v/>
      </c>
    </row>
    <row r="893">
      <c r="A893" s="10" t="n"/>
      <c r="B893" s="10" t="n"/>
      <c r="C893" s="10" t="n"/>
      <c r="D893" s="10" t="n"/>
      <c r="E893" s="9" t="n"/>
      <c r="F893" s="8" t="n"/>
      <c r="G893" s="10" t="n"/>
      <c r="H893" s="10" t="n"/>
      <c r="I893" s="8" t="n"/>
      <c r="J893" s="8" t="n"/>
      <c r="K893" s="8" t="n"/>
      <c r="L893" s="8" t="n"/>
      <c r="M893" s="8" t="n"/>
      <c r="N893" s="15">
        <f>IF(A893="","",SUM(J893:M893))</f>
        <v/>
      </c>
      <c r="O893" s="10" t="n"/>
      <c r="P893" s="16">
        <f>IF(A893="","",UPPER(TRIM(A893))&amp;"|"&amp;UPPER(SUBSTITUTE(SUBSTITUTE(SUBSTITUTE(TRIM(C893),"/",""),"-","")," ","")))</f>
        <v/>
      </c>
      <c r="Q893" s="16">
        <f>IF(A893="","",UPPER(SUBSTITUTE(SUBSTITUTE(SUBSTITUTE(TRIM(C893),"/",""),"-","")," ","")))</f>
        <v/>
      </c>
      <c r="R893" s="16">
        <f>IF(A893="","",IF(U893="No","ITC not available in GSTR-2B",IF(COUNTIF(Books!$O$6:$O$2005,P893)&gt;0,IF(ABS(T893)&lt;=Settings!$B$4,"Matched","Amount differs"),IF(COUNTIF(Books!$P$6:$P$2005,Q893)&gt;0,"Invoice no matches, GSTIN differs","In GSTR-2B, not in books"))))</f>
        <v/>
      </c>
      <c r="S893" s="15">
        <f>IF(A893="","",SUMIF(Books!$O$6:$O$2005,P893,Books!$K$6:$K$2005))</f>
        <v/>
      </c>
      <c r="T893" s="15">
        <f>IF(A893="","",N893-S893)</f>
        <v/>
      </c>
      <c r="U893" s="10" t="n"/>
      <c r="V893" s="16">
        <f>IF(A893="","",IF(AND(O893="Credit note",R893&lt;&gt;"ITC not available in GSTR-2B"),"Credit note: accept and declare the ITC reversal, keep pending for one period, or reject if you disagree",IF(R893="Matched","Accept in IMS, or take no action",IF(R893="Amount differs","Reject or keep pending; ask the supplier to amend",IF(R893="In GSTR-2B, not in books","Check receipt; reject if not yours",IF(R893="Invoice no matches, GSTIN differs","Confirm the GSTIN with the supplier","Not available: do not claim"))))))</f>
        <v/>
      </c>
    </row>
    <row r="894">
      <c r="A894" s="10" t="n"/>
      <c r="B894" s="10" t="n"/>
      <c r="C894" s="10" t="n"/>
      <c r="D894" s="10" t="n"/>
      <c r="E894" s="9" t="n"/>
      <c r="F894" s="8" t="n"/>
      <c r="G894" s="10" t="n"/>
      <c r="H894" s="10" t="n"/>
      <c r="I894" s="8" t="n"/>
      <c r="J894" s="8" t="n"/>
      <c r="K894" s="8" t="n"/>
      <c r="L894" s="8" t="n"/>
      <c r="M894" s="8" t="n"/>
      <c r="N894" s="15">
        <f>IF(A894="","",SUM(J894:M894))</f>
        <v/>
      </c>
      <c r="O894" s="10" t="n"/>
      <c r="P894" s="16">
        <f>IF(A894="","",UPPER(TRIM(A894))&amp;"|"&amp;UPPER(SUBSTITUTE(SUBSTITUTE(SUBSTITUTE(TRIM(C894),"/",""),"-","")," ","")))</f>
        <v/>
      </c>
      <c r="Q894" s="16">
        <f>IF(A894="","",UPPER(SUBSTITUTE(SUBSTITUTE(SUBSTITUTE(TRIM(C894),"/",""),"-","")," ","")))</f>
        <v/>
      </c>
      <c r="R894" s="16">
        <f>IF(A894="","",IF(U894="No","ITC not available in GSTR-2B",IF(COUNTIF(Books!$O$6:$O$2005,P894)&gt;0,IF(ABS(T894)&lt;=Settings!$B$4,"Matched","Amount differs"),IF(COUNTIF(Books!$P$6:$P$2005,Q894)&gt;0,"Invoice no matches, GSTIN differs","In GSTR-2B, not in books"))))</f>
        <v/>
      </c>
      <c r="S894" s="15">
        <f>IF(A894="","",SUMIF(Books!$O$6:$O$2005,P894,Books!$K$6:$K$2005))</f>
        <v/>
      </c>
      <c r="T894" s="15">
        <f>IF(A894="","",N894-S894)</f>
        <v/>
      </c>
      <c r="U894" s="10" t="n"/>
      <c r="V894" s="16">
        <f>IF(A894="","",IF(AND(O894="Credit note",R894&lt;&gt;"ITC not available in GSTR-2B"),"Credit note: accept and declare the ITC reversal, keep pending for one period, or reject if you disagree",IF(R894="Matched","Accept in IMS, or take no action",IF(R894="Amount differs","Reject or keep pending; ask the supplier to amend",IF(R894="In GSTR-2B, not in books","Check receipt; reject if not yours",IF(R894="Invoice no matches, GSTIN differs","Confirm the GSTIN with the supplier","Not available: do not claim"))))))</f>
        <v/>
      </c>
    </row>
    <row r="895">
      <c r="A895" s="10" t="n"/>
      <c r="B895" s="10" t="n"/>
      <c r="C895" s="10" t="n"/>
      <c r="D895" s="10" t="n"/>
      <c r="E895" s="9" t="n"/>
      <c r="F895" s="8" t="n"/>
      <c r="G895" s="10" t="n"/>
      <c r="H895" s="10" t="n"/>
      <c r="I895" s="8" t="n"/>
      <c r="J895" s="8" t="n"/>
      <c r="K895" s="8" t="n"/>
      <c r="L895" s="8" t="n"/>
      <c r="M895" s="8" t="n"/>
      <c r="N895" s="15">
        <f>IF(A895="","",SUM(J895:M895))</f>
        <v/>
      </c>
      <c r="O895" s="10" t="n"/>
      <c r="P895" s="16">
        <f>IF(A895="","",UPPER(TRIM(A895))&amp;"|"&amp;UPPER(SUBSTITUTE(SUBSTITUTE(SUBSTITUTE(TRIM(C895),"/",""),"-","")," ","")))</f>
        <v/>
      </c>
      <c r="Q895" s="16">
        <f>IF(A895="","",UPPER(SUBSTITUTE(SUBSTITUTE(SUBSTITUTE(TRIM(C895),"/",""),"-","")," ","")))</f>
        <v/>
      </c>
      <c r="R895" s="16">
        <f>IF(A895="","",IF(U895="No","ITC not available in GSTR-2B",IF(COUNTIF(Books!$O$6:$O$2005,P895)&gt;0,IF(ABS(T895)&lt;=Settings!$B$4,"Matched","Amount differs"),IF(COUNTIF(Books!$P$6:$P$2005,Q895)&gt;0,"Invoice no matches, GSTIN differs","In GSTR-2B, not in books"))))</f>
        <v/>
      </c>
      <c r="S895" s="15">
        <f>IF(A895="","",SUMIF(Books!$O$6:$O$2005,P895,Books!$K$6:$K$2005))</f>
        <v/>
      </c>
      <c r="T895" s="15">
        <f>IF(A895="","",N895-S895)</f>
        <v/>
      </c>
      <c r="U895" s="10" t="n"/>
      <c r="V895" s="16">
        <f>IF(A895="","",IF(AND(O895="Credit note",R895&lt;&gt;"ITC not available in GSTR-2B"),"Credit note: accept and declare the ITC reversal, keep pending for one period, or reject if you disagree",IF(R895="Matched","Accept in IMS, or take no action",IF(R895="Amount differs","Reject or keep pending; ask the supplier to amend",IF(R895="In GSTR-2B, not in books","Check receipt; reject if not yours",IF(R895="Invoice no matches, GSTIN differs","Confirm the GSTIN with the supplier","Not available: do not claim"))))))</f>
        <v/>
      </c>
    </row>
    <row r="896">
      <c r="A896" s="10" t="n"/>
      <c r="B896" s="10" t="n"/>
      <c r="C896" s="10" t="n"/>
      <c r="D896" s="10" t="n"/>
      <c r="E896" s="9" t="n"/>
      <c r="F896" s="8" t="n"/>
      <c r="G896" s="10" t="n"/>
      <c r="H896" s="10" t="n"/>
      <c r="I896" s="8" t="n"/>
      <c r="J896" s="8" t="n"/>
      <c r="K896" s="8" t="n"/>
      <c r="L896" s="8" t="n"/>
      <c r="M896" s="8" t="n"/>
      <c r="N896" s="15">
        <f>IF(A896="","",SUM(J896:M896))</f>
        <v/>
      </c>
      <c r="O896" s="10" t="n"/>
      <c r="P896" s="16">
        <f>IF(A896="","",UPPER(TRIM(A896))&amp;"|"&amp;UPPER(SUBSTITUTE(SUBSTITUTE(SUBSTITUTE(TRIM(C896),"/",""),"-","")," ","")))</f>
        <v/>
      </c>
      <c r="Q896" s="16">
        <f>IF(A896="","",UPPER(SUBSTITUTE(SUBSTITUTE(SUBSTITUTE(TRIM(C896),"/",""),"-","")," ","")))</f>
        <v/>
      </c>
      <c r="R896" s="16">
        <f>IF(A896="","",IF(U896="No","ITC not available in GSTR-2B",IF(COUNTIF(Books!$O$6:$O$2005,P896)&gt;0,IF(ABS(T896)&lt;=Settings!$B$4,"Matched","Amount differs"),IF(COUNTIF(Books!$P$6:$P$2005,Q896)&gt;0,"Invoice no matches, GSTIN differs","In GSTR-2B, not in books"))))</f>
        <v/>
      </c>
      <c r="S896" s="15">
        <f>IF(A896="","",SUMIF(Books!$O$6:$O$2005,P896,Books!$K$6:$K$2005))</f>
        <v/>
      </c>
      <c r="T896" s="15">
        <f>IF(A896="","",N896-S896)</f>
        <v/>
      </c>
      <c r="U896" s="10" t="n"/>
      <c r="V896" s="16">
        <f>IF(A896="","",IF(AND(O896="Credit note",R896&lt;&gt;"ITC not available in GSTR-2B"),"Credit note: accept and declare the ITC reversal, keep pending for one period, or reject if you disagree",IF(R896="Matched","Accept in IMS, or take no action",IF(R896="Amount differs","Reject or keep pending; ask the supplier to amend",IF(R896="In GSTR-2B, not in books","Check receipt; reject if not yours",IF(R896="Invoice no matches, GSTIN differs","Confirm the GSTIN with the supplier","Not available: do not claim"))))))</f>
        <v/>
      </c>
    </row>
    <row r="897">
      <c r="A897" s="10" t="n"/>
      <c r="B897" s="10" t="n"/>
      <c r="C897" s="10" t="n"/>
      <c r="D897" s="10" t="n"/>
      <c r="E897" s="9" t="n"/>
      <c r="F897" s="8" t="n"/>
      <c r="G897" s="10" t="n"/>
      <c r="H897" s="10" t="n"/>
      <c r="I897" s="8" t="n"/>
      <c r="J897" s="8" t="n"/>
      <c r="K897" s="8" t="n"/>
      <c r="L897" s="8" t="n"/>
      <c r="M897" s="8" t="n"/>
      <c r="N897" s="15">
        <f>IF(A897="","",SUM(J897:M897))</f>
        <v/>
      </c>
      <c r="O897" s="10" t="n"/>
      <c r="P897" s="16">
        <f>IF(A897="","",UPPER(TRIM(A897))&amp;"|"&amp;UPPER(SUBSTITUTE(SUBSTITUTE(SUBSTITUTE(TRIM(C897),"/",""),"-","")," ","")))</f>
        <v/>
      </c>
      <c r="Q897" s="16">
        <f>IF(A897="","",UPPER(SUBSTITUTE(SUBSTITUTE(SUBSTITUTE(TRIM(C897),"/",""),"-","")," ","")))</f>
        <v/>
      </c>
      <c r="R897" s="16">
        <f>IF(A897="","",IF(U897="No","ITC not available in GSTR-2B",IF(COUNTIF(Books!$O$6:$O$2005,P897)&gt;0,IF(ABS(T897)&lt;=Settings!$B$4,"Matched","Amount differs"),IF(COUNTIF(Books!$P$6:$P$2005,Q897)&gt;0,"Invoice no matches, GSTIN differs","In GSTR-2B, not in books"))))</f>
        <v/>
      </c>
      <c r="S897" s="15">
        <f>IF(A897="","",SUMIF(Books!$O$6:$O$2005,P897,Books!$K$6:$K$2005))</f>
        <v/>
      </c>
      <c r="T897" s="15">
        <f>IF(A897="","",N897-S897)</f>
        <v/>
      </c>
      <c r="U897" s="10" t="n"/>
      <c r="V897" s="16">
        <f>IF(A897="","",IF(AND(O897="Credit note",R897&lt;&gt;"ITC not available in GSTR-2B"),"Credit note: accept and declare the ITC reversal, keep pending for one period, or reject if you disagree",IF(R897="Matched","Accept in IMS, or take no action",IF(R897="Amount differs","Reject or keep pending; ask the supplier to amend",IF(R897="In GSTR-2B, not in books","Check receipt; reject if not yours",IF(R897="Invoice no matches, GSTIN differs","Confirm the GSTIN with the supplier","Not available: do not claim"))))))</f>
        <v/>
      </c>
    </row>
    <row r="898">
      <c r="A898" s="10" t="n"/>
      <c r="B898" s="10" t="n"/>
      <c r="C898" s="10" t="n"/>
      <c r="D898" s="10" t="n"/>
      <c r="E898" s="9" t="n"/>
      <c r="F898" s="8" t="n"/>
      <c r="G898" s="10" t="n"/>
      <c r="H898" s="10" t="n"/>
      <c r="I898" s="8" t="n"/>
      <c r="J898" s="8" t="n"/>
      <c r="K898" s="8" t="n"/>
      <c r="L898" s="8" t="n"/>
      <c r="M898" s="8" t="n"/>
      <c r="N898" s="15">
        <f>IF(A898="","",SUM(J898:M898))</f>
        <v/>
      </c>
      <c r="O898" s="10" t="n"/>
      <c r="P898" s="16">
        <f>IF(A898="","",UPPER(TRIM(A898))&amp;"|"&amp;UPPER(SUBSTITUTE(SUBSTITUTE(SUBSTITUTE(TRIM(C898),"/",""),"-","")," ","")))</f>
        <v/>
      </c>
      <c r="Q898" s="16">
        <f>IF(A898="","",UPPER(SUBSTITUTE(SUBSTITUTE(SUBSTITUTE(TRIM(C898),"/",""),"-","")," ","")))</f>
        <v/>
      </c>
      <c r="R898" s="16">
        <f>IF(A898="","",IF(U898="No","ITC not available in GSTR-2B",IF(COUNTIF(Books!$O$6:$O$2005,P898)&gt;0,IF(ABS(T898)&lt;=Settings!$B$4,"Matched","Amount differs"),IF(COUNTIF(Books!$P$6:$P$2005,Q898)&gt;0,"Invoice no matches, GSTIN differs","In GSTR-2B, not in books"))))</f>
        <v/>
      </c>
      <c r="S898" s="15">
        <f>IF(A898="","",SUMIF(Books!$O$6:$O$2005,P898,Books!$K$6:$K$2005))</f>
        <v/>
      </c>
      <c r="T898" s="15">
        <f>IF(A898="","",N898-S898)</f>
        <v/>
      </c>
      <c r="U898" s="10" t="n"/>
      <c r="V898" s="16">
        <f>IF(A898="","",IF(AND(O898="Credit note",R898&lt;&gt;"ITC not available in GSTR-2B"),"Credit note: accept and declare the ITC reversal, keep pending for one period, or reject if you disagree",IF(R898="Matched","Accept in IMS, or take no action",IF(R898="Amount differs","Reject or keep pending; ask the supplier to amend",IF(R898="In GSTR-2B, not in books","Check receipt; reject if not yours",IF(R898="Invoice no matches, GSTIN differs","Confirm the GSTIN with the supplier","Not available: do not claim"))))))</f>
        <v/>
      </c>
    </row>
    <row r="899">
      <c r="A899" s="10" t="n"/>
      <c r="B899" s="10" t="n"/>
      <c r="C899" s="10" t="n"/>
      <c r="D899" s="10" t="n"/>
      <c r="E899" s="9" t="n"/>
      <c r="F899" s="8" t="n"/>
      <c r="G899" s="10" t="n"/>
      <c r="H899" s="10" t="n"/>
      <c r="I899" s="8" t="n"/>
      <c r="J899" s="8" t="n"/>
      <c r="K899" s="8" t="n"/>
      <c r="L899" s="8" t="n"/>
      <c r="M899" s="8" t="n"/>
      <c r="N899" s="15">
        <f>IF(A899="","",SUM(J899:M899))</f>
        <v/>
      </c>
      <c r="O899" s="10" t="n"/>
      <c r="P899" s="16">
        <f>IF(A899="","",UPPER(TRIM(A899))&amp;"|"&amp;UPPER(SUBSTITUTE(SUBSTITUTE(SUBSTITUTE(TRIM(C899),"/",""),"-","")," ","")))</f>
        <v/>
      </c>
      <c r="Q899" s="16">
        <f>IF(A899="","",UPPER(SUBSTITUTE(SUBSTITUTE(SUBSTITUTE(TRIM(C899),"/",""),"-","")," ","")))</f>
        <v/>
      </c>
      <c r="R899" s="16">
        <f>IF(A899="","",IF(U899="No","ITC not available in GSTR-2B",IF(COUNTIF(Books!$O$6:$O$2005,P899)&gt;0,IF(ABS(T899)&lt;=Settings!$B$4,"Matched","Amount differs"),IF(COUNTIF(Books!$P$6:$P$2005,Q899)&gt;0,"Invoice no matches, GSTIN differs","In GSTR-2B, not in books"))))</f>
        <v/>
      </c>
      <c r="S899" s="15">
        <f>IF(A899="","",SUMIF(Books!$O$6:$O$2005,P899,Books!$K$6:$K$2005))</f>
        <v/>
      </c>
      <c r="T899" s="15">
        <f>IF(A899="","",N899-S899)</f>
        <v/>
      </c>
      <c r="U899" s="10" t="n"/>
      <c r="V899" s="16">
        <f>IF(A899="","",IF(AND(O899="Credit note",R899&lt;&gt;"ITC not available in GSTR-2B"),"Credit note: accept and declare the ITC reversal, keep pending for one period, or reject if you disagree",IF(R899="Matched","Accept in IMS, or take no action",IF(R899="Amount differs","Reject or keep pending; ask the supplier to amend",IF(R899="In GSTR-2B, not in books","Check receipt; reject if not yours",IF(R899="Invoice no matches, GSTIN differs","Confirm the GSTIN with the supplier","Not available: do not claim"))))))</f>
        <v/>
      </c>
    </row>
    <row r="900">
      <c r="A900" s="10" t="n"/>
      <c r="B900" s="10" t="n"/>
      <c r="C900" s="10" t="n"/>
      <c r="D900" s="10" t="n"/>
      <c r="E900" s="9" t="n"/>
      <c r="F900" s="8" t="n"/>
      <c r="G900" s="10" t="n"/>
      <c r="H900" s="10" t="n"/>
      <c r="I900" s="8" t="n"/>
      <c r="J900" s="8" t="n"/>
      <c r="K900" s="8" t="n"/>
      <c r="L900" s="8" t="n"/>
      <c r="M900" s="8" t="n"/>
      <c r="N900" s="15">
        <f>IF(A900="","",SUM(J900:M900))</f>
        <v/>
      </c>
      <c r="O900" s="10" t="n"/>
      <c r="P900" s="16">
        <f>IF(A900="","",UPPER(TRIM(A900))&amp;"|"&amp;UPPER(SUBSTITUTE(SUBSTITUTE(SUBSTITUTE(TRIM(C900),"/",""),"-","")," ","")))</f>
        <v/>
      </c>
      <c r="Q900" s="16">
        <f>IF(A900="","",UPPER(SUBSTITUTE(SUBSTITUTE(SUBSTITUTE(TRIM(C900),"/",""),"-","")," ","")))</f>
        <v/>
      </c>
      <c r="R900" s="16">
        <f>IF(A900="","",IF(U900="No","ITC not available in GSTR-2B",IF(COUNTIF(Books!$O$6:$O$2005,P900)&gt;0,IF(ABS(T900)&lt;=Settings!$B$4,"Matched","Amount differs"),IF(COUNTIF(Books!$P$6:$P$2005,Q900)&gt;0,"Invoice no matches, GSTIN differs","In GSTR-2B, not in books"))))</f>
        <v/>
      </c>
      <c r="S900" s="15">
        <f>IF(A900="","",SUMIF(Books!$O$6:$O$2005,P900,Books!$K$6:$K$2005))</f>
        <v/>
      </c>
      <c r="T900" s="15">
        <f>IF(A900="","",N900-S900)</f>
        <v/>
      </c>
      <c r="U900" s="10" t="n"/>
      <c r="V900" s="16">
        <f>IF(A900="","",IF(AND(O900="Credit note",R900&lt;&gt;"ITC not available in GSTR-2B"),"Credit note: accept and declare the ITC reversal, keep pending for one period, or reject if you disagree",IF(R900="Matched","Accept in IMS, or take no action",IF(R900="Amount differs","Reject or keep pending; ask the supplier to amend",IF(R900="In GSTR-2B, not in books","Check receipt; reject if not yours",IF(R900="Invoice no matches, GSTIN differs","Confirm the GSTIN with the supplier","Not available: do not claim"))))))</f>
        <v/>
      </c>
    </row>
    <row r="901">
      <c r="A901" s="10" t="n"/>
      <c r="B901" s="10" t="n"/>
      <c r="C901" s="10" t="n"/>
      <c r="D901" s="10" t="n"/>
      <c r="E901" s="9" t="n"/>
      <c r="F901" s="8" t="n"/>
      <c r="G901" s="10" t="n"/>
      <c r="H901" s="10" t="n"/>
      <c r="I901" s="8" t="n"/>
      <c r="J901" s="8" t="n"/>
      <c r="K901" s="8" t="n"/>
      <c r="L901" s="8" t="n"/>
      <c r="M901" s="8" t="n"/>
      <c r="N901" s="15">
        <f>IF(A901="","",SUM(J901:M901))</f>
        <v/>
      </c>
      <c r="O901" s="10" t="n"/>
      <c r="P901" s="16">
        <f>IF(A901="","",UPPER(TRIM(A901))&amp;"|"&amp;UPPER(SUBSTITUTE(SUBSTITUTE(SUBSTITUTE(TRIM(C901),"/",""),"-","")," ","")))</f>
        <v/>
      </c>
      <c r="Q901" s="16">
        <f>IF(A901="","",UPPER(SUBSTITUTE(SUBSTITUTE(SUBSTITUTE(TRIM(C901),"/",""),"-","")," ","")))</f>
        <v/>
      </c>
      <c r="R901" s="16">
        <f>IF(A901="","",IF(U901="No","ITC not available in GSTR-2B",IF(COUNTIF(Books!$O$6:$O$2005,P901)&gt;0,IF(ABS(T901)&lt;=Settings!$B$4,"Matched","Amount differs"),IF(COUNTIF(Books!$P$6:$P$2005,Q901)&gt;0,"Invoice no matches, GSTIN differs","In GSTR-2B, not in books"))))</f>
        <v/>
      </c>
      <c r="S901" s="15">
        <f>IF(A901="","",SUMIF(Books!$O$6:$O$2005,P901,Books!$K$6:$K$2005))</f>
        <v/>
      </c>
      <c r="T901" s="15">
        <f>IF(A901="","",N901-S901)</f>
        <v/>
      </c>
      <c r="U901" s="10" t="n"/>
      <c r="V901" s="16">
        <f>IF(A901="","",IF(AND(O901="Credit note",R901&lt;&gt;"ITC not available in GSTR-2B"),"Credit note: accept and declare the ITC reversal, keep pending for one period, or reject if you disagree",IF(R901="Matched","Accept in IMS, or take no action",IF(R901="Amount differs","Reject or keep pending; ask the supplier to amend",IF(R901="In GSTR-2B, not in books","Check receipt; reject if not yours",IF(R901="Invoice no matches, GSTIN differs","Confirm the GSTIN with the supplier","Not available: do not claim"))))))</f>
        <v/>
      </c>
    </row>
    <row r="902">
      <c r="A902" s="10" t="n"/>
      <c r="B902" s="10" t="n"/>
      <c r="C902" s="10" t="n"/>
      <c r="D902" s="10" t="n"/>
      <c r="E902" s="9" t="n"/>
      <c r="F902" s="8" t="n"/>
      <c r="G902" s="10" t="n"/>
      <c r="H902" s="10" t="n"/>
      <c r="I902" s="8" t="n"/>
      <c r="J902" s="8" t="n"/>
      <c r="K902" s="8" t="n"/>
      <c r="L902" s="8" t="n"/>
      <c r="M902" s="8" t="n"/>
      <c r="N902" s="15">
        <f>IF(A902="","",SUM(J902:M902))</f>
        <v/>
      </c>
      <c r="O902" s="10" t="n"/>
      <c r="P902" s="16">
        <f>IF(A902="","",UPPER(TRIM(A902))&amp;"|"&amp;UPPER(SUBSTITUTE(SUBSTITUTE(SUBSTITUTE(TRIM(C902),"/",""),"-","")," ","")))</f>
        <v/>
      </c>
      <c r="Q902" s="16">
        <f>IF(A902="","",UPPER(SUBSTITUTE(SUBSTITUTE(SUBSTITUTE(TRIM(C902),"/",""),"-","")," ","")))</f>
        <v/>
      </c>
      <c r="R902" s="16">
        <f>IF(A902="","",IF(U902="No","ITC not available in GSTR-2B",IF(COUNTIF(Books!$O$6:$O$2005,P902)&gt;0,IF(ABS(T902)&lt;=Settings!$B$4,"Matched","Amount differs"),IF(COUNTIF(Books!$P$6:$P$2005,Q902)&gt;0,"Invoice no matches, GSTIN differs","In GSTR-2B, not in books"))))</f>
        <v/>
      </c>
      <c r="S902" s="15">
        <f>IF(A902="","",SUMIF(Books!$O$6:$O$2005,P902,Books!$K$6:$K$2005))</f>
        <v/>
      </c>
      <c r="T902" s="15">
        <f>IF(A902="","",N902-S902)</f>
        <v/>
      </c>
      <c r="U902" s="10" t="n"/>
      <c r="V902" s="16">
        <f>IF(A902="","",IF(AND(O902="Credit note",R902&lt;&gt;"ITC not available in GSTR-2B"),"Credit note: accept and declare the ITC reversal, keep pending for one period, or reject if you disagree",IF(R902="Matched","Accept in IMS, or take no action",IF(R902="Amount differs","Reject or keep pending; ask the supplier to amend",IF(R902="In GSTR-2B, not in books","Check receipt; reject if not yours",IF(R902="Invoice no matches, GSTIN differs","Confirm the GSTIN with the supplier","Not available: do not claim"))))))</f>
        <v/>
      </c>
    </row>
    <row r="903">
      <c r="A903" s="10" t="n"/>
      <c r="B903" s="10" t="n"/>
      <c r="C903" s="10" t="n"/>
      <c r="D903" s="10" t="n"/>
      <c r="E903" s="9" t="n"/>
      <c r="F903" s="8" t="n"/>
      <c r="G903" s="10" t="n"/>
      <c r="H903" s="10" t="n"/>
      <c r="I903" s="8" t="n"/>
      <c r="J903" s="8" t="n"/>
      <c r="K903" s="8" t="n"/>
      <c r="L903" s="8" t="n"/>
      <c r="M903" s="8" t="n"/>
      <c r="N903" s="15">
        <f>IF(A903="","",SUM(J903:M903))</f>
        <v/>
      </c>
      <c r="O903" s="10" t="n"/>
      <c r="P903" s="16">
        <f>IF(A903="","",UPPER(TRIM(A903))&amp;"|"&amp;UPPER(SUBSTITUTE(SUBSTITUTE(SUBSTITUTE(TRIM(C903),"/",""),"-","")," ","")))</f>
        <v/>
      </c>
      <c r="Q903" s="16">
        <f>IF(A903="","",UPPER(SUBSTITUTE(SUBSTITUTE(SUBSTITUTE(TRIM(C903),"/",""),"-","")," ","")))</f>
        <v/>
      </c>
      <c r="R903" s="16">
        <f>IF(A903="","",IF(U903="No","ITC not available in GSTR-2B",IF(COUNTIF(Books!$O$6:$O$2005,P903)&gt;0,IF(ABS(T903)&lt;=Settings!$B$4,"Matched","Amount differs"),IF(COUNTIF(Books!$P$6:$P$2005,Q903)&gt;0,"Invoice no matches, GSTIN differs","In GSTR-2B, not in books"))))</f>
        <v/>
      </c>
      <c r="S903" s="15">
        <f>IF(A903="","",SUMIF(Books!$O$6:$O$2005,P903,Books!$K$6:$K$2005))</f>
        <v/>
      </c>
      <c r="T903" s="15">
        <f>IF(A903="","",N903-S903)</f>
        <v/>
      </c>
      <c r="U903" s="10" t="n"/>
      <c r="V903" s="16">
        <f>IF(A903="","",IF(AND(O903="Credit note",R903&lt;&gt;"ITC not available in GSTR-2B"),"Credit note: accept and declare the ITC reversal, keep pending for one period, or reject if you disagree",IF(R903="Matched","Accept in IMS, or take no action",IF(R903="Amount differs","Reject or keep pending; ask the supplier to amend",IF(R903="In GSTR-2B, not in books","Check receipt; reject if not yours",IF(R903="Invoice no matches, GSTIN differs","Confirm the GSTIN with the supplier","Not available: do not claim"))))))</f>
        <v/>
      </c>
    </row>
    <row r="904">
      <c r="A904" s="10" t="n"/>
      <c r="B904" s="10" t="n"/>
      <c r="C904" s="10" t="n"/>
      <c r="D904" s="10" t="n"/>
      <c r="E904" s="9" t="n"/>
      <c r="F904" s="8" t="n"/>
      <c r="G904" s="10" t="n"/>
      <c r="H904" s="10" t="n"/>
      <c r="I904" s="8" t="n"/>
      <c r="J904" s="8" t="n"/>
      <c r="K904" s="8" t="n"/>
      <c r="L904" s="8" t="n"/>
      <c r="M904" s="8" t="n"/>
      <c r="N904" s="15">
        <f>IF(A904="","",SUM(J904:M904))</f>
        <v/>
      </c>
      <c r="O904" s="10" t="n"/>
      <c r="P904" s="16">
        <f>IF(A904="","",UPPER(TRIM(A904))&amp;"|"&amp;UPPER(SUBSTITUTE(SUBSTITUTE(SUBSTITUTE(TRIM(C904),"/",""),"-","")," ","")))</f>
        <v/>
      </c>
      <c r="Q904" s="16">
        <f>IF(A904="","",UPPER(SUBSTITUTE(SUBSTITUTE(SUBSTITUTE(TRIM(C904),"/",""),"-","")," ","")))</f>
        <v/>
      </c>
      <c r="R904" s="16">
        <f>IF(A904="","",IF(U904="No","ITC not available in GSTR-2B",IF(COUNTIF(Books!$O$6:$O$2005,P904)&gt;0,IF(ABS(T904)&lt;=Settings!$B$4,"Matched","Amount differs"),IF(COUNTIF(Books!$P$6:$P$2005,Q904)&gt;0,"Invoice no matches, GSTIN differs","In GSTR-2B, not in books"))))</f>
        <v/>
      </c>
      <c r="S904" s="15">
        <f>IF(A904="","",SUMIF(Books!$O$6:$O$2005,P904,Books!$K$6:$K$2005))</f>
        <v/>
      </c>
      <c r="T904" s="15">
        <f>IF(A904="","",N904-S904)</f>
        <v/>
      </c>
      <c r="U904" s="10" t="n"/>
      <c r="V904" s="16">
        <f>IF(A904="","",IF(AND(O904="Credit note",R904&lt;&gt;"ITC not available in GSTR-2B"),"Credit note: accept and declare the ITC reversal, keep pending for one period, or reject if you disagree",IF(R904="Matched","Accept in IMS, or take no action",IF(R904="Amount differs","Reject or keep pending; ask the supplier to amend",IF(R904="In GSTR-2B, not in books","Check receipt; reject if not yours",IF(R904="Invoice no matches, GSTIN differs","Confirm the GSTIN with the supplier","Not available: do not claim"))))))</f>
        <v/>
      </c>
    </row>
    <row r="905">
      <c r="A905" s="10" t="n"/>
      <c r="B905" s="10" t="n"/>
      <c r="C905" s="10" t="n"/>
      <c r="D905" s="10" t="n"/>
      <c r="E905" s="9" t="n"/>
      <c r="F905" s="8" t="n"/>
      <c r="G905" s="10" t="n"/>
      <c r="H905" s="10" t="n"/>
      <c r="I905" s="8" t="n"/>
      <c r="J905" s="8" t="n"/>
      <c r="K905" s="8" t="n"/>
      <c r="L905" s="8" t="n"/>
      <c r="M905" s="8" t="n"/>
      <c r="N905" s="15">
        <f>IF(A905="","",SUM(J905:M905))</f>
        <v/>
      </c>
      <c r="O905" s="10" t="n"/>
      <c r="P905" s="16">
        <f>IF(A905="","",UPPER(TRIM(A905))&amp;"|"&amp;UPPER(SUBSTITUTE(SUBSTITUTE(SUBSTITUTE(TRIM(C905),"/",""),"-","")," ","")))</f>
        <v/>
      </c>
      <c r="Q905" s="16">
        <f>IF(A905="","",UPPER(SUBSTITUTE(SUBSTITUTE(SUBSTITUTE(TRIM(C905),"/",""),"-","")," ","")))</f>
        <v/>
      </c>
      <c r="R905" s="16">
        <f>IF(A905="","",IF(U905="No","ITC not available in GSTR-2B",IF(COUNTIF(Books!$O$6:$O$2005,P905)&gt;0,IF(ABS(T905)&lt;=Settings!$B$4,"Matched","Amount differs"),IF(COUNTIF(Books!$P$6:$P$2005,Q905)&gt;0,"Invoice no matches, GSTIN differs","In GSTR-2B, not in books"))))</f>
        <v/>
      </c>
      <c r="S905" s="15">
        <f>IF(A905="","",SUMIF(Books!$O$6:$O$2005,P905,Books!$K$6:$K$2005))</f>
        <v/>
      </c>
      <c r="T905" s="15">
        <f>IF(A905="","",N905-S905)</f>
        <v/>
      </c>
      <c r="U905" s="10" t="n"/>
      <c r="V905" s="16">
        <f>IF(A905="","",IF(AND(O905="Credit note",R905&lt;&gt;"ITC not available in GSTR-2B"),"Credit note: accept and declare the ITC reversal, keep pending for one period, or reject if you disagree",IF(R905="Matched","Accept in IMS, or take no action",IF(R905="Amount differs","Reject or keep pending; ask the supplier to amend",IF(R905="In GSTR-2B, not in books","Check receipt; reject if not yours",IF(R905="Invoice no matches, GSTIN differs","Confirm the GSTIN with the supplier","Not available: do not claim"))))))</f>
        <v/>
      </c>
    </row>
    <row r="906">
      <c r="A906" s="10" t="n"/>
      <c r="B906" s="10" t="n"/>
      <c r="C906" s="10" t="n"/>
      <c r="D906" s="10" t="n"/>
      <c r="E906" s="9" t="n"/>
      <c r="F906" s="8" t="n"/>
      <c r="G906" s="10" t="n"/>
      <c r="H906" s="10" t="n"/>
      <c r="I906" s="8" t="n"/>
      <c r="J906" s="8" t="n"/>
      <c r="K906" s="8" t="n"/>
      <c r="L906" s="8" t="n"/>
      <c r="M906" s="8" t="n"/>
      <c r="N906" s="15">
        <f>IF(A906="","",SUM(J906:M906))</f>
        <v/>
      </c>
      <c r="O906" s="10" t="n"/>
      <c r="P906" s="16">
        <f>IF(A906="","",UPPER(TRIM(A906))&amp;"|"&amp;UPPER(SUBSTITUTE(SUBSTITUTE(SUBSTITUTE(TRIM(C906),"/",""),"-","")," ","")))</f>
        <v/>
      </c>
      <c r="Q906" s="16">
        <f>IF(A906="","",UPPER(SUBSTITUTE(SUBSTITUTE(SUBSTITUTE(TRIM(C906),"/",""),"-","")," ","")))</f>
        <v/>
      </c>
      <c r="R906" s="16">
        <f>IF(A906="","",IF(U906="No","ITC not available in GSTR-2B",IF(COUNTIF(Books!$O$6:$O$2005,P906)&gt;0,IF(ABS(T906)&lt;=Settings!$B$4,"Matched","Amount differs"),IF(COUNTIF(Books!$P$6:$P$2005,Q906)&gt;0,"Invoice no matches, GSTIN differs","In GSTR-2B, not in books"))))</f>
        <v/>
      </c>
      <c r="S906" s="15">
        <f>IF(A906="","",SUMIF(Books!$O$6:$O$2005,P906,Books!$K$6:$K$2005))</f>
        <v/>
      </c>
      <c r="T906" s="15">
        <f>IF(A906="","",N906-S906)</f>
        <v/>
      </c>
      <c r="U906" s="10" t="n"/>
      <c r="V906" s="16">
        <f>IF(A906="","",IF(AND(O906="Credit note",R906&lt;&gt;"ITC not available in GSTR-2B"),"Credit note: accept and declare the ITC reversal, keep pending for one period, or reject if you disagree",IF(R906="Matched","Accept in IMS, or take no action",IF(R906="Amount differs","Reject or keep pending; ask the supplier to amend",IF(R906="In GSTR-2B, not in books","Check receipt; reject if not yours",IF(R906="Invoice no matches, GSTIN differs","Confirm the GSTIN with the supplier","Not available: do not claim"))))))</f>
        <v/>
      </c>
    </row>
    <row r="907">
      <c r="A907" s="10" t="n"/>
      <c r="B907" s="10" t="n"/>
      <c r="C907" s="10" t="n"/>
      <c r="D907" s="10" t="n"/>
      <c r="E907" s="9" t="n"/>
      <c r="F907" s="8" t="n"/>
      <c r="G907" s="10" t="n"/>
      <c r="H907" s="10" t="n"/>
      <c r="I907" s="8" t="n"/>
      <c r="J907" s="8" t="n"/>
      <c r="K907" s="8" t="n"/>
      <c r="L907" s="8" t="n"/>
      <c r="M907" s="8" t="n"/>
      <c r="N907" s="15">
        <f>IF(A907="","",SUM(J907:M907))</f>
        <v/>
      </c>
      <c r="O907" s="10" t="n"/>
      <c r="P907" s="16">
        <f>IF(A907="","",UPPER(TRIM(A907))&amp;"|"&amp;UPPER(SUBSTITUTE(SUBSTITUTE(SUBSTITUTE(TRIM(C907),"/",""),"-","")," ","")))</f>
        <v/>
      </c>
      <c r="Q907" s="16">
        <f>IF(A907="","",UPPER(SUBSTITUTE(SUBSTITUTE(SUBSTITUTE(TRIM(C907),"/",""),"-","")," ","")))</f>
        <v/>
      </c>
      <c r="R907" s="16">
        <f>IF(A907="","",IF(U907="No","ITC not available in GSTR-2B",IF(COUNTIF(Books!$O$6:$O$2005,P907)&gt;0,IF(ABS(T907)&lt;=Settings!$B$4,"Matched","Amount differs"),IF(COUNTIF(Books!$P$6:$P$2005,Q907)&gt;0,"Invoice no matches, GSTIN differs","In GSTR-2B, not in books"))))</f>
        <v/>
      </c>
      <c r="S907" s="15">
        <f>IF(A907="","",SUMIF(Books!$O$6:$O$2005,P907,Books!$K$6:$K$2005))</f>
        <v/>
      </c>
      <c r="T907" s="15">
        <f>IF(A907="","",N907-S907)</f>
        <v/>
      </c>
      <c r="U907" s="10" t="n"/>
      <c r="V907" s="16">
        <f>IF(A907="","",IF(AND(O907="Credit note",R907&lt;&gt;"ITC not available in GSTR-2B"),"Credit note: accept and declare the ITC reversal, keep pending for one period, or reject if you disagree",IF(R907="Matched","Accept in IMS, or take no action",IF(R907="Amount differs","Reject or keep pending; ask the supplier to amend",IF(R907="In GSTR-2B, not in books","Check receipt; reject if not yours",IF(R907="Invoice no matches, GSTIN differs","Confirm the GSTIN with the supplier","Not available: do not claim"))))))</f>
        <v/>
      </c>
    </row>
    <row r="908">
      <c r="A908" s="10" t="n"/>
      <c r="B908" s="10" t="n"/>
      <c r="C908" s="10" t="n"/>
      <c r="D908" s="10" t="n"/>
      <c r="E908" s="9" t="n"/>
      <c r="F908" s="8" t="n"/>
      <c r="G908" s="10" t="n"/>
      <c r="H908" s="10" t="n"/>
      <c r="I908" s="8" t="n"/>
      <c r="J908" s="8" t="n"/>
      <c r="K908" s="8" t="n"/>
      <c r="L908" s="8" t="n"/>
      <c r="M908" s="8" t="n"/>
      <c r="N908" s="15">
        <f>IF(A908="","",SUM(J908:M908))</f>
        <v/>
      </c>
      <c r="O908" s="10" t="n"/>
      <c r="P908" s="16">
        <f>IF(A908="","",UPPER(TRIM(A908))&amp;"|"&amp;UPPER(SUBSTITUTE(SUBSTITUTE(SUBSTITUTE(TRIM(C908),"/",""),"-","")," ","")))</f>
        <v/>
      </c>
      <c r="Q908" s="16">
        <f>IF(A908="","",UPPER(SUBSTITUTE(SUBSTITUTE(SUBSTITUTE(TRIM(C908),"/",""),"-","")," ","")))</f>
        <v/>
      </c>
      <c r="R908" s="16">
        <f>IF(A908="","",IF(U908="No","ITC not available in GSTR-2B",IF(COUNTIF(Books!$O$6:$O$2005,P908)&gt;0,IF(ABS(T908)&lt;=Settings!$B$4,"Matched","Amount differs"),IF(COUNTIF(Books!$P$6:$P$2005,Q908)&gt;0,"Invoice no matches, GSTIN differs","In GSTR-2B, not in books"))))</f>
        <v/>
      </c>
      <c r="S908" s="15">
        <f>IF(A908="","",SUMIF(Books!$O$6:$O$2005,P908,Books!$K$6:$K$2005))</f>
        <v/>
      </c>
      <c r="T908" s="15">
        <f>IF(A908="","",N908-S908)</f>
        <v/>
      </c>
      <c r="U908" s="10" t="n"/>
      <c r="V908" s="16">
        <f>IF(A908="","",IF(AND(O908="Credit note",R908&lt;&gt;"ITC not available in GSTR-2B"),"Credit note: accept and declare the ITC reversal, keep pending for one period, or reject if you disagree",IF(R908="Matched","Accept in IMS, or take no action",IF(R908="Amount differs","Reject or keep pending; ask the supplier to amend",IF(R908="In GSTR-2B, not in books","Check receipt; reject if not yours",IF(R908="Invoice no matches, GSTIN differs","Confirm the GSTIN with the supplier","Not available: do not claim"))))))</f>
        <v/>
      </c>
    </row>
    <row r="909">
      <c r="A909" s="10" t="n"/>
      <c r="B909" s="10" t="n"/>
      <c r="C909" s="10" t="n"/>
      <c r="D909" s="10" t="n"/>
      <c r="E909" s="9" t="n"/>
      <c r="F909" s="8" t="n"/>
      <c r="G909" s="10" t="n"/>
      <c r="H909" s="10" t="n"/>
      <c r="I909" s="8" t="n"/>
      <c r="J909" s="8" t="n"/>
      <c r="K909" s="8" t="n"/>
      <c r="L909" s="8" t="n"/>
      <c r="M909" s="8" t="n"/>
      <c r="N909" s="15">
        <f>IF(A909="","",SUM(J909:M909))</f>
        <v/>
      </c>
      <c r="O909" s="10" t="n"/>
      <c r="P909" s="16">
        <f>IF(A909="","",UPPER(TRIM(A909))&amp;"|"&amp;UPPER(SUBSTITUTE(SUBSTITUTE(SUBSTITUTE(TRIM(C909),"/",""),"-","")," ","")))</f>
        <v/>
      </c>
      <c r="Q909" s="16">
        <f>IF(A909="","",UPPER(SUBSTITUTE(SUBSTITUTE(SUBSTITUTE(TRIM(C909),"/",""),"-","")," ","")))</f>
        <v/>
      </c>
      <c r="R909" s="16">
        <f>IF(A909="","",IF(U909="No","ITC not available in GSTR-2B",IF(COUNTIF(Books!$O$6:$O$2005,P909)&gt;0,IF(ABS(T909)&lt;=Settings!$B$4,"Matched","Amount differs"),IF(COUNTIF(Books!$P$6:$P$2005,Q909)&gt;0,"Invoice no matches, GSTIN differs","In GSTR-2B, not in books"))))</f>
        <v/>
      </c>
      <c r="S909" s="15">
        <f>IF(A909="","",SUMIF(Books!$O$6:$O$2005,P909,Books!$K$6:$K$2005))</f>
        <v/>
      </c>
      <c r="T909" s="15">
        <f>IF(A909="","",N909-S909)</f>
        <v/>
      </c>
      <c r="U909" s="10" t="n"/>
      <c r="V909" s="16">
        <f>IF(A909="","",IF(AND(O909="Credit note",R909&lt;&gt;"ITC not available in GSTR-2B"),"Credit note: accept and declare the ITC reversal, keep pending for one period, or reject if you disagree",IF(R909="Matched","Accept in IMS, or take no action",IF(R909="Amount differs","Reject or keep pending; ask the supplier to amend",IF(R909="In GSTR-2B, not in books","Check receipt; reject if not yours",IF(R909="Invoice no matches, GSTIN differs","Confirm the GSTIN with the supplier","Not available: do not claim"))))))</f>
        <v/>
      </c>
    </row>
    <row r="910">
      <c r="A910" s="10" t="n"/>
      <c r="B910" s="10" t="n"/>
      <c r="C910" s="10" t="n"/>
      <c r="D910" s="10" t="n"/>
      <c r="E910" s="9" t="n"/>
      <c r="F910" s="8" t="n"/>
      <c r="G910" s="10" t="n"/>
      <c r="H910" s="10" t="n"/>
      <c r="I910" s="8" t="n"/>
      <c r="J910" s="8" t="n"/>
      <c r="K910" s="8" t="n"/>
      <c r="L910" s="8" t="n"/>
      <c r="M910" s="8" t="n"/>
      <c r="N910" s="15">
        <f>IF(A910="","",SUM(J910:M910))</f>
        <v/>
      </c>
      <c r="O910" s="10" t="n"/>
      <c r="P910" s="16">
        <f>IF(A910="","",UPPER(TRIM(A910))&amp;"|"&amp;UPPER(SUBSTITUTE(SUBSTITUTE(SUBSTITUTE(TRIM(C910),"/",""),"-","")," ","")))</f>
        <v/>
      </c>
      <c r="Q910" s="16">
        <f>IF(A910="","",UPPER(SUBSTITUTE(SUBSTITUTE(SUBSTITUTE(TRIM(C910),"/",""),"-","")," ","")))</f>
        <v/>
      </c>
      <c r="R910" s="16">
        <f>IF(A910="","",IF(U910="No","ITC not available in GSTR-2B",IF(COUNTIF(Books!$O$6:$O$2005,P910)&gt;0,IF(ABS(T910)&lt;=Settings!$B$4,"Matched","Amount differs"),IF(COUNTIF(Books!$P$6:$P$2005,Q910)&gt;0,"Invoice no matches, GSTIN differs","In GSTR-2B, not in books"))))</f>
        <v/>
      </c>
      <c r="S910" s="15">
        <f>IF(A910="","",SUMIF(Books!$O$6:$O$2005,P910,Books!$K$6:$K$2005))</f>
        <v/>
      </c>
      <c r="T910" s="15">
        <f>IF(A910="","",N910-S910)</f>
        <v/>
      </c>
      <c r="U910" s="10" t="n"/>
      <c r="V910" s="16">
        <f>IF(A910="","",IF(AND(O910="Credit note",R910&lt;&gt;"ITC not available in GSTR-2B"),"Credit note: accept and declare the ITC reversal, keep pending for one period, or reject if you disagree",IF(R910="Matched","Accept in IMS, or take no action",IF(R910="Amount differs","Reject or keep pending; ask the supplier to amend",IF(R910="In GSTR-2B, not in books","Check receipt; reject if not yours",IF(R910="Invoice no matches, GSTIN differs","Confirm the GSTIN with the supplier","Not available: do not claim"))))))</f>
        <v/>
      </c>
    </row>
    <row r="911">
      <c r="A911" s="10" t="n"/>
      <c r="B911" s="10" t="n"/>
      <c r="C911" s="10" t="n"/>
      <c r="D911" s="10" t="n"/>
      <c r="E911" s="9" t="n"/>
      <c r="F911" s="8" t="n"/>
      <c r="G911" s="10" t="n"/>
      <c r="H911" s="10" t="n"/>
      <c r="I911" s="8" t="n"/>
      <c r="J911" s="8" t="n"/>
      <c r="K911" s="8" t="n"/>
      <c r="L911" s="8" t="n"/>
      <c r="M911" s="8" t="n"/>
      <c r="N911" s="15">
        <f>IF(A911="","",SUM(J911:M911))</f>
        <v/>
      </c>
      <c r="O911" s="10" t="n"/>
      <c r="P911" s="16">
        <f>IF(A911="","",UPPER(TRIM(A911))&amp;"|"&amp;UPPER(SUBSTITUTE(SUBSTITUTE(SUBSTITUTE(TRIM(C911),"/",""),"-","")," ","")))</f>
        <v/>
      </c>
      <c r="Q911" s="16">
        <f>IF(A911="","",UPPER(SUBSTITUTE(SUBSTITUTE(SUBSTITUTE(TRIM(C911),"/",""),"-","")," ","")))</f>
        <v/>
      </c>
      <c r="R911" s="16">
        <f>IF(A911="","",IF(U911="No","ITC not available in GSTR-2B",IF(COUNTIF(Books!$O$6:$O$2005,P911)&gt;0,IF(ABS(T911)&lt;=Settings!$B$4,"Matched","Amount differs"),IF(COUNTIF(Books!$P$6:$P$2005,Q911)&gt;0,"Invoice no matches, GSTIN differs","In GSTR-2B, not in books"))))</f>
        <v/>
      </c>
      <c r="S911" s="15">
        <f>IF(A911="","",SUMIF(Books!$O$6:$O$2005,P911,Books!$K$6:$K$2005))</f>
        <v/>
      </c>
      <c r="T911" s="15">
        <f>IF(A911="","",N911-S911)</f>
        <v/>
      </c>
      <c r="U911" s="10" t="n"/>
      <c r="V911" s="16">
        <f>IF(A911="","",IF(AND(O911="Credit note",R911&lt;&gt;"ITC not available in GSTR-2B"),"Credit note: accept and declare the ITC reversal, keep pending for one period, or reject if you disagree",IF(R911="Matched","Accept in IMS, or take no action",IF(R911="Amount differs","Reject or keep pending; ask the supplier to amend",IF(R911="In GSTR-2B, not in books","Check receipt; reject if not yours",IF(R911="Invoice no matches, GSTIN differs","Confirm the GSTIN with the supplier","Not available: do not claim"))))))</f>
        <v/>
      </c>
    </row>
    <row r="912">
      <c r="A912" s="10" t="n"/>
      <c r="B912" s="10" t="n"/>
      <c r="C912" s="10" t="n"/>
      <c r="D912" s="10" t="n"/>
      <c r="E912" s="9" t="n"/>
      <c r="F912" s="8" t="n"/>
      <c r="G912" s="10" t="n"/>
      <c r="H912" s="10" t="n"/>
      <c r="I912" s="8" t="n"/>
      <c r="J912" s="8" t="n"/>
      <c r="K912" s="8" t="n"/>
      <c r="L912" s="8" t="n"/>
      <c r="M912" s="8" t="n"/>
      <c r="N912" s="15">
        <f>IF(A912="","",SUM(J912:M912))</f>
        <v/>
      </c>
      <c r="O912" s="10" t="n"/>
      <c r="P912" s="16">
        <f>IF(A912="","",UPPER(TRIM(A912))&amp;"|"&amp;UPPER(SUBSTITUTE(SUBSTITUTE(SUBSTITUTE(TRIM(C912),"/",""),"-","")," ","")))</f>
        <v/>
      </c>
      <c r="Q912" s="16">
        <f>IF(A912="","",UPPER(SUBSTITUTE(SUBSTITUTE(SUBSTITUTE(TRIM(C912),"/",""),"-","")," ","")))</f>
        <v/>
      </c>
      <c r="R912" s="16">
        <f>IF(A912="","",IF(U912="No","ITC not available in GSTR-2B",IF(COUNTIF(Books!$O$6:$O$2005,P912)&gt;0,IF(ABS(T912)&lt;=Settings!$B$4,"Matched","Amount differs"),IF(COUNTIF(Books!$P$6:$P$2005,Q912)&gt;0,"Invoice no matches, GSTIN differs","In GSTR-2B, not in books"))))</f>
        <v/>
      </c>
      <c r="S912" s="15">
        <f>IF(A912="","",SUMIF(Books!$O$6:$O$2005,P912,Books!$K$6:$K$2005))</f>
        <v/>
      </c>
      <c r="T912" s="15">
        <f>IF(A912="","",N912-S912)</f>
        <v/>
      </c>
      <c r="U912" s="10" t="n"/>
      <c r="V912" s="16">
        <f>IF(A912="","",IF(AND(O912="Credit note",R912&lt;&gt;"ITC not available in GSTR-2B"),"Credit note: accept and declare the ITC reversal, keep pending for one period, or reject if you disagree",IF(R912="Matched","Accept in IMS, or take no action",IF(R912="Amount differs","Reject or keep pending; ask the supplier to amend",IF(R912="In GSTR-2B, not in books","Check receipt; reject if not yours",IF(R912="Invoice no matches, GSTIN differs","Confirm the GSTIN with the supplier","Not available: do not claim"))))))</f>
        <v/>
      </c>
    </row>
    <row r="913">
      <c r="A913" s="10" t="n"/>
      <c r="B913" s="10" t="n"/>
      <c r="C913" s="10" t="n"/>
      <c r="D913" s="10" t="n"/>
      <c r="E913" s="9" t="n"/>
      <c r="F913" s="8" t="n"/>
      <c r="G913" s="10" t="n"/>
      <c r="H913" s="10" t="n"/>
      <c r="I913" s="8" t="n"/>
      <c r="J913" s="8" t="n"/>
      <c r="K913" s="8" t="n"/>
      <c r="L913" s="8" t="n"/>
      <c r="M913" s="8" t="n"/>
      <c r="N913" s="15">
        <f>IF(A913="","",SUM(J913:M913))</f>
        <v/>
      </c>
      <c r="O913" s="10" t="n"/>
      <c r="P913" s="16">
        <f>IF(A913="","",UPPER(TRIM(A913))&amp;"|"&amp;UPPER(SUBSTITUTE(SUBSTITUTE(SUBSTITUTE(TRIM(C913),"/",""),"-","")," ","")))</f>
        <v/>
      </c>
      <c r="Q913" s="16">
        <f>IF(A913="","",UPPER(SUBSTITUTE(SUBSTITUTE(SUBSTITUTE(TRIM(C913),"/",""),"-","")," ","")))</f>
        <v/>
      </c>
      <c r="R913" s="16">
        <f>IF(A913="","",IF(U913="No","ITC not available in GSTR-2B",IF(COUNTIF(Books!$O$6:$O$2005,P913)&gt;0,IF(ABS(T913)&lt;=Settings!$B$4,"Matched","Amount differs"),IF(COUNTIF(Books!$P$6:$P$2005,Q913)&gt;0,"Invoice no matches, GSTIN differs","In GSTR-2B, not in books"))))</f>
        <v/>
      </c>
      <c r="S913" s="15">
        <f>IF(A913="","",SUMIF(Books!$O$6:$O$2005,P913,Books!$K$6:$K$2005))</f>
        <v/>
      </c>
      <c r="T913" s="15">
        <f>IF(A913="","",N913-S913)</f>
        <v/>
      </c>
      <c r="U913" s="10" t="n"/>
      <c r="V913" s="16">
        <f>IF(A913="","",IF(AND(O913="Credit note",R913&lt;&gt;"ITC not available in GSTR-2B"),"Credit note: accept and declare the ITC reversal, keep pending for one period, or reject if you disagree",IF(R913="Matched","Accept in IMS, or take no action",IF(R913="Amount differs","Reject or keep pending; ask the supplier to amend",IF(R913="In GSTR-2B, not in books","Check receipt; reject if not yours",IF(R913="Invoice no matches, GSTIN differs","Confirm the GSTIN with the supplier","Not available: do not claim"))))))</f>
        <v/>
      </c>
    </row>
    <row r="914">
      <c r="A914" s="10" t="n"/>
      <c r="B914" s="10" t="n"/>
      <c r="C914" s="10" t="n"/>
      <c r="D914" s="10" t="n"/>
      <c r="E914" s="9" t="n"/>
      <c r="F914" s="8" t="n"/>
      <c r="G914" s="10" t="n"/>
      <c r="H914" s="10" t="n"/>
      <c r="I914" s="8" t="n"/>
      <c r="J914" s="8" t="n"/>
      <c r="K914" s="8" t="n"/>
      <c r="L914" s="8" t="n"/>
      <c r="M914" s="8" t="n"/>
      <c r="N914" s="15">
        <f>IF(A914="","",SUM(J914:M914))</f>
        <v/>
      </c>
      <c r="O914" s="10" t="n"/>
      <c r="P914" s="16">
        <f>IF(A914="","",UPPER(TRIM(A914))&amp;"|"&amp;UPPER(SUBSTITUTE(SUBSTITUTE(SUBSTITUTE(TRIM(C914),"/",""),"-","")," ","")))</f>
        <v/>
      </c>
      <c r="Q914" s="16">
        <f>IF(A914="","",UPPER(SUBSTITUTE(SUBSTITUTE(SUBSTITUTE(TRIM(C914),"/",""),"-","")," ","")))</f>
        <v/>
      </c>
      <c r="R914" s="16">
        <f>IF(A914="","",IF(U914="No","ITC not available in GSTR-2B",IF(COUNTIF(Books!$O$6:$O$2005,P914)&gt;0,IF(ABS(T914)&lt;=Settings!$B$4,"Matched","Amount differs"),IF(COUNTIF(Books!$P$6:$P$2005,Q914)&gt;0,"Invoice no matches, GSTIN differs","In GSTR-2B, not in books"))))</f>
        <v/>
      </c>
      <c r="S914" s="15">
        <f>IF(A914="","",SUMIF(Books!$O$6:$O$2005,P914,Books!$K$6:$K$2005))</f>
        <v/>
      </c>
      <c r="T914" s="15">
        <f>IF(A914="","",N914-S914)</f>
        <v/>
      </c>
      <c r="U914" s="10" t="n"/>
      <c r="V914" s="16">
        <f>IF(A914="","",IF(AND(O914="Credit note",R914&lt;&gt;"ITC not available in GSTR-2B"),"Credit note: accept and declare the ITC reversal, keep pending for one period, or reject if you disagree",IF(R914="Matched","Accept in IMS, or take no action",IF(R914="Amount differs","Reject or keep pending; ask the supplier to amend",IF(R914="In GSTR-2B, not in books","Check receipt; reject if not yours",IF(R914="Invoice no matches, GSTIN differs","Confirm the GSTIN with the supplier","Not available: do not claim"))))))</f>
        <v/>
      </c>
    </row>
    <row r="915">
      <c r="A915" s="10" t="n"/>
      <c r="B915" s="10" t="n"/>
      <c r="C915" s="10" t="n"/>
      <c r="D915" s="10" t="n"/>
      <c r="E915" s="9" t="n"/>
      <c r="F915" s="8" t="n"/>
      <c r="G915" s="10" t="n"/>
      <c r="H915" s="10" t="n"/>
      <c r="I915" s="8" t="n"/>
      <c r="J915" s="8" t="n"/>
      <c r="K915" s="8" t="n"/>
      <c r="L915" s="8" t="n"/>
      <c r="M915" s="8" t="n"/>
      <c r="N915" s="15">
        <f>IF(A915="","",SUM(J915:M915))</f>
        <v/>
      </c>
      <c r="O915" s="10" t="n"/>
      <c r="P915" s="16">
        <f>IF(A915="","",UPPER(TRIM(A915))&amp;"|"&amp;UPPER(SUBSTITUTE(SUBSTITUTE(SUBSTITUTE(TRIM(C915),"/",""),"-","")," ","")))</f>
        <v/>
      </c>
      <c r="Q915" s="16">
        <f>IF(A915="","",UPPER(SUBSTITUTE(SUBSTITUTE(SUBSTITUTE(TRIM(C915),"/",""),"-","")," ","")))</f>
        <v/>
      </c>
      <c r="R915" s="16">
        <f>IF(A915="","",IF(U915="No","ITC not available in GSTR-2B",IF(COUNTIF(Books!$O$6:$O$2005,P915)&gt;0,IF(ABS(T915)&lt;=Settings!$B$4,"Matched","Amount differs"),IF(COUNTIF(Books!$P$6:$P$2005,Q915)&gt;0,"Invoice no matches, GSTIN differs","In GSTR-2B, not in books"))))</f>
        <v/>
      </c>
      <c r="S915" s="15">
        <f>IF(A915="","",SUMIF(Books!$O$6:$O$2005,P915,Books!$K$6:$K$2005))</f>
        <v/>
      </c>
      <c r="T915" s="15">
        <f>IF(A915="","",N915-S915)</f>
        <v/>
      </c>
      <c r="U915" s="10" t="n"/>
      <c r="V915" s="16">
        <f>IF(A915="","",IF(AND(O915="Credit note",R915&lt;&gt;"ITC not available in GSTR-2B"),"Credit note: accept and declare the ITC reversal, keep pending for one period, or reject if you disagree",IF(R915="Matched","Accept in IMS, or take no action",IF(R915="Amount differs","Reject or keep pending; ask the supplier to amend",IF(R915="In GSTR-2B, not in books","Check receipt; reject if not yours",IF(R915="Invoice no matches, GSTIN differs","Confirm the GSTIN with the supplier","Not available: do not claim"))))))</f>
        <v/>
      </c>
    </row>
    <row r="916">
      <c r="A916" s="10" t="n"/>
      <c r="B916" s="10" t="n"/>
      <c r="C916" s="10" t="n"/>
      <c r="D916" s="10" t="n"/>
      <c r="E916" s="9" t="n"/>
      <c r="F916" s="8" t="n"/>
      <c r="G916" s="10" t="n"/>
      <c r="H916" s="10" t="n"/>
      <c r="I916" s="8" t="n"/>
      <c r="J916" s="8" t="n"/>
      <c r="K916" s="8" t="n"/>
      <c r="L916" s="8" t="n"/>
      <c r="M916" s="8" t="n"/>
      <c r="N916" s="15">
        <f>IF(A916="","",SUM(J916:M916))</f>
        <v/>
      </c>
      <c r="O916" s="10" t="n"/>
      <c r="P916" s="16">
        <f>IF(A916="","",UPPER(TRIM(A916))&amp;"|"&amp;UPPER(SUBSTITUTE(SUBSTITUTE(SUBSTITUTE(TRIM(C916),"/",""),"-","")," ","")))</f>
        <v/>
      </c>
      <c r="Q916" s="16">
        <f>IF(A916="","",UPPER(SUBSTITUTE(SUBSTITUTE(SUBSTITUTE(TRIM(C916),"/",""),"-","")," ","")))</f>
        <v/>
      </c>
      <c r="R916" s="16">
        <f>IF(A916="","",IF(U916="No","ITC not available in GSTR-2B",IF(COUNTIF(Books!$O$6:$O$2005,P916)&gt;0,IF(ABS(T916)&lt;=Settings!$B$4,"Matched","Amount differs"),IF(COUNTIF(Books!$P$6:$P$2005,Q916)&gt;0,"Invoice no matches, GSTIN differs","In GSTR-2B, not in books"))))</f>
        <v/>
      </c>
      <c r="S916" s="15">
        <f>IF(A916="","",SUMIF(Books!$O$6:$O$2005,P916,Books!$K$6:$K$2005))</f>
        <v/>
      </c>
      <c r="T916" s="15">
        <f>IF(A916="","",N916-S916)</f>
        <v/>
      </c>
      <c r="U916" s="10" t="n"/>
      <c r="V916" s="16">
        <f>IF(A916="","",IF(AND(O916="Credit note",R916&lt;&gt;"ITC not available in GSTR-2B"),"Credit note: accept and declare the ITC reversal, keep pending for one period, or reject if you disagree",IF(R916="Matched","Accept in IMS, or take no action",IF(R916="Amount differs","Reject or keep pending; ask the supplier to amend",IF(R916="In GSTR-2B, not in books","Check receipt; reject if not yours",IF(R916="Invoice no matches, GSTIN differs","Confirm the GSTIN with the supplier","Not available: do not claim"))))))</f>
        <v/>
      </c>
    </row>
    <row r="917">
      <c r="A917" s="10" t="n"/>
      <c r="B917" s="10" t="n"/>
      <c r="C917" s="10" t="n"/>
      <c r="D917" s="10" t="n"/>
      <c r="E917" s="9" t="n"/>
      <c r="F917" s="8" t="n"/>
      <c r="G917" s="10" t="n"/>
      <c r="H917" s="10" t="n"/>
      <c r="I917" s="8" t="n"/>
      <c r="J917" s="8" t="n"/>
      <c r="K917" s="8" t="n"/>
      <c r="L917" s="8" t="n"/>
      <c r="M917" s="8" t="n"/>
      <c r="N917" s="15">
        <f>IF(A917="","",SUM(J917:M917))</f>
        <v/>
      </c>
      <c r="O917" s="10" t="n"/>
      <c r="P917" s="16">
        <f>IF(A917="","",UPPER(TRIM(A917))&amp;"|"&amp;UPPER(SUBSTITUTE(SUBSTITUTE(SUBSTITUTE(TRIM(C917),"/",""),"-","")," ","")))</f>
        <v/>
      </c>
      <c r="Q917" s="16">
        <f>IF(A917="","",UPPER(SUBSTITUTE(SUBSTITUTE(SUBSTITUTE(TRIM(C917),"/",""),"-","")," ","")))</f>
        <v/>
      </c>
      <c r="R917" s="16">
        <f>IF(A917="","",IF(U917="No","ITC not available in GSTR-2B",IF(COUNTIF(Books!$O$6:$O$2005,P917)&gt;0,IF(ABS(T917)&lt;=Settings!$B$4,"Matched","Amount differs"),IF(COUNTIF(Books!$P$6:$P$2005,Q917)&gt;0,"Invoice no matches, GSTIN differs","In GSTR-2B, not in books"))))</f>
        <v/>
      </c>
      <c r="S917" s="15">
        <f>IF(A917="","",SUMIF(Books!$O$6:$O$2005,P917,Books!$K$6:$K$2005))</f>
        <v/>
      </c>
      <c r="T917" s="15">
        <f>IF(A917="","",N917-S917)</f>
        <v/>
      </c>
      <c r="U917" s="10" t="n"/>
      <c r="V917" s="16">
        <f>IF(A917="","",IF(AND(O917="Credit note",R917&lt;&gt;"ITC not available in GSTR-2B"),"Credit note: accept and declare the ITC reversal, keep pending for one period, or reject if you disagree",IF(R917="Matched","Accept in IMS, or take no action",IF(R917="Amount differs","Reject or keep pending; ask the supplier to amend",IF(R917="In GSTR-2B, not in books","Check receipt; reject if not yours",IF(R917="Invoice no matches, GSTIN differs","Confirm the GSTIN with the supplier","Not available: do not claim"))))))</f>
        <v/>
      </c>
    </row>
    <row r="918">
      <c r="A918" s="10" t="n"/>
      <c r="B918" s="10" t="n"/>
      <c r="C918" s="10" t="n"/>
      <c r="D918" s="10" t="n"/>
      <c r="E918" s="9" t="n"/>
      <c r="F918" s="8" t="n"/>
      <c r="G918" s="10" t="n"/>
      <c r="H918" s="10" t="n"/>
      <c r="I918" s="8" t="n"/>
      <c r="J918" s="8" t="n"/>
      <c r="K918" s="8" t="n"/>
      <c r="L918" s="8" t="n"/>
      <c r="M918" s="8" t="n"/>
      <c r="N918" s="15">
        <f>IF(A918="","",SUM(J918:M918))</f>
        <v/>
      </c>
      <c r="O918" s="10" t="n"/>
      <c r="P918" s="16">
        <f>IF(A918="","",UPPER(TRIM(A918))&amp;"|"&amp;UPPER(SUBSTITUTE(SUBSTITUTE(SUBSTITUTE(TRIM(C918),"/",""),"-","")," ","")))</f>
        <v/>
      </c>
      <c r="Q918" s="16">
        <f>IF(A918="","",UPPER(SUBSTITUTE(SUBSTITUTE(SUBSTITUTE(TRIM(C918),"/",""),"-","")," ","")))</f>
        <v/>
      </c>
      <c r="R918" s="16">
        <f>IF(A918="","",IF(U918="No","ITC not available in GSTR-2B",IF(COUNTIF(Books!$O$6:$O$2005,P918)&gt;0,IF(ABS(T918)&lt;=Settings!$B$4,"Matched","Amount differs"),IF(COUNTIF(Books!$P$6:$P$2005,Q918)&gt;0,"Invoice no matches, GSTIN differs","In GSTR-2B, not in books"))))</f>
        <v/>
      </c>
      <c r="S918" s="15">
        <f>IF(A918="","",SUMIF(Books!$O$6:$O$2005,P918,Books!$K$6:$K$2005))</f>
        <v/>
      </c>
      <c r="T918" s="15">
        <f>IF(A918="","",N918-S918)</f>
        <v/>
      </c>
      <c r="U918" s="10" t="n"/>
      <c r="V918" s="16">
        <f>IF(A918="","",IF(AND(O918="Credit note",R918&lt;&gt;"ITC not available in GSTR-2B"),"Credit note: accept and declare the ITC reversal, keep pending for one period, or reject if you disagree",IF(R918="Matched","Accept in IMS, or take no action",IF(R918="Amount differs","Reject or keep pending; ask the supplier to amend",IF(R918="In GSTR-2B, not in books","Check receipt; reject if not yours",IF(R918="Invoice no matches, GSTIN differs","Confirm the GSTIN with the supplier","Not available: do not claim"))))))</f>
        <v/>
      </c>
    </row>
    <row r="919">
      <c r="A919" s="10" t="n"/>
      <c r="B919" s="10" t="n"/>
      <c r="C919" s="10" t="n"/>
      <c r="D919" s="10" t="n"/>
      <c r="E919" s="9" t="n"/>
      <c r="F919" s="8" t="n"/>
      <c r="G919" s="10" t="n"/>
      <c r="H919" s="10" t="n"/>
      <c r="I919" s="8" t="n"/>
      <c r="J919" s="8" t="n"/>
      <c r="K919" s="8" t="n"/>
      <c r="L919" s="8" t="n"/>
      <c r="M919" s="8" t="n"/>
      <c r="N919" s="15">
        <f>IF(A919="","",SUM(J919:M919))</f>
        <v/>
      </c>
      <c r="O919" s="10" t="n"/>
      <c r="P919" s="16">
        <f>IF(A919="","",UPPER(TRIM(A919))&amp;"|"&amp;UPPER(SUBSTITUTE(SUBSTITUTE(SUBSTITUTE(TRIM(C919),"/",""),"-","")," ","")))</f>
        <v/>
      </c>
      <c r="Q919" s="16">
        <f>IF(A919="","",UPPER(SUBSTITUTE(SUBSTITUTE(SUBSTITUTE(TRIM(C919),"/",""),"-","")," ","")))</f>
        <v/>
      </c>
      <c r="R919" s="16">
        <f>IF(A919="","",IF(U919="No","ITC not available in GSTR-2B",IF(COUNTIF(Books!$O$6:$O$2005,P919)&gt;0,IF(ABS(T919)&lt;=Settings!$B$4,"Matched","Amount differs"),IF(COUNTIF(Books!$P$6:$P$2005,Q919)&gt;0,"Invoice no matches, GSTIN differs","In GSTR-2B, not in books"))))</f>
        <v/>
      </c>
      <c r="S919" s="15">
        <f>IF(A919="","",SUMIF(Books!$O$6:$O$2005,P919,Books!$K$6:$K$2005))</f>
        <v/>
      </c>
      <c r="T919" s="15">
        <f>IF(A919="","",N919-S919)</f>
        <v/>
      </c>
      <c r="U919" s="10" t="n"/>
      <c r="V919" s="16">
        <f>IF(A919="","",IF(AND(O919="Credit note",R919&lt;&gt;"ITC not available in GSTR-2B"),"Credit note: accept and declare the ITC reversal, keep pending for one period, or reject if you disagree",IF(R919="Matched","Accept in IMS, or take no action",IF(R919="Amount differs","Reject or keep pending; ask the supplier to amend",IF(R919="In GSTR-2B, not in books","Check receipt; reject if not yours",IF(R919="Invoice no matches, GSTIN differs","Confirm the GSTIN with the supplier","Not available: do not claim"))))))</f>
        <v/>
      </c>
    </row>
    <row r="920">
      <c r="A920" s="10" t="n"/>
      <c r="B920" s="10" t="n"/>
      <c r="C920" s="10" t="n"/>
      <c r="D920" s="10" t="n"/>
      <c r="E920" s="9" t="n"/>
      <c r="F920" s="8" t="n"/>
      <c r="G920" s="10" t="n"/>
      <c r="H920" s="10" t="n"/>
      <c r="I920" s="8" t="n"/>
      <c r="J920" s="8" t="n"/>
      <c r="K920" s="8" t="n"/>
      <c r="L920" s="8" t="n"/>
      <c r="M920" s="8" t="n"/>
      <c r="N920" s="15">
        <f>IF(A920="","",SUM(J920:M920))</f>
        <v/>
      </c>
      <c r="O920" s="10" t="n"/>
      <c r="P920" s="16">
        <f>IF(A920="","",UPPER(TRIM(A920))&amp;"|"&amp;UPPER(SUBSTITUTE(SUBSTITUTE(SUBSTITUTE(TRIM(C920),"/",""),"-","")," ","")))</f>
        <v/>
      </c>
      <c r="Q920" s="16">
        <f>IF(A920="","",UPPER(SUBSTITUTE(SUBSTITUTE(SUBSTITUTE(TRIM(C920),"/",""),"-","")," ","")))</f>
        <v/>
      </c>
      <c r="R920" s="16">
        <f>IF(A920="","",IF(U920="No","ITC not available in GSTR-2B",IF(COUNTIF(Books!$O$6:$O$2005,P920)&gt;0,IF(ABS(T920)&lt;=Settings!$B$4,"Matched","Amount differs"),IF(COUNTIF(Books!$P$6:$P$2005,Q920)&gt;0,"Invoice no matches, GSTIN differs","In GSTR-2B, not in books"))))</f>
        <v/>
      </c>
      <c r="S920" s="15">
        <f>IF(A920="","",SUMIF(Books!$O$6:$O$2005,P920,Books!$K$6:$K$2005))</f>
        <v/>
      </c>
      <c r="T920" s="15">
        <f>IF(A920="","",N920-S920)</f>
        <v/>
      </c>
      <c r="U920" s="10" t="n"/>
      <c r="V920" s="16">
        <f>IF(A920="","",IF(AND(O920="Credit note",R920&lt;&gt;"ITC not available in GSTR-2B"),"Credit note: accept and declare the ITC reversal, keep pending for one period, or reject if you disagree",IF(R920="Matched","Accept in IMS, or take no action",IF(R920="Amount differs","Reject or keep pending; ask the supplier to amend",IF(R920="In GSTR-2B, not in books","Check receipt; reject if not yours",IF(R920="Invoice no matches, GSTIN differs","Confirm the GSTIN with the supplier","Not available: do not claim"))))))</f>
        <v/>
      </c>
    </row>
    <row r="921">
      <c r="A921" s="10" t="n"/>
      <c r="B921" s="10" t="n"/>
      <c r="C921" s="10" t="n"/>
      <c r="D921" s="10" t="n"/>
      <c r="E921" s="9" t="n"/>
      <c r="F921" s="8" t="n"/>
      <c r="G921" s="10" t="n"/>
      <c r="H921" s="10" t="n"/>
      <c r="I921" s="8" t="n"/>
      <c r="J921" s="8" t="n"/>
      <c r="K921" s="8" t="n"/>
      <c r="L921" s="8" t="n"/>
      <c r="M921" s="8" t="n"/>
      <c r="N921" s="15">
        <f>IF(A921="","",SUM(J921:M921))</f>
        <v/>
      </c>
      <c r="O921" s="10" t="n"/>
      <c r="P921" s="16">
        <f>IF(A921="","",UPPER(TRIM(A921))&amp;"|"&amp;UPPER(SUBSTITUTE(SUBSTITUTE(SUBSTITUTE(TRIM(C921),"/",""),"-","")," ","")))</f>
        <v/>
      </c>
      <c r="Q921" s="16">
        <f>IF(A921="","",UPPER(SUBSTITUTE(SUBSTITUTE(SUBSTITUTE(TRIM(C921),"/",""),"-","")," ","")))</f>
        <v/>
      </c>
      <c r="R921" s="16">
        <f>IF(A921="","",IF(U921="No","ITC not available in GSTR-2B",IF(COUNTIF(Books!$O$6:$O$2005,P921)&gt;0,IF(ABS(T921)&lt;=Settings!$B$4,"Matched","Amount differs"),IF(COUNTIF(Books!$P$6:$P$2005,Q921)&gt;0,"Invoice no matches, GSTIN differs","In GSTR-2B, not in books"))))</f>
        <v/>
      </c>
      <c r="S921" s="15">
        <f>IF(A921="","",SUMIF(Books!$O$6:$O$2005,P921,Books!$K$6:$K$2005))</f>
        <v/>
      </c>
      <c r="T921" s="15">
        <f>IF(A921="","",N921-S921)</f>
        <v/>
      </c>
      <c r="U921" s="10" t="n"/>
      <c r="V921" s="16">
        <f>IF(A921="","",IF(AND(O921="Credit note",R921&lt;&gt;"ITC not available in GSTR-2B"),"Credit note: accept and declare the ITC reversal, keep pending for one period, or reject if you disagree",IF(R921="Matched","Accept in IMS, or take no action",IF(R921="Amount differs","Reject or keep pending; ask the supplier to amend",IF(R921="In GSTR-2B, not in books","Check receipt; reject if not yours",IF(R921="Invoice no matches, GSTIN differs","Confirm the GSTIN with the supplier","Not available: do not claim"))))))</f>
        <v/>
      </c>
    </row>
    <row r="922">
      <c r="A922" s="10" t="n"/>
      <c r="B922" s="10" t="n"/>
      <c r="C922" s="10" t="n"/>
      <c r="D922" s="10" t="n"/>
      <c r="E922" s="9" t="n"/>
      <c r="F922" s="8" t="n"/>
      <c r="G922" s="10" t="n"/>
      <c r="H922" s="10" t="n"/>
      <c r="I922" s="8" t="n"/>
      <c r="J922" s="8" t="n"/>
      <c r="K922" s="8" t="n"/>
      <c r="L922" s="8" t="n"/>
      <c r="M922" s="8" t="n"/>
      <c r="N922" s="15">
        <f>IF(A922="","",SUM(J922:M922))</f>
        <v/>
      </c>
      <c r="O922" s="10" t="n"/>
      <c r="P922" s="16">
        <f>IF(A922="","",UPPER(TRIM(A922))&amp;"|"&amp;UPPER(SUBSTITUTE(SUBSTITUTE(SUBSTITUTE(TRIM(C922),"/",""),"-","")," ","")))</f>
        <v/>
      </c>
      <c r="Q922" s="16">
        <f>IF(A922="","",UPPER(SUBSTITUTE(SUBSTITUTE(SUBSTITUTE(TRIM(C922),"/",""),"-","")," ","")))</f>
        <v/>
      </c>
      <c r="R922" s="16">
        <f>IF(A922="","",IF(U922="No","ITC not available in GSTR-2B",IF(COUNTIF(Books!$O$6:$O$2005,P922)&gt;0,IF(ABS(T922)&lt;=Settings!$B$4,"Matched","Amount differs"),IF(COUNTIF(Books!$P$6:$P$2005,Q922)&gt;0,"Invoice no matches, GSTIN differs","In GSTR-2B, not in books"))))</f>
        <v/>
      </c>
      <c r="S922" s="15">
        <f>IF(A922="","",SUMIF(Books!$O$6:$O$2005,P922,Books!$K$6:$K$2005))</f>
        <v/>
      </c>
      <c r="T922" s="15">
        <f>IF(A922="","",N922-S922)</f>
        <v/>
      </c>
      <c r="U922" s="10" t="n"/>
      <c r="V922" s="16">
        <f>IF(A922="","",IF(AND(O922="Credit note",R922&lt;&gt;"ITC not available in GSTR-2B"),"Credit note: accept and declare the ITC reversal, keep pending for one period, or reject if you disagree",IF(R922="Matched","Accept in IMS, or take no action",IF(R922="Amount differs","Reject or keep pending; ask the supplier to amend",IF(R922="In GSTR-2B, not in books","Check receipt; reject if not yours",IF(R922="Invoice no matches, GSTIN differs","Confirm the GSTIN with the supplier","Not available: do not claim"))))))</f>
        <v/>
      </c>
    </row>
    <row r="923">
      <c r="A923" s="10" t="n"/>
      <c r="B923" s="10" t="n"/>
      <c r="C923" s="10" t="n"/>
      <c r="D923" s="10" t="n"/>
      <c r="E923" s="9" t="n"/>
      <c r="F923" s="8" t="n"/>
      <c r="G923" s="10" t="n"/>
      <c r="H923" s="10" t="n"/>
      <c r="I923" s="8" t="n"/>
      <c r="J923" s="8" t="n"/>
      <c r="K923" s="8" t="n"/>
      <c r="L923" s="8" t="n"/>
      <c r="M923" s="8" t="n"/>
      <c r="N923" s="15">
        <f>IF(A923="","",SUM(J923:M923))</f>
        <v/>
      </c>
      <c r="O923" s="10" t="n"/>
      <c r="P923" s="16">
        <f>IF(A923="","",UPPER(TRIM(A923))&amp;"|"&amp;UPPER(SUBSTITUTE(SUBSTITUTE(SUBSTITUTE(TRIM(C923),"/",""),"-","")," ","")))</f>
        <v/>
      </c>
      <c r="Q923" s="16">
        <f>IF(A923="","",UPPER(SUBSTITUTE(SUBSTITUTE(SUBSTITUTE(TRIM(C923),"/",""),"-","")," ","")))</f>
        <v/>
      </c>
      <c r="R923" s="16">
        <f>IF(A923="","",IF(U923="No","ITC not available in GSTR-2B",IF(COUNTIF(Books!$O$6:$O$2005,P923)&gt;0,IF(ABS(T923)&lt;=Settings!$B$4,"Matched","Amount differs"),IF(COUNTIF(Books!$P$6:$P$2005,Q923)&gt;0,"Invoice no matches, GSTIN differs","In GSTR-2B, not in books"))))</f>
        <v/>
      </c>
      <c r="S923" s="15">
        <f>IF(A923="","",SUMIF(Books!$O$6:$O$2005,P923,Books!$K$6:$K$2005))</f>
        <v/>
      </c>
      <c r="T923" s="15">
        <f>IF(A923="","",N923-S923)</f>
        <v/>
      </c>
      <c r="U923" s="10" t="n"/>
      <c r="V923" s="16">
        <f>IF(A923="","",IF(AND(O923="Credit note",R923&lt;&gt;"ITC not available in GSTR-2B"),"Credit note: accept and declare the ITC reversal, keep pending for one period, or reject if you disagree",IF(R923="Matched","Accept in IMS, or take no action",IF(R923="Amount differs","Reject or keep pending; ask the supplier to amend",IF(R923="In GSTR-2B, not in books","Check receipt; reject if not yours",IF(R923="Invoice no matches, GSTIN differs","Confirm the GSTIN with the supplier","Not available: do not claim"))))))</f>
        <v/>
      </c>
    </row>
    <row r="924">
      <c r="A924" s="10" t="n"/>
      <c r="B924" s="10" t="n"/>
      <c r="C924" s="10" t="n"/>
      <c r="D924" s="10" t="n"/>
      <c r="E924" s="9" t="n"/>
      <c r="F924" s="8" t="n"/>
      <c r="G924" s="10" t="n"/>
      <c r="H924" s="10" t="n"/>
      <c r="I924" s="8" t="n"/>
      <c r="J924" s="8" t="n"/>
      <c r="K924" s="8" t="n"/>
      <c r="L924" s="8" t="n"/>
      <c r="M924" s="8" t="n"/>
      <c r="N924" s="15">
        <f>IF(A924="","",SUM(J924:M924))</f>
        <v/>
      </c>
      <c r="O924" s="10" t="n"/>
      <c r="P924" s="16">
        <f>IF(A924="","",UPPER(TRIM(A924))&amp;"|"&amp;UPPER(SUBSTITUTE(SUBSTITUTE(SUBSTITUTE(TRIM(C924),"/",""),"-","")," ","")))</f>
        <v/>
      </c>
      <c r="Q924" s="16">
        <f>IF(A924="","",UPPER(SUBSTITUTE(SUBSTITUTE(SUBSTITUTE(TRIM(C924),"/",""),"-","")," ","")))</f>
        <v/>
      </c>
      <c r="R924" s="16">
        <f>IF(A924="","",IF(U924="No","ITC not available in GSTR-2B",IF(COUNTIF(Books!$O$6:$O$2005,P924)&gt;0,IF(ABS(T924)&lt;=Settings!$B$4,"Matched","Amount differs"),IF(COUNTIF(Books!$P$6:$P$2005,Q924)&gt;0,"Invoice no matches, GSTIN differs","In GSTR-2B, not in books"))))</f>
        <v/>
      </c>
      <c r="S924" s="15">
        <f>IF(A924="","",SUMIF(Books!$O$6:$O$2005,P924,Books!$K$6:$K$2005))</f>
        <v/>
      </c>
      <c r="T924" s="15">
        <f>IF(A924="","",N924-S924)</f>
        <v/>
      </c>
      <c r="U924" s="10" t="n"/>
      <c r="V924" s="16">
        <f>IF(A924="","",IF(AND(O924="Credit note",R924&lt;&gt;"ITC not available in GSTR-2B"),"Credit note: accept and declare the ITC reversal, keep pending for one period, or reject if you disagree",IF(R924="Matched","Accept in IMS, or take no action",IF(R924="Amount differs","Reject or keep pending; ask the supplier to amend",IF(R924="In GSTR-2B, not in books","Check receipt; reject if not yours",IF(R924="Invoice no matches, GSTIN differs","Confirm the GSTIN with the supplier","Not available: do not claim"))))))</f>
        <v/>
      </c>
    </row>
    <row r="925">
      <c r="A925" s="10" t="n"/>
      <c r="B925" s="10" t="n"/>
      <c r="C925" s="10" t="n"/>
      <c r="D925" s="10" t="n"/>
      <c r="E925" s="9" t="n"/>
      <c r="F925" s="8" t="n"/>
      <c r="G925" s="10" t="n"/>
      <c r="H925" s="10" t="n"/>
      <c r="I925" s="8" t="n"/>
      <c r="J925" s="8" t="n"/>
      <c r="K925" s="8" t="n"/>
      <c r="L925" s="8" t="n"/>
      <c r="M925" s="8" t="n"/>
      <c r="N925" s="15">
        <f>IF(A925="","",SUM(J925:M925))</f>
        <v/>
      </c>
      <c r="O925" s="10" t="n"/>
      <c r="P925" s="16">
        <f>IF(A925="","",UPPER(TRIM(A925))&amp;"|"&amp;UPPER(SUBSTITUTE(SUBSTITUTE(SUBSTITUTE(TRIM(C925),"/",""),"-","")," ","")))</f>
        <v/>
      </c>
      <c r="Q925" s="16">
        <f>IF(A925="","",UPPER(SUBSTITUTE(SUBSTITUTE(SUBSTITUTE(TRIM(C925),"/",""),"-","")," ","")))</f>
        <v/>
      </c>
      <c r="R925" s="16">
        <f>IF(A925="","",IF(U925="No","ITC not available in GSTR-2B",IF(COUNTIF(Books!$O$6:$O$2005,P925)&gt;0,IF(ABS(T925)&lt;=Settings!$B$4,"Matched","Amount differs"),IF(COUNTIF(Books!$P$6:$P$2005,Q925)&gt;0,"Invoice no matches, GSTIN differs","In GSTR-2B, not in books"))))</f>
        <v/>
      </c>
      <c r="S925" s="15">
        <f>IF(A925="","",SUMIF(Books!$O$6:$O$2005,P925,Books!$K$6:$K$2005))</f>
        <v/>
      </c>
      <c r="T925" s="15">
        <f>IF(A925="","",N925-S925)</f>
        <v/>
      </c>
      <c r="U925" s="10" t="n"/>
      <c r="V925" s="16">
        <f>IF(A925="","",IF(AND(O925="Credit note",R925&lt;&gt;"ITC not available in GSTR-2B"),"Credit note: accept and declare the ITC reversal, keep pending for one period, or reject if you disagree",IF(R925="Matched","Accept in IMS, or take no action",IF(R925="Amount differs","Reject or keep pending; ask the supplier to amend",IF(R925="In GSTR-2B, not in books","Check receipt; reject if not yours",IF(R925="Invoice no matches, GSTIN differs","Confirm the GSTIN with the supplier","Not available: do not claim"))))))</f>
        <v/>
      </c>
    </row>
    <row r="926">
      <c r="A926" s="10" t="n"/>
      <c r="B926" s="10" t="n"/>
      <c r="C926" s="10" t="n"/>
      <c r="D926" s="10" t="n"/>
      <c r="E926" s="9" t="n"/>
      <c r="F926" s="8" t="n"/>
      <c r="G926" s="10" t="n"/>
      <c r="H926" s="10" t="n"/>
      <c r="I926" s="8" t="n"/>
      <c r="J926" s="8" t="n"/>
      <c r="K926" s="8" t="n"/>
      <c r="L926" s="8" t="n"/>
      <c r="M926" s="8" t="n"/>
      <c r="N926" s="15">
        <f>IF(A926="","",SUM(J926:M926))</f>
        <v/>
      </c>
      <c r="O926" s="10" t="n"/>
      <c r="P926" s="16">
        <f>IF(A926="","",UPPER(TRIM(A926))&amp;"|"&amp;UPPER(SUBSTITUTE(SUBSTITUTE(SUBSTITUTE(TRIM(C926),"/",""),"-","")," ","")))</f>
        <v/>
      </c>
      <c r="Q926" s="16">
        <f>IF(A926="","",UPPER(SUBSTITUTE(SUBSTITUTE(SUBSTITUTE(TRIM(C926),"/",""),"-","")," ","")))</f>
        <v/>
      </c>
      <c r="R926" s="16">
        <f>IF(A926="","",IF(U926="No","ITC not available in GSTR-2B",IF(COUNTIF(Books!$O$6:$O$2005,P926)&gt;0,IF(ABS(T926)&lt;=Settings!$B$4,"Matched","Amount differs"),IF(COUNTIF(Books!$P$6:$P$2005,Q926)&gt;0,"Invoice no matches, GSTIN differs","In GSTR-2B, not in books"))))</f>
        <v/>
      </c>
      <c r="S926" s="15">
        <f>IF(A926="","",SUMIF(Books!$O$6:$O$2005,P926,Books!$K$6:$K$2005))</f>
        <v/>
      </c>
      <c r="T926" s="15">
        <f>IF(A926="","",N926-S926)</f>
        <v/>
      </c>
      <c r="U926" s="10" t="n"/>
      <c r="V926" s="16">
        <f>IF(A926="","",IF(AND(O926="Credit note",R926&lt;&gt;"ITC not available in GSTR-2B"),"Credit note: accept and declare the ITC reversal, keep pending for one period, or reject if you disagree",IF(R926="Matched","Accept in IMS, or take no action",IF(R926="Amount differs","Reject or keep pending; ask the supplier to amend",IF(R926="In GSTR-2B, not in books","Check receipt; reject if not yours",IF(R926="Invoice no matches, GSTIN differs","Confirm the GSTIN with the supplier","Not available: do not claim"))))))</f>
        <v/>
      </c>
    </row>
    <row r="927">
      <c r="A927" s="10" t="n"/>
      <c r="B927" s="10" t="n"/>
      <c r="C927" s="10" t="n"/>
      <c r="D927" s="10" t="n"/>
      <c r="E927" s="9" t="n"/>
      <c r="F927" s="8" t="n"/>
      <c r="G927" s="10" t="n"/>
      <c r="H927" s="10" t="n"/>
      <c r="I927" s="8" t="n"/>
      <c r="J927" s="8" t="n"/>
      <c r="K927" s="8" t="n"/>
      <c r="L927" s="8" t="n"/>
      <c r="M927" s="8" t="n"/>
      <c r="N927" s="15">
        <f>IF(A927="","",SUM(J927:M927))</f>
        <v/>
      </c>
      <c r="O927" s="10" t="n"/>
      <c r="P927" s="16">
        <f>IF(A927="","",UPPER(TRIM(A927))&amp;"|"&amp;UPPER(SUBSTITUTE(SUBSTITUTE(SUBSTITUTE(TRIM(C927),"/",""),"-","")," ","")))</f>
        <v/>
      </c>
      <c r="Q927" s="16">
        <f>IF(A927="","",UPPER(SUBSTITUTE(SUBSTITUTE(SUBSTITUTE(TRIM(C927),"/",""),"-","")," ","")))</f>
        <v/>
      </c>
      <c r="R927" s="16">
        <f>IF(A927="","",IF(U927="No","ITC not available in GSTR-2B",IF(COUNTIF(Books!$O$6:$O$2005,P927)&gt;0,IF(ABS(T927)&lt;=Settings!$B$4,"Matched","Amount differs"),IF(COUNTIF(Books!$P$6:$P$2005,Q927)&gt;0,"Invoice no matches, GSTIN differs","In GSTR-2B, not in books"))))</f>
        <v/>
      </c>
      <c r="S927" s="15">
        <f>IF(A927="","",SUMIF(Books!$O$6:$O$2005,P927,Books!$K$6:$K$2005))</f>
        <v/>
      </c>
      <c r="T927" s="15">
        <f>IF(A927="","",N927-S927)</f>
        <v/>
      </c>
      <c r="U927" s="10" t="n"/>
      <c r="V927" s="16">
        <f>IF(A927="","",IF(AND(O927="Credit note",R927&lt;&gt;"ITC not available in GSTR-2B"),"Credit note: accept and declare the ITC reversal, keep pending for one period, or reject if you disagree",IF(R927="Matched","Accept in IMS, or take no action",IF(R927="Amount differs","Reject or keep pending; ask the supplier to amend",IF(R927="In GSTR-2B, not in books","Check receipt; reject if not yours",IF(R927="Invoice no matches, GSTIN differs","Confirm the GSTIN with the supplier","Not available: do not claim"))))))</f>
        <v/>
      </c>
    </row>
    <row r="928">
      <c r="A928" s="10" t="n"/>
      <c r="B928" s="10" t="n"/>
      <c r="C928" s="10" t="n"/>
      <c r="D928" s="10" t="n"/>
      <c r="E928" s="9" t="n"/>
      <c r="F928" s="8" t="n"/>
      <c r="G928" s="10" t="n"/>
      <c r="H928" s="10" t="n"/>
      <c r="I928" s="8" t="n"/>
      <c r="J928" s="8" t="n"/>
      <c r="K928" s="8" t="n"/>
      <c r="L928" s="8" t="n"/>
      <c r="M928" s="8" t="n"/>
      <c r="N928" s="15">
        <f>IF(A928="","",SUM(J928:M928))</f>
        <v/>
      </c>
      <c r="O928" s="10" t="n"/>
      <c r="P928" s="16">
        <f>IF(A928="","",UPPER(TRIM(A928))&amp;"|"&amp;UPPER(SUBSTITUTE(SUBSTITUTE(SUBSTITUTE(TRIM(C928),"/",""),"-","")," ","")))</f>
        <v/>
      </c>
      <c r="Q928" s="16">
        <f>IF(A928="","",UPPER(SUBSTITUTE(SUBSTITUTE(SUBSTITUTE(TRIM(C928),"/",""),"-","")," ","")))</f>
        <v/>
      </c>
      <c r="R928" s="16">
        <f>IF(A928="","",IF(U928="No","ITC not available in GSTR-2B",IF(COUNTIF(Books!$O$6:$O$2005,P928)&gt;0,IF(ABS(T928)&lt;=Settings!$B$4,"Matched","Amount differs"),IF(COUNTIF(Books!$P$6:$P$2005,Q928)&gt;0,"Invoice no matches, GSTIN differs","In GSTR-2B, not in books"))))</f>
        <v/>
      </c>
      <c r="S928" s="15">
        <f>IF(A928="","",SUMIF(Books!$O$6:$O$2005,P928,Books!$K$6:$K$2005))</f>
        <v/>
      </c>
      <c r="T928" s="15">
        <f>IF(A928="","",N928-S928)</f>
        <v/>
      </c>
      <c r="U928" s="10" t="n"/>
      <c r="V928" s="16">
        <f>IF(A928="","",IF(AND(O928="Credit note",R928&lt;&gt;"ITC not available in GSTR-2B"),"Credit note: accept and declare the ITC reversal, keep pending for one period, or reject if you disagree",IF(R928="Matched","Accept in IMS, or take no action",IF(R928="Amount differs","Reject or keep pending; ask the supplier to amend",IF(R928="In GSTR-2B, not in books","Check receipt; reject if not yours",IF(R928="Invoice no matches, GSTIN differs","Confirm the GSTIN with the supplier","Not available: do not claim"))))))</f>
        <v/>
      </c>
    </row>
    <row r="929">
      <c r="A929" s="10" t="n"/>
      <c r="B929" s="10" t="n"/>
      <c r="C929" s="10" t="n"/>
      <c r="D929" s="10" t="n"/>
      <c r="E929" s="9" t="n"/>
      <c r="F929" s="8" t="n"/>
      <c r="G929" s="10" t="n"/>
      <c r="H929" s="10" t="n"/>
      <c r="I929" s="8" t="n"/>
      <c r="J929" s="8" t="n"/>
      <c r="K929" s="8" t="n"/>
      <c r="L929" s="8" t="n"/>
      <c r="M929" s="8" t="n"/>
      <c r="N929" s="15">
        <f>IF(A929="","",SUM(J929:M929))</f>
        <v/>
      </c>
      <c r="O929" s="10" t="n"/>
      <c r="P929" s="16">
        <f>IF(A929="","",UPPER(TRIM(A929))&amp;"|"&amp;UPPER(SUBSTITUTE(SUBSTITUTE(SUBSTITUTE(TRIM(C929),"/",""),"-","")," ","")))</f>
        <v/>
      </c>
      <c r="Q929" s="16">
        <f>IF(A929="","",UPPER(SUBSTITUTE(SUBSTITUTE(SUBSTITUTE(TRIM(C929),"/",""),"-","")," ","")))</f>
        <v/>
      </c>
      <c r="R929" s="16">
        <f>IF(A929="","",IF(U929="No","ITC not available in GSTR-2B",IF(COUNTIF(Books!$O$6:$O$2005,P929)&gt;0,IF(ABS(T929)&lt;=Settings!$B$4,"Matched","Amount differs"),IF(COUNTIF(Books!$P$6:$P$2005,Q929)&gt;0,"Invoice no matches, GSTIN differs","In GSTR-2B, not in books"))))</f>
        <v/>
      </c>
      <c r="S929" s="15">
        <f>IF(A929="","",SUMIF(Books!$O$6:$O$2005,P929,Books!$K$6:$K$2005))</f>
        <v/>
      </c>
      <c r="T929" s="15">
        <f>IF(A929="","",N929-S929)</f>
        <v/>
      </c>
      <c r="U929" s="10" t="n"/>
      <c r="V929" s="16">
        <f>IF(A929="","",IF(AND(O929="Credit note",R929&lt;&gt;"ITC not available in GSTR-2B"),"Credit note: accept and declare the ITC reversal, keep pending for one period, or reject if you disagree",IF(R929="Matched","Accept in IMS, or take no action",IF(R929="Amount differs","Reject or keep pending; ask the supplier to amend",IF(R929="In GSTR-2B, not in books","Check receipt; reject if not yours",IF(R929="Invoice no matches, GSTIN differs","Confirm the GSTIN with the supplier","Not available: do not claim"))))))</f>
        <v/>
      </c>
    </row>
    <row r="930">
      <c r="A930" s="10" t="n"/>
      <c r="B930" s="10" t="n"/>
      <c r="C930" s="10" t="n"/>
      <c r="D930" s="10" t="n"/>
      <c r="E930" s="9" t="n"/>
      <c r="F930" s="8" t="n"/>
      <c r="G930" s="10" t="n"/>
      <c r="H930" s="10" t="n"/>
      <c r="I930" s="8" t="n"/>
      <c r="J930" s="8" t="n"/>
      <c r="K930" s="8" t="n"/>
      <c r="L930" s="8" t="n"/>
      <c r="M930" s="8" t="n"/>
      <c r="N930" s="15">
        <f>IF(A930="","",SUM(J930:M930))</f>
        <v/>
      </c>
      <c r="O930" s="10" t="n"/>
      <c r="P930" s="16">
        <f>IF(A930="","",UPPER(TRIM(A930))&amp;"|"&amp;UPPER(SUBSTITUTE(SUBSTITUTE(SUBSTITUTE(TRIM(C930),"/",""),"-","")," ","")))</f>
        <v/>
      </c>
      <c r="Q930" s="16">
        <f>IF(A930="","",UPPER(SUBSTITUTE(SUBSTITUTE(SUBSTITUTE(TRIM(C930),"/",""),"-","")," ","")))</f>
        <v/>
      </c>
      <c r="R930" s="16">
        <f>IF(A930="","",IF(U930="No","ITC not available in GSTR-2B",IF(COUNTIF(Books!$O$6:$O$2005,P930)&gt;0,IF(ABS(T930)&lt;=Settings!$B$4,"Matched","Amount differs"),IF(COUNTIF(Books!$P$6:$P$2005,Q930)&gt;0,"Invoice no matches, GSTIN differs","In GSTR-2B, not in books"))))</f>
        <v/>
      </c>
      <c r="S930" s="15">
        <f>IF(A930="","",SUMIF(Books!$O$6:$O$2005,P930,Books!$K$6:$K$2005))</f>
        <v/>
      </c>
      <c r="T930" s="15">
        <f>IF(A930="","",N930-S930)</f>
        <v/>
      </c>
      <c r="U930" s="10" t="n"/>
      <c r="V930" s="16">
        <f>IF(A930="","",IF(AND(O930="Credit note",R930&lt;&gt;"ITC not available in GSTR-2B"),"Credit note: accept and declare the ITC reversal, keep pending for one period, or reject if you disagree",IF(R930="Matched","Accept in IMS, or take no action",IF(R930="Amount differs","Reject or keep pending; ask the supplier to amend",IF(R930="In GSTR-2B, not in books","Check receipt; reject if not yours",IF(R930="Invoice no matches, GSTIN differs","Confirm the GSTIN with the supplier","Not available: do not claim"))))))</f>
        <v/>
      </c>
    </row>
    <row r="931">
      <c r="A931" s="10" t="n"/>
      <c r="B931" s="10" t="n"/>
      <c r="C931" s="10" t="n"/>
      <c r="D931" s="10" t="n"/>
      <c r="E931" s="9" t="n"/>
      <c r="F931" s="8" t="n"/>
      <c r="G931" s="10" t="n"/>
      <c r="H931" s="10" t="n"/>
      <c r="I931" s="8" t="n"/>
      <c r="J931" s="8" t="n"/>
      <c r="K931" s="8" t="n"/>
      <c r="L931" s="8" t="n"/>
      <c r="M931" s="8" t="n"/>
      <c r="N931" s="15">
        <f>IF(A931="","",SUM(J931:M931))</f>
        <v/>
      </c>
      <c r="O931" s="10" t="n"/>
      <c r="P931" s="16">
        <f>IF(A931="","",UPPER(TRIM(A931))&amp;"|"&amp;UPPER(SUBSTITUTE(SUBSTITUTE(SUBSTITUTE(TRIM(C931),"/",""),"-","")," ","")))</f>
        <v/>
      </c>
      <c r="Q931" s="16">
        <f>IF(A931="","",UPPER(SUBSTITUTE(SUBSTITUTE(SUBSTITUTE(TRIM(C931),"/",""),"-","")," ","")))</f>
        <v/>
      </c>
      <c r="R931" s="16">
        <f>IF(A931="","",IF(U931="No","ITC not available in GSTR-2B",IF(COUNTIF(Books!$O$6:$O$2005,P931)&gt;0,IF(ABS(T931)&lt;=Settings!$B$4,"Matched","Amount differs"),IF(COUNTIF(Books!$P$6:$P$2005,Q931)&gt;0,"Invoice no matches, GSTIN differs","In GSTR-2B, not in books"))))</f>
        <v/>
      </c>
      <c r="S931" s="15">
        <f>IF(A931="","",SUMIF(Books!$O$6:$O$2005,P931,Books!$K$6:$K$2005))</f>
        <v/>
      </c>
      <c r="T931" s="15">
        <f>IF(A931="","",N931-S931)</f>
        <v/>
      </c>
      <c r="U931" s="10" t="n"/>
      <c r="V931" s="16">
        <f>IF(A931="","",IF(AND(O931="Credit note",R931&lt;&gt;"ITC not available in GSTR-2B"),"Credit note: accept and declare the ITC reversal, keep pending for one period, or reject if you disagree",IF(R931="Matched","Accept in IMS, or take no action",IF(R931="Amount differs","Reject or keep pending; ask the supplier to amend",IF(R931="In GSTR-2B, not in books","Check receipt; reject if not yours",IF(R931="Invoice no matches, GSTIN differs","Confirm the GSTIN with the supplier","Not available: do not claim"))))))</f>
        <v/>
      </c>
    </row>
    <row r="932">
      <c r="A932" s="10" t="n"/>
      <c r="B932" s="10" t="n"/>
      <c r="C932" s="10" t="n"/>
      <c r="D932" s="10" t="n"/>
      <c r="E932" s="9" t="n"/>
      <c r="F932" s="8" t="n"/>
      <c r="G932" s="10" t="n"/>
      <c r="H932" s="10" t="n"/>
      <c r="I932" s="8" t="n"/>
      <c r="J932" s="8" t="n"/>
      <c r="K932" s="8" t="n"/>
      <c r="L932" s="8" t="n"/>
      <c r="M932" s="8" t="n"/>
      <c r="N932" s="15">
        <f>IF(A932="","",SUM(J932:M932))</f>
        <v/>
      </c>
      <c r="O932" s="10" t="n"/>
      <c r="P932" s="16">
        <f>IF(A932="","",UPPER(TRIM(A932))&amp;"|"&amp;UPPER(SUBSTITUTE(SUBSTITUTE(SUBSTITUTE(TRIM(C932),"/",""),"-","")," ","")))</f>
        <v/>
      </c>
      <c r="Q932" s="16">
        <f>IF(A932="","",UPPER(SUBSTITUTE(SUBSTITUTE(SUBSTITUTE(TRIM(C932),"/",""),"-","")," ","")))</f>
        <v/>
      </c>
      <c r="R932" s="16">
        <f>IF(A932="","",IF(U932="No","ITC not available in GSTR-2B",IF(COUNTIF(Books!$O$6:$O$2005,P932)&gt;0,IF(ABS(T932)&lt;=Settings!$B$4,"Matched","Amount differs"),IF(COUNTIF(Books!$P$6:$P$2005,Q932)&gt;0,"Invoice no matches, GSTIN differs","In GSTR-2B, not in books"))))</f>
        <v/>
      </c>
      <c r="S932" s="15">
        <f>IF(A932="","",SUMIF(Books!$O$6:$O$2005,P932,Books!$K$6:$K$2005))</f>
        <v/>
      </c>
      <c r="T932" s="15">
        <f>IF(A932="","",N932-S932)</f>
        <v/>
      </c>
      <c r="U932" s="10" t="n"/>
      <c r="V932" s="16">
        <f>IF(A932="","",IF(AND(O932="Credit note",R932&lt;&gt;"ITC not available in GSTR-2B"),"Credit note: accept and declare the ITC reversal, keep pending for one period, or reject if you disagree",IF(R932="Matched","Accept in IMS, or take no action",IF(R932="Amount differs","Reject or keep pending; ask the supplier to amend",IF(R932="In GSTR-2B, not in books","Check receipt; reject if not yours",IF(R932="Invoice no matches, GSTIN differs","Confirm the GSTIN with the supplier","Not available: do not claim"))))))</f>
        <v/>
      </c>
    </row>
    <row r="933">
      <c r="A933" s="10" t="n"/>
      <c r="B933" s="10" t="n"/>
      <c r="C933" s="10" t="n"/>
      <c r="D933" s="10" t="n"/>
      <c r="E933" s="9" t="n"/>
      <c r="F933" s="8" t="n"/>
      <c r="G933" s="10" t="n"/>
      <c r="H933" s="10" t="n"/>
      <c r="I933" s="8" t="n"/>
      <c r="J933" s="8" t="n"/>
      <c r="K933" s="8" t="n"/>
      <c r="L933" s="8" t="n"/>
      <c r="M933" s="8" t="n"/>
      <c r="N933" s="15">
        <f>IF(A933="","",SUM(J933:M933))</f>
        <v/>
      </c>
      <c r="O933" s="10" t="n"/>
      <c r="P933" s="16">
        <f>IF(A933="","",UPPER(TRIM(A933))&amp;"|"&amp;UPPER(SUBSTITUTE(SUBSTITUTE(SUBSTITUTE(TRIM(C933),"/",""),"-","")," ","")))</f>
        <v/>
      </c>
      <c r="Q933" s="16">
        <f>IF(A933="","",UPPER(SUBSTITUTE(SUBSTITUTE(SUBSTITUTE(TRIM(C933),"/",""),"-","")," ","")))</f>
        <v/>
      </c>
      <c r="R933" s="16">
        <f>IF(A933="","",IF(U933="No","ITC not available in GSTR-2B",IF(COUNTIF(Books!$O$6:$O$2005,P933)&gt;0,IF(ABS(T933)&lt;=Settings!$B$4,"Matched","Amount differs"),IF(COUNTIF(Books!$P$6:$P$2005,Q933)&gt;0,"Invoice no matches, GSTIN differs","In GSTR-2B, not in books"))))</f>
        <v/>
      </c>
      <c r="S933" s="15">
        <f>IF(A933="","",SUMIF(Books!$O$6:$O$2005,P933,Books!$K$6:$K$2005))</f>
        <v/>
      </c>
      <c r="T933" s="15">
        <f>IF(A933="","",N933-S933)</f>
        <v/>
      </c>
      <c r="U933" s="10" t="n"/>
      <c r="V933" s="16">
        <f>IF(A933="","",IF(AND(O933="Credit note",R933&lt;&gt;"ITC not available in GSTR-2B"),"Credit note: accept and declare the ITC reversal, keep pending for one period, or reject if you disagree",IF(R933="Matched","Accept in IMS, or take no action",IF(R933="Amount differs","Reject or keep pending; ask the supplier to amend",IF(R933="In GSTR-2B, not in books","Check receipt; reject if not yours",IF(R933="Invoice no matches, GSTIN differs","Confirm the GSTIN with the supplier","Not available: do not claim"))))))</f>
        <v/>
      </c>
    </row>
    <row r="934">
      <c r="A934" s="10" t="n"/>
      <c r="B934" s="10" t="n"/>
      <c r="C934" s="10" t="n"/>
      <c r="D934" s="10" t="n"/>
      <c r="E934" s="9" t="n"/>
      <c r="F934" s="8" t="n"/>
      <c r="G934" s="10" t="n"/>
      <c r="H934" s="10" t="n"/>
      <c r="I934" s="8" t="n"/>
      <c r="J934" s="8" t="n"/>
      <c r="K934" s="8" t="n"/>
      <c r="L934" s="8" t="n"/>
      <c r="M934" s="8" t="n"/>
      <c r="N934" s="15">
        <f>IF(A934="","",SUM(J934:M934))</f>
        <v/>
      </c>
      <c r="O934" s="10" t="n"/>
      <c r="P934" s="16">
        <f>IF(A934="","",UPPER(TRIM(A934))&amp;"|"&amp;UPPER(SUBSTITUTE(SUBSTITUTE(SUBSTITUTE(TRIM(C934),"/",""),"-","")," ","")))</f>
        <v/>
      </c>
      <c r="Q934" s="16">
        <f>IF(A934="","",UPPER(SUBSTITUTE(SUBSTITUTE(SUBSTITUTE(TRIM(C934),"/",""),"-","")," ","")))</f>
        <v/>
      </c>
      <c r="R934" s="16">
        <f>IF(A934="","",IF(U934="No","ITC not available in GSTR-2B",IF(COUNTIF(Books!$O$6:$O$2005,P934)&gt;0,IF(ABS(T934)&lt;=Settings!$B$4,"Matched","Amount differs"),IF(COUNTIF(Books!$P$6:$P$2005,Q934)&gt;0,"Invoice no matches, GSTIN differs","In GSTR-2B, not in books"))))</f>
        <v/>
      </c>
      <c r="S934" s="15">
        <f>IF(A934="","",SUMIF(Books!$O$6:$O$2005,P934,Books!$K$6:$K$2005))</f>
        <v/>
      </c>
      <c r="T934" s="15">
        <f>IF(A934="","",N934-S934)</f>
        <v/>
      </c>
      <c r="U934" s="10" t="n"/>
      <c r="V934" s="16">
        <f>IF(A934="","",IF(AND(O934="Credit note",R934&lt;&gt;"ITC not available in GSTR-2B"),"Credit note: accept and declare the ITC reversal, keep pending for one period, or reject if you disagree",IF(R934="Matched","Accept in IMS, or take no action",IF(R934="Amount differs","Reject or keep pending; ask the supplier to amend",IF(R934="In GSTR-2B, not in books","Check receipt; reject if not yours",IF(R934="Invoice no matches, GSTIN differs","Confirm the GSTIN with the supplier","Not available: do not claim"))))))</f>
        <v/>
      </c>
    </row>
    <row r="935">
      <c r="A935" s="10" t="n"/>
      <c r="B935" s="10" t="n"/>
      <c r="C935" s="10" t="n"/>
      <c r="D935" s="10" t="n"/>
      <c r="E935" s="9" t="n"/>
      <c r="F935" s="8" t="n"/>
      <c r="G935" s="10" t="n"/>
      <c r="H935" s="10" t="n"/>
      <c r="I935" s="8" t="n"/>
      <c r="J935" s="8" t="n"/>
      <c r="K935" s="8" t="n"/>
      <c r="L935" s="8" t="n"/>
      <c r="M935" s="8" t="n"/>
      <c r="N935" s="15">
        <f>IF(A935="","",SUM(J935:M935))</f>
        <v/>
      </c>
      <c r="O935" s="10" t="n"/>
      <c r="P935" s="16">
        <f>IF(A935="","",UPPER(TRIM(A935))&amp;"|"&amp;UPPER(SUBSTITUTE(SUBSTITUTE(SUBSTITUTE(TRIM(C935),"/",""),"-","")," ","")))</f>
        <v/>
      </c>
      <c r="Q935" s="16">
        <f>IF(A935="","",UPPER(SUBSTITUTE(SUBSTITUTE(SUBSTITUTE(TRIM(C935),"/",""),"-","")," ","")))</f>
        <v/>
      </c>
      <c r="R935" s="16">
        <f>IF(A935="","",IF(U935="No","ITC not available in GSTR-2B",IF(COUNTIF(Books!$O$6:$O$2005,P935)&gt;0,IF(ABS(T935)&lt;=Settings!$B$4,"Matched","Amount differs"),IF(COUNTIF(Books!$P$6:$P$2005,Q935)&gt;0,"Invoice no matches, GSTIN differs","In GSTR-2B, not in books"))))</f>
        <v/>
      </c>
      <c r="S935" s="15">
        <f>IF(A935="","",SUMIF(Books!$O$6:$O$2005,P935,Books!$K$6:$K$2005))</f>
        <v/>
      </c>
      <c r="T935" s="15">
        <f>IF(A935="","",N935-S935)</f>
        <v/>
      </c>
      <c r="U935" s="10" t="n"/>
      <c r="V935" s="16">
        <f>IF(A935="","",IF(AND(O935="Credit note",R935&lt;&gt;"ITC not available in GSTR-2B"),"Credit note: accept and declare the ITC reversal, keep pending for one period, or reject if you disagree",IF(R935="Matched","Accept in IMS, or take no action",IF(R935="Amount differs","Reject or keep pending; ask the supplier to amend",IF(R935="In GSTR-2B, not in books","Check receipt; reject if not yours",IF(R935="Invoice no matches, GSTIN differs","Confirm the GSTIN with the supplier","Not available: do not claim"))))))</f>
        <v/>
      </c>
    </row>
    <row r="936">
      <c r="A936" s="10" t="n"/>
      <c r="B936" s="10" t="n"/>
      <c r="C936" s="10" t="n"/>
      <c r="D936" s="10" t="n"/>
      <c r="E936" s="9" t="n"/>
      <c r="F936" s="8" t="n"/>
      <c r="G936" s="10" t="n"/>
      <c r="H936" s="10" t="n"/>
      <c r="I936" s="8" t="n"/>
      <c r="J936" s="8" t="n"/>
      <c r="K936" s="8" t="n"/>
      <c r="L936" s="8" t="n"/>
      <c r="M936" s="8" t="n"/>
      <c r="N936" s="15">
        <f>IF(A936="","",SUM(J936:M936))</f>
        <v/>
      </c>
      <c r="O936" s="10" t="n"/>
      <c r="P936" s="16">
        <f>IF(A936="","",UPPER(TRIM(A936))&amp;"|"&amp;UPPER(SUBSTITUTE(SUBSTITUTE(SUBSTITUTE(TRIM(C936),"/",""),"-","")," ","")))</f>
        <v/>
      </c>
      <c r="Q936" s="16">
        <f>IF(A936="","",UPPER(SUBSTITUTE(SUBSTITUTE(SUBSTITUTE(TRIM(C936),"/",""),"-","")," ","")))</f>
        <v/>
      </c>
      <c r="R936" s="16">
        <f>IF(A936="","",IF(U936="No","ITC not available in GSTR-2B",IF(COUNTIF(Books!$O$6:$O$2005,P936)&gt;0,IF(ABS(T936)&lt;=Settings!$B$4,"Matched","Amount differs"),IF(COUNTIF(Books!$P$6:$P$2005,Q936)&gt;0,"Invoice no matches, GSTIN differs","In GSTR-2B, not in books"))))</f>
        <v/>
      </c>
      <c r="S936" s="15">
        <f>IF(A936="","",SUMIF(Books!$O$6:$O$2005,P936,Books!$K$6:$K$2005))</f>
        <v/>
      </c>
      <c r="T936" s="15">
        <f>IF(A936="","",N936-S936)</f>
        <v/>
      </c>
      <c r="U936" s="10" t="n"/>
      <c r="V936" s="16">
        <f>IF(A936="","",IF(AND(O936="Credit note",R936&lt;&gt;"ITC not available in GSTR-2B"),"Credit note: accept and declare the ITC reversal, keep pending for one period, or reject if you disagree",IF(R936="Matched","Accept in IMS, or take no action",IF(R936="Amount differs","Reject or keep pending; ask the supplier to amend",IF(R936="In GSTR-2B, not in books","Check receipt; reject if not yours",IF(R936="Invoice no matches, GSTIN differs","Confirm the GSTIN with the supplier","Not available: do not claim"))))))</f>
        <v/>
      </c>
    </row>
    <row r="937">
      <c r="A937" s="10" t="n"/>
      <c r="B937" s="10" t="n"/>
      <c r="C937" s="10" t="n"/>
      <c r="D937" s="10" t="n"/>
      <c r="E937" s="9" t="n"/>
      <c r="F937" s="8" t="n"/>
      <c r="G937" s="10" t="n"/>
      <c r="H937" s="10" t="n"/>
      <c r="I937" s="8" t="n"/>
      <c r="J937" s="8" t="n"/>
      <c r="K937" s="8" t="n"/>
      <c r="L937" s="8" t="n"/>
      <c r="M937" s="8" t="n"/>
      <c r="N937" s="15">
        <f>IF(A937="","",SUM(J937:M937))</f>
        <v/>
      </c>
      <c r="O937" s="10" t="n"/>
      <c r="P937" s="16">
        <f>IF(A937="","",UPPER(TRIM(A937))&amp;"|"&amp;UPPER(SUBSTITUTE(SUBSTITUTE(SUBSTITUTE(TRIM(C937),"/",""),"-","")," ","")))</f>
        <v/>
      </c>
      <c r="Q937" s="16">
        <f>IF(A937="","",UPPER(SUBSTITUTE(SUBSTITUTE(SUBSTITUTE(TRIM(C937),"/",""),"-","")," ","")))</f>
        <v/>
      </c>
      <c r="R937" s="16">
        <f>IF(A937="","",IF(U937="No","ITC not available in GSTR-2B",IF(COUNTIF(Books!$O$6:$O$2005,P937)&gt;0,IF(ABS(T937)&lt;=Settings!$B$4,"Matched","Amount differs"),IF(COUNTIF(Books!$P$6:$P$2005,Q937)&gt;0,"Invoice no matches, GSTIN differs","In GSTR-2B, not in books"))))</f>
        <v/>
      </c>
      <c r="S937" s="15">
        <f>IF(A937="","",SUMIF(Books!$O$6:$O$2005,P937,Books!$K$6:$K$2005))</f>
        <v/>
      </c>
      <c r="T937" s="15">
        <f>IF(A937="","",N937-S937)</f>
        <v/>
      </c>
      <c r="U937" s="10" t="n"/>
      <c r="V937" s="16">
        <f>IF(A937="","",IF(AND(O937="Credit note",R937&lt;&gt;"ITC not available in GSTR-2B"),"Credit note: accept and declare the ITC reversal, keep pending for one period, or reject if you disagree",IF(R937="Matched","Accept in IMS, or take no action",IF(R937="Amount differs","Reject or keep pending; ask the supplier to amend",IF(R937="In GSTR-2B, not in books","Check receipt; reject if not yours",IF(R937="Invoice no matches, GSTIN differs","Confirm the GSTIN with the supplier","Not available: do not claim"))))))</f>
        <v/>
      </c>
    </row>
    <row r="938">
      <c r="A938" s="10" t="n"/>
      <c r="B938" s="10" t="n"/>
      <c r="C938" s="10" t="n"/>
      <c r="D938" s="10" t="n"/>
      <c r="E938" s="9" t="n"/>
      <c r="F938" s="8" t="n"/>
      <c r="G938" s="10" t="n"/>
      <c r="H938" s="10" t="n"/>
      <c r="I938" s="8" t="n"/>
      <c r="J938" s="8" t="n"/>
      <c r="K938" s="8" t="n"/>
      <c r="L938" s="8" t="n"/>
      <c r="M938" s="8" t="n"/>
      <c r="N938" s="15">
        <f>IF(A938="","",SUM(J938:M938))</f>
        <v/>
      </c>
      <c r="O938" s="10" t="n"/>
      <c r="P938" s="16">
        <f>IF(A938="","",UPPER(TRIM(A938))&amp;"|"&amp;UPPER(SUBSTITUTE(SUBSTITUTE(SUBSTITUTE(TRIM(C938),"/",""),"-","")," ","")))</f>
        <v/>
      </c>
      <c r="Q938" s="16">
        <f>IF(A938="","",UPPER(SUBSTITUTE(SUBSTITUTE(SUBSTITUTE(TRIM(C938),"/",""),"-","")," ","")))</f>
        <v/>
      </c>
      <c r="R938" s="16">
        <f>IF(A938="","",IF(U938="No","ITC not available in GSTR-2B",IF(COUNTIF(Books!$O$6:$O$2005,P938)&gt;0,IF(ABS(T938)&lt;=Settings!$B$4,"Matched","Amount differs"),IF(COUNTIF(Books!$P$6:$P$2005,Q938)&gt;0,"Invoice no matches, GSTIN differs","In GSTR-2B, not in books"))))</f>
        <v/>
      </c>
      <c r="S938" s="15">
        <f>IF(A938="","",SUMIF(Books!$O$6:$O$2005,P938,Books!$K$6:$K$2005))</f>
        <v/>
      </c>
      <c r="T938" s="15">
        <f>IF(A938="","",N938-S938)</f>
        <v/>
      </c>
      <c r="U938" s="10" t="n"/>
      <c r="V938" s="16">
        <f>IF(A938="","",IF(AND(O938="Credit note",R938&lt;&gt;"ITC not available in GSTR-2B"),"Credit note: accept and declare the ITC reversal, keep pending for one period, or reject if you disagree",IF(R938="Matched","Accept in IMS, or take no action",IF(R938="Amount differs","Reject or keep pending; ask the supplier to amend",IF(R938="In GSTR-2B, not in books","Check receipt; reject if not yours",IF(R938="Invoice no matches, GSTIN differs","Confirm the GSTIN with the supplier","Not available: do not claim"))))))</f>
        <v/>
      </c>
    </row>
    <row r="939">
      <c r="A939" s="10" t="n"/>
      <c r="B939" s="10" t="n"/>
      <c r="C939" s="10" t="n"/>
      <c r="D939" s="10" t="n"/>
      <c r="E939" s="9" t="n"/>
      <c r="F939" s="8" t="n"/>
      <c r="G939" s="10" t="n"/>
      <c r="H939" s="10" t="n"/>
      <c r="I939" s="8" t="n"/>
      <c r="J939" s="8" t="n"/>
      <c r="K939" s="8" t="n"/>
      <c r="L939" s="8" t="n"/>
      <c r="M939" s="8" t="n"/>
      <c r="N939" s="15">
        <f>IF(A939="","",SUM(J939:M939))</f>
        <v/>
      </c>
      <c r="O939" s="10" t="n"/>
      <c r="P939" s="16">
        <f>IF(A939="","",UPPER(TRIM(A939))&amp;"|"&amp;UPPER(SUBSTITUTE(SUBSTITUTE(SUBSTITUTE(TRIM(C939),"/",""),"-","")," ","")))</f>
        <v/>
      </c>
      <c r="Q939" s="16">
        <f>IF(A939="","",UPPER(SUBSTITUTE(SUBSTITUTE(SUBSTITUTE(TRIM(C939),"/",""),"-","")," ","")))</f>
        <v/>
      </c>
      <c r="R939" s="16">
        <f>IF(A939="","",IF(U939="No","ITC not available in GSTR-2B",IF(COUNTIF(Books!$O$6:$O$2005,P939)&gt;0,IF(ABS(T939)&lt;=Settings!$B$4,"Matched","Amount differs"),IF(COUNTIF(Books!$P$6:$P$2005,Q939)&gt;0,"Invoice no matches, GSTIN differs","In GSTR-2B, not in books"))))</f>
        <v/>
      </c>
      <c r="S939" s="15">
        <f>IF(A939="","",SUMIF(Books!$O$6:$O$2005,P939,Books!$K$6:$K$2005))</f>
        <v/>
      </c>
      <c r="T939" s="15">
        <f>IF(A939="","",N939-S939)</f>
        <v/>
      </c>
      <c r="U939" s="10" t="n"/>
      <c r="V939" s="16">
        <f>IF(A939="","",IF(AND(O939="Credit note",R939&lt;&gt;"ITC not available in GSTR-2B"),"Credit note: accept and declare the ITC reversal, keep pending for one period, or reject if you disagree",IF(R939="Matched","Accept in IMS, or take no action",IF(R939="Amount differs","Reject or keep pending; ask the supplier to amend",IF(R939="In GSTR-2B, not in books","Check receipt; reject if not yours",IF(R939="Invoice no matches, GSTIN differs","Confirm the GSTIN with the supplier","Not available: do not claim"))))))</f>
        <v/>
      </c>
    </row>
    <row r="940">
      <c r="A940" s="10" t="n"/>
      <c r="B940" s="10" t="n"/>
      <c r="C940" s="10" t="n"/>
      <c r="D940" s="10" t="n"/>
      <c r="E940" s="9" t="n"/>
      <c r="F940" s="8" t="n"/>
      <c r="G940" s="10" t="n"/>
      <c r="H940" s="10" t="n"/>
      <c r="I940" s="8" t="n"/>
      <c r="J940" s="8" t="n"/>
      <c r="K940" s="8" t="n"/>
      <c r="L940" s="8" t="n"/>
      <c r="M940" s="8" t="n"/>
      <c r="N940" s="15">
        <f>IF(A940="","",SUM(J940:M940))</f>
        <v/>
      </c>
      <c r="O940" s="10" t="n"/>
      <c r="P940" s="16">
        <f>IF(A940="","",UPPER(TRIM(A940))&amp;"|"&amp;UPPER(SUBSTITUTE(SUBSTITUTE(SUBSTITUTE(TRIM(C940),"/",""),"-","")," ","")))</f>
        <v/>
      </c>
      <c r="Q940" s="16">
        <f>IF(A940="","",UPPER(SUBSTITUTE(SUBSTITUTE(SUBSTITUTE(TRIM(C940),"/",""),"-","")," ","")))</f>
        <v/>
      </c>
      <c r="R940" s="16">
        <f>IF(A940="","",IF(U940="No","ITC not available in GSTR-2B",IF(COUNTIF(Books!$O$6:$O$2005,P940)&gt;0,IF(ABS(T940)&lt;=Settings!$B$4,"Matched","Amount differs"),IF(COUNTIF(Books!$P$6:$P$2005,Q940)&gt;0,"Invoice no matches, GSTIN differs","In GSTR-2B, not in books"))))</f>
        <v/>
      </c>
      <c r="S940" s="15">
        <f>IF(A940="","",SUMIF(Books!$O$6:$O$2005,P940,Books!$K$6:$K$2005))</f>
        <v/>
      </c>
      <c r="T940" s="15">
        <f>IF(A940="","",N940-S940)</f>
        <v/>
      </c>
      <c r="U940" s="10" t="n"/>
      <c r="V940" s="16">
        <f>IF(A940="","",IF(AND(O940="Credit note",R940&lt;&gt;"ITC not available in GSTR-2B"),"Credit note: accept and declare the ITC reversal, keep pending for one period, or reject if you disagree",IF(R940="Matched","Accept in IMS, or take no action",IF(R940="Amount differs","Reject or keep pending; ask the supplier to amend",IF(R940="In GSTR-2B, not in books","Check receipt; reject if not yours",IF(R940="Invoice no matches, GSTIN differs","Confirm the GSTIN with the supplier","Not available: do not claim"))))))</f>
        <v/>
      </c>
    </row>
    <row r="941">
      <c r="A941" s="10" t="n"/>
      <c r="B941" s="10" t="n"/>
      <c r="C941" s="10" t="n"/>
      <c r="D941" s="10" t="n"/>
      <c r="E941" s="9" t="n"/>
      <c r="F941" s="8" t="n"/>
      <c r="G941" s="10" t="n"/>
      <c r="H941" s="10" t="n"/>
      <c r="I941" s="8" t="n"/>
      <c r="J941" s="8" t="n"/>
      <c r="K941" s="8" t="n"/>
      <c r="L941" s="8" t="n"/>
      <c r="M941" s="8" t="n"/>
      <c r="N941" s="15">
        <f>IF(A941="","",SUM(J941:M941))</f>
        <v/>
      </c>
      <c r="O941" s="10" t="n"/>
      <c r="P941" s="16">
        <f>IF(A941="","",UPPER(TRIM(A941))&amp;"|"&amp;UPPER(SUBSTITUTE(SUBSTITUTE(SUBSTITUTE(TRIM(C941),"/",""),"-","")," ","")))</f>
        <v/>
      </c>
      <c r="Q941" s="16">
        <f>IF(A941="","",UPPER(SUBSTITUTE(SUBSTITUTE(SUBSTITUTE(TRIM(C941),"/",""),"-","")," ","")))</f>
        <v/>
      </c>
      <c r="R941" s="16">
        <f>IF(A941="","",IF(U941="No","ITC not available in GSTR-2B",IF(COUNTIF(Books!$O$6:$O$2005,P941)&gt;0,IF(ABS(T941)&lt;=Settings!$B$4,"Matched","Amount differs"),IF(COUNTIF(Books!$P$6:$P$2005,Q941)&gt;0,"Invoice no matches, GSTIN differs","In GSTR-2B, not in books"))))</f>
        <v/>
      </c>
      <c r="S941" s="15">
        <f>IF(A941="","",SUMIF(Books!$O$6:$O$2005,P941,Books!$K$6:$K$2005))</f>
        <v/>
      </c>
      <c r="T941" s="15">
        <f>IF(A941="","",N941-S941)</f>
        <v/>
      </c>
      <c r="U941" s="10" t="n"/>
      <c r="V941" s="16">
        <f>IF(A941="","",IF(AND(O941="Credit note",R941&lt;&gt;"ITC not available in GSTR-2B"),"Credit note: accept and declare the ITC reversal, keep pending for one period, or reject if you disagree",IF(R941="Matched","Accept in IMS, or take no action",IF(R941="Amount differs","Reject or keep pending; ask the supplier to amend",IF(R941="In GSTR-2B, not in books","Check receipt; reject if not yours",IF(R941="Invoice no matches, GSTIN differs","Confirm the GSTIN with the supplier","Not available: do not claim"))))))</f>
        <v/>
      </c>
    </row>
    <row r="942">
      <c r="A942" s="10" t="n"/>
      <c r="B942" s="10" t="n"/>
      <c r="C942" s="10" t="n"/>
      <c r="D942" s="10" t="n"/>
      <c r="E942" s="9" t="n"/>
      <c r="F942" s="8" t="n"/>
      <c r="G942" s="10" t="n"/>
      <c r="H942" s="10" t="n"/>
      <c r="I942" s="8" t="n"/>
      <c r="J942" s="8" t="n"/>
      <c r="K942" s="8" t="n"/>
      <c r="L942" s="8" t="n"/>
      <c r="M942" s="8" t="n"/>
      <c r="N942" s="15">
        <f>IF(A942="","",SUM(J942:M942))</f>
        <v/>
      </c>
      <c r="O942" s="10" t="n"/>
      <c r="P942" s="16">
        <f>IF(A942="","",UPPER(TRIM(A942))&amp;"|"&amp;UPPER(SUBSTITUTE(SUBSTITUTE(SUBSTITUTE(TRIM(C942),"/",""),"-","")," ","")))</f>
        <v/>
      </c>
      <c r="Q942" s="16">
        <f>IF(A942="","",UPPER(SUBSTITUTE(SUBSTITUTE(SUBSTITUTE(TRIM(C942),"/",""),"-","")," ","")))</f>
        <v/>
      </c>
      <c r="R942" s="16">
        <f>IF(A942="","",IF(U942="No","ITC not available in GSTR-2B",IF(COUNTIF(Books!$O$6:$O$2005,P942)&gt;0,IF(ABS(T942)&lt;=Settings!$B$4,"Matched","Amount differs"),IF(COUNTIF(Books!$P$6:$P$2005,Q942)&gt;0,"Invoice no matches, GSTIN differs","In GSTR-2B, not in books"))))</f>
        <v/>
      </c>
      <c r="S942" s="15">
        <f>IF(A942="","",SUMIF(Books!$O$6:$O$2005,P942,Books!$K$6:$K$2005))</f>
        <v/>
      </c>
      <c r="T942" s="15">
        <f>IF(A942="","",N942-S942)</f>
        <v/>
      </c>
      <c r="U942" s="10" t="n"/>
      <c r="V942" s="16">
        <f>IF(A942="","",IF(AND(O942="Credit note",R942&lt;&gt;"ITC not available in GSTR-2B"),"Credit note: accept and declare the ITC reversal, keep pending for one period, or reject if you disagree",IF(R942="Matched","Accept in IMS, or take no action",IF(R942="Amount differs","Reject or keep pending; ask the supplier to amend",IF(R942="In GSTR-2B, not in books","Check receipt; reject if not yours",IF(R942="Invoice no matches, GSTIN differs","Confirm the GSTIN with the supplier","Not available: do not claim"))))))</f>
        <v/>
      </c>
    </row>
    <row r="943">
      <c r="A943" s="10" t="n"/>
      <c r="B943" s="10" t="n"/>
      <c r="C943" s="10" t="n"/>
      <c r="D943" s="10" t="n"/>
      <c r="E943" s="9" t="n"/>
      <c r="F943" s="8" t="n"/>
      <c r="G943" s="10" t="n"/>
      <c r="H943" s="10" t="n"/>
      <c r="I943" s="8" t="n"/>
      <c r="J943" s="8" t="n"/>
      <c r="K943" s="8" t="n"/>
      <c r="L943" s="8" t="n"/>
      <c r="M943" s="8" t="n"/>
      <c r="N943" s="15">
        <f>IF(A943="","",SUM(J943:M943))</f>
        <v/>
      </c>
      <c r="O943" s="10" t="n"/>
      <c r="P943" s="16">
        <f>IF(A943="","",UPPER(TRIM(A943))&amp;"|"&amp;UPPER(SUBSTITUTE(SUBSTITUTE(SUBSTITUTE(TRIM(C943),"/",""),"-","")," ","")))</f>
        <v/>
      </c>
      <c r="Q943" s="16">
        <f>IF(A943="","",UPPER(SUBSTITUTE(SUBSTITUTE(SUBSTITUTE(TRIM(C943),"/",""),"-","")," ","")))</f>
        <v/>
      </c>
      <c r="R943" s="16">
        <f>IF(A943="","",IF(U943="No","ITC not available in GSTR-2B",IF(COUNTIF(Books!$O$6:$O$2005,P943)&gt;0,IF(ABS(T943)&lt;=Settings!$B$4,"Matched","Amount differs"),IF(COUNTIF(Books!$P$6:$P$2005,Q943)&gt;0,"Invoice no matches, GSTIN differs","In GSTR-2B, not in books"))))</f>
        <v/>
      </c>
      <c r="S943" s="15">
        <f>IF(A943="","",SUMIF(Books!$O$6:$O$2005,P943,Books!$K$6:$K$2005))</f>
        <v/>
      </c>
      <c r="T943" s="15">
        <f>IF(A943="","",N943-S943)</f>
        <v/>
      </c>
      <c r="U943" s="10" t="n"/>
      <c r="V943" s="16">
        <f>IF(A943="","",IF(AND(O943="Credit note",R943&lt;&gt;"ITC not available in GSTR-2B"),"Credit note: accept and declare the ITC reversal, keep pending for one period, or reject if you disagree",IF(R943="Matched","Accept in IMS, or take no action",IF(R943="Amount differs","Reject or keep pending; ask the supplier to amend",IF(R943="In GSTR-2B, not in books","Check receipt; reject if not yours",IF(R943="Invoice no matches, GSTIN differs","Confirm the GSTIN with the supplier","Not available: do not claim"))))))</f>
        <v/>
      </c>
    </row>
    <row r="944">
      <c r="A944" s="10" t="n"/>
      <c r="B944" s="10" t="n"/>
      <c r="C944" s="10" t="n"/>
      <c r="D944" s="10" t="n"/>
      <c r="E944" s="9" t="n"/>
      <c r="F944" s="8" t="n"/>
      <c r="G944" s="10" t="n"/>
      <c r="H944" s="10" t="n"/>
      <c r="I944" s="8" t="n"/>
      <c r="J944" s="8" t="n"/>
      <c r="K944" s="8" t="n"/>
      <c r="L944" s="8" t="n"/>
      <c r="M944" s="8" t="n"/>
      <c r="N944" s="15">
        <f>IF(A944="","",SUM(J944:M944))</f>
        <v/>
      </c>
      <c r="O944" s="10" t="n"/>
      <c r="P944" s="16">
        <f>IF(A944="","",UPPER(TRIM(A944))&amp;"|"&amp;UPPER(SUBSTITUTE(SUBSTITUTE(SUBSTITUTE(TRIM(C944),"/",""),"-","")," ","")))</f>
        <v/>
      </c>
      <c r="Q944" s="16">
        <f>IF(A944="","",UPPER(SUBSTITUTE(SUBSTITUTE(SUBSTITUTE(TRIM(C944),"/",""),"-","")," ","")))</f>
        <v/>
      </c>
      <c r="R944" s="16">
        <f>IF(A944="","",IF(U944="No","ITC not available in GSTR-2B",IF(COUNTIF(Books!$O$6:$O$2005,P944)&gt;0,IF(ABS(T944)&lt;=Settings!$B$4,"Matched","Amount differs"),IF(COUNTIF(Books!$P$6:$P$2005,Q944)&gt;0,"Invoice no matches, GSTIN differs","In GSTR-2B, not in books"))))</f>
        <v/>
      </c>
      <c r="S944" s="15">
        <f>IF(A944="","",SUMIF(Books!$O$6:$O$2005,P944,Books!$K$6:$K$2005))</f>
        <v/>
      </c>
      <c r="T944" s="15">
        <f>IF(A944="","",N944-S944)</f>
        <v/>
      </c>
      <c r="U944" s="10" t="n"/>
      <c r="V944" s="16">
        <f>IF(A944="","",IF(AND(O944="Credit note",R944&lt;&gt;"ITC not available in GSTR-2B"),"Credit note: accept and declare the ITC reversal, keep pending for one period, or reject if you disagree",IF(R944="Matched","Accept in IMS, or take no action",IF(R944="Amount differs","Reject or keep pending; ask the supplier to amend",IF(R944="In GSTR-2B, not in books","Check receipt; reject if not yours",IF(R944="Invoice no matches, GSTIN differs","Confirm the GSTIN with the supplier","Not available: do not claim"))))))</f>
        <v/>
      </c>
    </row>
    <row r="945">
      <c r="A945" s="10" t="n"/>
      <c r="B945" s="10" t="n"/>
      <c r="C945" s="10" t="n"/>
      <c r="D945" s="10" t="n"/>
      <c r="E945" s="9" t="n"/>
      <c r="F945" s="8" t="n"/>
      <c r="G945" s="10" t="n"/>
      <c r="H945" s="10" t="n"/>
      <c r="I945" s="8" t="n"/>
      <c r="J945" s="8" t="n"/>
      <c r="K945" s="8" t="n"/>
      <c r="L945" s="8" t="n"/>
      <c r="M945" s="8" t="n"/>
      <c r="N945" s="15">
        <f>IF(A945="","",SUM(J945:M945))</f>
        <v/>
      </c>
      <c r="O945" s="10" t="n"/>
      <c r="P945" s="16">
        <f>IF(A945="","",UPPER(TRIM(A945))&amp;"|"&amp;UPPER(SUBSTITUTE(SUBSTITUTE(SUBSTITUTE(TRIM(C945),"/",""),"-","")," ","")))</f>
        <v/>
      </c>
      <c r="Q945" s="16">
        <f>IF(A945="","",UPPER(SUBSTITUTE(SUBSTITUTE(SUBSTITUTE(TRIM(C945),"/",""),"-","")," ","")))</f>
        <v/>
      </c>
      <c r="R945" s="16">
        <f>IF(A945="","",IF(U945="No","ITC not available in GSTR-2B",IF(COUNTIF(Books!$O$6:$O$2005,P945)&gt;0,IF(ABS(T945)&lt;=Settings!$B$4,"Matched","Amount differs"),IF(COUNTIF(Books!$P$6:$P$2005,Q945)&gt;0,"Invoice no matches, GSTIN differs","In GSTR-2B, not in books"))))</f>
        <v/>
      </c>
      <c r="S945" s="15">
        <f>IF(A945="","",SUMIF(Books!$O$6:$O$2005,P945,Books!$K$6:$K$2005))</f>
        <v/>
      </c>
      <c r="T945" s="15">
        <f>IF(A945="","",N945-S945)</f>
        <v/>
      </c>
      <c r="U945" s="10" t="n"/>
      <c r="V945" s="16">
        <f>IF(A945="","",IF(AND(O945="Credit note",R945&lt;&gt;"ITC not available in GSTR-2B"),"Credit note: accept and declare the ITC reversal, keep pending for one period, or reject if you disagree",IF(R945="Matched","Accept in IMS, or take no action",IF(R945="Amount differs","Reject or keep pending; ask the supplier to amend",IF(R945="In GSTR-2B, not in books","Check receipt; reject if not yours",IF(R945="Invoice no matches, GSTIN differs","Confirm the GSTIN with the supplier","Not available: do not claim"))))))</f>
        <v/>
      </c>
    </row>
    <row r="946">
      <c r="A946" s="10" t="n"/>
      <c r="B946" s="10" t="n"/>
      <c r="C946" s="10" t="n"/>
      <c r="D946" s="10" t="n"/>
      <c r="E946" s="9" t="n"/>
      <c r="F946" s="8" t="n"/>
      <c r="G946" s="10" t="n"/>
      <c r="H946" s="10" t="n"/>
      <c r="I946" s="8" t="n"/>
      <c r="J946" s="8" t="n"/>
      <c r="K946" s="8" t="n"/>
      <c r="L946" s="8" t="n"/>
      <c r="M946" s="8" t="n"/>
      <c r="N946" s="15">
        <f>IF(A946="","",SUM(J946:M946))</f>
        <v/>
      </c>
      <c r="O946" s="10" t="n"/>
      <c r="P946" s="16">
        <f>IF(A946="","",UPPER(TRIM(A946))&amp;"|"&amp;UPPER(SUBSTITUTE(SUBSTITUTE(SUBSTITUTE(TRIM(C946),"/",""),"-","")," ","")))</f>
        <v/>
      </c>
      <c r="Q946" s="16">
        <f>IF(A946="","",UPPER(SUBSTITUTE(SUBSTITUTE(SUBSTITUTE(TRIM(C946),"/",""),"-","")," ","")))</f>
        <v/>
      </c>
      <c r="R946" s="16">
        <f>IF(A946="","",IF(U946="No","ITC not available in GSTR-2B",IF(COUNTIF(Books!$O$6:$O$2005,P946)&gt;0,IF(ABS(T946)&lt;=Settings!$B$4,"Matched","Amount differs"),IF(COUNTIF(Books!$P$6:$P$2005,Q946)&gt;0,"Invoice no matches, GSTIN differs","In GSTR-2B, not in books"))))</f>
        <v/>
      </c>
      <c r="S946" s="15">
        <f>IF(A946="","",SUMIF(Books!$O$6:$O$2005,P946,Books!$K$6:$K$2005))</f>
        <v/>
      </c>
      <c r="T946" s="15">
        <f>IF(A946="","",N946-S946)</f>
        <v/>
      </c>
      <c r="U946" s="10" t="n"/>
      <c r="V946" s="16">
        <f>IF(A946="","",IF(AND(O946="Credit note",R946&lt;&gt;"ITC not available in GSTR-2B"),"Credit note: accept and declare the ITC reversal, keep pending for one period, or reject if you disagree",IF(R946="Matched","Accept in IMS, or take no action",IF(R946="Amount differs","Reject or keep pending; ask the supplier to amend",IF(R946="In GSTR-2B, not in books","Check receipt; reject if not yours",IF(R946="Invoice no matches, GSTIN differs","Confirm the GSTIN with the supplier","Not available: do not claim"))))))</f>
        <v/>
      </c>
    </row>
    <row r="947">
      <c r="A947" s="10" t="n"/>
      <c r="B947" s="10" t="n"/>
      <c r="C947" s="10" t="n"/>
      <c r="D947" s="10" t="n"/>
      <c r="E947" s="9" t="n"/>
      <c r="F947" s="8" t="n"/>
      <c r="G947" s="10" t="n"/>
      <c r="H947" s="10" t="n"/>
      <c r="I947" s="8" t="n"/>
      <c r="J947" s="8" t="n"/>
      <c r="K947" s="8" t="n"/>
      <c r="L947" s="8" t="n"/>
      <c r="M947" s="8" t="n"/>
      <c r="N947" s="15">
        <f>IF(A947="","",SUM(J947:M947))</f>
        <v/>
      </c>
      <c r="O947" s="10" t="n"/>
      <c r="P947" s="16">
        <f>IF(A947="","",UPPER(TRIM(A947))&amp;"|"&amp;UPPER(SUBSTITUTE(SUBSTITUTE(SUBSTITUTE(TRIM(C947),"/",""),"-","")," ","")))</f>
        <v/>
      </c>
      <c r="Q947" s="16">
        <f>IF(A947="","",UPPER(SUBSTITUTE(SUBSTITUTE(SUBSTITUTE(TRIM(C947),"/",""),"-","")," ","")))</f>
        <v/>
      </c>
      <c r="R947" s="16">
        <f>IF(A947="","",IF(U947="No","ITC not available in GSTR-2B",IF(COUNTIF(Books!$O$6:$O$2005,P947)&gt;0,IF(ABS(T947)&lt;=Settings!$B$4,"Matched","Amount differs"),IF(COUNTIF(Books!$P$6:$P$2005,Q947)&gt;0,"Invoice no matches, GSTIN differs","In GSTR-2B, not in books"))))</f>
        <v/>
      </c>
      <c r="S947" s="15">
        <f>IF(A947="","",SUMIF(Books!$O$6:$O$2005,P947,Books!$K$6:$K$2005))</f>
        <v/>
      </c>
      <c r="T947" s="15">
        <f>IF(A947="","",N947-S947)</f>
        <v/>
      </c>
      <c r="U947" s="10" t="n"/>
      <c r="V947" s="16">
        <f>IF(A947="","",IF(AND(O947="Credit note",R947&lt;&gt;"ITC not available in GSTR-2B"),"Credit note: accept and declare the ITC reversal, keep pending for one period, or reject if you disagree",IF(R947="Matched","Accept in IMS, or take no action",IF(R947="Amount differs","Reject or keep pending; ask the supplier to amend",IF(R947="In GSTR-2B, not in books","Check receipt; reject if not yours",IF(R947="Invoice no matches, GSTIN differs","Confirm the GSTIN with the supplier","Not available: do not claim"))))))</f>
        <v/>
      </c>
    </row>
    <row r="948">
      <c r="A948" s="10" t="n"/>
      <c r="B948" s="10" t="n"/>
      <c r="C948" s="10" t="n"/>
      <c r="D948" s="10" t="n"/>
      <c r="E948" s="9" t="n"/>
      <c r="F948" s="8" t="n"/>
      <c r="G948" s="10" t="n"/>
      <c r="H948" s="10" t="n"/>
      <c r="I948" s="8" t="n"/>
      <c r="J948" s="8" t="n"/>
      <c r="K948" s="8" t="n"/>
      <c r="L948" s="8" t="n"/>
      <c r="M948" s="8" t="n"/>
      <c r="N948" s="15">
        <f>IF(A948="","",SUM(J948:M948))</f>
        <v/>
      </c>
      <c r="O948" s="10" t="n"/>
      <c r="P948" s="16">
        <f>IF(A948="","",UPPER(TRIM(A948))&amp;"|"&amp;UPPER(SUBSTITUTE(SUBSTITUTE(SUBSTITUTE(TRIM(C948),"/",""),"-","")," ","")))</f>
        <v/>
      </c>
      <c r="Q948" s="16">
        <f>IF(A948="","",UPPER(SUBSTITUTE(SUBSTITUTE(SUBSTITUTE(TRIM(C948),"/",""),"-","")," ","")))</f>
        <v/>
      </c>
      <c r="R948" s="16">
        <f>IF(A948="","",IF(U948="No","ITC not available in GSTR-2B",IF(COUNTIF(Books!$O$6:$O$2005,P948)&gt;0,IF(ABS(T948)&lt;=Settings!$B$4,"Matched","Amount differs"),IF(COUNTIF(Books!$P$6:$P$2005,Q948)&gt;0,"Invoice no matches, GSTIN differs","In GSTR-2B, not in books"))))</f>
        <v/>
      </c>
      <c r="S948" s="15">
        <f>IF(A948="","",SUMIF(Books!$O$6:$O$2005,P948,Books!$K$6:$K$2005))</f>
        <v/>
      </c>
      <c r="T948" s="15">
        <f>IF(A948="","",N948-S948)</f>
        <v/>
      </c>
      <c r="U948" s="10" t="n"/>
      <c r="V948" s="16">
        <f>IF(A948="","",IF(AND(O948="Credit note",R948&lt;&gt;"ITC not available in GSTR-2B"),"Credit note: accept and declare the ITC reversal, keep pending for one period, or reject if you disagree",IF(R948="Matched","Accept in IMS, or take no action",IF(R948="Amount differs","Reject or keep pending; ask the supplier to amend",IF(R948="In GSTR-2B, not in books","Check receipt; reject if not yours",IF(R948="Invoice no matches, GSTIN differs","Confirm the GSTIN with the supplier","Not available: do not claim"))))))</f>
        <v/>
      </c>
    </row>
    <row r="949">
      <c r="A949" s="10" t="n"/>
      <c r="B949" s="10" t="n"/>
      <c r="C949" s="10" t="n"/>
      <c r="D949" s="10" t="n"/>
      <c r="E949" s="9" t="n"/>
      <c r="F949" s="8" t="n"/>
      <c r="G949" s="10" t="n"/>
      <c r="H949" s="10" t="n"/>
      <c r="I949" s="8" t="n"/>
      <c r="J949" s="8" t="n"/>
      <c r="K949" s="8" t="n"/>
      <c r="L949" s="8" t="n"/>
      <c r="M949" s="8" t="n"/>
      <c r="N949" s="15">
        <f>IF(A949="","",SUM(J949:M949))</f>
        <v/>
      </c>
      <c r="O949" s="10" t="n"/>
      <c r="P949" s="16">
        <f>IF(A949="","",UPPER(TRIM(A949))&amp;"|"&amp;UPPER(SUBSTITUTE(SUBSTITUTE(SUBSTITUTE(TRIM(C949),"/",""),"-","")," ","")))</f>
        <v/>
      </c>
      <c r="Q949" s="16">
        <f>IF(A949="","",UPPER(SUBSTITUTE(SUBSTITUTE(SUBSTITUTE(TRIM(C949),"/",""),"-","")," ","")))</f>
        <v/>
      </c>
      <c r="R949" s="16">
        <f>IF(A949="","",IF(U949="No","ITC not available in GSTR-2B",IF(COUNTIF(Books!$O$6:$O$2005,P949)&gt;0,IF(ABS(T949)&lt;=Settings!$B$4,"Matched","Amount differs"),IF(COUNTIF(Books!$P$6:$P$2005,Q949)&gt;0,"Invoice no matches, GSTIN differs","In GSTR-2B, not in books"))))</f>
        <v/>
      </c>
      <c r="S949" s="15">
        <f>IF(A949="","",SUMIF(Books!$O$6:$O$2005,P949,Books!$K$6:$K$2005))</f>
        <v/>
      </c>
      <c r="T949" s="15">
        <f>IF(A949="","",N949-S949)</f>
        <v/>
      </c>
      <c r="U949" s="10" t="n"/>
      <c r="V949" s="16">
        <f>IF(A949="","",IF(AND(O949="Credit note",R949&lt;&gt;"ITC not available in GSTR-2B"),"Credit note: accept and declare the ITC reversal, keep pending for one period, or reject if you disagree",IF(R949="Matched","Accept in IMS, or take no action",IF(R949="Amount differs","Reject or keep pending; ask the supplier to amend",IF(R949="In GSTR-2B, not in books","Check receipt; reject if not yours",IF(R949="Invoice no matches, GSTIN differs","Confirm the GSTIN with the supplier","Not available: do not claim"))))))</f>
        <v/>
      </c>
    </row>
    <row r="950">
      <c r="A950" s="10" t="n"/>
      <c r="B950" s="10" t="n"/>
      <c r="C950" s="10" t="n"/>
      <c r="D950" s="10" t="n"/>
      <c r="E950" s="9" t="n"/>
      <c r="F950" s="8" t="n"/>
      <c r="G950" s="10" t="n"/>
      <c r="H950" s="10" t="n"/>
      <c r="I950" s="8" t="n"/>
      <c r="J950" s="8" t="n"/>
      <c r="K950" s="8" t="n"/>
      <c r="L950" s="8" t="n"/>
      <c r="M950" s="8" t="n"/>
      <c r="N950" s="15">
        <f>IF(A950="","",SUM(J950:M950))</f>
        <v/>
      </c>
      <c r="O950" s="10" t="n"/>
      <c r="P950" s="16">
        <f>IF(A950="","",UPPER(TRIM(A950))&amp;"|"&amp;UPPER(SUBSTITUTE(SUBSTITUTE(SUBSTITUTE(TRIM(C950),"/",""),"-","")," ","")))</f>
        <v/>
      </c>
      <c r="Q950" s="16">
        <f>IF(A950="","",UPPER(SUBSTITUTE(SUBSTITUTE(SUBSTITUTE(TRIM(C950),"/",""),"-","")," ","")))</f>
        <v/>
      </c>
      <c r="R950" s="16">
        <f>IF(A950="","",IF(U950="No","ITC not available in GSTR-2B",IF(COUNTIF(Books!$O$6:$O$2005,P950)&gt;0,IF(ABS(T950)&lt;=Settings!$B$4,"Matched","Amount differs"),IF(COUNTIF(Books!$P$6:$P$2005,Q950)&gt;0,"Invoice no matches, GSTIN differs","In GSTR-2B, not in books"))))</f>
        <v/>
      </c>
      <c r="S950" s="15">
        <f>IF(A950="","",SUMIF(Books!$O$6:$O$2005,P950,Books!$K$6:$K$2005))</f>
        <v/>
      </c>
      <c r="T950" s="15">
        <f>IF(A950="","",N950-S950)</f>
        <v/>
      </c>
      <c r="U950" s="10" t="n"/>
      <c r="V950" s="16">
        <f>IF(A950="","",IF(AND(O950="Credit note",R950&lt;&gt;"ITC not available in GSTR-2B"),"Credit note: accept and declare the ITC reversal, keep pending for one period, or reject if you disagree",IF(R950="Matched","Accept in IMS, or take no action",IF(R950="Amount differs","Reject or keep pending; ask the supplier to amend",IF(R950="In GSTR-2B, not in books","Check receipt; reject if not yours",IF(R950="Invoice no matches, GSTIN differs","Confirm the GSTIN with the supplier","Not available: do not claim"))))))</f>
        <v/>
      </c>
    </row>
    <row r="951">
      <c r="A951" s="10" t="n"/>
      <c r="B951" s="10" t="n"/>
      <c r="C951" s="10" t="n"/>
      <c r="D951" s="10" t="n"/>
      <c r="E951" s="9" t="n"/>
      <c r="F951" s="8" t="n"/>
      <c r="G951" s="10" t="n"/>
      <c r="H951" s="10" t="n"/>
      <c r="I951" s="8" t="n"/>
      <c r="J951" s="8" t="n"/>
      <c r="K951" s="8" t="n"/>
      <c r="L951" s="8" t="n"/>
      <c r="M951" s="8" t="n"/>
      <c r="N951" s="15">
        <f>IF(A951="","",SUM(J951:M951))</f>
        <v/>
      </c>
      <c r="O951" s="10" t="n"/>
      <c r="P951" s="16">
        <f>IF(A951="","",UPPER(TRIM(A951))&amp;"|"&amp;UPPER(SUBSTITUTE(SUBSTITUTE(SUBSTITUTE(TRIM(C951),"/",""),"-","")," ","")))</f>
        <v/>
      </c>
      <c r="Q951" s="16">
        <f>IF(A951="","",UPPER(SUBSTITUTE(SUBSTITUTE(SUBSTITUTE(TRIM(C951),"/",""),"-","")," ","")))</f>
        <v/>
      </c>
      <c r="R951" s="16">
        <f>IF(A951="","",IF(U951="No","ITC not available in GSTR-2B",IF(COUNTIF(Books!$O$6:$O$2005,P951)&gt;0,IF(ABS(T951)&lt;=Settings!$B$4,"Matched","Amount differs"),IF(COUNTIF(Books!$P$6:$P$2005,Q951)&gt;0,"Invoice no matches, GSTIN differs","In GSTR-2B, not in books"))))</f>
        <v/>
      </c>
      <c r="S951" s="15">
        <f>IF(A951="","",SUMIF(Books!$O$6:$O$2005,P951,Books!$K$6:$K$2005))</f>
        <v/>
      </c>
      <c r="T951" s="15">
        <f>IF(A951="","",N951-S951)</f>
        <v/>
      </c>
      <c r="U951" s="10" t="n"/>
      <c r="V951" s="16">
        <f>IF(A951="","",IF(AND(O951="Credit note",R951&lt;&gt;"ITC not available in GSTR-2B"),"Credit note: accept and declare the ITC reversal, keep pending for one period, or reject if you disagree",IF(R951="Matched","Accept in IMS, or take no action",IF(R951="Amount differs","Reject or keep pending; ask the supplier to amend",IF(R951="In GSTR-2B, not in books","Check receipt; reject if not yours",IF(R951="Invoice no matches, GSTIN differs","Confirm the GSTIN with the supplier","Not available: do not claim"))))))</f>
        <v/>
      </c>
    </row>
    <row r="952">
      <c r="A952" s="10" t="n"/>
      <c r="B952" s="10" t="n"/>
      <c r="C952" s="10" t="n"/>
      <c r="D952" s="10" t="n"/>
      <c r="E952" s="9" t="n"/>
      <c r="F952" s="8" t="n"/>
      <c r="G952" s="10" t="n"/>
      <c r="H952" s="10" t="n"/>
      <c r="I952" s="8" t="n"/>
      <c r="J952" s="8" t="n"/>
      <c r="K952" s="8" t="n"/>
      <c r="L952" s="8" t="n"/>
      <c r="M952" s="8" t="n"/>
      <c r="N952" s="15">
        <f>IF(A952="","",SUM(J952:M952))</f>
        <v/>
      </c>
      <c r="O952" s="10" t="n"/>
      <c r="P952" s="16">
        <f>IF(A952="","",UPPER(TRIM(A952))&amp;"|"&amp;UPPER(SUBSTITUTE(SUBSTITUTE(SUBSTITUTE(TRIM(C952),"/",""),"-","")," ","")))</f>
        <v/>
      </c>
      <c r="Q952" s="16">
        <f>IF(A952="","",UPPER(SUBSTITUTE(SUBSTITUTE(SUBSTITUTE(TRIM(C952),"/",""),"-","")," ","")))</f>
        <v/>
      </c>
      <c r="R952" s="16">
        <f>IF(A952="","",IF(U952="No","ITC not available in GSTR-2B",IF(COUNTIF(Books!$O$6:$O$2005,P952)&gt;0,IF(ABS(T952)&lt;=Settings!$B$4,"Matched","Amount differs"),IF(COUNTIF(Books!$P$6:$P$2005,Q952)&gt;0,"Invoice no matches, GSTIN differs","In GSTR-2B, not in books"))))</f>
        <v/>
      </c>
      <c r="S952" s="15">
        <f>IF(A952="","",SUMIF(Books!$O$6:$O$2005,P952,Books!$K$6:$K$2005))</f>
        <v/>
      </c>
      <c r="T952" s="15">
        <f>IF(A952="","",N952-S952)</f>
        <v/>
      </c>
      <c r="U952" s="10" t="n"/>
      <c r="V952" s="16">
        <f>IF(A952="","",IF(AND(O952="Credit note",R952&lt;&gt;"ITC not available in GSTR-2B"),"Credit note: accept and declare the ITC reversal, keep pending for one period, or reject if you disagree",IF(R952="Matched","Accept in IMS, or take no action",IF(R952="Amount differs","Reject or keep pending; ask the supplier to amend",IF(R952="In GSTR-2B, not in books","Check receipt; reject if not yours",IF(R952="Invoice no matches, GSTIN differs","Confirm the GSTIN with the supplier","Not available: do not claim"))))))</f>
        <v/>
      </c>
    </row>
    <row r="953">
      <c r="A953" s="10" t="n"/>
      <c r="B953" s="10" t="n"/>
      <c r="C953" s="10" t="n"/>
      <c r="D953" s="10" t="n"/>
      <c r="E953" s="9" t="n"/>
      <c r="F953" s="8" t="n"/>
      <c r="G953" s="10" t="n"/>
      <c r="H953" s="10" t="n"/>
      <c r="I953" s="8" t="n"/>
      <c r="J953" s="8" t="n"/>
      <c r="K953" s="8" t="n"/>
      <c r="L953" s="8" t="n"/>
      <c r="M953" s="8" t="n"/>
      <c r="N953" s="15">
        <f>IF(A953="","",SUM(J953:M953))</f>
        <v/>
      </c>
      <c r="O953" s="10" t="n"/>
      <c r="P953" s="16">
        <f>IF(A953="","",UPPER(TRIM(A953))&amp;"|"&amp;UPPER(SUBSTITUTE(SUBSTITUTE(SUBSTITUTE(TRIM(C953),"/",""),"-","")," ","")))</f>
        <v/>
      </c>
      <c r="Q953" s="16">
        <f>IF(A953="","",UPPER(SUBSTITUTE(SUBSTITUTE(SUBSTITUTE(TRIM(C953),"/",""),"-","")," ","")))</f>
        <v/>
      </c>
      <c r="R953" s="16">
        <f>IF(A953="","",IF(U953="No","ITC not available in GSTR-2B",IF(COUNTIF(Books!$O$6:$O$2005,P953)&gt;0,IF(ABS(T953)&lt;=Settings!$B$4,"Matched","Amount differs"),IF(COUNTIF(Books!$P$6:$P$2005,Q953)&gt;0,"Invoice no matches, GSTIN differs","In GSTR-2B, not in books"))))</f>
        <v/>
      </c>
      <c r="S953" s="15">
        <f>IF(A953="","",SUMIF(Books!$O$6:$O$2005,P953,Books!$K$6:$K$2005))</f>
        <v/>
      </c>
      <c r="T953" s="15">
        <f>IF(A953="","",N953-S953)</f>
        <v/>
      </c>
      <c r="U953" s="10" t="n"/>
      <c r="V953" s="16">
        <f>IF(A953="","",IF(AND(O953="Credit note",R953&lt;&gt;"ITC not available in GSTR-2B"),"Credit note: accept and declare the ITC reversal, keep pending for one period, or reject if you disagree",IF(R953="Matched","Accept in IMS, or take no action",IF(R953="Amount differs","Reject or keep pending; ask the supplier to amend",IF(R953="In GSTR-2B, not in books","Check receipt; reject if not yours",IF(R953="Invoice no matches, GSTIN differs","Confirm the GSTIN with the supplier","Not available: do not claim"))))))</f>
        <v/>
      </c>
    </row>
    <row r="954">
      <c r="A954" s="10" t="n"/>
      <c r="B954" s="10" t="n"/>
      <c r="C954" s="10" t="n"/>
      <c r="D954" s="10" t="n"/>
      <c r="E954" s="9" t="n"/>
      <c r="F954" s="8" t="n"/>
      <c r="G954" s="10" t="n"/>
      <c r="H954" s="10" t="n"/>
      <c r="I954" s="8" t="n"/>
      <c r="J954" s="8" t="n"/>
      <c r="K954" s="8" t="n"/>
      <c r="L954" s="8" t="n"/>
      <c r="M954" s="8" t="n"/>
      <c r="N954" s="15">
        <f>IF(A954="","",SUM(J954:M954))</f>
        <v/>
      </c>
      <c r="O954" s="10" t="n"/>
      <c r="P954" s="16">
        <f>IF(A954="","",UPPER(TRIM(A954))&amp;"|"&amp;UPPER(SUBSTITUTE(SUBSTITUTE(SUBSTITUTE(TRIM(C954),"/",""),"-","")," ","")))</f>
        <v/>
      </c>
      <c r="Q954" s="16">
        <f>IF(A954="","",UPPER(SUBSTITUTE(SUBSTITUTE(SUBSTITUTE(TRIM(C954),"/",""),"-","")," ","")))</f>
        <v/>
      </c>
      <c r="R954" s="16">
        <f>IF(A954="","",IF(U954="No","ITC not available in GSTR-2B",IF(COUNTIF(Books!$O$6:$O$2005,P954)&gt;0,IF(ABS(T954)&lt;=Settings!$B$4,"Matched","Amount differs"),IF(COUNTIF(Books!$P$6:$P$2005,Q954)&gt;0,"Invoice no matches, GSTIN differs","In GSTR-2B, not in books"))))</f>
        <v/>
      </c>
      <c r="S954" s="15">
        <f>IF(A954="","",SUMIF(Books!$O$6:$O$2005,P954,Books!$K$6:$K$2005))</f>
        <v/>
      </c>
      <c r="T954" s="15">
        <f>IF(A954="","",N954-S954)</f>
        <v/>
      </c>
      <c r="U954" s="10" t="n"/>
      <c r="V954" s="16">
        <f>IF(A954="","",IF(AND(O954="Credit note",R954&lt;&gt;"ITC not available in GSTR-2B"),"Credit note: accept and declare the ITC reversal, keep pending for one period, or reject if you disagree",IF(R954="Matched","Accept in IMS, or take no action",IF(R954="Amount differs","Reject or keep pending; ask the supplier to amend",IF(R954="In GSTR-2B, not in books","Check receipt; reject if not yours",IF(R954="Invoice no matches, GSTIN differs","Confirm the GSTIN with the supplier","Not available: do not claim"))))))</f>
        <v/>
      </c>
    </row>
    <row r="955">
      <c r="A955" s="10" t="n"/>
      <c r="B955" s="10" t="n"/>
      <c r="C955" s="10" t="n"/>
      <c r="D955" s="10" t="n"/>
      <c r="E955" s="9" t="n"/>
      <c r="F955" s="8" t="n"/>
      <c r="G955" s="10" t="n"/>
      <c r="H955" s="10" t="n"/>
      <c r="I955" s="8" t="n"/>
      <c r="J955" s="8" t="n"/>
      <c r="K955" s="8" t="n"/>
      <c r="L955" s="8" t="n"/>
      <c r="M955" s="8" t="n"/>
      <c r="N955" s="15">
        <f>IF(A955="","",SUM(J955:M955))</f>
        <v/>
      </c>
      <c r="O955" s="10" t="n"/>
      <c r="P955" s="16">
        <f>IF(A955="","",UPPER(TRIM(A955))&amp;"|"&amp;UPPER(SUBSTITUTE(SUBSTITUTE(SUBSTITUTE(TRIM(C955),"/",""),"-","")," ","")))</f>
        <v/>
      </c>
      <c r="Q955" s="16">
        <f>IF(A955="","",UPPER(SUBSTITUTE(SUBSTITUTE(SUBSTITUTE(TRIM(C955),"/",""),"-","")," ","")))</f>
        <v/>
      </c>
      <c r="R955" s="16">
        <f>IF(A955="","",IF(U955="No","ITC not available in GSTR-2B",IF(COUNTIF(Books!$O$6:$O$2005,P955)&gt;0,IF(ABS(T955)&lt;=Settings!$B$4,"Matched","Amount differs"),IF(COUNTIF(Books!$P$6:$P$2005,Q955)&gt;0,"Invoice no matches, GSTIN differs","In GSTR-2B, not in books"))))</f>
        <v/>
      </c>
      <c r="S955" s="15">
        <f>IF(A955="","",SUMIF(Books!$O$6:$O$2005,P955,Books!$K$6:$K$2005))</f>
        <v/>
      </c>
      <c r="T955" s="15">
        <f>IF(A955="","",N955-S955)</f>
        <v/>
      </c>
      <c r="U955" s="10" t="n"/>
      <c r="V955" s="16">
        <f>IF(A955="","",IF(AND(O955="Credit note",R955&lt;&gt;"ITC not available in GSTR-2B"),"Credit note: accept and declare the ITC reversal, keep pending for one period, or reject if you disagree",IF(R955="Matched","Accept in IMS, or take no action",IF(R955="Amount differs","Reject or keep pending; ask the supplier to amend",IF(R955="In GSTR-2B, not in books","Check receipt; reject if not yours",IF(R955="Invoice no matches, GSTIN differs","Confirm the GSTIN with the supplier","Not available: do not claim"))))))</f>
        <v/>
      </c>
    </row>
    <row r="956">
      <c r="A956" s="10" t="n"/>
      <c r="B956" s="10" t="n"/>
      <c r="C956" s="10" t="n"/>
      <c r="D956" s="10" t="n"/>
      <c r="E956" s="9" t="n"/>
      <c r="F956" s="8" t="n"/>
      <c r="G956" s="10" t="n"/>
      <c r="H956" s="10" t="n"/>
      <c r="I956" s="8" t="n"/>
      <c r="J956" s="8" t="n"/>
      <c r="K956" s="8" t="n"/>
      <c r="L956" s="8" t="n"/>
      <c r="M956" s="8" t="n"/>
      <c r="N956" s="15">
        <f>IF(A956="","",SUM(J956:M956))</f>
        <v/>
      </c>
      <c r="O956" s="10" t="n"/>
      <c r="P956" s="16">
        <f>IF(A956="","",UPPER(TRIM(A956))&amp;"|"&amp;UPPER(SUBSTITUTE(SUBSTITUTE(SUBSTITUTE(TRIM(C956),"/",""),"-","")," ","")))</f>
        <v/>
      </c>
      <c r="Q956" s="16">
        <f>IF(A956="","",UPPER(SUBSTITUTE(SUBSTITUTE(SUBSTITUTE(TRIM(C956),"/",""),"-","")," ","")))</f>
        <v/>
      </c>
      <c r="R956" s="16">
        <f>IF(A956="","",IF(U956="No","ITC not available in GSTR-2B",IF(COUNTIF(Books!$O$6:$O$2005,P956)&gt;0,IF(ABS(T956)&lt;=Settings!$B$4,"Matched","Amount differs"),IF(COUNTIF(Books!$P$6:$P$2005,Q956)&gt;0,"Invoice no matches, GSTIN differs","In GSTR-2B, not in books"))))</f>
        <v/>
      </c>
      <c r="S956" s="15">
        <f>IF(A956="","",SUMIF(Books!$O$6:$O$2005,P956,Books!$K$6:$K$2005))</f>
        <v/>
      </c>
      <c r="T956" s="15">
        <f>IF(A956="","",N956-S956)</f>
        <v/>
      </c>
      <c r="U956" s="10" t="n"/>
      <c r="V956" s="16">
        <f>IF(A956="","",IF(AND(O956="Credit note",R956&lt;&gt;"ITC not available in GSTR-2B"),"Credit note: accept and declare the ITC reversal, keep pending for one period, or reject if you disagree",IF(R956="Matched","Accept in IMS, or take no action",IF(R956="Amount differs","Reject or keep pending; ask the supplier to amend",IF(R956="In GSTR-2B, not in books","Check receipt; reject if not yours",IF(R956="Invoice no matches, GSTIN differs","Confirm the GSTIN with the supplier","Not available: do not claim"))))))</f>
        <v/>
      </c>
    </row>
    <row r="957">
      <c r="A957" s="10" t="n"/>
      <c r="B957" s="10" t="n"/>
      <c r="C957" s="10" t="n"/>
      <c r="D957" s="10" t="n"/>
      <c r="E957" s="9" t="n"/>
      <c r="F957" s="8" t="n"/>
      <c r="G957" s="10" t="n"/>
      <c r="H957" s="10" t="n"/>
      <c r="I957" s="8" t="n"/>
      <c r="J957" s="8" t="n"/>
      <c r="K957" s="8" t="n"/>
      <c r="L957" s="8" t="n"/>
      <c r="M957" s="8" t="n"/>
      <c r="N957" s="15">
        <f>IF(A957="","",SUM(J957:M957))</f>
        <v/>
      </c>
      <c r="O957" s="10" t="n"/>
      <c r="P957" s="16">
        <f>IF(A957="","",UPPER(TRIM(A957))&amp;"|"&amp;UPPER(SUBSTITUTE(SUBSTITUTE(SUBSTITUTE(TRIM(C957),"/",""),"-","")," ","")))</f>
        <v/>
      </c>
      <c r="Q957" s="16">
        <f>IF(A957="","",UPPER(SUBSTITUTE(SUBSTITUTE(SUBSTITUTE(TRIM(C957),"/",""),"-","")," ","")))</f>
        <v/>
      </c>
      <c r="R957" s="16">
        <f>IF(A957="","",IF(U957="No","ITC not available in GSTR-2B",IF(COUNTIF(Books!$O$6:$O$2005,P957)&gt;0,IF(ABS(T957)&lt;=Settings!$B$4,"Matched","Amount differs"),IF(COUNTIF(Books!$P$6:$P$2005,Q957)&gt;0,"Invoice no matches, GSTIN differs","In GSTR-2B, not in books"))))</f>
        <v/>
      </c>
      <c r="S957" s="15">
        <f>IF(A957="","",SUMIF(Books!$O$6:$O$2005,P957,Books!$K$6:$K$2005))</f>
        <v/>
      </c>
      <c r="T957" s="15">
        <f>IF(A957="","",N957-S957)</f>
        <v/>
      </c>
      <c r="U957" s="10" t="n"/>
      <c r="V957" s="16">
        <f>IF(A957="","",IF(AND(O957="Credit note",R957&lt;&gt;"ITC not available in GSTR-2B"),"Credit note: accept and declare the ITC reversal, keep pending for one period, or reject if you disagree",IF(R957="Matched","Accept in IMS, or take no action",IF(R957="Amount differs","Reject or keep pending; ask the supplier to amend",IF(R957="In GSTR-2B, not in books","Check receipt; reject if not yours",IF(R957="Invoice no matches, GSTIN differs","Confirm the GSTIN with the supplier","Not available: do not claim"))))))</f>
        <v/>
      </c>
    </row>
    <row r="958">
      <c r="A958" s="10" t="n"/>
      <c r="B958" s="10" t="n"/>
      <c r="C958" s="10" t="n"/>
      <c r="D958" s="10" t="n"/>
      <c r="E958" s="9" t="n"/>
      <c r="F958" s="8" t="n"/>
      <c r="G958" s="10" t="n"/>
      <c r="H958" s="10" t="n"/>
      <c r="I958" s="8" t="n"/>
      <c r="J958" s="8" t="n"/>
      <c r="K958" s="8" t="n"/>
      <c r="L958" s="8" t="n"/>
      <c r="M958" s="8" t="n"/>
      <c r="N958" s="15">
        <f>IF(A958="","",SUM(J958:M958))</f>
        <v/>
      </c>
      <c r="O958" s="10" t="n"/>
      <c r="P958" s="16">
        <f>IF(A958="","",UPPER(TRIM(A958))&amp;"|"&amp;UPPER(SUBSTITUTE(SUBSTITUTE(SUBSTITUTE(TRIM(C958),"/",""),"-","")," ","")))</f>
        <v/>
      </c>
      <c r="Q958" s="16">
        <f>IF(A958="","",UPPER(SUBSTITUTE(SUBSTITUTE(SUBSTITUTE(TRIM(C958),"/",""),"-","")," ","")))</f>
        <v/>
      </c>
      <c r="R958" s="16">
        <f>IF(A958="","",IF(U958="No","ITC not available in GSTR-2B",IF(COUNTIF(Books!$O$6:$O$2005,P958)&gt;0,IF(ABS(T958)&lt;=Settings!$B$4,"Matched","Amount differs"),IF(COUNTIF(Books!$P$6:$P$2005,Q958)&gt;0,"Invoice no matches, GSTIN differs","In GSTR-2B, not in books"))))</f>
        <v/>
      </c>
      <c r="S958" s="15">
        <f>IF(A958="","",SUMIF(Books!$O$6:$O$2005,P958,Books!$K$6:$K$2005))</f>
        <v/>
      </c>
      <c r="T958" s="15">
        <f>IF(A958="","",N958-S958)</f>
        <v/>
      </c>
      <c r="U958" s="10" t="n"/>
      <c r="V958" s="16">
        <f>IF(A958="","",IF(AND(O958="Credit note",R958&lt;&gt;"ITC not available in GSTR-2B"),"Credit note: accept and declare the ITC reversal, keep pending for one period, or reject if you disagree",IF(R958="Matched","Accept in IMS, or take no action",IF(R958="Amount differs","Reject or keep pending; ask the supplier to amend",IF(R958="In GSTR-2B, not in books","Check receipt; reject if not yours",IF(R958="Invoice no matches, GSTIN differs","Confirm the GSTIN with the supplier","Not available: do not claim"))))))</f>
        <v/>
      </c>
    </row>
    <row r="959">
      <c r="A959" s="10" t="n"/>
      <c r="B959" s="10" t="n"/>
      <c r="C959" s="10" t="n"/>
      <c r="D959" s="10" t="n"/>
      <c r="E959" s="9" t="n"/>
      <c r="F959" s="8" t="n"/>
      <c r="G959" s="10" t="n"/>
      <c r="H959" s="10" t="n"/>
      <c r="I959" s="8" t="n"/>
      <c r="J959" s="8" t="n"/>
      <c r="K959" s="8" t="n"/>
      <c r="L959" s="8" t="n"/>
      <c r="M959" s="8" t="n"/>
      <c r="N959" s="15">
        <f>IF(A959="","",SUM(J959:M959))</f>
        <v/>
      </c>
      <c r="O959" s="10" t="n"/>
      <c r="P959" s="16">
        <f>IF(A959="","",UPPER(TRIM(A959))&amp;"|"&amp;UPPER(SUBSTITUTE(SUBSTITUTE(SUBSTITUTE(TRIM(C959),"/",""),"-","")," ","")))</f>
        <v/>
      </c>
      <c r="Q959" s="16">
        <f>IF(A959="","",UPPER(SUBSTITUTE(SUBSTITUTE(SUBSTITUTE(TRIM(C959),"/",""),"-","")," ","")))</f>
        <v/>
      </c>
      <c r="R959" s="16">
        <f>IF(A959="","",IF(U959="No","ITC not available in GSTR-2B",IF(COUNTIF(Books!$O$6:$O$2005,P959)&gt;0,IF(ABS(T959)&lt;=Settings!$B$4,"Matched","Amount differs"),IF(COUNTIF(Books!$P$6:$P$2005,Q959)&gt;0,"Invoice no matches, GSTIN differs","In GSTR-2B, not in books"))))</f>
        <v/>
      </c>
      <c r="S959" s="15">
        <f>IF(A959="","",SUMIF(Books!$O$6:$O$2005,P959,Books!$K$6:$K$2005))</f>
        <v/>
      </c>
      <c r="T959" s="15">
        <f>IF(A959="","",N959-S959)</f>
        <v/>
      </c>
      <c r="U959" s="10" t="n"/>
      <c r="V959" s="16">
        <f>IF(A959="","",IF(AND(O959="Credit note",R959&lt;&gt;"ITC not available in GSTR-2B"),"Credit note: accept and declare the ITC reversal, keep pending for one period, or reject if you disagree",IF(R959="Matched","Accept in IMS, or take no action",IF(R959="Amount differs","Reject or keep pending; ask the supplier to amend",IF(R959="In GSTR-2B, not in books","Check receipt; reject if not yours",IF(R959="Invoice no matches, GSTIN differs","Confirm the GSTIN with the supplier","Not available: do not claim"))))))</f>
        <v/>
      </c>
    </row>
    <row r="960">
      <c r="A960" s="10" t="n"/>
      <c r="B960" s="10" t="n"/>
      <c r="C960" s="10" t="n"/>
      <c r="D960" s="10" t="n"/>
      <c r="E960" s="9" t="n"/>
      <c r="F960" s="8" t="n"/>
      <c r="G960" s="10" t="n"/>
      <c r="H960" s="10" t="n"/>
      <c r="I960" s="8" t="n"/>
      <c r="J960" s="8" t="n"/>
      <c r="K960" s="8" t="n"/>
      <c r="L960" s="8" t="n"/>
      <c r="M960" s="8" t="n"/>
      <c r="N960" s="15">
        <f>IF(A960="","",SUM(J960:M960))</f>
        <v/>
      </c>
      <c r="O960" s="10" t="n"/>
      <c r="P960" s="16">
        <f>IF(A960="","",UPPER(TRIM(A960))&amp;"|"&amp;UPPER(SUBSTITUTE(SUBSTITUTE(SUBSTITUTE(TRIM(C960),"/",""),"-","")," ","")))</f>
        <v/>
      </c>
      <c r="Q960" s="16">
        <f>IF(A960="","",UPPER(SUBSTITUTE(SUBSTITUTE(SUBSTITUTE(TRIM(C960),"/",""),"-","")," ","")))</f>
        <v/>
      </c>
      <c r="R960" s="16">
        <f>IF(A960="","",IF(U960="No","ITC not available in GSTR-2B",IF(COUNTIF(Books!$O$6:$O$2005,P960)&gt;0,IF(ABS(T960)&lt;=Settings!$B$4,"Matched","Amount differs"),IF(COUNTIF(Books!$P$6:$P$2005,Q960)&gt;0,"Invoice no matches, GSTIN differs","In GSTR-2B, not in books"))))</f>
        <v/>
      </c>
      <c r="S960" s="15">
        <f>IF(A960="","",SUMIF(Books!$O$6:$O$2005,P960,Books!$K$6:$K$2005))</f>
        <v/>
      </c>
      <c r="T960" s="15">
        <f>IF(A960="","",N960-S960)</f>
        <v/>
      </c>
      <c r="U960" s="10" t="n"/>
      <c r="V960" s="16">
        <f>IF(A960="","",IF(AND(O960="Credit note",R960&lt;&gt;"ITC not available in GSTR-2B"),"Credit note: accept and declare the ITC reversal, keep pending for one period, or reject if you disagree",IF(R960="Matched","Accept in IMS, or take no action",IF(R960="Amount differs","Reject or keep pending; ask the supplier to amend",IF(R960="In GSTR-2B, not in books","Check receipt; reject if not yours",IF(R960="Invoice no matches, GSTIN differs","Confirm the GSTIN with the supplier","Not available: do not claim"))))))</f>
        <v/>
      </c>
    </row>
    <row r="961">
      <c r="A961" s="10" t="n"/>
      <c r="B961" s="10" t="n"/>
      <c r="C961" s="10" t="n"/>
      <c r="D961" s="10" t="n"/>
      <c r="E961" s="9" t="n"/>
      <c r="F961" s="8" t="n"/>
      <c r="G961" s="10" t="n"/>
      <c r="H961" s="10" t="n"/>
      <c r="I961" s="8" t="n"/>
      <c r="J961" s="8" t="n"/>
      <c r="K961" s="8" t="n"/>
      <c r="L961" s="8" t="n"/>
      <c r="M961" s="8" t="n"/>
      <c r="N961" s="15">
        <f>IF(A961="","",SUM(J961:M961))</f>
        <v/>
      </c>
      <c r="O961" s="10" t="n"/>
      <c r="P961" s="16">
        <f>IF(A961="","",UPPER(TRIM(A961))&amp;"|"&amp;UPPER(SUBSTITUTE(SUBSTITUTE(SUBSTITUTE(TRIM(C961),"/",""),"-","")," ","")))</f>
        <v/>
      </c>
      <c r="Q961" s="16">
        <f>IF(A961="","",UPPER(SUBSTITUTE(SUBSTITUTE(SUBSTITUTE(TRIM(C961),"/",""),"-","")," ","")))</f>
        <v/>
      </c>
      <c r="R961" s="16">
        <f>IF(A961="","",IF(U961="No","ITC not available in GSTR-2B",IF(COUNTIF(Books!$O$6:$O$2005,P961)&gt;0,IF(ABS(T961)&lt;=Settings!$B$4,"Matched","Amount differs"),IF(COUNTIF(Books!$P$6:$P$2005,Q961)&gt;0,"Invoice no matches, GSTIN differs","In GSTR-2B, not in books"))))</f>
        <v/>
      </c>
      <c r="S961" s="15">
        <f>IF(A961="","",SUMIF(Books!$O$6:$O$2005,P961,Books!$K$6:$K$2005))</f>
        <v/>
      </c>
      <c r="T961" s="15">
        <f>IF(A961="","",N961-S961)</f>
        <v/>
      </c>
      <c r="U961" s="10" t="n"/>
      <c r="V961" s="16">
        <f>IF(A961="","",IF(AND(O961="Credit note",R961&lt;&gt;"ITC not available in GSTR-2B"),"Credit note: accept and declare the ITC reversal, keep pending for one period, or reject if you disagree",IF(R961="Matched","Accept in IMS, or take no action",IF(R961="Amount differs","Reject or keep pending; ask the supplier to amend",IF(R961="In GSTR-2B, not in books","Check receipt; reject if not yours",IF(R961="Invoice no matches, GSTIN differs","Confirm the GSTIN with the supplier","Not available: do not claim"))))))</f>
        <v/>
      </c>
    </row>
    <row r="962">
      <c r="A962" s="10" t="n"/>
      <c r="B962" s="10" t="n"/>
      <c r="C962" s="10" t="n"/>
      <c r="D962" s="10" t="n"/>
      <c r="E962" s="9" t="n"/>
      <c r="F962" s="8" t="n"/>
      <c r="G962" s="10" t="n"/>
      <c r="H962" s="10" t="n"/>
      <c r="I962" s="8" t="n"/>
      <c r="J962" s="8" t="n"/>
      <c r="K962" s="8" t="n"/>
      <c r="L962" s="8" t="n"/>
      <c r="M962" s="8" t="n"/>
      <c r="N962" s="15">
        <f>IF(A962="","",SUM(J962:M962))</f>
        <v/>
      </c>
      <c r="O962" s="10" t="n"/>
      <c r="P962" s="16">
        <f>IF(A962="","",UPPER(TRIM(A962))&amp;"|"&amp;UPPER(SUBSTITUTE(SUBSTITUTE(SUBSTITUTE(TRIM(C962),"/",""),"-","")," ","")))</f>
        <v/>
      </c>
      <c r="Q962" s="16">
        <f>IF(A962="","",UPPER(SUBSTITUTE(SUBSTITUTE(SUBSTITUTE(TRIM(C962),"/",""),"-","")," ","")))</f>
        <v/>
      </c>
      <c r="R962" s="16">
        <f>IF(A962="","",IF(U962="No","ITC not available in GSTR-2B",IF(COUNTIF(Books!$O$6:$O$2005,P962)&gt;0,IF(ABS(T962)&lt;=Settings!$B$4,"Matched","Amount differs"),IF(COUNTIF(Books!$P$6:$P$2005,Q962)&gt;0,"Invoice no matches, GSTIN differs","In GSTR-2B, not in books"))))</f>
        <v/>
      </c>
      <c r="S962" s="15">
        <f>IF(A962="","",SUMIF(Books!$O$6:$O$2005,P962,Books!$K$6:$K$2005))</f>
        <v/>
      </c>
      <c r="T962" s="15">
        <f>IF(A962="","",N962-S962)</f>
        <v/>
      </c>
      <c r="U962" s="10" t="n"/>
      <c r="V962" s="16">
        <f>IF(A962="","",IF(AND(O962="Credit note",R962&lt;&gt;"ITC not available in GSTR-2B"),"Credit note: accept and declare the ITC reversal, keep pending for one period, or reject if you disagree",IF(R962="Matched","Accept in IMS, or take no action",IF(R962="Amount differs","Reject or keep pending; ask the supplier to amend",IF(R962="In GSTR-2B, not in books","Check receipt; reject if not yours",IF(R962="Invoice no matches, GSTIN differs","Confirm the GSTIN with the supplier","Not available: do not claim"))))))</f>
        <v/>
      </c>
    </row>
    <row r="963">
      <c r="A963" s="10" t="n"/>
      <c r="B963" s="10" t="n"/>
      <c r="C963" s="10" t="n"/>
      <c r="D963" s="10" t="n"/>
      <c r="E963" s="9" t="n"/>
      <c r="F963" s="8" t="n"/>
      <c r="G963" s="10" t="n"/>
      <c r="H963" s="10" t="n"/>
      <c r="I963" s="8" t="n"/>
      <c r="J963" s="8" t="n"/>
      <c r="K963" s="8" t="n"/>
      <c r="L963" s="8" t="n"/>
      <c r="M963" s="8" t="n"/>
      <c r="N963" s="15">
        <f>IF(A963="","",SUM(J963:M963))</f>
        <v/>
      </c>
      <c r="O963" s="10" t="n"/>
      <c r="P963" s="16">
        <f>IF(A963="","",UPPER(TRIM(A963))&amp;"|"&amp;UPPER(SUBSTITUTE(SUBSTITUTE(SUBSTITUTE(TRIM(C963),"/",""),"-","")," ","")))</f>
        <v/>
      </c>
      <c r="Q963" s="16">
        <f>IF(A963="","",UPPER(SUBSTITUTE(SUBSTITUTE(SUBSTITUTE(TRIM(C963),"/",""),"-","")," ","")))</f>
        <v/>
      </c>
      <c r="R963" s="16">
        <f>IF(A963="","",IF(U963="No","ITC not available in GSTR-2B",IF(COUNTIF(Books!$O$6:$O$2005,P963)&gt;0,IF(ABS(T963)&lt;=Settings!$B$4,"Matched","Amount differs"),IF(COUNTIF(Books!$P$6:$P$2005,Q963)&gt;0,"Invoice no matches, GSTIN differs","In GSTR-2B, not in books"))))</f>
        <v/>
      </c>
      <c r="S963" s="15">
        <f>IF(A963="","",SUMIF(Books!$O$6:$O$2005,P963,Books!$K$6:$K$2005))</f>
        <v/>
      </c>
      <c r="T963" s="15">
        <f>IF(A963="","",N963-S963)</f>
        <v/>
      </c>
      <c r="U963" s="10" t="n"/>
      <c r="V963" s="16">
        <f>IF(A963="","",IF(AND(O963="Credit note",R963&lt;&gt;"ITC not available in GSTR-2B"),"Credit note: accept and declare the ITC reversal, keep pending for one period, or reject if you disagree",IF(R963="Matched","Accept in IMS, or take no action",IF(R963="Amount differs","Reject or keep pending; ask the supplier to amend",IF(R963="In GSTR-2B, not in books","Check receipt; reject if not yours",IF(R963="Invoice no matches, GSTIN differs","Confirm the GSTIN with the supplier","Not available: do not claim"))))))</f>
        <v/>
      </c>
    </row>
    <row r="964">
      <c r="A964" s="10" t="n"/>
      <c r="B964" s="10" t="n"/>
      <c r="C964" s="10" t="n"/>
      <c r="D964" s="10" t="n"/>
      <c r="E964" s="9" t="n"/>
      <c r="F964" s="8" t="n"/>
      <c r="G964" s="10" t="n"/>
      <c r="H964" s="10" t="n"/>
      <c r="I964" s="8" t="n"/>
      <c r="J964" s="8" t="n"/>
      <c r="K964" s="8" t="n"/>
      <c r="L964" s="8" t="n"/>
      <c r="M964" s="8" t="n"/>
      <c r="N964" s="15">
        <f>IF(A964="","",SUM(J964:M964))</f>
        <v/>
      </c>
      <c r="O964" s="10" t="n"/>
      <c r="P964" s="16">
        <f>IF(A964="","",UPPER(TRIM(A964))&amp;"|"&amp;UPPER(SUBSTITUTE(SUBSTITUTE(SUBSTITUTE(TRIM(C964),"/",""),"-","")," ","")))</f>
        <v/>
      </c>
      <c r="Q964" s="16">
        <f>IF(A964="","",UPPER(SUBSTITUTE(SUBSTITUTE(SUBSTITUTE(TRIM(C964),"/",""),"-","")," ","")))</f>
        <v/>
      </c>
      <c r="R964" s="16">
        <f>IF(A964="","",IF(U964="No","ITC not available in GSTR-2B",IF(COUNTIF(Books!$O$6:$O$2005,P964)&gt;0,IF(ABS(T964)&lt;=Settings!$B$4,"Matched","Amount differs"),IF(COUNTIF(Books!$P$6:$P$2005,Q964)&gt;0,"Invoice no matches, GSTIN differs","In GSTR-2B, not in books"))))</f>
        <v/>
      </c>
      <c r="S964" s="15">
        <f>IF(A964="","",SUMIF(Books!$O$6:$O$2005,P964,Books!$K$6:$K$2005))</f>
        <v/>
      </c>
      <c r="T964" s="15">
        <f>IF(A964="","",N964-S964)</f>
        <v/>
      </c>
      <c r="U964" s="10" t="n"/>
      <c r="V964" s="16">
        <f>IF(A964="","",IF(AND(O964="Credit note",R964&lt;&gt;"ITC not available in GSTR-2B"),"Credit note: accept and declare the ITC reversal, keep pending for one period, or reject if you disagree",IF(R964="Matched","Accept in IMS, or take no action",IF(R964="Amount differs","Reject or keep pending; ask the supplier to amend",IF(R964="In GSTR-2B, not in books","Check receipt; reject if not yours",IF(R964="Invoice no matches, GSTIN differs","Confirm the GSTIN with the supplier","Not available: do not claim"))))))</f>
        <v/>
      </c>
    </row>
    <row r="965">
      <c r="A965" s="10" t="n"/>
      <c r="B965" s="10" t="n"/>
      <c r="C965" s="10" t="n"/>
      <c r="D965" s="10" t="n"/>
      <c r="E965" s="9" t="n"/>
      <c r="F965" s="8" t="n"/>
      <c r="G965" s="10" t="n"/>
      <c r="H965" s="10" t="n"/>
      <c r="I965" s="8" t="n"/>
      <c r="J965" s="8" t="n"/>
      <c r="K965" s="8" t="n"/>
      <c r="L965" s="8" t="n"/>
      <c r="M965" s="8" t="n"/>
      <c r="N965" s="15">
        <f>IF(A965="","",SUM(J965:M965))</f>
        <v/>
      </c>
      <c r="O965" s="10" t="n"/>
      <c r="P965" s="16">
        <f>IF(A965="","",UPPER(TRIM(A965))&amp;"|"&amp;UPPER(SUBSTITUTE(SUBSTITUTE(SUBSTITUTE(TRIM(C965),"/",""),"-","")," ","")))</f>
        <v/>
      </c>
      <c r="Q965" s="16">
        <f>IF(A965="","",UPPER(SUBSTITUTE(SUBSTITUTE(SUBSTITUTE(TRIM(C965),"/",""),"-","")," ","")))</f>
        <v/>
      </c>
      <c r="R965" s="16">
        <f>IF(A965="","",IF(U965="No","ITC not available in GSTR-2B",IF(COUNTIF(Books!$O$6:$O$2005,P965)&gt;0,IF(ABS(T965)&lt;=Settings!$B$4,"Matched","Amount differs"),IF(COUNTIF(Books!$P$6:$P$2005,Q965)&gt;0,"Invoice no matches, GSTIN differs","In GSTR-2B, not in books"))))</f>
        <v/>
      </c>
      <c r="S965" s="15">
        <f>IF(A965="","",SUMIF(Books!$O$6:$O$2005,P965,Books!$K$6:$K$2005))</f>
        <v/>
      </c>
      <c r="T965" s="15">
        <f>IF(A965="","",N965-S965)</f>
        <v/>
      </c>
      <c r="U965" s="10" t="n"/>
      <c r="V965" s="16">
        <f>IF(A965="","",IF(AND(O965="Credit note",R965&lt;&gt;"ITC not available in GSTR-2B"),"Credit note: accept and declare the ITC reversal, keep pending for one period, or reject if you disagree",IF(R965="Matched","Accept in IMS, or take no action",IF(R965="Amount differs","Reject or keep pending; ask the supplier to amend",IF(R965="In GSTR-2B, not in books","Check receipt; reject if not yours",IF(R965="Invoice no matches, GSTIN differs","Confirm the GSTIN with the supplier","Not available: do not claim"))))))</f>
        <v/>
      </c>
    </row>
    <row r="966">
      <c r="A966" s="10" t="n"/>
      <c r="B966" s="10" t="n"/>
      <c r="C966" s="10" t="n"/>
      <c r="D966" s="10" t="n"/>
      <c r="E966" s="9" t="n"/>
      <c r="F966" s="8" t="n"/>
      <c r="G966" s="10" t="n"/>
      <c r="H966" s="10" t="n"/>
      <c r="I966" s="8" t="n"/>
      <c r="J966" s="8" t="n"/>
      <c r="K966" s="8" t="n"/>
      <c r="L966" s="8" t="n"/>
      <c r="M966" s="8" t="n"/>
      <c r="N966" s="15">
        <f>IF(A966="","",SUM(J966:M966))</f>
        <v/>
      </c>
      <c r="O966" s="10" t="n"/>
      <c r="P966" s="16">
        <f>IF(A966="","",UPPER(TRIM(A966))&amp;"|"&amp;UPPER(SUBSTITUTE(SUBSTITUTE(SUBSTITUTE(TRIM(C966),"/",""),"-","")," ","")))</f>
        <v/>
      </c>
      <c r="Q966" s="16">
        <f>IF(A966="","",UPPER(SUBSTITUTE(SUBSTITUTE(SUBSTITUTE(TRIM(C966),"/",""),"-","")," ","")))</f>
        <v/>
      </c>
      <c r="R966" s="16">
        <f>IF(A966="","",IF(U966="No","ITC not available in GSTR-2B",IF(COUNTIF(Books!$O$6:$O$2005,P966)&gt;0,IF(ABS(T966)&lt;=Settings!$B$4,"Matched","Amount differs"),IF(COUNTIF(Books!$P$6:$P$2005,Q966)&gt;0,"Invoice no matches, GSTIN differs","In GSTR-2B, not in books"))))</f>
        <v/>
      </c>
      <c r="S966" s="15">
        <f>IF(A966="","",SUMIF(Books!$O$6:$O$2005,P966,Books!$K$6:$K$2005))</f>
        <v/>
      </c>
      <c r="T966" s="15">
        <f>IF(A966="","",N966-S966)</f>
        <v/>
      </c>
      <c r="U966" s="10" t="n"/>
      <c r="V966" s="16">
        <f>IF(A966="","",IF(AND(O966="Credit note",R966&lt;&gt;"ITC not available in GSTR-2B"),"Credit note: accept and declare the ITC reversal, keep pending for one period, or reject if you disagree",IF(R966="Matched","Accept in IMS, or take no action",IF(R966="Amount differs","Reject or keep pending; ask the supplier to amend",IF(R966="In GSTR-2B, not in books","Check receipt; reject if not yours",IF(R966="Invoice no matches, GSTIN differs","Confirm the GSTIN with the supplier","Not available: do not claim"))))))</f>
        <v/>
      </c>
    </row>
    <row r="967">
      <c r="A967" s="10" t="n"/>
      <c r="B967" s="10" t="n"/>
      <c r="C967" s="10" t="n"/>
      <c r="D967" s="10" t="n"/>
      <c r="E967" s="9" t="n"/>
      <c r="F967" s="8" t="n"/>
      <c r="G967" s="10" t="n"/>
      <c r="H967" s="10" t="n"/>
      <c r="I967" s="8" t="n"/>
      <c r="J967" s="8" t="n"/>
      <c r="K967" s="8" t="n"/>
      <c r="L967" s="8" t="n"/>
      <c r="M967" s="8" t="n"/>
      <c r="N967" s="15">
        <f>IF(A967="","",SUM(J967:M967))</f>
        <v/>
      </c>
      <c r="O967" s="10" t="n"/>
      <c r="P967" s="16">
        <f>IF(A967="","",UPPER(TRIM(A967))&amp;"|"&amp;UPPER(SUBSTITUTE(SUBSTITUTE(SUBSTITUTE(TRIM(C967),"/",""),"-","")," ","")))</f>
        <v/>
      </c>
      <c r="Q967" s="16">
        <f>IF(A967="","",UPPER(SUBSTITUTE(SUBSTITUTE(SUBSTITUTE(TRIM(C967),"/",""),"-","")," ","")))</f>
        <v/>
      </c>
      <c r="R967" s="16">
        <f>IF(A967="","",IF(U967="No","ITC not available in GSTR-2B",IF(COUNTIF(Books!$O$6:$O$2005,P967)&gt;0,IF(ABS(T967)&lt;=Settings!$B$4,"Matched","Amount differs"),IF(COUNTIF(Books!$P$6:$P$2005,Q967)&gt;0,"Invoice no matches, GSTIN differs","In GSTR-2B, not in books"))))</f>
        <v/>
      </c>
      <c r="S967" s="15">
        <f>IF(A967="","",SUMIF(Books!$O$6:$O$2005,P967,Books!$K$6:$K$2005))</f>
        <v/>
      </c>
      <c r="T967" s="15">
        <f>IF(A967="","",N967-S967)</f>
        <v/>
      </c>
      <c r="U967" s="10" t="n"/>
      <c r="V967" s="16">
        <f>IF(A967="","",IF(AND(O967="Credit note",R967&lt;&gt;"ITC not available in GSTR-2B"),"Credit note: accept and declare the ITC reversal, keep pending for one period, or reject if you disagree",IF(R967="Matched","Accept in IMS, or take no action",IF(R967="Amount differs","Reject or keep pending; ask the supplier to amend",IF(R967="In GSTR-2B, not in books","Check receipt; reject if not yours",IF(R967="Invoice no matches, GSTIN differs","Confirm the GSTIN with the supplier","Not available: do not claim"))))))</f>
        <v/>
      </c>
    </row>
    <row r="968">
      <c r="A968" s="10" t="n"/>
      <c r="B968" s="10" t="n"/>
      <c r="C968" s="10" t="n"/>
      <c r="D968" s="10" t="n"/>
      <c r="E968" s="9" t="n"/>
      <c r="F968" s="8" t="n"/>
      <c r="G968" s="10" t="n"/>
      <c r="H968" s="10" t="n"/>
      <c r="I968" s="8" t="n"/>
      <c r="J968" s="8" t="n"/>
      <c r="K968" s="8" t="n"/>
      <c r="L968" s="8" t="n"/>
      <c r="M968" s="8" t="n"/>
      <c r="N968" s="15">
        <f>IF(A968="","",SUM(J968:M968))</f>
        <v/>
      </c>
      <c r="O968" s="10" t="n"/>
      <c r="P968" s="16">
        <f>IF(A968="","",UPPER(TRIM(A968))&amp;"|"&amp;UPPER(SUBSTITUTE(SUBSTITUTE(SUBSTITUTE(TRIM(C968),"/",""),"-","")," ","")))</f>
        <v/>
      </c>
      <c r="Q968" s="16">
        <f>IF(A968="","",UPPER(SUBSTITUTE(SUBSTITUTE(SUBSTITUTE(TRIM(C968),"/",""),"-","")," ","")))</f>
        <v/>
      </c>
      <c r="R968" s="16">
        <f>IF(A968="","",IF(U968="No","ITC not available in GSTR-2B",IF(COUNTIF(Books!$O$6:$O$2005,P968)&gt;0,IF(ABS(T968)&lt;=Settings!$B$4,"Matched","Amount differs"),IF(COUNTIF(Books!$P$6:$P$2005,Q968)&gt;0,"Invoice no matches, GSTIN differs","In GSTR-2B, not in books"))))</f>
        <v/>
      </c>
      <c r="S968" s="15">
        <f>IF(A968="","",SUMIF(Books!$O$6:$O$2005,P968,Books!$K$6:$K$2005))</f>
        <v/>
      </c>
      <c r="T968" s="15">
        <f>IF(A968="","",N968-S968)</f>
        <v/>
      </c>
      <c r="U968" s="10" t="n"/>
      <c r="V968" s="16">
        <f>IF(A968="","",IF(AND(O968="Credit note",R968&lt;&gt;"ITC not available in GSTR-2B"),"Credit note: accept and declare the ITC reversal, keep pending for one period, or reject if you disagree",IF(R968="Matched","Accept in IMS, or take no action",IF(R968="Amount differs","Reject or keep pending; ask the supplier to amend",IF(R968="In GSTR-2B, not in books","Check receipt; reject if not yours",IF(R968="Invoice no matches, GSTIN differs","Confirm the GSTIN with the supplier","Not available: do not claim"))))))</f>
        <v/>
      </c>
    </row>
    <row r="969">
      <c r="A969" s="10" t="n"/>
      <c r="B969" s="10" t="n"/>
      <c r="C969" s="10" t="n"/>
      <c r="D969" s="10" t="n"/>
      <c r="E969" s="9" t="n"/>
      <c r="F969" s="8" t="n"/>
      <c r="G969" s="10" t="n"/>
      <c r="H969" s="10" t="n"/>
      <c r="I969" s="8" t="n"/>
      <c r="J969" s="8" t="n"/>
      <c r="K969" s="8" t="n"/>
      <c r="L969" s="8" t="n"/>
      <c r="M969" s="8" t="n"/>
      <c r="N969" s="15">
        <f>IF(A969="","",SUM(J969:M969))</f>
        <v/>
      </c>
      <c r="O969" s="10" t="n"/>
      <c r="P969" s="16">
        <f>IF(A969="","",UPPER(TRIM(A969))&amp;"|"&amp;UPPER(SUBSTITUTE(SUBSTITUTE(SUBSTITUTE(TRIM(C969),"/",""),"-","")," ","")))</f>
        <v/>
      </c>
      <c r="Q969" s="16">
        <f>IF(A969="","",UPPER(SUBSTITUTE(SUBSTITUTE(SUBSTITUTE(TRIM(C969),"/",""),"-","")," ","")))</f>
        <v/>
      </c>
      <c r="R969" s="16">
        <f>IF(A969="","",IF(U969="No","ITC not available in GSTR-2B",IF(COUNTIF(Books!$O$6:$O$2005,P969)&gt;0,IF(ABS(T969)&lt;=Settings!$B$4,"Matched","Amount differs"),IF(COUNTIF(Books!$P$6:$P$2005,Q969)&gt;0,"Invoice no matches, GSTIN differs","In GSTR-2B, not in books"))))</f>
        <v/>
      </c>
      <c r="S969" s="15">
        <f>IF(A969="","",SUMIF(Books!$O$6:$O$2005,P969,Books!$K$6:$K$2005))</f>
        <v/>
      </c>
      <c r="T969" s="15">
        <f>IF(A969="","",N969-S969)</f>
        <v/>
      </c>
      <c r="U969" s="10" t="n"/>
      <c r="V969" s="16">
        <f>IF(A969="","",IF(AND(O969="Credit note",R969&lt;&gt;"ITC not available in GSTR-2B"),"Credit note: accept and declare the ITC reversal, keep pending for one period, or reject if you disagree",IF(R969="Matched","Accept in IMS, or take no action",IF(R969="Amount differs","Reject or keep pending; ask the supplier to amend",IF(R969="In GSTR-2B, not in books","Check receipt; reject if not yours",IF(R969="Invoice no matches, GSTIN differs","Confirm the GSTIN with the supplier","Not available: do not claim"))))))</f>
        <v/>
      </c>
    </row>
    <row r="970">
      <c r="A970" s="10" t="n"/>
      <c r="B970" s="10" t="n"/>
      <c r="C970" s="10" t="n"/>
      <c r="D970" s="10" t="n"/>
      <c r="E970" s="9" t="n"/>
      <c r="F970" s="8" t="n"/>
      <c r="G970" s="10" t="n"/>
      <c r="H970" s="10" t="n"/>
      <c r="I970" s="8" t="n"/>
      <c r="J970" s="8" t="n"/>
      <c r="K970" s="8" t="n"/>
      <c r="L970" s="8" t="n"/>
      <c r="M970" s="8" t="n"/>
      <c r="N970" s="15">
        <f>IF(A970="","",SUM(J970:M970))</f>
        <v/>
      </c>
      <c r="O970" s="10" t="n"/>
      <c r="P970" s="16">
        <f>IF(A970="","",UPPER(TRIM(A970))&amp;"|"&amp;UPPER(SUBSTITUTE(SUBSTITUTE(SUBSTITUTE(TRIM(C970),"/",""),"-","")," ","")))</f>
        <v/>
      </c>
      <c r="Q970" s="16">
        <f>IF(A970="","",UPPER(SUBSTITUTE(SUBSTITUTE(SUBSTITUTE(TRIM(C970),"/",""),"-","")," ","")))</f>
        <v/>
      </c>
      <c r="R970" s="16">
        <f>IF(A970="","",IF(U970="No","ITC not available in GSTR-2B",IF(COUNTIF(Books!$O$6:$O$2005,P970)&gt;0,IF(ABS(T970)&lt;=Settings!$B$4,"Matched","Amount differs"),IF(COUNTIF(Books!$P$6:$P$2005,Q970)&gt;0,"Invoice no matches, GSTIN differs","In GSTR-2B, not in books"))))</f>
        <v/>
      </c>
      <c r="S970" s="15">
        <f>IF(A970="","",SUMIF(Books!$O$6:$O$2005,P970,Books!$K$6:$K$2005))</f>
        <v/>
      </c>
      <c r="T970" s="15">
        <f>IF(A970="","",N970-S970)</f>
        <v/>
      </c>
      <c r="U970" s="10" t="n"/>
      <c r="V970" s="16">
        <f>IF(A970="","",IF(AND(O970="Credit note",R970&lt;&gt;"ITC not available in GSTR-2B"),"Credit note: accept and declare the ITC reversal, keep pending for one period, or reject if you disagree",IF(R970="Matched","Accept in IMS, or take no action",IF(R970="Amount differs","Reject or keep pending; ask the supplier to amend",IF(R970="In GSTR-2B, not in books","Check receipt; reject if not yours",IF(R970="Invoice no matches, GSTIN differs","Confirm the GSTIN with the supplier","Not available: do not claim"))))))</f>
        <v/>
      </c>
    </row>
    <row r="971">
      <c r="A971" s="10" t="n"/>
      <c r="B971" s="10" t="n"/>
      <c r="C971" s="10" t="n"/>
      <c r="D971" s="10" t="n"/>
      <c r="E971" s="9" t="n"/>
      <c r="F971" s="8" t="n"/>
      <c r="G971" s="10" t="n"/>
      <c r="H971" s="10" t="n"/>
      <c r="I971" s="8" t="n"/>
      <c r="J971" s="8" t="n"/>
      <c r="K971" s="8" t="n"/>
      <c r="L971" s="8" t="n"/>
      <c r="M971" s="8" t="n"/>
      <c r="N971" s="15">
        <f>IF(A971="","",SUM(J971:M971))</f>
        <v/>
      </c>
      <c r="O971" s="10" t="n"/>
      <c r="P971" s="16">
        <f>IF(A971="","",UPPER(TRIM(A971))&amp;"|"&amp;UPPER(SUBSTITUTE(SUBSTITUTE(SUBSTITUTE(TRIM(C971),"/",""),"-","")," ","")))</f>
        <v/>
      </c>
      <c r="Q971" s="16">
        <f>IF(A971="","",UPPER(SUBSTITUTE(SUBSTITUTE(SUBSTITUTE(TRIM(C971),"/",""),"-","")," ","")))</f>
        <v/>
      </c>
      <c r="R971" s="16">
        <f>IF(A971="","",IF(U971="No","ITC not available in GSTR-2B",IF(COUNTIF(Books!$O$6:$O$2005,P971)&gt;0,IF(ABS(T971)&lt;=Settings!$B$4,"Matched","Amount differs"),IF(COUNTIF(Books!$P$6:$P$2005,Q971)&gt;0,"Invoice no matches, GSTIN differs","In GSTR-2B, not in books"))))</f>
        <v/>
      </c>
      <c r="S971" s="15">
        <f>IF(A971="","",SUMIF(Books!$O$6:$O$2005,P971,Books!$K$6:$K$2005))</f>
        <v/>
      </c>
      <c r="T971" s="15">
        <f>IF(A971="","",N971-S971)</f>
        <v/>
      </c>
      <c r="U971" s="10" t="n"/>
      <c r="V971" s="16">
        <f>IF(A971="","",IF(AND(O971="Credit note",R971&lt;&gt;"ITC not available in GSTR-2B"),"Credit note: accept and declare the ITC reversal, keep pending for one period, or reject if you disagree",IF(R971="Matched","Accept in IMS, or take no action",IF(R971="Amount differs","Reject or keep pending; ask the supplier to amend",IF(R971="In GSTR-2B, not in books","Check receipt; reject if not yours",IF(R971="Invoice no matches, GSTIN differs","Confirm the GSTIN with the supplier","Not available: do not claim"))))))</f>
        <v/>
      </c>
    </row>
    <row r="972">
      <c r="A972" s="10" t="n"/>
      <c r="B972" s="10" t="n"/>
      <c r="C972" s="10" t="n"/>
      <c r="D972" s="10" t="n"/>
      <c r="E972" s="9" t="n"/>
      <c r="F972" s="8" t="n"/>
      <c r="G972" s="10" t="n"/>
      <c r="H972" s="10" t="n"/>
      <c r="I972" s="8" t="n"/>
      <c r="J972" s="8" t="n"/>
      <c r="K972" s="8" t="n"/>
      <c r="L972" s="8" t="n"/>
      <c r="M972" s="8" t="n"/>
      <c r="N972" s="15">
        <f>IF(A972="","",SUM(J972:M972))</f>
        <v/>
      </c>
      <c r="O972" s="10" t="n"/>
      <c r="P972" s="16">
        <f>IF(A972="","",UPPER(TRIM(A972))&amp;"|"&amp;UPPER(SUBSTITUTE(SUBSTITUTE(SUBSTITUTE(TRIM(C972),"/",""),"-","")," ","")))</f>
        <v/>
      </c>
      <c r="Q972" s="16">
        <f>IF(A972="","",UPPER(SUBSTITUTE(SUBSTITUTE(SUBSTITUTE(TRIM(C972),"/",""),"-","")," ","")))</f>
        <v/>
      </c>
      <c r="R972" s="16">
        <f>IF(A972="","",IF(U972="No","ITC not available in GSTR-2B",IF(COUNTIF(Books!$O$6:$O$2005,P972)&gt;0,IF(ABS(T972)&lt;=Settings!$B$4,"Matched","Amount differs"),IF(COUNTIF(Books!$P$6:$P$2005,Q972)&gt;0,"Invoice no matches, GSTIN differs","In GSTR-2B, not in books"))))</f>
        <v/>
      </c>
      <c r="S972" s="15">
        <f>IF(A972="","",SUMIF(Books!$O$6:$O$2005,P972,Books!$K$6:$K$2005))</f>
        <v/>
      </c>
      <c r="T972" s="15">
        <f>IF(A972="","",N972-S972)</f>
        <v/>
      </c>
      <c r="U972" s="10" t="n"/>
      <c r="V972" s="16">
        <f>IF(A972="","",IF(AND(O972="Credit note",R972&lt;&gt;"ITC not available in GSTR-2B"),"Credit note: accept and declare the ITC reversal, keep pending for one period, or reject if you disagree",IF(R972="Matched","Accept in IMS, or take no action",IF(R972="Amount differs","Reject or keep pending; ask the supplier to amend",IF(R972="In GSTR-2B, not in books","Check receipt; reject if not yours",IF(R972="Invoice no matches, GSTIN differs","Confirm the GSTIN with the supplier","Not available: do not claim"))))))</f>
        <v/>
      </c>
    </row>
    <row r="973">
      <c r="A973" s="10" t="n"/>
      <c r="B973" s="10" t="n"/>
      <c r="C973" s="10" t="n"/>
      <c r="D973" s="10" t="n"/>
      <c r="E973" s="9" t="n"/>
      <c r="F973" s="8" t="n"/>
      <c r="G973" s="10" t="n"/>
      <c r="H973" s="10" t="n"/>
      <c r="I973" s="8" t="n"/>
      <c r="J973" s="8" t="n"/>
      <c r="K973" s="8" t="n"/>
      <c r="L973" s="8" t="n"/>
      <c r="M973" s="8" t="n"/>
      <c r="N973" s="15">
        <f>IF(A973="","",SUM(J973:M973))</f>
        <v/>
      </c>
      <c r="O973" s="10" t="n"/>
      <c r="P973" s="16">
        <f>IF(A973="","",UPPER(TRIM(A973))&amp;"|"&amp;UPPER(SUBSTITUTE(SUBSTITUTE(SUBSTITUTE(TRIM(C973),"/",""),"-","")," ","")))</f>
        <v/>
      </c>
      <c r="Q973" s="16">
        <f>IF(A973="","",UPPER(SUBSTITUTE(SUBSTITUTE(SUBSTITUTE(TRIM(C973),"/",""),"-","")," ","")))</f>
        <v/>
      </c>
      <c r="R973" s="16">
        <f>IF(A973="","",IF(U973="No","ITC not available in GSTR-2B",IF(COUNTIF(Books!$O$6:$O$2005,P973)&gt;0,IF(ABS(T973)&lt;=Settings!$B$4,"Matched","Amount differs"),IF(COUNTIF(Books!$P$6:$P$2005,Q973)&gt;0,"Invoice no matches, GSTIN differs","In GSTR-2B, not in books"))))</f>
        <v/>
      </c>
      <c r="S973" s="15">
        <f>IF(A973="","",SUMIF(Books!$O$6:$O$2005,P973,Books!$K$6:$K$2005))</f>
        <v/>
      </c>
      <c r="T973" s="15">
        <f>IF(A973="","",N973-S973)</f>
        <v/>
      </c>
      <c r="U973" s="10" t="n"/>
      <c r="V973" s="16">
        <f>IF(A973="","",IF(AND(O973="Credit note",R973&lt;&gt;"ITC not available in GSTR-2B"),"Credit note: accept and declare the ITC reversal, keep pending for one period, or reject if you disagree",IF(R973="Matched","Accept in IMS, or take no action",IF(R973="Amount differs","Reject or keep pending; ask the supplier to amend",IF(R973="In GSTR-2B, not in books","Check receipt; reject if not yours",IF(R973="Invoice no matches, GSTIN differs","Confirm the GSTIN with the supplier","Not available: do not claim"))))))</f>
        <v/>
      </c>
    </row>
    <row r="974">
      <c r="A974" s="10" t="n"/>
      <c r="B974" s="10" t="n"/>
      <c r="C974" s="10" t="n"/>
      <c r="D974" s="10" t="n"/>
      <c r="E974" s="9" t="n"/>
      <c r="F974" s="8" t="n"/>
      <c r="G974" s="10" t="n"/>
      <c r="H974" s="10" t="n"/>
      <c r="I974" s="8" t="n"/>
      <c r="J974" s="8" t="n"/>
      <c r="K974" s="8" t="n"/>
      <c r="L974" s="8" t="n"/>
      <c r="M974" s="8" t="n"/>
      <c r="N974" s="15">
        <f>IF(A974="","",SUM(J974:M974))</f>
        <v/>
      </c>
      <c r="O974" s="10" t="n"/>
      <c r="P974" s="16">
        <f>IF(A974="","",UPPER(TRIM(A974))&amp;"|"&amp;UPPER(SUBSTITUTE(SUBSTITUTE(SUBSTITUTE(TRIM(C974),"/",""),"-","")," ","")))</f>
        <v/>
      </c>
      <c r="Q974" s="16">
        <f>IF(A974="","",UPPER(SUBSTITUTE(SUBSTITUTE(SUBSTITUTE(TRIM(C974),"/",""),"-","")," ","")))</f>
        <v/>
      </c>
      <c r="R974" s="16">
        <f>IF(A974="","",IF(U974="No","ITC not available in GSTR-2B",IF(COUNTIF(Books!$O$6:$O$2005,P974)&gt;0,IF(ABS(T974)&lt;=Settings!$B$4,"Matched","Amount differs"),IF(COUNTIF(Books!$P$6:$P$2005,Q974)&gt;0,"Invoice no matches, GSTIN differs","In GSTR-2B, not in books"))))</f>
        <v/>
      </c>
      <c r="S974" s="15">
        <f>IF(A974="","",SUMIF(Books!$O$6:$O$2005,P974,Books!$K$6:$K$2005))</f>
        <v/>
      </c>
      <c r="T974" s="15">
        <f>IF(A974="","",N974-S974)</f>
        <v/>
      </c>
      <c r="U974" s="10" t="n"/>
      <c r="V974" s="16">
        <f>IF(A974="","",IF(AND(O974="Credit note",R974&lt;&gt;"ITC not available in GSTR-2B"),"Credit note: accept and declare the ITC reversal, keep pending for one period, or reject if you disagree",IF(R974="Matched","Accept in IMS, or take no action",IF(R974="Amount differs","Reject or keep pending; ask the supplier to amend",IF(R974="In GSTR-2B, not in books","Check receipt; reject if not yours",IF(R974="Invoice no matches, GSTIN differs","Confirm the GSTIN with the supplier","Not available: do not claim"))))))</f>
        <v/>
      </c>
    </row>
    <row r="975">
      <c r="A975" s="10" t="n"/>
      <c r="B975" s="10" t="n"/>
      <c r="C975" s="10" t="n"/>
      <c r="D975" s="10" t="n"/>
      <c r="E975" s="9" t="n"/>
      <c r="F975" s="8" t="n"/>
      <c r="G975" s="10" t="n"/>
      <c r="H975" s="10" t="n"/>
      <c r="I975" s="8" t="n"/>
      <c r="J975" s="8" t="n"/>
      <c r="K975" s="8" t="n"/>
      <c r="L975" s="8" t="n"/>
      <c r="M975" s="8" t="n"/>
      <c r="N975" s="15">
        <f>IF(A975="","",SUM(J975:M975))</f>
        <v/>
      </c>
      <c r="O975" s="10" t="n"/>
      <c r="P975" s="16">
        <f>IF(A975="","",UPPER(TRIM(A975))&amp;"|"&amp;UPPER(SUBSTITUTE(SUBSTITUTE(SUBSTITUTE(TRIM(C975),"/",""),"-","")," ","")))</f>
        <v/>
      </c>
      <c r="Q975" s="16">
        <f>IF(A975="","",UPPER(SUBSTITUTE(SUBSTITUTE(SUBSTITUTE(TRIM(C975),"/",""),"-","")," ","")))</f>
        <v/>
      </c>
      <c r="R975" s="16">
        <f>IF(A975="","",IF(U975="No","ITC not available in GSTR-2B",IF(COUNTIF(Books!$O$6:$O$2005,P975)&gt;0,IF(ABS(T975)&lt;=Settings!$B$4,"Matched","Amount differs"),IF(COUNTIF(Books!$P$6:$P$2005,Q975)&gt;0,"Invoice no matches, GSTIN differs","In GSTR-2B, not in books"))))</f>
        <v/>
      </c>
      <c r="S975" s="15">
        <f>IF(A975="","",SUMIF(Books!$O$6:$O$2005,P975,Books!$K$6:$K$2005))</f>
        <v/>
      </c>
      <c r="T975" s="15">
        <f>IF(A975="","",N975-S975)</f>
        <v/>
      </c>
      <c r="U975" s="10" t="n"/>
      <c r="V975" s="16">
        <f>IF(A975="","",IF(AND(O975="Credit note",R975&lt;&gt;"ITC not available in GSTR-2B"),"Credit note: accept and declare the ITC reversal, keep pending for one period, or reject if you disagree",IF(R975="Matched","Accept in IMS, or take no action",IF(R975="Amount differs","Reject or keep pending; ask the supplier to amend",IF(R975="In GSTR-2B, not in books","Check receipt; reject if not yours",IF(R975="Invoice no matches, GSTIN differs","Confirm the GSTIN with the supplier","Not available: do not claim"))))))</f>
        <v/>
      </c>
    </row>
    <row r="976">
      <c r="A976" s="10" t="n"/>
      <c r="B976" s="10" t="n"/>
      <c r="C976" s="10" t="n"/>
      <c r="D976" s="10" t="n"/>
      <c r="E976" s="9" t="n"/>
      <c r="F976" s="8" t="n"/>
      <c r="G976" s="10" t="n"/>
      <c r="H976" s="10" t="n"/>
      <c r="I976" s="8" t="n"/>
      <c r="J976" s="8" t="n"/>
      <c r="K976" s="8" t="n"/>
      <c r="L976" s="8" t="n"/>
      <c r="M976" s="8" t="n"/>
      <c r="N976" s="15">
        <f>IF(A976="","",SUM(J976:M976))</f>
        <v/>
      </c>
      <c r="O976" s="10" t="n"/>
      <c r="P976" s="16">
        <f>IF(A976="","",UPPER(TRIM(A976))&amp;"|"&amp;UPPER(SUBSTITUTE(SUBSTITUTE(SUBSTITUTE(TRIM(C976),"/",""),"-","")," ","")))</f>
        <v/>
      </c>
      <c r="Q976" s="16">
        <f>IF(A976="","",UPPER(SUBSTITUTE(SUBSTITUTE(SUBSTITUTE(TRIM(C976),"/",""),"-","")," ","")))</f>
        <v/>
      </c>
      <c r="R976" s="16">
        <f>IF(A976="","",IF(U976="No","ITC not available in GSTR-2B",IF(COUNTIF(Books!$O$6:$O$2005,P976)&gt;0,IF(ABS(T976)&lt;=Settings!$B$4,"Matched","Amount differs"),IF(COUNTIF(Books!$P$6:$P$2005,Q976)&gt;0,"Invoice no matches, GSTIN differs","In GSTR-2B, not in books"))))</f>
        <v/>
      </c>
      <c r="S976" s="15">
        <f>IF(A976="","",SUMIF(Books!$O$6:$O$2005,P976,Books!$K$6:$K$2005))</f>
        <v/>
      </c>
      <c r="T976" s="15">
        <f>IF(A976="","",N976-S976)</f>
        <v/>
      </c>
      <c r="U976" s="10" t="n"/>
      <c r="V976" s="16">
        <f>IF(A976="","",IF(AND(O976="Credit note",R976&lt;&gt;"ITC not available in GSTR-2B"),"Credit note: accept and declare the ITC reversal, keep pending for one period, or reject if you disagree",IF(R976="Matched","Accept in IMS, or take no action",IF(R976="Amount differs","Reject or keep pending; ask the supplier to amend",IF(R976="In GSTR-2B, not in books","Check receipt; reject if not yours",IF(R976="Invoice no matches, GSTIN differs","Confirm the GSTIN with the supplier","Not available: do not claim"))))))</f>
        <v/>
      </c>
    </row>
    <row r="977">
      <c r="A977" s="10" t="n"/>
      <c r="B977" s="10" t="n"/>
      <c r="C977" s="10" t="n"/>
      <c r="D977" s="10" t="n"/>
      <c r="E977" s="9" t="n"/>
      <c r="F977" s="8" t="n"/>
      <c r="G977" s="10" t="n"/>
      <c r="H977" s="10" t="n"/>
      <c r="I977" s="8" t="n"/>
      <c r="J977" s="8" t="n"/>
      <c r="K977" s="8" t="n"/>
      <c r="L977" s="8" t="n"/>
      <c r="M977" s="8" t="n"/>
      <c r="N977" s="15">
        <f>IF(A977="","",SUM(J977:M977))</f>
        <v/>
      </c>
      <c r="O977" s="10" t="n"/>
      <c r="P977" s="16">
        <f>IF(A977="","",UPPER(TRIM(A977))&amp;"|"&amp;UPPER(SUBSTITUTE(SUBSTITUTE(SUBSTITUTE(TRIM(C977),"/",""),"-","")," ","")))</f>
        <v/>
      </c>
      <c r="Q977" s="16">
        <f>IF(A977="","",UPPER(SUBSTITUTE(SUBSTITUTE(SUBSTITUTE(TRIM(C977),"/",""),"-","")," ","")))</f>
        <v/>
      </c>
      <c r="R977" s="16">
        <f>IF(A977="","",IF(U977="No","ITC not available in GSTR-2B",IF(COUNTIF(Books!$O$6:$O$2005,P977)&gt;0,IF(ABS(T977)&lt;=Settings!$B$4,"Matched","Amount differs"),IF(COUNTIF(Books!$P$6:$P$2005,Q977)&gt;0,"Invoice no matches, GSTIN differs","In GSTR-2B, not in books"))))</f>
        <v/>
      </c>
      <c r="S977" s="15">
        <f>IF(A977="","",SUMIF(Books!$O$6:$O$2005,P977,Books!$K$6:$K$2005))</f>
        <v/>
      </c>
      <c r="T977" s="15">
        <f>IF(A977="","",N977-S977)</f>
        <v/>
      </c>
      <c r="U977" s="10" t="n"/>
      <c r="V977" s="16">
        <f>IF(A977="","",IF(AND(O977="Credit note",R977&lt;&gt;"ITC not available in GSTR-2B"),"Credit note: accept and declare the ITC reversal, keep pending for one period, or reject if you disagree",IF(R977="Matched","Accept in IMS, or take no action",IF(R977="Amount differs","Reject or keep pending; ask the supplier to amend",IF(R977="In GSTR-2B, not in books","Check receipt; reject if not yours",IF(R977="Invoice no matches, GSTIN differs","Confirm the GSTIN with the supplier","Not available: do not claim"))))))</f>
        <v/>
      </c>
    </row>
    <row r="978">
      <c r="A978" s="10" t="n"/>
      <c r="B978" s="10" t="n"/>
      <c r="C978" s="10" t="n"/>
      <c r="D978" s="10" t="n"/>
      <c r="E978" s="9" t="n"/>
      <c r="F978" s="8" t="n"/>
      <c r="G978" s="10" t="n"/>
      <c r="H978" s="10" t="n"/>
      <c r="I978" s="8" t="n"/>
      <c r="J978" s="8" t="n"/>
      <c r="K978" s="8" t="n"/>
      <c r="L978" s="8" t="n"/>
      <c r="M978" s="8" t="n"/>
      <c r="N978" s="15">
        <f>IF(A978="","",SUM(J978:M978))</f>
        <v/>
      </c>
      <c r="O978" s="10" t="n"/>
      <c r="P978" s="16">
        <f>IF(A978="","",UPPER(TRIM(A978))&amp;"|"&amp;UPPER(SUBSTITUTE(SUBSTITUTE(SUBSTITUTE(TRIM(C978),"/",""),"-","")," ","")))</f>
        <v/>
      </c>
      <c r="Q978" s="16">
        <f>IF(A978="","",UPPER(SUBSTITUTE(SUBSTITUTE(SUBSTITUTE(TRIM(C978),"/",""),"-","")," ","")))</f>
        <v/>
      </c>
      <c r="R978" s="16">
        <f>IF(A978="","",IF(U978="No","ITC not available in GSTR-2B",IF(COUNTIF(Books!$O$6:$O$2005,P978)&gt;0,IF(ABS(T978)&lt;=Settings!$B$4,"Matched","Amount differs"),IF(COUNTIF(Books!$P$6:$P$2005,Q978)&gt;0,"Invoice no matches, GSTIN differs","In GSTR-2B, not in books"))))</f>
        <v/>
      </c>
      <c r="S978" s="15">
        <f>IF(A978="","",SUMIF(Books!$O$6:$O$2005,P978,Books!$K$6:$K$2005))</f>
        <v/>
      </c>
      <c r="T978" s="15">
        <f>IF(A978="","",N978-S978)</f>
        <v/>
      </c>
      <c r="U978" s="10" t="n"/>
      <c r="V978" s="16">
        <f>IF(A978="","",IF(AND(O978="Credit note",R978&lt;&gt;"ITC not available in GSTR-2B"),"Credit note: accept and declare the ITC reversal, keep pending for one period, or reject if you disagree",IF(R978="Matched","Accept in IMS, or take no action",IF(R978="Amount differs","Reject or keep pending; ask the supplier to amend",IF(R978="In GSTR-2B, not in books","Check receipt; reject if not yours",IF(R978="Invoice no matches, GSTIN differs","Confirm the GSTIN with the supplier","Not available: do not claim"))))))</f>
        <v/>
      </c>
    </row>
    <row r="979">
      <c r="A979" s="10" t="n"/>
      <c r="B979" s="10" t="n"/>
      <c r="C979" s="10" t="n"/>
      <c r="D979" s="10" t="n"/>
      <c r="E979" s="9" t="n"/>
      <c r="F979" s="8" t="n"/>
      <c r="G979" s="10" t="n"/>
      <c r="H979" s="10" t="n"/>
      <c r="I979" s="8" t="n"/>
      <c r="J979" s="8" t="n"/>
      <c r="K979" s="8" t="n"/>
      <c r="L979" s="8" t="n"/>
      <c r="M979" s="8" t="n"/>
      <c r="N979" s="15">
        <f>IF(A979="","",SUM(J979:M979))</f>
        <v/>
      </c>
      <c r="O979" s="10" t="n"/>
      <c r="P979" s="16">
        <f>IF(A979="","",UPPER(TRIM(A979))&amp;"|"&amp;UPPER(SUBSTITUTE(SUBSTITUTE(SUBSTITUTE(TRIM(C979),"/",""),"-","")," ","")))</f>
        <v/>
      </c>
      <c r="Q979" s="16">
        <f>IF(A979="","",UPPER(SUBSTITUTE(SUBSTITUTE(SUBSTITUTE(TRIM(C979),"/",""),"-","")," ","")))</f>
        <v/>
      </c>
      <c r="R979" s="16">
        <f>IF(A979="","",IF(U979="No","ITC not available in GSTR-2B",IF(COUNTIF(Books!$O$6:$O$2005,P979)&gt;0,IF(ABS(T979)&lt;=Settings!$B$4,"Matched","Amount differs"),IF(COUNTIF(Books!$P$6:$P$2005,Q979)&gt;0,"Invoice no matches, GSTIN differs","In GSTR-2B, not in books"))))</f>
        <v/>
      </c>
      <c r="S979" s="15">
        <f>IF(A979="","",SUMIF(Books!$O$6:$O$2005,P979,Books!$K$6:$K$2005))</f>
        <v/>
      </c>
      <c r="T979" s="15">
        <f>IF(A979="","",N979-S979)</f>
        <v/>
      </c>
      <c r="U979" s="10" t="n"/>
      <c r="V979" s="16">
        <f>IF(A979="","",IF(AND(O979="Credit note",R979&lt;&gt;"ITC not available in GSTR-2B"),"Credit note: accept and declare the ITC reversal, keep pending for one period, or reject if you disagree",IF(R979="Matched","Accept in IMS, or take no action",IF(R979="Amount differs","Reject or keep pending; ask the supplier to amend",IF(R979="In GSTR-2B, not in books","Check receipt; reject if not yours",IF(R979="Invoice no matches, GSTIN differs","Confirm the GSTIN with the supplier","Not available: do not claim"))))))</f>
        <v/>
      </c>
    </row>
    <row r="980">
      <c r="A980" s="10" t="n"/>
      <c r="B980" s="10" t="n"/>
      <c r="C980" s="10" t="n"/>
      <c r="D980" s="10" t="n"/>
      <c r="E980" s="9" t="n"/>
      <c r="F980" s="8" t="n"/>
      <c r="G980" s="10" t="n"/>
      <c r="H980" s="10" t="n"/>
      <c r="I980" s="8" t="n"/>
      <c r="J980" s="8" t="n"/>
      <c r="K980" s="8" t="n"/>
      <c r="L980" s="8" t="n"/>
      <c r="M980" s="8" t="n"/>
      <c r="N980" s="15">
        <f>IF(A980="","",SUM(J980:M980))</f>
        <v/>
      </c>
      <c r="O980" s="10" t="n"/>
      <c r="P980" s="16">
        <f>IF(A980="","",UPPER(TRIM(A980))&amp;"|"&amp;UPPER(SUBSTITUTE(SUBSTITUTE(SUBSTITUTE(TRIM(C980),"/",""),"-","")," ","")))</f>
        <v/>
      </c>
      <c r="Q980" s="16">
        <f>IF(A980="","",UPPER(SUBSTITUTE(SUBSTITUTE(SUBSTITUTE(TRIM(C980),"/",""),"-","")," ","")))</f>
        <v/>
      </c>
      <c r="R980" s="16">
        <f>IF(A980="","",IF(U980="No","ITC not available in GSTR-2B",IF(COUNTIF(Books!$O$6:$O$2005,P980)&gt;0,IF(ABS(T980)&lt;=Settings!$B$4,"Matched","Amount differs"),IF(COUNTIF(Books!$P$6:$P$2005,Q980)&gt;0,"Invoice no matches, GSTIN differs","In GSTR-2B, not in books"))))</f>
        <v/>
      </c>
      <c r="S980" s="15">
        <f>IF(A980="","",SUMIF(Books!$O$6:$O$2005,P980,Books!$K$6:$K$2005))</f>
        <v/>
      </c>
      <c r="T980" s="15">
        <f>IF(A980="","",N980-S980)</f>
        <v/>
      </c>
      <c r="U980" s="10" t="n"/>
      <c r="V980" s="16">
        <f>IF(A980="","",IF(AND(O980="Credit note",R980&lt;&gt;"ITC not available in GSTR-2B"),"Credit note: accept and declare the ITC reversal, keep pending for one period, or reject if you disagree",IF(R980="Matched","Accept in IMS, or take no action",IF(R980="Amount differs","Reject or keep pending; ask the supplier to amend",IF(R980="In GSTR-2B, not in books","Check receipt; reject if not yours",IF(R980="Invoice no matches, GSTIN differs","Confirm the GSTIN with the supplier","Not available: do not claim"))))))</f>
        <v/>
      </c>
    </row>
    <row r="981">
      <c r="A981" s="10" t="n"/>
      <c r="B981" s="10" t="n"/>
      <c r="C981" s="10" t="n"/>
      <c r="D981" s="10" t="n"/>
      <c r="E981" s="9" t="n"/>
      <c r="F981" s="8" t="n"/>
      <c r="G981" s="10" t="n"/>
      <c r="H981" s="10" t="n"/>
      <c r="I981" s="8" t="n"/>
      <c r="J981" s="8" t="n"/>
      <c r="K981" s="8" t="n"/>
      <c r="L981" s="8" t="n"/>
      <c r="M981" s="8" t="n"/>
      <c r="N981" s="15">
        <f>IF(A981="","",SUM(J981:M981))</f>
        <v/>
      </c>
      <c r="O981" s="10" t="n"/>
      <c r="P981" s="16">
        <f>IF(A981="","",UPPER(TRIM(A981))&amp;"|"&amp;UPPER(SUBSTITUTE(SUBSTITUTE(SUBSTITUTE(TRIM(C981),"/",""),"-","")," ","")))</f>
        <v/>
      </c>
      <c r="Q981" s="16">
        <f>IF(A981="","",UPPER(SUBSTITUTE(SUBSTITUTE(SUBSTITUTE(TRIM(C981),"/",""),"-","")," ","")))</f>
        <v/>
      </c>
      <c r="R981" s="16">
        <f>IF(A981="","",IF(U981="No","ITC not available in GSTR-2B",IF(COUNTIF(Books!$O$6:$O$2005,P981)&gt;0,IF(ABS(T981)&lt;=Settings!$B$4,"Matched","Amount differs"),IF(COUNTIF(Books!$P$6:$P$2005,Q981)&gt;0,"Invoice no matches, GSTIN differs","In GSTR-2B, not in books"))))</f>
        <v/>
      </c>
      <c r="S981" s="15">
        <f>IF(A981="","",SUMIF(Books!$O$6:$O$2005,P981,Books!$K$6:$K$2005))</f>
        <v/>
      </c>
      <c r="T981" s="15">
        <f>IF(A981="","",N981-S981)</f>
        <v/>
      </c>
      <c r="U981" s="10" t="n"/>
      <c r="V981" s="16">
        <f>IF(A981="","",IF(AND(O981="Credit note",R981&lt;&gt;"ITC not available in GSTR-2B"),"Credit note: accept and declare the ITC reversal, keep pending for one period, or reject if you disagree",IF(R981="Matched","Accept in IMS, or take no action",IF(R981="Amount differs","Reject or keep pending; ask the supplier to amend",IF(R981="In GSTR-2B, not in books","Check receipt; reject if not yours",IF(R981="Invoice no matches, GSTIN differs","Confirm the GSTIN with the supplier","Not available: do not claim"))))))</f>
        <v/>
      </c>
    </row>
    <row r="982">
      <c r="A982" s="10" t="n"/>
      <c r="B982" s="10" t="n"/>
      <c r="C982" s="10" t="n"/>
      <c r="D982" s="10" t="n"/>
      <c r="E982" s="9" t="n"/>
      <c r="F982" s="8" t="n"/>
      <c r="G982" s="10" t="n"/>
      <c r="H982" s="10" t="n"/>
      <c r="I982" s="8" t="n"/>
      <c r="J982" s="8" t="n"/>
      <c r="K982" s="8" t="n"/>
      <c r="L982" s="8" t="n"/>
      <c r="M982" s="8" t="n"/>
      <c r="N982" s="15">
        <f>IF(A982="","",SUM(J982:M982))</f>
        <v/>
      </c>
      <c r="O982" s="10" t="n"/>
      <c r="P982" s="16">
        <f>IF(A982="","",UPPER(TRIM(A982))&amp;"|"&amp;UPPER(SUBSTITUTE(SUBSTITUTE(SUBSTITUTE(TRIM(C982),"/",""),"-","")," ","")))</f>
        <v/>
      </c>
      <c r="Q982" s="16">
        <f>IF(A982="","",UPPER(SUBSTITUTE(SUBSTITUTE(SUBSTITUTE(TRIM(C982),"/",""),"-","")," ","")))</f>
        <v/>
      </c>
      <c r="R982" s="16">
        <f>IF(A982="","",IF(U982="No","ITC not available in GSTR-2B",IF(COUNTIF(Books!$O$6:$O$2005,P982)&gt;0,IF(ABS(T982)&lt;=Settings!$B$4,"Matched","Amount differs"),IF(COUNTIF(Books!$P$6:$P$2005,Q982)&gt;0,"Invoice no matches, GSTIN differs","In GSTR-2B, not in books"))))</f>
        <v/>
      </c>
      <c r="S982" s="15">
        <f>IF(A982="","",SUMIF(Books!$O$6:$O$2005,P982,Books!$K$6:$K$2005))</f>
        <v/>
      </c>
      <c r="T982" s="15">
        <f>IF(A982="","",N982-S982)</f>
        <v/>
      </c>
      <c r="U982" s="10" t="n"/>
      <c r="V982" s="16">
        <f>IF(A982="","",IF(AND(O982="Credit note",R982&lt;&gt;"ITC not available in GSTR-2B"),"Credit note: accept and declare the ITC reversal, keep pending for one period, or reject if you disagree",IF(R982="Matched","Accept in IMS, or take no action",IF(R982="Amount differs","Reject or keep pending; ask the supplier to amend",IF(R982="In GSTR-2B, not in books","Check receipt; reject if not yours",IF(R982="Invoice no matches, GSTIN differs","Confirm the GSTIN with the supplier","Not available: do not claim"))))))</f>
        <v/>
      </c>
    </row>
    <row r="983">
      <c r="A983" s="10" t="n"/>
      <c r="B983" s="10" t="n"/>
      <c r="C983" s="10" t="n"/>
      <c r="D983" s="10" t="n"/>
      <c r="E983" s="9" t="n"/>
      <c r="F983" s="8" t="n"/>
      <c r="G983" s="10" t="n"/>
      <c r="H983" s="10" t="n"/>
      <c r="I983" s="8" t="n"/>
      <c r="J983" s="8" t="n"/>
      <c r="K983" s="8" t="n"/>
      <c r="L983" s="8" t="n"/>
      <c r="M983" s="8" t="n"/>
      <c r="N983" s="15">
        <f>IF(A983="","",SUM(J983:M983))</f>
        <v/>
      </c>
      <c r="O983" s="10" t="n"/>
      <c r="P983" s="16">
        <f>IF(A983="","",UPPER(TRIM(A983))&amp;"|"&amp;UPPER(SUBSTITUTE(SUBSTITUTE(SUBSTITUTE(TRIM(C983),"/",""),"-","")," ","")))</f>
        <v/>
      </c>
      <c r="Q983" s="16">
        <f>IF(A983="","",UPPER(SUBSTITUTE(SUBSTITUTE(SUBSTITUTE(TRIM(C983),"/",""),"-","")," ","")))</f>
        <v/>
      </c>
      <c r="R983" s="16">
        <f>IF(A983="","",IF(U983="No","ITC not available in GSTR-2B",IF(COUNTIF(Books!$O$6:$O$2005,P983)&gt;0,IF(ABS(T983)&lt;=Settings!$B$4,"Matched","Amount differs"),IF(COUNTIF(Books!$P$6:$P$2005,Q983)&gt;0,"Invoice no matches, GSTIN differs","In GSTR-2B, not in books"))))</f>
        <v/>
      </c>
      <c r="S983" s="15">
        <f>IF(A983="","",SUMIF(Books!$O$6:$O$2005,P983,Books!$K$6:$K$2005))</f>
        <v/>
      </c>
      <c r="T983" s="15">
        <f>IF(A983="","",N983-S983)</f>
        <v/>
      </c>
      <c r="U983" s="10" t="n"/>
      <c r="V983" s="16">
        <f>IF(A983="","",IF(AND(O983="Credit note",R983&lt;&gt;"ITC not available in GSTR-2B"),"Credit note: accept and declare the ITC reversal, keep pending for one period, or reject if you disagree",IF(R983="Matched","Accept in IMS, or take no action",IF(R983="Amount differs","Reject or keep pending; ask the supplier to amend",IF(R983="In GSTR-2B, not in books","Check receipt; reject if not yours",IF(R983="Invoice no matches, GSTIN differs","Confirm the GSTIN with the supplier","Not available: do not claim"))))))</f>
        <v/>
      </c>
    </row>
    <row r="984">
      <c r="A984" s="10" t="n"/>
      <c r="B984" s="10" t="n"/>
      <c r="C984" s="10" t="n"/>
      <c r="D984" s="10" t="n"/>
      <c r="E984" s="9" t="n"/>
      <c r="F984" s="8" t="n"/>
      <c r="G984" s="10" t="n"/>
      <c r="H984" s="10" t="n"/>
      <c r="I984" s="8" t="n"/>
      <c r="J984" s="8" t="n"/>
      <c r="K984" s="8" t="n"/>
      <c r="L984" s="8" t="n"/>
      <c r="M984" s="8" t="n"/>
      <c r="N984" s="15">
        <f>IF(A984="","",SUM(J984:M984))</f>
        <v/>
      </c>
      <c r="O984" s="10" t="n"/>
      <c r="P984" s="16">
        <f>IF(A984="","",UPPER(TRIM(A984))&amp;"|"&amp;UPPER(SUBSTITUTE(SUBSTITUTE(SUBSTITUTE(TRIM(C984),"/",""),"-","")," ","")))</f>
        <v/>
      </c>
      <c r="Q984" s="16">
        <f>IF(A984="","",UPPER(SUBSTITUTE(SUBSTITUTE(SUBSTITUTE(TRIM(C984),"/",""),"-","")," ","")))</f>
        <v/>
      </c>
      <c r="R984" s="16">
        <f>IF(A984="","",IF(U984="No","ITC not available in GSTR-2B",IF(COUNTIF(Books!$O$6:$O$2005,P984)&gt;0,IF(ABS(T984)&lt;=Settings!$B$4,"Matched","Amount differs"),IF(COUNTIF(Books!$P$6:$P$2005,Q984)&gt;0,"Invoice no matches, GSTIN differs","In GSTR-2B, not in books"))))</f>
        <v/>
      </c>
      <c r="S984" s="15">
        <f>IF(A984="","",SUMIF(Books!$O$6:$O$2005,P984,Books!$K$6:$K$2005))</f>
        <v/>
      </c>
      <c r="T984" s="15">
        <f>IF(A984="","",N984-S984)</f>
        <v/>
      </c>
      <c r="U984" s="10" t="n"/>
      <c r="V984" s="16">
        <f>IF(A984="","",IF(AND(O984="Credit note",R984&lt;&gt;"ITC not available in GSTR-2B"),"Credit note: accept and declare the ITC reversal, keep pending for one period, or reject if you disagree",IF(R984="Matched","Accept in IMS, or take no action",IF(R984="Amount differs","Reject or keep pending; ask the supplier to amend",IF(R984="In GSTR-2B, not in books","Check receipt; reject if not yours",IF(R984="Invoice no matches, GSTIN differs","Confirm the GSTIN with the supplier","Not available: do not claim"))))))</f>
        <v/>
      </c>
    </row>
    <row r="985">
      <c r="A985" s="10" t="n"/>
      <c r="B985" s="10" t="n"/>
      <c r="C985" s="10" t="n"/>
      <c r="D985" s="10" t="n"/>
      <c r="E985" s="9" t="n"/>
      <c r="F985" s="8" t="n"/>
      <c r="G985" s="10" t="n"/>
      <c r="H985" s="10" t="n"/>
      <c r="I985" s="8" t="n"/>
      <c r="J985" s="8" t="n"/>
      <c r="K985" s="8" t="n"/>
      <c r="L985" s="8" t="n"/>
      <c r="M985" s="8" t="n"/>
      <c r="N985" s="15">
        <f>IF(A985="","",SUM(J985:M985))</f>
        <v/>
      </c>
      <c r="O985" s="10" t="n"/>
      <c r="P985" s="16">
        <f>IF(A985="","",UPPER(TRIM(A985))&amp;"|"&amp;UPPER(SUBSTITUTE(SUBSTITUTE(SUBSTITUTE(TRIM(C985),"/",""),"-","")," ","")))</f>
        <v/>
      </c>
      <c r="Q985" s="16">
        <f>IF(A985="","",UPPER(SUBSTITUTE(SUBSTITUTE(SUBSTITUTE(TRIM(C985),"/",""),"-","")," ","")))</f>
        <v/>
      </c>
      <c r="R985" s="16">
        <f>IF(A985="","",IF(U985="No","ITC not available in GSTR-2B",IF(COUNTIF(Books!$O$6:$O$2005,P985)&gt;0,IF(ABS(T985)&lt;=Settings!$B$4,"Matched","Amount differs"),IF(COUNTIF(Books!$P$6:$P$2005,Q985)&gt;0,"Invoice no matches, GSTIN differs","In GSTR-2B, not in books"))))</f>
        <v/>
      </c>
      <c r="S985" s="15">
        <f>IF(A985="","",SUMIF(Books!$O$6:$O$2005,P985,Books!$K$6:$K$2005))</f>
        <v/>
      </c>
      <c r="T985" s="15">
        <f>IF(A985="","",N985-S985)</f>
        <v/>
      </c>
      <c r="U985" s="10" t="n"/>
      <c r="V985" s="16">
        <f>IF(A985="","",IF(AND(O985="Credit note",R985&lt;&gt;"ITC not available in GSTR-2B"),"Credit note: accept and declare the ITC reversal, keep pending for one period, or reject if you disagree",IF(R985="Matched","Accept in IMS, or take no action",IF(R985="Amount differs","Reject or keep pending; ask the supplier to amend",IF(R985="In GSTR-2B, not in books","Check receipt; reject if not yours",IF(R985="Invoice no matches, GSTIN differs","Confirm the GSTIN with the supplier","Not available: do not claim"))))))</f>
        <v/>
      </c>
    </row>
    <row r="986">
      <c r="A986" s="10" t="n"/>
      <c r="B986" s="10" t="n"/>
      <c r="C986" s="10" t="n"/>
      <c r="D986" s="10" t="n"/>
      <c r="E986" s="9" t="n"/>
      <c r="F986" s="8" t="n"/>
      <c r="G986" s="10" t="n"/>
      <c r="H986" s="10" t="n"/>
      <c r="I986" s="8" t="n"/>
      <c r="J986" s="8" t="n"/>
      <c r="K986" s="8" t="n"/>
      <c r="L986" s="8" t="n"/>
      <c r="M986" s="8" t="n"/>
      <c r="N986" s="15">
        <f>IF(A986="","",SUM(J986:M986))</f>
        <v/>
      </c>
      <c r="O986" s="10" t="n"/>
      <c r="P986" s="16">
        <f>IF(A986="","",UPPER(TRIM(A986))&amp;"|"&amp;UPPER(SUBSTITUTE(SUBSTITUTE(SUBSTITUTE(TRIM(C986),"/",""),"-","")," ","")))</f>
        <v/>
      </c>
      <c r="Q986" s="16">
        <f>IF(A986="","",UPPER(SUBSTITUTE(SUBSTITUTE(SUBSTITUTE(TRIM(C986),"/",""),"-","")," ","")))</f>
        <v/>
      </c>
      <c r="R986" s="16">
        <f>IF(A986="","",IF(U986="No","ITC not available in GSTR-2B",IF(COUNTIF(Books!$O$6:$O$2005,P986)&gt;0,IF(ABS(T986)&lt;=Settings!$B$4,"Matched","Amount differs"),IF(COUNTIF(Books!$P$6:$P$2005,Q986)&gt;0,"Invoice no matches, GSTIN differs","In GSTR-2B, not in books"))))</f>
        <v/>
      </c>
      <c r="S986" s="15">
        <f>IF(A986="","",SUMIF(Books!$O$6:$O$2005,P986,Books!$K$6:$K$2005))</f>
        <v/>
      </c>
      <c r="T986" s="15">
        <f>IF(A986="","",N986-S986)</f>
        <v/>
      </c>
      <c r="U986" s="10" t="n"/>
      <c r="V986" s="16">
        <f>IF(A986="","",IF(AND(O986="Credit note",R986&lt;&gt;"ITC not available in GSTR-2B"),"Credit note: accept and declare the ITC reversal, keep pending for one period, or reject if you disagree",IF(R986="Matched","Accept in IMS, or take no action",IF(R986="Amount differs","Reject or keep pending; ask the supplier to amend",IF(R986="In GSTR-2B, not in books","Check receipt; reject if not yours",IF(R986="Invoice no matches, GSTIN differs","Confirm the GSTIN with the supplier","Not available: do not claim"))))))</f>
        <v/>
      </c>
    </row>
    <row r="987">
      <c r="A987" s="10" t="n"/>
      <c r="B987" s="10" t="n"/>
      <c r="C987" s="10" t="n"/>
      <c r="D987" s="10" t="n"/>
      <c r="E987" s="9" t="n"/>
      <c r="F987" s="8" t="n"/>
      <c r="G987" s="10" t="n"/>
      <c r="H987" s="10" t="n"/>
      <c r="I987" s="8" t="n"/>
      <c r="J987" s="8" t="n"/>
      <c r="K987" s="8" t="n"/>
      <c r="L987" s="8" t="n"/>
      <c r="M987" s="8" t="n"/>
      <c r="N987" s="15">
        <f>IF(A987="","",SUM(J987:M987))</f>
        <v/>
      </c>
      <c r="O987" s="10" t="n"/>
      <c r="P987" s="16">
        <f>IF(A987="","",UPPER(TRIM(A987))&amp;"|"&amp;UPPER(SUBSTITUTE(SUBSTITUTE(SUBSTITUTE(TRIM(C987),"/",""),"-","")," ","")))</f>
        <v/>
      </c>
      <c r="Q987" s="16">
        <f>IF(A987="","",UPPER(SUBSTITUTE(SUBSTITUTE(SUBSTITUTE(TRIM(C987),"/",""),"-","")," ","")))</f>
        <v/>
      </c>
      <c r="R987" s="16">
        <f>IF(A987="","",IF(U987="No","ITC not available in GSTR-2B",IF(COUNTIF(Books!$O$6:$O$2005,P987)&gt;0,IF(ABS(T987)&lt;=Settings!$B$4,"Matched","Amount differs"),IF(COUNTIF(Books!$P$6:$P$2005,Q987)&gt;0,"Invoice no matches, GSTIN differs","In GSTR-2B, not in books"))))</f>
        <v/>
      </c>
      <c r="S987" s="15">
        <f>IF(A987="","",SUMIF(Books!$O$6:$O$2005,P987,Books!$K$6:$K$2005))</f>
        <v/>
      </c>
      <c r="T987" s="15">
        <f>IF(A987="","",N987-S987)</f>
        <v/>
      </c>
      <c r="U987" s="10" t="n"/>
      <c r="V987" s="16">
        <f>IF(A987="","",IF(AND(O987="Credit note",R987&lt;&gt;"ITC not available in GSTR-2B"),"Credit note: accept and declare the ITC reversal, keep pending for one period, or reject if you disagree",IF(R987="Matched","Accept in IMS, or take no action",IF(R987="Amount differs","Reject or keep pending; ask the supplier to amend",IF(R987="In GSTR-2B, not in books","Check receipt; reject if not yours",IF(R987="Invoice no matches, GSTIN differs","Confirm the GSTIN with the supplier","Not available: do not claim"))))))</f>
        <v/>
      </c>
    </row>
    <row r="988">
      <c r="A988" s="10" t="n"/>
      <c r="B988" s="10" t="n"/>
      <c r="C988" s="10" t="n"/>
      <c r="D988" s="10" t="n"/>
      <c r="E988" s="9" t="n"/>
      <c r="F988" s="8" t="n"/>
      <c r="G988" s="10" t="n"/>
      <c r="H988" s="10" t="n"/>
      <c r="I988" s="8" t="n"/>
      <c r="J988" s="8" t="n"/>
      <c r="K988" s="8" t="n"/>
      <c r="L988" s="8" t="n"/>
      <c r="M988" s="8" t="n"/>
      <c r="N988" s="15">
        <f>IF(A988="","",SUM(J988:M988))</f>
        <v/>
      </c>
      <c r="O988" s="10" t="n"/>
      <c r="P988" s="16">
        <f>IF(A988="","",UPPER(TRIM(A988))&amp;"|"&amp;UPPER(SUBSTITUTE(SUBSTITUTE(SUBSTITUTE(TRIM(C988),"/",""),"-","")," ","")))</f>
        <v/>
      </c>
      <c r="Q988" s="16">
        <f>IF(A988="","",UPPER(SUBSTITUTE(SUBSTITUTE(SUBSTITUTE(TRIM(C988),"/",""),"-","")," ","")))</f>
        <v/>
      </c>
      <c r="R988" s="16">
        <f>IF(A988="","",IF(U988="No","ITC not available in GSTR-2B",IF(COUNTIF(Books!$O$6:$O$2005,P988)&gt;0,IF(ABS(T988)&lt;=Settings!$B$4,"Matched","Amount differs"),IF(COUNTIF(Books!$P$6:$P$2005,Q988)&gt;0,"Invoice no matches, GSTIN differs","In GSTR-2B, not in books"))))</f>
        <v/>
      </c>
      <c r="S988" s="15">
        <f>IF(A988="","",SUMIF(Books!$O$6:$O$2005,P988,Books!$K$6:$K$2005))</f>
        <v/>
      </c>
      <c r="T988" s="15">
        <f>IF(A988="","",N988-S988)</f>
        <v/>
      </c>
      <c r="U988" s="10" t="n"/>
      <c r="V988" s="16">
        <f>IF(A988="","",IF(AND(O988="Credit note",R988&lt;&gt;"ITC not available in GSTR-2B"),"Credit note: accept and declare the ITC reversal, keep pending for one period, or reject if you disagree",IF(R988="Matched","Accept in IMS, or take no action",IF(R988="Amount differs","Reject or keep pending; ask the supplier to amend",IF(R988="In GSTR-2B, not in books","Check receipt; reject if not yours",IF(R988="Invoice no matches, GSTIN differs","Confirm the GSTIN with the supplier","Not available: do not claim"))))))</f>
        <v/>
      </c>
    </row>
    <row r="989">
      <c r="A989" s="10" t="n"/>
      <c r="B989" s="10" t="n"/>
      <c r="C989" s="10" t="n"/>
      <c r="D989" s="10" t="n"/>
      <c r="E989" s="9" t="n"/>
      <c r="F989" s="8" t="n"/>
      <c r="G989" s="10" t="n"/>
      <c r="H989" s="10" t="n"/>
      <c r="I989" s="8" t="n"/>
      <c r="J989" s="8" t="n"/>
      <c r="K989" s="8" t="n"/>
      <c r="L989" s="8" t="n"/>
      <c r="M989" s="8" t="n"/>
      <c r="N989" s="15">
        <f>IF(A989="","",SUM(J989:M989))</f>
        <v/>
      </c>
      <c r="O989" s="10" t="n"/>
      <c r="P989" s="16">
        <f>IF(A989="","",UPPER(TRIM(A989))&amp;"|"&amp;UPPER(SUBSTITUTE(SUBSTITUTE(SUBSTITUTE(TRIM(C989),"/",""),"-","")," ","")))</f>
        <v/>
      </c>
      <c r="Q989" s="16">
        <f>IF(A989="","",UPPER(SUBSTITUTE(SUBSTITUTE(SUBSTITUTE(TRIM(C989),"/",""),"-","")," ","")))</f>
        <v/>
      </c>
      <c r="R989" s="16">
        <f>IF(A989="","",IF(U989="No","ITC not available in GSTR-2B",IF(COUNTIF(Books!$O$6:$O$2005,P989)&gt;0,IF(ABS(T989)&lt;=Settings!$B$4,"Matched","Amount differs"),IF(COUNTIF(Books!$P$6:$P$2005,Q989)&gt;0,"Invoice no matches, GSTIN differs","In GSTR-2B, not in books"))))</f>
        <v/>
      </c>
      <c r="S989" s="15">
        <f>IF(A989="","",SUMIF(Books!$O$6:$O$2005,P989,Books!$K$6:$K$2005))</f>
        <v/>
      </c>
      <c r="T989" s="15">
        <f>IF(A989="","",N989-S989)</f>
        <v/>
      </c>
      <c r="U989" s="10" t="n"/>
      <c r="V989" s="16">
        <f>IF(A989="","",IF(AND(O989="Credit note",R989&lt;&gt;"ITC not available in GSTR-2B"),"Credit note: accept and declare the ITC reversal, keep pending for one period, or reject if you disagree",IF(R989="Matched","Accept in IMS, or take no action",IF(R989="Amount differs","Reject or keep pending; ask the supplier to amend",IF(R989="In GSTR-2B, not in books","Check receipt; reject if not yours",IF(R989="Invoice no matches, GSTIN differs","Confirm the GSTIN with the supplier","Not available: do not claim"))))))</f>
        <v/>
      </c>
    </row>
    <row r="990">
      <c r="A990" s="10" t="n"/>
      <c r="B990" s="10" t="n"/>
      <c r="C990" s="10" t="n"/>
      <c r="D990" s="10" t="n"/>
      <c r="E990" s="9" t="n"/>
      <c r="F990" s="8" t="n"/>
      <c r="G990" s="10" t="n"/>
      <c r="H990" s="10" t="n"/>
      <c r="I990" s="8" t="n"/>
      <c r="J990" s="8" t="n"/>
      <c r="K990" s="8" t="n"/>
      <c r="L990" s="8" t="n"/>
      <c r="M990" s="8" t="n"/>
      <c r="N990" s="15">
        <f>IF(A990="","",SUM(J990:M990))</f>
        <v/>
      </c>
      <c r="O990" s="10" t="n"/>
      <c r="P990" s="16">
        <f>IF(A990="","",UPPER(TRIM(A990))&amp;"|"&amp;UPPER(SUBSTITUTE(SUBSTITUTE(SUBSTITUTE(TRIM(C990),"/",""),"-","")," ","")))</f>
        <v/>
      </c>
      <c r="Q990" s="16">
        <f>IF(A990="","",UPPER(SUBSTITUTE(SUBSTITUTE(SUBSTITUTE(TRIM(C990),"/",""),"-","")," ","")))</f>
        <v/>
      </c>
      <c r="R990" s="16">
        <f>IF(A990="","",IF(U990="No","ITC not available in GSTR-2B",IF(COUNTIF(Books!$O$6:$O$2005,P990)&gt;0,IF(ABS(T990)&lt;=Settings!$B$4,"Matched","Amount differs"),IF(COUNTIF(Books!$P$6:$P$2005,Q990)&gt;0,"Invoice no matches, GSTIN differs","In GSTR-2B, not in books"))))</f>
        <v/>
      </c>
      <c r="S990" s="15">
        <f>IF(A990="","",SUMIF(Books!$O$6:$O$2005,P990,Books!$K$6:$K$2005))</f>
        <v/>
      </c>
      <c r="T990" s="15">
        <f>IF(A990="","",N990-S990)</f>
        <v/>
      </c>
      <c r="U990" s="10" t="n"/>
      <c r="V990" s="16">
        <f>IF(A990="","",IF(AND(O990="Credit note",R990&lt;&gt;"ITC not available in GSTR-2B"),"Credit note: accept and declare the ITC reversal, keep pending for one period, or reject if you disagree",IF(R990="Matched","Accept in IMS, or take no action",IF(R990="Amount differs","Reject or keep pending; ask the supplier to amend",IF(R990="In GSTR-2B, not in books","Check receipt; reject if not yours",IF(R990="Invoice no matches, GSTIN differs","Confirm the GSTIN with the supplier","Not available: do not claim"))))))</f>
        <v/>
      </c>
    </row>
    <row r="991">
      <c r="A991" s="10" t="n"/>
      <c r="B991" s="10" t="n"/>
      <c r="C991" s="10" t="n"/>
      <c r="D991" s="10" t="n"/>
      <c r="E991" s="9" t="n"/>
      <c r="F991" s="8" t="n"/>
      <c r="G991" s="10" t="n"/>
      <c r="H991" s="10" t="n"/>
      <c r="I991" s="8" t="n"/>
      <c r="J991" s="8" t="n"/>
      <c r="K991" s="8" t="n"/>
      <c r="L991" s="8" t="n"/>
      <c r="M991" s="8" t="n"/>
      <c r="N991" s="15">
        <f>IF(A991="","",SUM(J991:M991))</f>
        <v/>
      </c>
      <c r="O991" s="10" t="n"/>
      <c r="P991" s="16">
        <f>IF(A991="","",UPPER(TRIM(A991))&amp;"|"&amp;UPPER(SUBSTITUTE(SUBSTITUTE(SUBSTITUTE(TRIM(C991),"/",""),"-","")," ","")))</f>
        <v/>
      </c>
      <c r="Q991" s="16">
        <f>IF(A991="","",UPPER(SUBSTITUTE(SUBSTITUTE(SUBSTITUTE(TRIM(C991),"/",""),"-","")," ","")))</f>
        <v/>
      </c>
      <c r="R991" s="16">
        <f>IF(A991="","",IF(U991="No","ITC not available in GSTR-2B",IF(COUNTIF(Books!$O$6:$O$2005,P991)&gt;0,IF(ABS(T991)&lt;=Settings!$B$4,"Matched","Amount differs"),IF(COUNTIF(Books!$P$6:$P$2005,Q991)&gt;0,"Invoice no matches, GSTIN differs","In GSTR-2B, not in books"))))</f>
        <v/>
      </c>
      <c r="S991" s="15">
        <f>IF(A991="","",SUMIF(Books!$O$6:$O$2005,P991,Books!$K$6:$K$2005))</f>
        <v/>
      </c>
      <c r="T991" s="15">
        <f>IF(A991="","",N991-S991)</f>
        <v/>
      </c>
      <c r="U991" s="10" t="n"/>
      <c r="V991" s="16">
        <f>IF(A991="","",IF(AND(O991="Credit note",R991&lt;&gt;"ITC not available in GSTR-2B"),"Credit note: accept and declare the ITC reversal, keep pending for one period, or reject if you disagree",IF(R991="Matched","Accept in IMS, or take no action",IF(R991="Amount differs","Reject or keep pending; ask the supplier to amend",IF(R991="In GSTR-2B, not in books","Check receipt; reject if not yours",IF(R991="Invoice no matches, GSTIN differs","Confirm the GSTIN with the supplier","Not available: do not claim"))))))</f>
        <v/>
      </c>
    </row>
    <row r="992">
      <c r="A992" s="10" t="n"/>
      <c r="B992" s="10" t="n"/>
      <c r="C992" s="10" t="n"/>
      <c r="D992" s="10" t="n"/>
      <c r="E992" s="9" t="n"/>
      <c r="F992" s="8" t="n"/>
      <c r="G992" s="10" t="n"/>
      <c r="H992" s="10" t="n"/>
      <c r="I992" s="8" t="n"/>
      <c r="J992" s="8" t="n"/>
      <c r="K992" s="8" t="n"/>
      <c r="L992" s="8" t="n"/>
      <c r="M992" s="8" t="n"/>
      <c r="N992" s="15">
        <f>IF(A992="","",SUM(J992:M992))</f>
        <v/>
      </c>
      <c r="O992" s="10" t="n"/>
      <c r="P992" s="16">
        <f>IF(A992="","",UPPER(TRIM(A992))&amp;"|"&amp;UPPER(SUBSTITUTE(SUBSTITUTE(SUBSTITUTE(TRIM(C992),"/",""),"-","")," ","")))</f>
        <v/>
      </c>
      <c r="Q992" s="16">
        <f>IF(A992="","",UPPER(SUBSTITUTE(SUBSTITUTE(SUBSTITUTE(TRIM(C992),"/",""),"-","")," ","")))</f>
        <v/>
      </c>
      <c r="R992" s="16">
        <f>IF(A992="","",IF(U992="No","ITC not available in GSTR-2B",IF(COUNTIF(Books!$O$6:$O$2005,P992)&gt;0,IF(ABS(T992)&lt;=Settings!$B$4,"Matched","Amount differs"),IF(COUNTIF(Books!$P$6:$P$2005,Q992)&gt;0,"Invoice no matches, GSTIN differs","In GSTR-2B, not in books"))))</f>
        <v/>
      </c>
      <c r="S992" s="15">
        <f>IF(A992="","",SUMIF(Books!$O$6:$O$2005,P992,Books!$K$6:$K$2005))</f>
        <v/>
      </c>
      <c r="T992" s="15">
        <f>IF(A992="","",N992-S992)</f>
        <v/>
      </c>
      <c r="U992" s="10" t="n"/>
      <c r="V992" s="16">
        <f>IF(A992="","",IF(AND(O992="Credit note",R992&lt;&gt;"ITC not available in GSTR-2B"),"Credit note: accept and declare the ITC reversal, keep pending for one period, or reject if you disagree",IF(R992="Matched","Accept in IMS, or take no action",IF(R992="Amount differs","Reject or keep pending; ask the supplier to amend",IF(R992="In GSTR-2B, not in books","Check receipt; reject if not yours",IF(R992="Invoice no matches, GSTIN differs","Confirm the GSTIN with the supplier","Not available: do not claim"))))))</f>
        <v/>
      </c>
    </row>
    <row r="993">
      <c r="A993" s="10" t="n"/>
      <c r="B993" s="10" t="n"/>
      <c r="C993" s="10" t="n"/>
      <c r="D993" s="10" t="n"/>
      <c r="E993" s="9" t="n"/>
      <c r="F993" s="8" t="n"/>
      <c r="G993" s="10" t="n"/>
      <c r="H993" s="10" t="n"/>
      <c r="I993" s="8" t="n"/>
      <c r="J993" s="8" t="n"/>
      <c r="K993" s="8" t="n"/>
      <c r="L993" s="8" t="n"/>
      <c r="M993" s="8" t="n"/>
      <c r="N993" s="15">
        <f>IF(A993="","",SUM(J993:M993))</f>
        <v/>
      </c>
      <c r="O993" s="10" t="n"/>
      <c r="P993" s="16">
        <f>IF(A993="","",UPPER(TRIM(A993))&amp;"|"&amp;UPPER(SUBSTITUTE(SUBSTITUTE(SUBSTITUTE(TRIM(C993),"/",""),"-","")," ","")))</f>
        <v/>
      </c>
      <c r="Q993" s="16">
        <f>IF(A993="","",UPPER(SUBSTITUTE(SUBSTITUTE(SUBSTITUTE(TRIM(C993),"/",""),"-","")," ","")))</f>
        <v/>
      </c>
      <c r="R993" s="16">
        <f>IF(A993="","",IF(U993="No","ITC not available in GSTR-2B",IF(COUNTIF(Books!$O$6:$O$2005,P993)&gt;0,IF(ABS(T993)&lt;=Settings!$B$4,"Matched","Amount differs"),IF(COUNTIF(Books!$P$6:$P$2005,Q993)&gt;0,"Invoice no matches, GSTIN differs","In GSTR-2B, not in books"))))</f>
        <v/>
      </c>
      <c r="S993" s="15">
        <f>IF(A993="","",SUMIF(Books!$O$6:$O$2005,P993,Books!$K$6:$K$2005))</f>
        <v/>
      </c>
      <c r="T993" s="15">
        <f>IF(A993="","",N993-S993)</f>
        <v/>
      </c>
      <c r="U993" s="10" t="n"/>
      <c r="V993" s="16">
        <f>IF(A993="","",IF(AND(O993="Credit note",R993&lt;&gt;"ITC not available in GSTR-2B"),"Credit note: accept and declare the ITC reversal, keep pending for one period, or reject if you disagree",IF(R993="Matched","Accept in IMS, or take no action",IF(R993="Amount differs","Reject or keep pending; ask the supplier to amend",IF(R993="In GSTR-2B, not in books","Check receipt; reject if not yours",IF(R993="Invoice no matches, GSTIN differs","Confirm the GSTIN with the supplier","Not available: do not claim"))))))</f>
        <v/>
      </c>
    </row>
    <row r="994">
      <c r="A994" s="10" t="n"/>
      <c r="B994" s="10" t="n"/>
      <c r="C994" s="10" t="n"/>
      <c r="D994" s="10" t="n"/>
      <c r="E994" s="9" t="n"/>
      <c r="F994" s="8" t="n"/>
      <c r="G994" s="10" t="n"/>
      <c r="H994" s="10" t="n"/>
      <c r="I994" s="8" t="n"/>
      <c r="J994" s="8" t="n"/>
      <c r="K994" s="8" t="n"/>
      <c r="L994" s="8" t="n"/>
      <c r="M994" s="8" t="n"/>
      <c r="N994" s="15">
        <f>IF(A994="","",SUM(J994:M994))</f>
        <v/>
      </c>
      <c r="O994" s="10" t="n"/>
      <c r="P994" s="16">
        <f>IF(A994="","",UPPER(TRIM(A994))&amp;"|"&amp;UPPER(SUBSTITUTE(SUBSTITUTE(SUBSTITUTE(TRIM(C994),"/",""),"-","")," ","")))</f>
        <v/>
      </c>
      <c r="Q994" s="16">
        <f>IF(A994="","",UPPER(SUBSTITUTE(SUBSTITUTE(SUBSTITUTE(TRIM(C994),"/",""),"-","")," ","")))</f>
        <v/>
      </c>
      <c r="R994" s="16">
        <f>IF(A994="","",IF(U994="No","ITC not available in GSTR-2B",IF(COUNTIF(Books!$O$6:$O$2005,P994)&gt;0,IF(ABS(T994)&lt;=Settings!$B$4,"Matched","Amount differs"),IF(COUNTIF(Books!$P$6:$P$2005,Q994)&gt;0,"Invoice no matches, GSTIN differs","In GSTR-2B, not in books"))))</f>
        <v/>
      </c>
      <c r="S994" s="15">
        <f>IF(A994="","",SUMIF(Books!$O$6:$O$2005,P994,Books!$K$6:$K$2005))</f>
        <v/>
      </c>
      <c r="T994" s="15">
        <f>IF(A994="","",N994-S994)</f>
        <v/>
      </c>
      <c r="U994" s="10" t="n"/>
      <c r="V994" s="16">
        <f>IF(A994="","",IF(AND(O994="Credit note",R994&lt;&gt;"ITC not available in GSTR-2B"),"Credit note: accept and declare the ITC reversal, keep pending for one period, or reject if you disagree",IF(R994="Matched","Accept in IMS, or take no action",IF(R994="Amount differs","Reject or keep pending; ask the supplier to amend",IF(R994="In GSTR-2B, not in books","Check receipt; reject if not yours",IF(R994="Invoice no matches, GSTIN differs","Confirm the GSTIN with the supplier","Not available: do not claim"))))))</f>
        <v/>
      </c>
    </row>
    <row r="995">
      <c r="A995" s="10" t="n"/>
      <c r="B995" s="10" t="n"/>
      <c r="C995" s="10" t="n"/>
      <c r="D995" s="10" t="n"/>
      <c r="E995" s="9" t="n"/>
      <c r="F995" s="8" t="n"/>
      <c r="G995" s="10" t="n"/>
      <c r="H995" s="10" t="n"/>
      <c r="I995" s="8" t="n"/>
      <c r="J995" s="8" t="n"/>
      <c r="K995" s="8" t="n"/>
      <c r="L995" s="8" t="n"/>
      <c r="M995" s="8" t="n"/>
      <c r="N995" s="15">
        <f>IF(A995="","",SUM(J995:M995))</f>
        <v/>
      </c>
      <c r="O995" s="10" t="n"/>
      <c r="P995" s="16">
        <f>IF(A995="","",UPPER(TRIM(A995))&amp;"|"&amp;UPPER(SUBSTITUTE(SUBSTITUTE(SUBSTITUTE(TRIM(C995),"/",""),"-","")," ","")))</f>
        <v/>
      </c>
      <c r="Q995" s="16">
        <f>IF(A995="","",UPPER(SUBSTITUTE(SUBSTITUTE(SUBSTITUTE(TRIM(C995),"/",""),"-","")," ","")))</f>
        <v/>
      </c>
      <c r="R995" s="16">
        <f>IF(A995="","",IF(U995="No","ITC not available in GSTR-2B",IF(COUNTIF(Books!$O$6:$O$2005,P995)&gt;0,IF(ABS(T995)&lt;=Settings!$B$4,"Matched","Amount differs"),IF(COUNTIF(Books!$P$6:$P$2005,Q995)&gt;0,"Invoice no matches, GSTIN differs","In GSTR-2B, not in books"))))</f>
        <v/>
      </c>
      <c r="S995" s="15">
        <f>IF(A995="","",SUMIF(Books!$O$6:$O$2005,P995,Books!$K$6:$K$2005))</f>
        <v/>
      </c>
      <c r="T995" s="15">
        <f>IF(A995="","",N995-S995)</f>
        <v/>
      </c>
      <c r="U995" s="10" t="n"/>
      <c r="V995" s="16">
        <f>IF(A995="","",IF(AND(O995="Credit note",R995&lt;&gt;"ITC not available in GSTR-2B"),"Credit note: accept and declare the ITC reversal, keep pending for one period, or reject if you disagree",IF(R995="Matched","Accept in IMS, or take no action",IF(R995="Amount differs","Reject or keep pending; ask the supplier to amend",IF(R995="In GSTR-2B, not in books","Check receipt; reject if not yours",IF(R995="Invoice no matches, GSTIN differs","Confirm the GSTIN with the supplier","Not available: do not claim"))))))</f>
        <v/>
      </c>
    </row>
    <row r="996">
      <c r="A996" s="10" t="n"/>
      <c r="B996" s="10" t="n"/>
      <c r="C996" s="10" t="n"/>
      <c r="D996" s="10" t="n"/>
      <c r="E996" s="9" t="n"/>
      <c r="F996" s="8" t="n"/>
      <c r="G996" s="10" t="n"/>
      <c r="H996" s="10" t="n"/>
      <c r="I996" s="8" t="n"/>
      <c r="J996" s="8" t="n"/>
      <c r="K996" s="8" t="n"/>
      <c r="L996" s="8" t="n"/>
      <c r="M996" s="8" t="n"/>
      <c r="N996" s="15">
        <f>IF(A996="","",SUM(J996:M996))</f>
        <v/>
      </c>
      <c r="O996" s="10" t="n"/>
      <c r="P996" s="16">
        <f>IF(A996="","",UPPER(TRIM(A996))&amp;"|"&amp;UPPER(SUBSTITUTE(SUBSTITUTE(SUBSTITUTE(TRIM(C996),"/",""),"-","")," ","")))</f>
        <v/>
      </c>
      <c r="Q996" s="16">
        <f>IF(A996="","",UPPER(SUBSTITUTE(SUBSTITUTE(SUBSTITUTE(TRIM(C996),"/",""),"-","")," ","")))</f>
        <v/>
      </c>
      <c r="R996" s="16">
        <f>IF(A996="","",IF(U996="No","ITC not available in GSTR-2B",IF(COUNTIF(Books!$O$6:$O$2005,P996)&gt;0,IF(ABS(T996)&lt;=Settings!$B$4,"Matched","Amount differs"),IF(COUNTIF(Books!$P$6:$P$2005,Q996)&gt;0,"Invoice no matches, GSTIN differs","In GSTR-2B, not in books"))))</f>
        <v/>
      </c>
      <c r="S996" s="15">
        <f>IF(A996="","",SUMIF(Books!$O$6:$O$2005,P996,Books!$K$6:$K$2005))</f>
        <v/>
      </c>
      <c r="T996" s="15">
        <f>IF(A996="","",N996-S996)</f>
        <v/>
      </c>
      <c r="U996" s="10" t="n"/>
      <c r="V996" s="16">
        <f>IF(A996="","",IF(AND(O996="Credit note",R996&lt;&gt;"ITC not available in GSTR-2B"),"Credit note: accept and declare the ITC reversal, keep pending for one period, or reject if you disagree",IF(R996="Matched","Accept in IMS, or take no action",IF(R996="Amount differs","Reject or keep pending; ask the supplier to amend",IF(R996="In GSTR-2B, not in books","Check receipt; reject if not yours",IF(R996="Invoice no matches, GSTIN differs","Confirm the GSTIN with the supplier","Not available: do not claim"))))))</f>
        <v/>
      </c>
    </row>
    <row r="997">
      <c r="A997" s="10" t="n"/>
      <c r="B997" s="10" t="n"/>
      <c r="C997" s="10" t="n"/>
      <c r="D997" s="10" t="n"/>
      <c r="E997" s="9" t="n"/>
      <c r="F997" s="8" t="n"/>
      <c r="G997" s="10" t="n"/>
      <c r="H997" s="10" t="n"/>
      <c r="I997" s="8" t="n"/>
      <c r="J997" s="8" t="n"/>
      <c r="K997" s="8" t="n"/>
      <c r="L997" s="8" t="n"/>
      <c r="M997" s="8" t="n"/>
      <c r="N997" s="15">
        <f>IF(A997="","",SUM(J997:M997))</f>
        <v/>
      </c>
      <c r="O997" s="10" t="n"/>
      <c r="P997" s="16">
        <f>IF(A997="","",UPPER(TRIM(A997))&amp;"|"&amp;UPPER(SUBSTITUTE(SUBSTITUTE(SUBSTITUTE(TRIM(C997),"/",""),"-","")," ","")))</f>
        <v/>
      </c>
      <c r="Q997" s="16">
        <f>IF(A997="","",UPPER(SUBSTITUTE(SUBSTITUTE(SUBSTITUTE(TRIM(C997),"/",""),"-","")," ","")))</f>
        <v/>
      </c>
      <c r="R997" s="16">
        <f>IF(A997="","",IF(U997="No","ITC not available in GSTR-2B",IF(COUNTIF(Books!$O$6:$O$2005,P997)&gt;0,IF(ABS(T997)&lt;=Settings!$B$4,"Matched","Amount differs"),IF(COUNTIF(Books!$P$6:$P$2005,Q997)&gt;0,"Invoice no matches, GSTIN differs","In GSTR-2B, not in books"))))</f>
        <v/>
      </c>
      <c r="S997" s="15">
        <f>IF(A997="","",SUMIF(Books!$O$6:$O$2005,P997,Books!$K$6:$K$2005))</f>
        <v/>
      </c>
      <c r="T997" s="15">
        <f>IF(A997="","",N997-S997)</f>
        <v/>
      </c>
      <c r="U997" s="10" t="n"/>
      <c r="V997" s="16">
        <f>IF(A997="","",IF(AND(O997="Credit note",R997&lt;&gt;"ITC not available in GSTR-2B"),"Credit note: accept and declare the ITC reversal, keep pending for one period, or reject if you disagree",IF(R997="Matched","Accept in IMS, or take no action",IF(R997="Amount differs","Reject or keep pending; ask the supplier to amend",IF(R997="In GSTR-2B, not in books","Check receipt; reject if not yours",IF(R997="Invoice no matches, GSTIN differs","Confirm the GSTIN with the supplier","Not available: do not claim"))))))</f>
        <v/>
      </c>
    </row>
    <row r="998">
      <c r="A998" s="10" t="n"/>
      <c r="B998" s="10" t="n"/>
      <c r="C998" s="10" t="n"/>
      <c r="D998" s="10" t="n"/>
      <c r="E998" s="9" t="n"/>
      <c r="F998" s="8" t="n"/>
      <c r="G998" s="10" t="n"/>
      <c r="H998" s="10" t="n"/>
      <c r="I998" s="8" t="n"/>
      <c r="J998" s="8" t="n"/>
      <c r="K998" s="8" t="n"/>
      <c r="L998" s="8" t="n"/>
      <c r="M998" s="8" t="n"/>
      <c r="N998" s="15">
        <f>IF(A998="","",SUM(J998:M998))</f>
        <v/>
      </c>
      <c r="O998" s="10" t="n"/>
      <c r="P998" s="16">
        <f>IF(A998="","",UPPER(TRIM(A998))&amp;"|"&amp;UPPER(SUBSTITUTE(SUBSTITUTE(SUBSTITUTE(TRIM(C998),"/",""),"-","")," ","")))</f>
        <v/>
      </c>
      <c r="Q998" s="16">
        <f>IF(A998="","",UPPER(SUBSTITUTE(SUBSTITUTE(SUBSTITUTE(TRIM(C998),"/",""),"-","")," ","")))</f>
        <v/>
      </c>
      <c r="R998" s="16">
        <f>IF(A998="","",IF(U998="No","ITC not available in GSTR-2B",IF(COUNTIF(Books!$O$6:$O$2005,P998)&gt;0,IF(ABS(T998)&lt;=Settings!$B$4,"Matched","Amount differs"),IF(COUNTIF(Books!$P$6:$P$2005,Q998)&gt;0,"Invoice no matches, GSTIN differs","In GSTR-2B, not in books"))))</f>
        <v/>
      </c>
      <c r="S998" s="15">
        <f>IF(A998="","",SUMIF(Books!$O$6:$O$2005,P998,Books!$K$6:$K$2005))</f>
        <v/>
      </c>
      <c r="T998" s="15">
        <f>IF(A998="","",N998-S998)</f>
        <v/>
      </c>
      <c r="U998" s="10" t="n"/>
      <c r="V998" s="16">
        <f>IF(A998="","",IF(AND(O998="Credit note",R998&lt;&gt;"ITC not available in GSTR-2B"),"Credit note: accept and declare the ITC reversal, keep pending for one period, or reject if you disagree",IF(R998="Matched","Accept in IMS, or take no action",IF(R998="Amount differs","Reject or keep pending; ask the supplier to amend",IF(R998="In GSTR-2B, not in books","Check receipt; reject if not yours",IF(R998="Invoice no matches, GSTIN differs","Confirm the GSTIN with the supplier","Not available: do not claim"))))))</f>
        <v/>
      </c>
    </row>
    <row r="999">
      <c r="A999" s="10" t="n"/>
      <c r="B999" s="10" t="n"/>
      <c r="C999" s="10" t="n"/>
      <c r="D999" s="10" t="n"/>
      <c r="E999" s="9" t="n"/>
      <c r="F999" s="8" t="n"/>
      <c r="G999" s="10" t="n"/>
      <c r="H999" s="10" t="n"/>
      <c r="I999" s="8" t="n"/>
      <c r="J999" s="8" t="n"/>
      <c r="K999" s="8" t="n"/>
      <c r="L999" s="8" t="n"/>
      <c r="M999" s="8" t="n"/>
      <c r="N999" s="15">
        <f>IF(A999="","",SUM(J999:M999))</f>
        <v/>
      </c>
      <c r="O999" s="10" t="n"/>
      <c r="P999" s="16">
        <f>IF(A999="","",UPPER(TRIM(A999))&amp;"|"&amp;UPPER(SUBSTITUTE(SUBSTITUTE(SUBSTITUTE(TRIM(C999),"/",""),"-","")," ","")))</f>
        <v/>
      </c>
      <c r="Q999" s="16">
        <f>IF(A999="","",UPPER(SUBSTITUTE(SUBSTITUTE(SUBSTITUTE(TRIM(C999),"/",""),"-","")," ","")))</f>
        <v/>
      </c>
      <c r="R999" s="16">
        <f>IF(A999="","",IF(U999="No","ITC not available in GSTR-2B",IF(COUNTIF(Books!$O$6:$O$2005,P999)&gt;0,IF(ABS(T999)&lt;=Settings!$B$4,"Matched","Amount differs"),IF(COUNTIF(Books!$P$6:$P$2005,Q999)&gt;0,"Invoice no matches, GSTIN differs","In GSTR-2B, not in books"))))</f>
        <v/>
      </c>
      <c r="S999" s="15">
        <f>IF(A999="","",SUMIF(Books!$O$6:$O$2005,P999,Books!$K$6:$K$2005))</f>
        <v/>
      </c>
      <c r="T999" s="15">
        <f>IF(A999="","",N999-S999)</f>
        <v/>
      </c>
      <c r="U999" s="10" t="n"/>
      <c r="V999" s="16">
        <f>IF(A999="","",IF(AND(O999="Credit note",R999&lt;&gt;"ITC not available in GSTR-2B"),"Credit note: accept and declare the ITC reversal, keep pending for one period, or reject if you disagree",IF(R999="Matched","Accept in IMS, or take no action",IF(R999="Amount differs","Reject or keep pending; ask the supplier to amend",IF(R999="In GSTR-2B, not in books","Check receipt; reject if not yours",IF(R999="Invoice no matches, GSTIN differs","Confirm the GSTIN with the supplier","Not available: do not claim"))))))</f>
        <v/>
      </c>
    </row>
    <row r="1000">
      <c r="A1000" s="10" t="n"/>
      <c r="B1000" s="10" t="n"/>
      <c r="C1000" s="10" t="n"/>
      <c r="D1000" s="10" t="n"/>
      <c r="E1000" s="9" t="n"/>
      <c r="F1000" s="8" t="n"/>
      <c r="G1000" s="10" t="n"/>
      <c r="H1000" s="10" t="n"/>
      <c r="I1000" s="8" t="n"/>
      <c r="J1000" s="8" t="n"/>
      <c r="K1000" s="8" t="n"/>
      <c r="L1000" s="8" t="n"/>
      <c r="M1000" s="8" t="n"/>
      <c r="N1000" s="15">
        <f>IF(A1000="","",SUM(J1000:M1000))</f>
        <v/>
      </c>
      <c r="O1000" s="10" t="n"/>
      <c r="P1000" s="16">
        <f>IF(A1000="","",UPPER(TRIM(A1000))&amp;"|"&amp;UPPER(SUBSTITUTE(SUBSTITUTE(SUBSTITUTE(TRIM(C1000),"/",""),"-","")," ","")))</f>
        <v/>
      </c>
      <c r="Q1000" s="16">
        <f>IF(A1000="","",UPPER(SUBSTITUTE(SUBSTITUTE(SUBSTITUTE(TRIM(C1000),"/",""),"-","")," ","")))</f>
        <v/>
      </c>
      <c r="R1000" s="16">
        <f>IF(A1000="","",IF(U1000="No","ITC not available in GSTR-2B",IF(COUNTIF(Books!$O$6:$O$2005,P1000)&gt;0,IF(ABS(T1000)&lt;=Settings!$B$4,"Matched","Amount differs"),IF(COUNTIF(Books!$P$6:$P$2005,Q1000)&gt;0,"Invoice no matches, GSTIN differs","In GSTR-2B, not in books"))))</f>
        <v/>
      </c>
      <c r="S1000" s="15">
        <f>IF(A1000="","",SUMIF(Books!$O$6:$O$2005,P1000,Books!$K$6:$K$2005))</f>
        <v/>
      </c>
      <c r="T1000" s="15">
        <f>IF(A1000="","",N1000-S1000)</f>
        <v/>
      </c>
      <c r="U1000" s="10" t="n"/>
      <c r="V1000" s="16">
        <f>IF(A1000="","",IF(AND(O1000="Credit note",R1000&lt;&gt;"ITC not available in GSTR-2B"),"Credit note: accept and declare the ITC reversal, keep pending for one period, or reject if you disagree",IF(R1000="Matched","Accept in IMS, or take no action",IF(R1000="Amount differs","Reject or keep pending; ask the supplier to amend",IF(R1000="In GSTR-2B, not in books","Check receipt; reject if not yours",IF(R1000="Invoice no matches, GSTIN differs","Confirm the GSTIN with the supplier","Not available: do not claim"))))))</f>
        <v/>
      </c>
    </row>
    <row r="1001">
      <c r="A1001" s="10" t="n"/>
      <c r="B1001" s="10" t="n"/>
      <c r="C1001" s="10" t="n"/>
      <c r="D1001" s="10" t="n"/>
      <c r="E1001" s="9" t="n"/>
      <c r="F1001" s="8" t="n"/>
      <c r="G1001" s="10" t="n"/>
      <c r="H1001" s="10" t="n"/>
      <c r="I1001" s="8" t="n"/>
      <c r="J1001" s="8" t="n"/>
      <c r="K1001" s="8" t="n"/>
      <c r="L1001" s="8" t="n"/>
      <c r="M1001" s="8" t="n"/>
      <c r="N1001" s="15">
        <f>IF(A1001="","",SUM(J1001:M1001))</f>
        <v/>
      </c>
      <c r="O1001" s="10" t="n"/>
      <c r="P1001" s="16">
        <f>IF(A1001="","",UPPER(TRIM(A1001))&amp;"|"&amp;UPPER(SUBSTITUTE(SUBSTITUTE(SUBSTITUTE(TRIM(C1001),"/",""),"-","")," ","")))</f>
        <v/>
      </c>
      <c r="Q1001" s="16">
        <f>IF(A1001="","",UPPER(SUBSTITUTE(SUBSTITUTE(SUBSTITUTE(TRIM(C1001),"/",""),"-","")," ","")))</f>
        <v/>
      </c>
      <c r="R1001" s="16">
        <f>IF(A1001="","",IF(U1001="No","ITC not available in GSTR-2B",IF(COUNTIF(Books!$O$6:$O$2005,P1001)&gt;0,IF(ABS(T1001)&lt;=Settings!$B$4,"Matched","Amount differs"),IF(COUNTIF(Books!$P$6:$P$2005,Q1001)&gt;0,"Invoice no matches, GSTIN differs","In GSTR-2B, not in books"))))</f>
        <v/>
      </c>
      <c r="S1001" s="15">
        <f>IF(A1001="","",SUMIF(Books!$O$6:$O$2005,P1001,Books!$K$6:$K$2005))</f>
        <v/>
      </c>
      <c r="T1001" s="15">
        <f>IF(A1001="","",N1001-S1001)</f>
        <v/>
      </c>
      <c r="U1001" s="10" t="n"/>
      <c r="V1001" s="16">
        <f>IF(A1001="","",IF(AND(O1001="Credit note",R1001&lt;&gt;"ITC not available in GSTR-2B"),"Credit note: accept and declare the ITC reversal, keep pending for one period, or reject if you disagree",IF(R1001="Matched","Accept in IMS, or take no action",IF(R1001="Amount differs","Reject or keep pending; ask the supplier to amend",IF(R1001="In GSTR-2B, not in books","Check receipt; reject if not yours",IF(R1001="Invoice no matches, GSTIN differs","Confirm the GSTIN with the supplier","Not available: do not claim"))))))</f>
        <v/>
      </c>
    </row>
    <row r="1002">
      <c r="A1002" s="10" t="n"/>
      <c r="B1002" s="10" t="n"/>
      <c r="C1002" s="10" t="n"/>
      <c r="D1002" s="10" t="n"/>
      <c r="E1002" s="9" t="n"/>
      <c r="F1002" s="8" t="n"/>
      <c r="G1002" s="10" t="n"/>
      <c r="H1002" s="10" t="n"/>
      <c r="I1002" s="8" t="n"/>
      <c r="J1002" s="8" t="n"/>
      <c r="K1002" s="8" t="n"/>
      <c r="L1002" s="8" t="n"/>
      <c r="M1002" s="8" t="n"/>
      <c r="N1002" s="15">
        <f>IF(A1002="","",SUM(J1002:M1002))</f>
        <v/>
      </c>
      <c r="O1002" s="10" t="n"/>
      <c r="P1002" s="16">
        <f>IF(A1002="","",UPPER(TRIM(A1002))&amp;"|"&amp;UPPER(SUBSTITUTE(SUBSTITUTE(SUBSTITUTE(TRIM(C1002),"/",""),"-","")," ","")))</f>
        <v/>
      </c>
      <c r="Q1002" s="16">
        <f>IF(A1002="","",UPPER(SUBSTITUTE(SUBSTITUTE(SUBSTITUTE(TRIM(C1002),"/",""),"-","")," ","")))</f>
        <v/>
      </c>
      <c r="R1002" s="16">
        <f>IF(A1002="","",IF(U1002="No","ITC not available in GSTR-2B",IF(COUNTIF(Books!$O$6:$O$2005,P1002)&gt;0,IF(ABS(T1002)&lt;=Settings!$B$4,"Matched","Amount differs"),IF(COUNTIF(Books!$P$6:$P$2005,Q1002)&gt;0,"Invoice no matches, GSTIN differs","In GSTR-2B, not in books"))))</f>
        <v/>
      </c>
      <c r="S1002" s="15">
        <f>IF(A1002="","",SUMIF(Books!$O$6:$O$2005,P1002,Books!$K$6:$K$2005))</f>
        <v/>
      </c>
      <c r="T1002" s="15">
        <f>IF(A1002="","",N1002-S1002)</f>
        <v/>
      </c>
      <c r="U1002" s="10" t="n"/>
      <c r="V1002" s="16">
        <f>IF(A1002="","",IF(AND(O1002="Credit note",R1002&lt;&gt;"ITC not available in GSTR-2B"),"Credit note: accept and declare the ITC reversal, keep pending for one period, or reject if you disagree",IF(R1002="Matched","Accept in IMS, or take no action",IF(R1002="Amount differs","Reject or keep pending; ask the supplier to amend",IF(R1002="In GSTR-2B, not in books","Check receipt; reject if not yours",IF(R1002="Invoice no matches, GSTIN differs","Confirm the GSTIN with the supplier","Not available: do not claim"))))))</f>
        <v/>
      </c>
    </row>
    <row r="1003">
      <c r="A1003" s="10" t="n"/>
      <c r="B1003" s="10" t="n"/>
      <c r="C1003" s="10" t="n"/>
      <c r="D1003" s="10" t="n"/>
      <c r="E1003" s="9" t="n"/>
      <c r="F1003" s="8" t="n"/>
      <c r="G1003" s="10" t="n"/>
      <c r="H1003" s="10" t="n"/>
      <c r="I1003" s="8" t="n"/>
      <c r="J1003" s="8" t="n"/>
      <c r="K1003" s="8" t="n"/>
      <c r="L1003" s="8" t="n"/>
      <c r="M1003" s="8" t="n"/>
      <c r="N1003" s="15">
        <f>IF(A1003="","",SUM(J1003:M1003))</f>
        <v/>
      </c>
      <c r="O1003" s="10" t="n"/>
      <c r="P1003" s="16">
        <f>IF(A1003="","",UPPER(TRIM(A1003))&amp;"|"&amp;UPPER(SUBSTITUTE(SUBSTITUTE(SUBSTITUTE(TRIM(C1003),"/",""),"-","")," ","")))</f>
        <v/>
      </c>
      <c r="Q1003" s="16">
        <f>IF(A1003="","",UPPER(SUBSTITUTE(SUBSTITUTE(SUBSTITUTE(TRIM(C1003),"/",""),"-","")," ","")))</f>
        <v/>
      </c>
      <c r="R1003" s="16">
        <f>IF(A1003="","",IF(U1003="No","ITC not available in GSTR-2B",IF(COUNTIF(Books!$O$6:$O$2005,P1003)&gt;0,IF(ABS(T1003)&lt;=Settings!$B$4,"Matched","Amount differs"),IF(COUNTIF(Books!$P$6:$P$2005,Q1003)&gt;0,"Invoice no matches, GSTIN differs","In GSTR-2B, not in books"))))</f>
        <v/>
      </c>
      <c r="S1003" s="15">
        <f>IF(A1003="","",SUMIF(Books!$O$6:$O$2005,P1003,Books!$K$6:$K$2005))</f>
        <v/>
      </c>
      <c r="T1003" s="15">
        <f>IF(A1003="","",N1003-S1003)</f>
        <v/>
      </c>
      <c r="U1003" s="10" t="n"/>
      <c r="V1003" s="16">
        <f>IF(A1003="","",IF(AND(O1003="Credit note",R1003&lt;&gt;"ITC not available in GSTR-2B"),"Credit note: accept and declare the ITC reversal, keep pending for one period, or reject if you disagree",IF(R1003="Matched","Accept in IMS, or take no action",IF(R1003="Amount differs","Reject or keep pending; ask the supplier to amend",IF(R1003="In GSTR-2B, not in books","Check receipt; reject if not yours",IF(R1003="Invoice no matches, GSTIN differs","Confirm the GSTIN with the supplier","Not available: do not claim"))))))</f>
        <v/>
      </c>
    </row>
    <row r="1004">
      <c r="A1004" s="10" t="n"/>
      <c r="B1004" s="10" t="n"/>
      <c r="C1004" s="10" t="n"/>
      <c r="D1004" s="10" t="n"/>
      <c r="E1004" s="9" t="n"/>
      <c r="F1004" s="8" t="n"/>
      <c r="G1004" s="10" t="n"/>
      <c r="H1004" s="10" t="n"/>
      <c r="I1004" s="8" t="n"/>
      <c r="J1004" s="8" t="n"/>
      <c r="K1004" s="8" t="n"/>
      <c r="L1004" s="8" t="n"/>
      <c r="M1004" s="8" t="n"/>
      <c r="N1004" s="15">
        <f>IF(A1004="","",SUM(J1004:M1004))</f>
        <v/>
      </c>
      <c r="O1004" s="10" t="n"/>
      <c r="P1004" s="16">
        <f>IF(A1004="","",UPPER(TRIM(A1004))&amp;"|"&amp;UPPER(SUBSTITUTE(SUBSTITUTE(SUBSTITUTE(TRIM(C1004),"/",""),"-","")," ","")))</f>
        <v/>
      </c>
      <c r="Q1004" s="16">
        <f>IF(A1004="","",UPPER(SUBSTITUTE(SUBSTITUTE(SUBSTITUTE(TRIM(C1004),"/",""),"-","")," ","")))</f>
        <v/>
      </c>
      <c r="R1004" s="16">
        <f>IF(A1004="","",IF(U1004="No","ITC not available in GSTR-2B",IF(COUNTIF(Books!$O$6:$O$2005,P1004)&gt;0,IF(ABS(T1004)&lt;=Settings!$B$4,"Matched","Amount differs"),IF(COUNTIF(Books!$P$6:$P$2005,Q1004)&gt;0,"Invoice no matches, GSTIN differs","In GSTR-2B, not in books"))))</f>
        <v/>
      </c>
      <c r="S1004" s="15">
        <f>IF(A1004="","",SUMIF(Books!$O$6:$O$2005,P1004,Books!$K$6:$K$2005))</f>
        <v/>
      </c>
      <c r="T1004" s="15">
        <f>IF(A1004="","",N1004-S1004)</f>
        <v/>
      </c>
      <c r="U1004" s="10" t="n"/>
      <c r="V1004" s="16">
        <f>IF(A1004="","",IF(AND(O1004="Credit note",R1004&lt;&gt;"ITC not available in GSTR-2B"),"Credit note: accept and declare the ITC reversal, keep pending for one period, or reject if you disagree",IF(R1004="Matched","Accept in IMS, or take no action",IF(R1004="Amount differs","Reject or keep pending; ask the supplier to amend",IF(R1004="In GSTR-2B, not in books","Check receipt; reject if not yours",IF(R1004="Invoice no matches, GSTIN differs","Confirm the GSTIN with the supplier","Not available: do not claim"))))))</f>
        <v/>
      </c>
    </row>
    <row r="1005">
      <c r="A1005" s="10" t="n"/>
      <c r="B1005" s="10" t="n"/>
      <c r="C1005" s="10" t="n"/>
      <c r="D1005" s="10" t="n"/>
      <c r="E1005" s="9" t="n"/>
      <c r="F1005" s="8" t="n"/>
      <c r="G1005" s="10" t="n"/>
      <c r="H1005" s="10" t="n"/>
      <c r="I1005" s="8" t="n"/>
      <c r="J1005" s="8" t="n"/>
      <c r="K1005" s="8" t="n"/>
      <c r="L1005" s="8" t="n"/>
      <c r="M1005" s="8" t="n"/>
      <c r="N1005" s="15">
        <f>IF(A1005="","",SUM(J1005:M1005))</f>
        <v/>
      </c>
      <c r="O1005" s="10" t="n"/>
      <c r="P1005" s="16">
        <f>IF(A1005="","",UPPER(TRIM(A1005))&amp;"|"&amp;UPPER(SUBSTITUTE(SUBSTITUTE(SUBSTITUTE(TRIM(C1005),"/",""),"-","")," ","")))</f>
        <v/>
      </c>
      <c r="Q1005" s="16">
        <f>IF(A1005="","",UPPER(SUBSTITUTE(SUBSTITUTE(SUBSTITUTE(TRIM(C1005),"/",""),"-","")," ","")))</f>
        <v/>
      </c>
      <c r="R1005" s="16">
        <f>IF(A1005="","",IF(U1005="No","ITC not available in GSTR-2B",IF(COUNTIF(Books!$O$6:$O$2005,P1005)&gt;0,IF(ABS(T1005)&lt;=Settings!$B$4,"Matched","Amount differs"),IF(COUNTIF(Books!$P$6:$P$2005,Q1005)&gt;0,"Invoice no matches, GSTIN differs","In GSTR-2B, not in books"))))</f>
        <v/>
      </c>
      <c r="S1005" s="15">
        <f>IF(A1005="","",SUMIF(Books!$O$6:$O$2005,P1005,Books!$K$6:$K$2005))</f>
        <v/>
      </c>
      <c r="T1005" s="15">
        <f>IF(A1005="","",N1005-S1005)</f>
        <v/>
      </c>
      <c r="U1005" s="10" t="n"/>
      <c r="V1005" s="16">
        <f>IF(A1005="","",IF(AND(O1005="Credit note",R1005&lt;&gt;"ITC not available in GSTR-2B"),"Credit note: accept and declare the ITC reversal, keep pending for one period, or reject if you disagree",IF(R1005="Matched","Accept in IMS, or take no action",IF(R1005="Amount differs","Reject or keep pending; ask the supplier to amend",IF(R1005="In GSTR-2B, not in books","Check receipt; reject if not yours",IF(R1005="Invoice no matches, GSTIN differs","Confirm the GSTIN with the supplier","Not available: do not claim"))))))</f>
        <v/>
      </c>
    </row>
    <row r="1006">
      <c r="A1006" s="10" t="n"/>
      <c r="B1006" s="10" t="n"/>
      <c r="C1006" s="10" t="n"/>
      <c r="D1006" s="10" t="n"/>
      <c r="E1006" s="9" t="n"/>
      <c r="F1006" s="8" t="n"/>
      <c r="G1006" s="10" t="n"/>
      <c r="H1006" s="10" t="n"/>
      <c r="I1006" s="8" t="n"/>
      <c r="J1006" s="8" t="n"/>
      <c r="K1006" s="8" t="n"/>
      <c r="L1006" s="8" t="n"/>
      <c r="M1006" s="8" t="n"/>
      <c r="N1006" s="15">
        <f>IF(A1006="","",SUM(J1006:M1006))</f>
        <v/>
      </c>
      <c r="O1006" s="10" t="n"/>
      <c r="P1006" s="16">
        <f>IF(A1006="","",UPPER(TRIM(A1006))&amp;"|"&amp;UPPER(SUBSTITUTE(SUBSTITUTE(SUBSTITUTE(TRIM(C1006),"/",""),"-","")," ","")))</f>
        <v/>
      </c>
      <c r="Q1006" s="16">
        <f>IF(A1006="","",UPPER(SUBSTITUTE(SUBSTITUTE(SUBSTITUTE(TRIM(C1006),"/",""),"-","")," ","")))</f>
        <v/>
      </c>
      <c r="R1006" s="16">
        <f>IF(A1006="","",IF(U1006="No","ITC not available in GSTR-2B",IF(COUNTIF(Books!$O$6:$O$2005,P1006)&gt;0,IF(ABS(T1006)&lt;=Settings!$B$4,"Matched","Amount differs"),IF(COUNTIF(Books!$P$6:$P$2005,Q1006)&gt;0,"Invoice no matches, GSTIN differs","In GSTR-2B, not in books"))))</f>
        <v/>
      </c>
      <c r="S1006" s="15">
        <f>IF(A1006="","",SUMIF(Books!$O$6:$O$2005,P1006,Books!$K$6:$K$2005))</f>
        <v/>
      </c>
      <c r="T1006" s="15">
        <f>IF(A1006="","",N1006-S1006)</f>
        <v/>
      </c>
      <c r="U1006" s="10" t="n"/>
      <c r="V1006" s="16">
        <f>IF(A1006="","",IF(AND(O1006="Credit note",R1006&lt;&gt;"ITC not available in GSTR-2B"),"Credit note: accept and declare the ITC reversal, keep pending for one period, or reject if you disagree",IF(R1006="Matched","Accept in IMS, or take no action",IF(R1006="Amount differs","Reject or keep pending; ask the supplier to amend",IF(R1006="In GSTR-2B, not in books","Check receipt; reject if not yours",IF(R1006="Invoice no matches, GSTIN differs","Confirm the GSTIN with the supplier","Not available: do not claim"))))))</f>
        <v/>
      </c>
    </row>
    <row r="1007">
      <c r="A1007" s="10" t="n"/>
      <c r="B1007" s="10" t="n"/>
      <c r="C1007" s="10" t="n"/>
      <c r="D1007" s="10" t="n"/>
      <c r="E1007" s="9" t="n"/>
      <c r="F1007" s="8" t="n"/>
      <c r="G1007" s="10" t="n"/>
      <c r="H1007" s="10" t="n"/>
      <c r="I1007" s="8" t="n"/>
      <c r="J1007" s="8" t="n"/>
      <c r="K1007" s="8" t="n"/>
      <c r="L1007" s="8" t="n"/>
      <c r="M1007" s="8" t="n"/>
      <c r="N1007" s="15">
        <f>IF(A1007="","",SUM(J1007:M1007))</f>
        <v/>
      </c>
      <c r="O1007" s="10" t="n"/>
      <c r="P1007" s="16">
        <f>IF(A1007="","",UPPER(TRIM(A1007))&amp;"|"&amp;UPPER(SUBSTITUTE(SUBSTITUTE(SUBSTITUTE(TRIM(C1007),"/",""),"-","")," ","")))</f>
        <v/>
      </c>
      <c r="Q1007" s="16">
        <f>IF(A1007="","",UPPER(SUBSTITUTE(SUBSTITUTE(SUBSTITUTE(TRIM(C1007),"/",""),"-","")," ","")))</f>
        <v/>
      </c>
      <c r="R1007" s="16">
        <f>IF(A1007="","",IF(U1007="No","ITC not available in GSTR-2B",IF(COUNTIF(Books!$O$6:$O$2005,P1007)&gt;0,IF(ABS(T1007)&lt;=Settings!$B$4,"Matched","Amount differs"),IF(COUNTIF(Books!$P$6:$P$2005,Q1007)&gt;0,"Invoice no matches, GSTIN differs","In GSTR-2B, not in books"))))</f>
        <v/>
      </c>
      <c r="S1007" s="15">
        <f>IF(A1007="","",SUMIF(Books!$O$6:$O$2005,P1007,Books!$K$6:$K$2005))</f>
        <v/>
      </c>
      <c r="T1007" s="15">
        <f>IF(A1007="","",N1007-S1007)</f>
        <v/>
      </c>
      <c r="U1007" s="10" t="n"/>
      <c r="V1007" s="16">
        <f>IF(A1007="","",IF(AND(O1007="Credit note",R1007&lt;&gt;"ITC not available in GSTR-2B"),"Credit note: accept and declare the ITC reversal, keep pending for one period, or reject if you disagree",IF(R1007="Matched","Accept in IMS, or take no action",IF(R1007="Amount differs","Reject or keep pending; ask the supplier to amend",IF(R1007="In GSTR-2B, not in books","Check receipt; reject if not yours",IF(R1007="Invoice no matches, GSTIN differs","Confirm the GSTIN with the supplier","Not available: do not claim"))))))</f>
        <v/>
      </c>
    </row>
    <row r="1008">
      <c r="A1008" s="10" t="n"/>
      <c r="B1008" s="10" t="n"/>
      <c r="C1008" s="10" t="n"/>
      <c r="D1008" s="10" t="n"/>
      <c r="E1008" s="9" t="n"/>
      <c r="F1008" s="8" t="n"/>
      <c r="G1008" s="10" t="n"/>
      <c r="H1008" s="10" t="n"/>
      <c r="I1008" s="8" t="n"/>
      <c r="J1008" s="8" t="n"/>
      <c r="K1008" s="8" t="n"/>
      <c r="L1008" s="8" t="n"/>
      <c r="M1008" s="8" t="n"/>
      <c r="N1008" s="15">
        <f>IF(A1008="","",SUM(J1008:M1008))</f>
        <v/>
      </c>
      <c r="O1008" s="10" t="n"/>
      <c r="P1008" s="16">
        <f>IF(A1008="","",UPPER(TRIM(A1008))&amp;"|"&amp;UPPER(SUBSTITUTE(SUBSTITUTE(SUBSTITUTE(TRIM(C1008),"/",""),"-","")," ","")))</f>
        <v/>
      </c>
      <c r="Q1008" s="16">
        <f>IF(A1008="","",UPPER(SUBSTITUTE(SUBSTITUTE(SUBSTITUTE(TRIM(C1008),"/",""),"-","")," ","")))</f>
        <v/>
      </c>
      <c r="R1008" s="16">
        <f>IF(A1008="","",IF(U1008="No","ITC not available in GSTR-2B",IF(COUNTIF(Books!$O$6:$O$2005,P1008)&gt;0,IF(ABS(T1008)&lt;=Settings!$B$4,"Matched","Amount differs"),IF(COUNTIF(Books!$P$6:$P$2005,Q1008)&gt;0,"Invoice no matches, GSTIN differs","In GSTR-2B, not in books"))))</f>
        <v/>
      </c>
      <c r="S1008" s="15">
        <f>IF(A1008="","",SUMIF(Books!$O$6:$O$2005,P1008,Books!$K$6:$K$2005))</f>
        <v/>
      </c>
      <c r="T1008" s="15">
        <f>IF(A1008="","",N1008-S1008)</f>
        <v/>
      </c>
      <c r="U1008" s="10" t="n"/>
      <c r="V1008" s="16">
        <f>IF(A1008="","",IF(AND(O1008="Credit note",R1008&lt;&gt;"ITC not available in GSTR-2B"),"Credit note: accept and declare the ITC reversal, keep pending for one period, or reject if you disagree",IF(R1008="Matched","Accept in IMS, or take no action",IF(R1008="Amount differs","Reject or keep pending; ask the supplier to amend",IF(R1008="In GSTR-2B, not in books","Check receipt; reject if not yours",IF(R1008="Invoice no matches, GSTIN differs","Confirm the GSTIN with the supplier","Not available: do not claim"))))))</f>
        <v/>
      </c>
    </row>
    <row r="1009">
      <c r="A1009" s="10" t="n"/>
      <c r="B1009" s="10" t="n"/>
      <c r="C1009" s="10" t="n"/>
      <c r="D1009" s="10" t="n"/>
      <c r="E1009" s="9" t="n"/>
      <c r="F1009" s="8" t="n"/>
      <c r="G1009" s="10" t="n"/>
      <c r="H1009" s="10" t="n"/>
      <c r="I1009" s="8" t="n"/>
      <c r="J1009" s="8" t="n"/>
      <c r="K1009" s="8" t="n"/>
      <c r="L1009" s="8" t="n"/>
      <c r="M1009" s="8" t="n"/>
      <c r="N1009" s="15">
        <f>IF(A1009="","",SUM(J1009:M1009))</f>
        <v/>
      </c>
      <c r="O1009" s="10" t="n"/>
      <c r="P1009" s="16">
        <f>IF(A1009="","",UPPER(TRIM(A1009))&amp;"|"&amp;UPPER(SUBSTITUTE(SUBSTITUTE(SUBSTITUTE(TRIM(C1009),"/",""),"-","")," ","")))</f>
        <v/>
      </c>
      <c r="Q1009" s="16">
        <f>IF(A1009="","",UPPER(SUBSTITUTE(SUBSTITUTE(SUBSTITUTE(TRIM(C1009),"/",""),"-","")," ","")))</f>
        <v/>
      </c>
      <c r="R1009" s="16">
        <f>IF(A1009="","",IF(U1009="No","ITC not available in GSTR-2B",IF(COUNTIF(Books!$O$6:$O$2005,P1009)&gt;0,IF(ABS(T1009)&lt;=Settings!$B$4,"Matched","Amount differs"),IF(COUNTIF(Books!$P$6:$P$2005,Q1009)&gt;0,"Invoice no matches, GSTIN differs","In GSTR-2B, not in books"))))</f>
        <v/>
      </c>
      <c r="S1009" s="15">
        <f>IF(A1009="","",SUMIF(Books!$O$6:$O$2005,P1009,Books!$K$6:$K$2005))</f>
        <v/>
      </c>
      <c r="T1009" s="15">
        <f>IF(A1009="","",N1009-S1009)</f>
        <v/>
      </c>
      <c r="U1009" s="10" t="n"/>
      <c r="V1009" s="16">
        <f>IF(A1009="","",IF(AND(O1009="Credit note",R1009&lt;&gt;"ITC not available in GSTR-2B"),"Credit note: accept and declare the ITC reversal, keep pending for one period, or reject if you disagree",IF(R1009="Matched","Accept in IMS, or take no action",IF(R1009="Amount differs","Reject or keep pending; ask the supplier to amend",IF(R1009="In GSTR-2B, not in books","Check receipt; reject if not yours",IF(R1009="Invoice no matches, GSTIN differs","Confirm the GSTIN with the supplier","Not available: do not claim"))))))</f>
        <v/>
      </c>
    </row>
    <row r="1010">
      <c r="A1010" s="10" t="n"/>
      <c r="B1010" s="10" t="n"/>
      <c r="C1010" s="10" t="n"/>
      <c r="D1010" s="10" t="n"/>
      <c r="E1010" s="9" t="n"/>
      <c r="F1010" s="8" t="n"/>
      <c r="G1010" s="10" t="n"/>
      <c r="H1010" s="10" t="n"/>
      <c r="I1010" s="8" t="n"/>
      <c r="J1010" s="8" t="n"/>
      <c r="K1010" s="8" t="n"/>
      <c r="L1010" s="8" t="n"/>
      <c r="M1010" s="8" t="n"/>
      <c r="N1010" s="15">
        <f>IF(A1010="","",SUM(J1010:M1010))</f>
        <v/>
      </c>
      <c r="O1010" s="10" t="n"/>
      <c r="P1010" s="16">
        <f>IF(A1010="","",UPPER(TRIM(A1010))&amp;"|"&amp;UPPER(SUBSTITUTE(SUBSTITUTE(SUBSTITUTE(TRIM(C1010),"/",""),"-","")," ","")))</f>
        <v/>
      </c>
      <c r="Q1010" s="16">
        <f>IF(A1010="","",UPPER(SUBSTITUTE(SUBSTITUTE(SUBSTITUTE(TRIM(C1010),"/",""),"-","")," ","")))</f>
        <v/>
      </c>
      <c r="R1010" s="16">
        <f>IF(A1010="","",IF(U1010="No","ITC not available in GSTR-2B",IF(COUNTIF(Books!$O$6:$O$2005,P1010)&gt;0,IF(ABS(T1010)&lt;=Settings!$B$4,"Matched","Amount differs"),IF(COUNTIF(Books!$P$6:$P$2005,Q1010)&gt;0,"Invoice no matches, GSTIN differs","In GSTR-2B, not in books"))))</f>
        <v/>
      </c>
      <c r="S1010" s="15">
        <f>IF(A1010="","",SUMIF(Books!$O$6:$O$2005,P1010,Books!$K$6:$K$2005))</f>
        <v/>
      </c>
      <c r="T1010" s="15">
        <f>IF(A1010="","",N1010-S1010)</f>
        <v/>
      </c>
      <c r="U1010" s="10" t="n"/>
      <c r="V1010" s="16">
        <f>IF(A1010="","",IF(AND(O1010="Credit note",R1010&lt;&gt;"ITC not available in GSTR-2B"),"Credit note: accept and declare the ITC reversal, keep pending for one period, or reject if you disagree",IF(R1010="Matched","Accept in IMS, or take no action",IF(R1010="Amount differs","Reject or keep pending; ask the supplier to amend",IF(R1010="In GSTR-2B, not in books","Check receipt; reject if not yours",IF(R1010="Invoice no matches, GSTIN differs","Confirm the GSTIN with the supplier","Not available: do not claim"))))))</f>
        <v/>
      </c>
    </row>
    <row r="1011">
      <c r="A1011" s="10" t="n"/>
      <c r="B1011" s="10" t="n"/>
      <c r="C1011" s="10" t="n"/>
      <c r="D1011" s="10" t="n"/>
      <c r="E1011" s="9" t="n"/>
      <c r="F1011" s="8" t="n"/>
      <c r="G1011" s="10" t="n"/>
      <c r="H1011" s="10" t="n"/>
      <c r="I1011" s="8" t="n"/>
      <c r="J1011" s="8" t="n"/>
      <c r="K1011" s="8" t="n"/>
      <c r="L1011" s="8" t="n"/>
      <c r="M1011" s="8" t="n"/>
      <c r="N1011" s="15">
        <f>IF(A1011="","",SUM(J1011:M1011))</f>
        <v/>
      </c>
      <c r="O1011" s="10" t="n"/>
      <c r="P1011" s="16">
        <f>IF(A1011="","",UPPER(TRIM(A1011))&amp;"|"&amp;UPPER(SUBSTITUTE(SUBSTITUTE(SUBSTITUTE(TRIM(C1011),"/",""),"-","")," ","")))</f>
        <v/>
      </c>
      <c r="Q1011" s="16">
        <f>IF(A1011="","",UPPER(SUBSTITUTE(SUBSTITUTE(SUBSTITUTE(TRIM(C1011),"/",""),"-","")," ","")))</f>
        <v/>
      </c>
      <c r="R1011" s="16">
        <f>IF(A1011="","",IF(U1011="No","ITC not available in GSTR-2B",IF(COUNTIF(Books!$O$6:$O$2005,P1011)&gt;0,IF(ABS(T1011)&lt;=Settings!$B$4,"Matched","Amount differs"),IF(COUNTIF(Books!$P$6:$P$2005,Q1011)&gt;0,"Invoice no matches, GSTIN differs","In GSTR-2B, not in books"))))</f>
        <v/>
      </c>
      <c r="S1011" s="15">
        <f>IF(A1011="","",SUMIF(Books!$O$6:$O$2005,P1011,Books!$K$6:$K$2005))</f>
        <v/>
      </c>
      <c r="T1011" s="15">
        <f>IF(A1011="","",N1011-S1011)</f>
        <v/>
      </c>
      <c r="U1011" s="10" t="n"/>
      <c r="V1011" s="16">
        <f>IF(A1011="","",IF(AND(O1011="Credit note",R1011&lt;&gt;"ITC not available in GSTR-2B"),"Credit note: accept and declare the ITC reversal, keep pending for one period, or reject if you disagree",IF(R1011="Matched","Accept in IMS, or take no action",IF(R1011="Amount differs","Reject or keep pending; ask the supplier to amend",IF(R1011="In GSTR-2B, not in books","Check receipt; reject if not yours",IF(R1011="Invoice no matches, GSTIN differs","Confirm the GSTIN with the supplier","Not available: do not claim"))))))</f>
        <v/>
      </c>
    </row>
    <row r="1012">
      <c r="A1012" s="10" t="n"/>
      <c r="B1012" s="10" t="n"/>
      <c r="C1012" s="10" t="n"/>
      <c r="D1012" s="10" t="n"/>
      <c r="E1012" s="9" t="n"/>
      <c r="F1012" s="8" t="n"/>
      <c r="G1012" s="10" t="n"/>
      <c r="H1012" s="10" t="n"/>
      <c r="I1012" s="8" t="n"/>
      <c r="J1012" s="8" t="n"/>
      <c r="K1012" s="8" t="n"/>
      <c r="L1012" s="8" t="n"/>
      <c r="M1012" s="8" t="n"/>
      <c r="N1012" s="15">
        <f>IF(A1012="","",SUM(J1012:M1012))</f>
        <v/>
      </c>
      <c r="O1012" s="10" t="n"/>
      <c r="P1012" s="16">
        <f>IF(A1012="","",UPPER(TRIM(A1012))&amp;"|"&amp;UPPER(SUBSTITUTE(SUBSTITUTE(SUBSTITUTE(TRIM(C1012),"/",""),"-","")," ","")))</f>
        <v/>
      </c>
      <c r="Q1012" s="16">
        <f>IF(A1012="","",UPPER(SUBSTITUTE(SUBSTITUTE(SUBSTITUTE(TRIM(C1012),"/",""),"-","")," ","")))</f>
        <v/>
      </c>
      <c r="R1012" s="16">
        <f>IF(A1012="","",IF(U1012="No","ITC not available in GSTR-2B",IF(COUNTIF(Books!$O$6:$O$2005,P1012)&gt;0,IF(ABS(T1012)&lt;=Settings!$B$4,"Matched","Amount differs"),IF(COUNTIF(Books!$P$6:$P$2005,Q1012)&gt;0,"Invoice no matches, GSTIN differs","In GSTR-2B, not in books"))))</f>
        <v/>
      </c>
      <c r="S1012" s="15">
        <f>IF(A1012="","",SUMIF(Books!$O$6:$O$2005,P1012,Books!$K$6:$K$2005))</f>
        <v/>
      </c>
      <c r="T1012" s="15">
        <f>IF(A1012="","",N1012-S1012)</f>
        <v/>
      </c>
      <c r="U1012" s="10" t="n"/>
      <c r="V1012" s="16">
        <f>IF(A1012="","",IF(AND(O1012="Credit note",R1012&lt;&gt;"ITC not available in GSTR-2B"),"Credit note: accept and declare the ITC reversal, keep pending for one period, or reject if you disagree",IF(R1012="Matched","Accept in IMS, or take no action",IF(R1012="Amount differs","Reject or keep pending; ask the supplier to amend",IF(R1012="In GSTR-2B, not in books","Check receipt; reject if not yours",IF(R1012="Invoice no matches, GSTIN differs","Confirm the GSTIN with the supplier","Not available: do not claim"))))))</f>
        <v/>
      </c>
    </row>
    <row r="1013">
      <c r="A1013" s="10" t="n"/>
      <c r="B1013" s="10" t="n"/>
      <c r="C1013" s="10" t="n"/>
      <c r="D1013" s="10" t="n"/>
      <c r="E1013" s="9" t="n"/>
      <c r="F1013" s="8" t="n"/>
      <c r="G1013" s="10" t="n"/>
      <c r="H1013" s="10" t="n"/>
      <c r="I1013" s="8" t="n"/>
      <c r="J1013" s="8" t="n"/>
      <c r="K1013" s="8" t="n"/>
      <c r="L1013" s="8" t="n"/>
      <c r="M1013" s="8" t="n"/>
      <c r="N1013" s="15">
        <f>IF(A1013="","",SUM(J1013:M1013))</f>
        <v/>
      </c>
      <c r="O1013" s="10" t="n"/>
      <c r="P1013" s="16">
        <f>IF(A1013="","",UPPER(TRIM(A1013))&amp;"|"&amp;UPPER(SUBSTITUTE(SUBSTITUTE(SUBSTITUTE(TRIM(C1013),"/",""),"-","")," ","")))</f>
        <v/>
      </c>
      <c r="Q1013" s="16">
        <f>IF(A1013="","",UPPER(SUBSTITUTE(SUBSTITUTE(SUBSTITUTE(TRIM(C1013),"/",""),"-","")," ","")))</f>
        <v/>
      </c>
      <c r="R1013" s="16">
        <f>IF(A1013="","",IF(U1013="No","ITC not available in GSTR-2B",IF(COUNTIF(Books!$O$6:$O$2005,P1013)&gt;0,IF(ABS(T1013)&lt;=Settings!$B$4,"Matched","Amount differs"),IF(COUNTIF(Books!$P$6:$P$2005,Q1013)&gt;0,"Invoice no matches, GSTIN differs","In GSTR-2B, not in books"))))</f>
        <v/>
      </c>
      <c r="S1013" s="15">
        <f>IF(A1013="","",SUMIF(Books!$O$6:$O$2005,P1013,Books!$K$6:$K$2005))</f>
        <v/>
      </c>
      <c r="T1013" s="15">
        <f>IF(A1013="","",N1013-S1013)</f>
        <v/>
      </c>
      <c r="U1013" s="10" t="n"/>
      <c r="V1013" s="16">
        <f>IF(A1013="","",IF(AND(O1013="Credit note",R1013&lt;&gt;"ITC not available in GSTR-2B"),"Credit note: accept and declare the ITC reversal, keep pending for one period, or reject if you disagree",IF(R1013="Matched","Accept in IMS, or take no action",IF(R1013="Amount differs","Reject or keep pending; ask the supplier to amend",IF(R1013="In GSTR-2B, not in books","Check receipt; reject if not yours",IF(R1013="Invoice no matches, GSTIN differs","Confirm the GSTIN with the supplier","Not available: do not claim"))))))</f>
        <v/>
      </c>
    </row>
    <row r="1014">
      <c r="A1014" s="10" t="n"/>
      <c r="B1014" s="10" t="n"/>
      <c r="C1014" s="10" t="n"/>
      <c r="D1014" s="10" t="n"/>
      <c r="E1014" s="9" t="n"/>
      <c r="F1014" s="8" t="n"/>
      <c r="G1014" s="10" t="n"/>
      <c r="H1014" s="10" t="n"/>
      <c r="I1014" s="8" t="n"/>
      <c r="J1014" s="8" t="n"/>
      <c r="K1014" s="8" t="n"/>
      <c r="L1014" s="8" t="n"/>
      <c r="M1014" s="8" t="n"/>
      <c r="N1014" s="15">
        <f>IF(A1014="","",SUM(J1014:M1014))</f>
        <v/>
      </c>
      <c r="O1014" s="10" t="n"/>
      <c r="P1014" s="16">
        <f>IF(A1014="","",UPPER(TRIM(A1014))&amp;"|"&amp;UPPER(SUBSTITUTE(SUBSTITUTE(SUBSTITUTE(TRIM(C1014),"/",""),"-","")," ","")))</f>
        <v/>
      </c>
      <c r="Q1014" s="16">
        <f>IF(A1014="","",UPPER(SUBSTITUTE(SUBSTITUTE(SUBSTITUTE(TRIM(C1014),"/",""),"-","")," ","")))</f>
        <v/>
      </c>
      <c r="R1014" s="16">
        <f>IF(A1014="","",IF(U1014="No","ITC not available in GSTR-2B",IF(COUNTIF(Books!$O$6:$O$2005,P1014)&gt;0,IF(ABS(T1014)&lt;=Settings!$B$4,"Matched","Amount differs"),IF(COUNTIF(Books!$P$6:$P$2005,Q1014)&gt;0,"Invoice no matches, GSTIN differs","In GSTR-2B, not in books"))))</f>
        <v/>
      </c>
      <c r="S1014" s="15">
        <f>IF(A1014="","",SUMIF(Books!$O$6:$O$2005,P1014,Books!$K$6:$K$2005))</f>
        <v/>
      </c>
      <c r="T1014" s="15">
        <f>IF(A1014="","",N1014-S1014)</f>
        <v/>
      </c>
      <c r="U1014" s="10" t="n"/>
      <c r="V1014" s="16">
        <f>IF(A1014="","",IF(AND(O1014="Credit note",R1014&lt;&gt;"ITC not available in GSTR-2B"),"Credit note: accept and declare the ITC reversal, keep pending for one period, or reject if you disagree",IF(R1014="Matched","Accept in IMS, or take no action",IF(R1014="Amount differs","Reject or keep pending; ask the supplier to amend",IF(R1014="In GSTR-2B, not in books","Check receipt; reject if not yours",IF(R1014="Invoice no matches, GSTIN differs","Confirm the GSTIN with the supplier","Not available: do not claim"))))))</f>
        <v/>
      </c>
    </row>
    <row r="1015">
      <c r="A1015" s="10" t="n"/>
      <c r="B1015" s="10" t="n"/>
      <c r="C1015" s="10" t="n"/>
      <c r="D1015" s="10" t="n"/>
      <c r="E1015" s="9" t="n"/>
      <c r="F1015" s="8" t="n"/>
      <c r="G1015" s="10" t="n"/>
      <c r="H1015" s="10" t="n"/>
      <c r="I1015" s="8" t="n"/>
      <c r="J1015" s="8" t="n"/>
      <c r="K1015" s="8" t="n"/>
      <c r="L1015" s="8" t="n"/>
      <c r="M1015" s="8" t="n"/>
      <c r="N1015" s="15">
        <f>IF(A1015="","",SUM(J1015:M1015))</f>
        <v/>
      </c>
      <c r="O1015" s="10" t="n"/>
      <c r="P1015" s="16">
        <f>IF(A1015="","",UPPER(TRIM(A1015))&amp;"|"&amp;UPPER(SUBSTITUTE(SUBSTITUTE(SUBSTITUTE(TRIM(C1015),"/",""),"-","")," ","")))</f>
        <v/>
      </c>
      <c r="Q1015" s="16">
        <f>IF(A1015="","",UPPER(SUBSTITUTE(SUBSTITUTE(SUBSTITUTE(TRIM(C1015),"/",""),"-","")," ","")))</f>
        <v/>
      </c>
      <c r="R1015" s="16">
        <f>IF(A1015="","",IF(U1015="No","ITC not available in GSTR-2B",IF(COUNTIF(Books!$O$6:$O$2005,P1015)&gt;0,IF(ABS(T1015)&lt;=Settings!$B$4,"Matched","Amount differs"),IF(COUNTIF(Books!$P$6:$P$2005,Q1015)&gt;0,"Invoice no matches, GSTIN differs","In GSTR-2B, not in books"))))</f>
        <v/>
      </c>
      <c r="S1015" s="15">
        <f>IF(A1015="","",SUMIF(Books!$O$6:$O$2005,P1015,Books!$K$6:$K$2005))</f>
        <v/>
      </c>
      <c r="T1015" s="15">
        <f>IF(A1015="","",N1015-S1015)</f>
        <v/>
      </c>
      <c r="U1015" s="10" t="n"/>
      <c r="V1015" s="16">
        <f>IF(A1015="","",IF(AND(O1015="Credit note",R1015&lt;&gt;"ITC not available in GSTR-2B"),"Credit note: accept and declare the ITC reversal, keep pending for one period, or reject if you disagree",IF(R1015="Matched","Accept in IMS, or take no action",IF(R1015="Amount differs","Reject or keep pending; ask the supplier to amend",IF(R1015="In GSTR-2B, not in books","Check receipt; reject if not yours",IF(R1015="Invoice no matches, GSTIN differs","Confirm the GSTIN with the supplier","Not available: do not claim"))))))</f>
        <v/>
      </c>
    </row>
    <row r="1016">
      <c r="A1016" s="10" t="n"/>
      <c r="B1016" s="10" t="n"/>
      <c r="C1016" s="10" t="n"/>
      <c r="D1016" s="10" t="n"/>
      <c r="E1016" s="9" t="n"/>
      <c r="F1016" s="8" t="n"/>
      <c r="G1016" s="10" t="n"/>
      <c r="H1016" s="10" t="n"/>
      <c r="I1016" s="8" t="n"/>
      <c r="J1016" s="8" t="n"/>
      <c r="K1016" s="8" t="n"/>
      <c r="L1016" s="8" t="n"/>
      <c r="M1016" s="8" t="n"/>
      <c r="N1016" s="15">
        <f>IF(A1016="","",SUM(J1016:M1016))</f>
        <v/>
      </c>
      <c r="O1016" s="10" t="n"/>
      <c r="P1016" s="16">
        <f>IF(A1016="","",UPPER(TRIM(A1016))&amp;"|"&amp;UPPER(SUBSTITUTE(SUBSTITUTE(SUBSTITUTE(TRIM(C1016),"/",""),"-","")," ","")))</f>
        <v/>
      </c>
      <c r="Q1016" s="16">
        <f>IF(A1016="","",UPPER(SUBSTITUTE(SUBSTITUTE(SUBSTITUTE(TRIM(C1016),"/",""),"-","")," ","")))</f>
        <v/>
      </c>
      <c r="R1016" s="16">
        <f>IF(A1016="","",IF(U1016="No","ITC not available in GSTR-2B",IF(COUNTIF(Books!$O$6:$O$2005,P1016)&gt;0,IF(ABS(T1016)&lt;=Settings!$B$4,"Matched","Amount differs"),IF(COUNTIF(Books!$P$6:$P$2005,Q1016)&gt;0,"Invoice no matches, GSTIN differs","In GSTR-2B, not in books"))))</f>
        <v/>
      </c>
      <c r="S1016" s="15">
        <f>IF(A1016="","",SUMIF(Books!$O$6:$O$2005,P1016,Books!$K$6:$K$2005))</f>
        <v/>
      </c>
      <c r="T1016" s="15">
        <f>IF(A1016="","",N1016-S1016)</f>
        <v/>
      </c>
      <c r="U1016" s="10" t="n"/>
      <c r="V1016" s="16">
        <f>IF(A1016="","",IF(AND(O1016="Credit note",R1016&lt;&gt;"ITC not available in GSTR-2B"),"Credit note: accept and declare the ITC reversal, keep pending for one period, or reject if you disagree",IF(R1016="Matched","Accept in IMS, or take no action",IF(R1016="Amount differs","Reject or keep pending; ask the supplier to amend",IF(R1016="In GSTR-2B, not in books","Check receipt; reject if not yours",IF(R1016="Invoice no matches, GSTIN differs","Confirm the GSTIN with the supplier","Not available: do not claim"))))))</f>
        <v/>
      </c>
    </row>
    <row r="1017">
      <c r="A1017" s="10" t="n"/>
      <c r="B1017" s="10" t="n"/>
      <c r="C1017" s="10" t="n"/>
      <c r="D1017" s="10" t="n"/>
      <c r="E1017" s="9" t="n"/>
      <c r="F1017" s="8" t="n"/>
      <c r="G1017" s="10" t="n"/>
      <c r="H1017" s="10" t="n"/>
      <c r="I1017" s="8" t="n"/>
      <c r="J1017" s="8" t="n"/>
      <c r="K1017" s="8" t="n"/>
      <c r="L1017" s="8" t="n"/>
      <c r="M1017" s="8" t="n"/>
      <c r="N1017" s="15">
        <f>IF(A1017="","",SUM(J1017:M1017))</f>
        <v/>
      </c>
      <c r="O1017" s="10" t="n"/>
      <c r="P1017" s="16">
        <f>IF(A1017="","",UPPER(TRIM(A1017))&amp;"|"&amp;UPPER(SUBSTITUTE(SUBSTITUTE(SUBSTITUTE(TRIM(C1017),"/",""),"-","")," ","")))</f>
        <v/>
      </c>
      <c r="Q1017" s="16">
        <f>IF(A1017="","",UPPER(SUBSTITUTE(SUBSTITUTE(SUBSTITUTE(TRIM(C1017),"/",""),"-","")," ","")))</f>
        <v/>
      </c>
      <c r="R1017" s="16">
        <f>IF(A1017="","",IF(U1017="No","ITC not available in GSTR-2B",IF(COUNTIF(Books!$O$6:$O$2005,P1017)&gt;0,IF(ABS(T1017)&lt;=Settings!$B$4,"Matched","Amount differs"),IF(COUNTIF(Books!$P$6:$P$2005,Q1017)&gt;0,"Invoice no matches, GSTIN differs","In GSTR-2B, not in books"))))</f>
        <v/>
      </c>
      <c r="S1017" s="15">
        <f>IF(A1017="","",SUMIF(Books!$O$6:$O$2005,P1017,Books!$K$6:$K$2005))</f>
        <v/>
      </c>
      <c r="T1017" s="15">
        <f>IF(A1017="","",N1017-S1017)</f>
        <v/>
      </c>
      <c r="U1017" s="10" t="n"/>
      <c r="V1017" s="16">
        <f>IF(A1017="","",IF(AND(O1017="Credit note",R1017&lt;&gt;"ITC not available in GSTR-2B"),"Credit note: accept and declare the ITC reversal, keep pending for one period, or reject if you disagree",IF(R1017="Matched","Accept in IMS, or take no action",IF(R1017="Amount differs","Reject or keep pending; ask the supplier to amend",IF(R1017="In GSTR-2B, not in books","Check receipt; reject if not yours",IF(R1017="Invoice no matches, GSTIN differs","Confirm the GSTIN with the supplier","Not available: do not claim"))))))</f>
        <v/>
      </c>
    </row>
    <row r="1018">
      <c r="A1018" s="10" t="n"/>
      <c r="B1018" s="10" t="n"/>
      <c r="C1018" s="10" t="n"/>
      <c r="D1018" s="10" t="n"/>
      <c r="E1018" s="9" t="n"/>
      <c r="F1018" s="8" t="n"/>
      <c r="G1018" s="10" t="n"/>
      <c r="H1018" s="10" t="n"/>
      <c r="I1018" s="8" t="n"/>
      <c r="J1018" s="8" t="n"/>
      <c r="K1018" s="8" t="n"/>
      <c r="L1018" s="8" t="n"/>
      <c r="M1018" s="8" t="n"/>
      <c r="N1018" s="15">
        <f>IF(A1018="","",SUM(J1018:M1018))</f>
        <v/>
      </c>
      <c r="O1018" s="10" t="n"/>
      <c r="P1018" s="16">
        <f>IF(A1018="","",UPPER(TRIM(A1018))&amp;"|"&amp;UPPER(SUBSTITUTE(SUBSTITUTE(SUBSTITUTE(TRIM(C1018),"/",""),"-","")," ","")))</f>
        <v/>
      </c>
      <c r="Q1018" s="16">
        <f>IF(A1018="","",UPPER(SUBSTITUTE(SUBSTITUTE(SUBSTITUTE(TRIM(C1018),"/",""),"-","")," ","")))</f>
        <v/>
      </c>
      <c r="R1018" s="16">
        <f>IF(A1018="","",IF(U1018="No","ITC not available in GSTR-2B",IF(COUNTIF(Books!$O$6:$O$2005,P1018)&gt;0,IF(ABS(T1018)&lt;=Settings!$B$4,"Matched","Amount differs"),IF(COUNTIF(Books!$P$6:$P$2005,Q1018)&gt;0,"Invoice no matches, GSTIN differs","In GSTR-2B, not in books"))))</f>
        <v/>
      </c>
      <c r="S1018" s="15">
        <f>IF(A1018="","",SUMIF(Books!$O$6:$O$2005,P1018,Books!$K$6:$K$2005))</f>
        <v/>
      </c>
      <c r="T1018" s="15">
        <f>IF(A1018="","",N1018-S1018)</f>
        <v/>
      </c>
      <c r="U1018" s="10" t="n"/>
      <c r="V1018" s="16">
        <f>IF(A1018="","",IF(AND(O1018="Credit note",R1018&lt;&gt;"ITC not available in GSTR-2B"),"Credit note: accept and declare the ITC reversal, keep pending for one period, or reject if you disagree",IF(R1018="Matched","Accept in IMS, or take no action",IF(R1018="Amount differs","Reject or keep pending; ask the supplier to amend",IF(R1018="In GSTR-2B, not in books","Check receipt; reject if not yours",IF(R1018="Invoice no matches, GSTIN differs","Confirm the GSTIN with the supplier","Not available: do not claim"))))))</f>
        <v/>
      </c>
    </row>
    <row r="1019">
      <c r="A1019" s="10" t="n"/>
      <c r="B1019" s="10" t="n"/>
      <c r="C1019" s="10" t="n"/>
      <c r="D1019" s="10" t="n"/>
      <c r="E1019" s="9" t="n"/>
      <c r="F1019" s="8" t="n"/>
      <c r="G1019" s="10" t="n"/>
      <c r="H1019" s="10" t="n"/>
      <c r="I1019" s="8" t="n"/>
      <c r="J1019" s="8" t="n"/>
      <c r="K1019" s="8" t="n"/>
      <c r="L1019" s="8" t="n"/>
      <c r="M1019" s="8" t="n"/>
      <c r="N1019" s="15">
        <f>IF(A1019="","",SUM(J1019:M1019))</f>
        <v/>
      </c>
      <c r="O1019" s="10" t="n"/>
      <c r="P1019" s="16">
        <f>IF(A1019="","",UPPER(TRIM(A1019))&amp;"|"&amp;UPPER(SUBSTITUTE(SUBSTITUTE(SUBSTITUTE(TRIM(C1019),"/",""),"-","")," ","")))</f>
        <v/>
      </c>
      <c r="Q1019" s="16">
        <f>IF(A1019="","",UPPER(SUBSTITUTE(SUBSTITUTE(SUBSTITUTE(TRIM(C1019),"/",""),"-","")," ","")))</f>
        <v/>
      </c>
      <c r="R1019" s="16">
        <f>IF(A1019="","",IF(U1019="No","ITC not available in GSTR-2B",IF(COUNTIF(Books!$O$6:$O$2005,P1019)&gt;0,IF(ABS(T1019)&lt;=Settings!$B$4,"Matched","Amount differs"),IF(COUNTIF(Books!$P$6:$P$2005,Q1019)&gt;0,"Invoice no matches, GSTIN differs","In GSTR-2B, not in books"))))</f>
        <v/>
      </c>
      <c r="S1019" s="15">
        <f>IF(A1019="","",SUMIF(Books!$O$6:$O$2005,P1019,Books!$K$6:$K$2005))</f>
        <v/>
      </c>
      <c r="T1019" s="15">
        <f>IF(A1019="","",N1019-S1019)</f>
        <v/>
      </c>
      <c r="U1019" s="10" t="n"/>
      <c r="V1019" s="16">
        <f>IF(A1019="","",IF(AND(O1019="Credit note",R1019&lt;&gt;"ITC not available in GSTR-2B"),"Credit note: accept and declare the ITC reversal, keep pending for one period, or reject if you disagree",IF(R1019="Matched","Accept in IMS, or take no action",IF(R1019="Amount differs","Reject or keep pending; ask the supplier to amend",IF(R1019="In GSTR-2B, not in books","Check receipt; reject if not yours",IF(R1019="Invoice no matches, GSTIN differs","Confirm the GSTIN with the supplier","Not available: do not claim"))))))</f>
        <v/>
      </c>
    </row>
    <row r="1020">
      <c r="A1020" s="10" t="n"/>
      <c r="B1020" s="10" t="n"/>
      <c r="C1020" s="10" t="n"/>
      <c r="D1020" s="10" t="n"/>
      <c r="E1020" s="9" t="n"/>
      <c r="F1020" s="8" t="n"/>
      <c r="G1020" s="10" t="n"/>
      <c r="H1020" s="10" t="n"/>
      <c r="I1020" s="8" t="n"/>
      <c r="J1020" s="8" t="n"/>
      <c r="K1020" s="8" t="n"/>
      <c r="L1020" s="8" t="n"/>
      <c r="M1020" s="8" t="n"/>
      <c r="N1020" s="15">
        <f>IF(A1020="","",SUM(J1020:M1020))</f>
        <v/>
      </c>
      <c r="O1020" s="10" t="n"/>
      <c r="P1020" s="16">
        <f>IF(A1020="","",UPPER(TRIM(A1020))&amp;"|"&amp;UPPER(SUBSTITUTE(SUBSTITUTE(SUBSTITUTE(TRIM(C1020),"/",""),"-","")," ","")))</f>
        <v/>
      </c>
      <c r="Q1020" s="16">
        <f>IF(A1020="","",UPPER(SUBSTITUTE(SUBSTITUTE(SUBSTITUTE(TRIM(C1020),"/",""),"-","")," ","")))</f>
        <v/>
      </c>
      <c r="R1020" s="16">
        <f>IF(A1020="","",IF(U1020="No","ITC not available in GSTR-2B",IF(COUNTIF(Books!$O$6:$O$2005,P1020)&gt;0,IF(ABS(T1020)&lt;=Settings!$B$4,"Matched","Amount differs"),IF(COUNTIF(Books!$P$6:$P$2005,Q1020)&gt;0,"Invoice no matches, GSTIN differs","In GSTR-2B, not in books"))))</f>
        <v/>
      </c>
      <c r="S1020" s="15">
        <f>IF(A1020="","",SUMIF(Books!$O$6:$O$2005,P1020,Books!$K$6:$K$2005))</f>
        <v/>
      </c>
      <c r="T1020" s="15">
        <f>IF(A1020="","",N1020-S1020)</f>
        <v/>
      </c>
      <c r="U1020" s="10" t="n"/>
      <c r="V1020" s="16">
        <f>IF(A1020="","",IF(AND(O1020="Credit note",R1020&lt;&gt;"ITC not available in GSTR-2B"),"Credit note: accept and declare the ITC reversal, keep pending for one period, or reject if you disagree",IF(R1020="Matched","Accept in IMS, or take no action",IF(R1020="Amount differs","Reject or keep pending; ask the supplier to amend",IF(R1020="In GSTR-2B, not in books","Check receipt; reject if not yours",IF(R1020="Invoice no matches, GSTIN differs","Confirm the GSTIN with the supplier","Not available: do not claim"))))))</f>
        <v/>
      </c>
    </row>
    <row r="1021">
      <c r="A1021" s="10" t="n"/>
      <c r="B1021" s="10" t="n"/>
      <c r="C1021" s="10" t="n"/>
      <c r="D1021" s="10" t="n"/>
      <c r="E1021" s="9" t="n"/>
      <c r="F1021" s="8" t="n"/>
      <c r="G1021" s="10" t="n"/>
      <c r="H1021" s="10" t="n"/>
      <c r="I1021" s="8" t="n"/>
      <c r="J1021" s="8" t="n"/>
      <c r="K1021" s="8" t="n"/>
      <c r="L1021" s="8" t="n"/>
      <c r="M1021" s="8" t="n"/>
      <c r="N1021" s="15">
        <f>IF(A1021="","",SUM(J1021:M1021))</f>
        <v/>
      </c>
      <c r="O1021" s="10" t="n"/>
      <c r="P1021" s="16">
        <f>IF(A1021="","",UPPER(TRIM(A1021))&amp;"|"&amp;UPPER(SUBSTITUTE(SUBSTITUTE(SUBSTITUTE(TRIM(C1021),"/",""),"-","")," ","")))</f>
        <v/>
      </c>
      <c r="Q1021" s="16">
        <f>IF(A1021="","",UPPER(SUBSTITUTE(SUBSTITUTE(SUBSTITUTE(TRIM(C1021),"/",""),"-","")," ","")))</f>
        <v/>
      </c>
      <c r="R1021" s="16">
        <f>IF(A1021="","",IF(U1021="No","ITC not available in GSTR-2B",IF(COUNTIF(Books!$O$6:$O$2005,P1021)&gt;0,IF(ABS(T1021)&lt;=Settings!$B$4,"Matched","Amount differs"),IF(COUNTIF(Books!$P$6:$P$2005,Q1021)&gt;0,"Invoice no matches, GSTIN differs","In GSTR-2B, not in books"))))</f>
        <v/>
      </c>
      <c r="S1021" s="15">
        <f>IF(A1021="","",SUMIF(Books!$O$6:$O$2005,P1021,Books!$K$6:$K$2005))</f>
        <v/>
      </c>
      <c r="T1021" s="15">
        <f>IF(A1021="","",N1021-S1021)</f>
        <v/>
      </c>
      <c r="U1021" s="10" t="n"/>
      <c r="V1021" s="16">
        <f>IF(A1021="","",IF(AND(O1021="Credit note",R1021&lt;&gt;"ITC not available in GSTR-2B"),"Credit note: accept and declare the ITC reversal, keep pending for one period, or reject if you disagree",IF(R1021="Matched","Accept in IMS, or take no action",IF(R1021="Amount differs","Reject or keep pending; ask the supplier to amend",IF(R1021="In GSTR-2B, not in books","Check receipt; reject if not yours",IF(R1021="Invoice no matches, GSTIN differs","Confirm the GSTIN with the supplier","Not available: do not claim"))))))</f>
        <v/>
      </c>
    </row>
    <row r="1022">
      <c r="A1022" s="10" t="n"/>
      <c r="B1022" s="10" t="n"/>
      <c r="C1022" s="10" t="n"/>
      <c r="D1022" s="10" t="n"/>
      <c r="E1022" s="9" t="n"/>
      <c r="F1022" s="8" t="n"/>
      <c r="G1022" s="10" t="n"/>
      <c r="H1022" s="10" t="n"/>
      <c r="I1022" s="8" t="n"/>
      <c r="J1022" s="8" t="n"/>
      <c r="K1022" s="8" t="n"/>
      <c r="L1022" s="8" t="n"/>
      <c r="M1022" s="8" t="n"/>
      <c r="N1022" s="15">
        <f>IF(A1022="","",SUM(J1022:M1022))</f>
        <v/>
      </c>
      <c r="O1022" s="10" t="n"/>
      <c r="P1022" s="16">
        <f>IF(A1022="","",UPPER(TRIM(A1022))&amp;"|"&amp;UPPER(SUBSTITUTE(SUBSTITUTE(SUBSTITUTE(TRIM(C1022),"/",""),"-","")," ","")))</f>
        <v/>
      </c>
      <c r="Q1022" s="16">
        <f>IF(A1022="","",UPPER(SUBSTITUTE(SUBSTITUTE(SUBSTITUTE(TRIM(C1022),"/",""),"-","")," ","")))</f>
        <v/>
      </c>
      <c r="R1022" s="16">
        <f>IF(A1022="","",IF(U1022="No","ITC not available in GSTR-2B",IF(COUNTIF(Books!$O$6:$O$2005,P1022)&gt;0,IF(ABS(T1022)&lt;=Settings!$B$4,"Matched","Amount differs"),IF(COUNTIF(Books!$P$6:$P$2005,Q1022)&gt;0,"Invoice no matches, GSTIN differs","In GSTR-2B, not in books"))))</f>
        <v/>
      </c>
      <c r="S1022" s="15">
        <f>IF(A1022="","",SUMIF(Books!$O$6:$O$2005,P1022,Books!$K$6:$K$2005))</f>
        <v/>
      </c>
      <c r="T1022" s="15">
        <f>IF(A1022="","",N1022-S1022)</f>
        <v/>
      </c>
      <c r="U1022" s="10" t="n"/>
      <c r="V1022" s="16">
        <f>IF(A1022="","",IF(AND(O1022="Credit note",R1022&lt;&gt;"ITC not available in GSTR-2B"),"Credit note: accept and declare the ITC reversal, keep pending for one period, or reject if you disagree",IF(R1022="Matched","Accept in IMS, or take no action",IF(R1022="Amount differs","Reject or keep pending; ask the supplier to amend",IF(R1022="In GSTR-2B, not in books","Check receipt; reject if not yours",IF(R1022="Invoice no matches, GSTIN differs","Confirm the GSTIN with the supplier","Not available: do not claim"))))))</f>
        <v/>
      </c>
    </row>
    <row r="1023">
      <c r="A1023" s="10" t="n"/>
      <c r="B1023" s="10" t="n"/>
      <c r="C1023" s="10" t="n"/>
      <c r="D1023" s="10" t="n"/>
      <c r="E1023" s="9" t="n"/>
      <c r="F1023" s="8" t="n"/>
      <c r="G1023" s="10" t="n"/>
      <c r="H1023" s="10" t="n"/>
      <c r="I1023" s="8" t="n"/>
      <c r="J1023" s="8" t="n"/>
      <c r="K1023" s="8" t="n"/>
      <c r="L1023" s="8" t="n"/>
      <c r="M1023" s="8" t="n"/>
      <c r="N1023" s="15">
        <f>IF(A1023="","",SUM(J1023:M1023))</f>
        <v/>
      </c>
      <c r="O1023" s="10" t="n"/>
      <c r="P1023" s="16">
        <f>IF(A1023="","",UPPER(TRIM(A1023))&amp;"|"&amp;UPPER(SUBSTITUTE(SUBSTITUTE(SUBSTITUTE(TRIM(C1023),"/",""),"-","")," ","")))</f>
        <v/>
      </c>
      <c r="Q1023" s="16">
        <f>IF(A1023="","",UPPER(SUBSTITUTE(SUBSTITUTE(SUBSTITUTE(TRIM(C1023),"/",""),"-","")," ","")))</f>
        <v/>
      </c>
      <c r="R1023" s="16">
        <f>IF(A1023="","",IF(U1023="No","ITC not available in GSTR-2B",IF(COUNTIF(Books!$O$6:$O$2005,P1023)&gt;0,IF(ABS(T1023)&lt;=Settings!$B$4,"Matched","Amount differs"),IF(COUNTIF(Books!$P$6:$P$2005,Q1023)&gt;0,"Invoice no matches, GSTIN differs","In GSTR-2B, not in books"))))</f>
        <v/>
      </c>
      <c r="S1023" s="15">
        <f>IF(A1023="","",SUMIF(Books!$O$6:$O$2005,P1023,Books!$K$6:$K$2005))</f>
        <v/>
      </c>
      <c r="T1023" s="15">
        <f>IF(A1023="","",N1023-S1023)</f>
        <v/>
      </c>
      <c r="U1023" s="10" t="n"/>
      <c r="V1023" s="16">
        <f>IF(A1023="","",IF(AND(O1023="Credit note",R1023&lt;&gt;"ITC not available in GSTR-2B"),"Credit note: accept and declare the ITC reversal, keep pending for one period, or reject if you disagree",IF(R1023="Matched","Accept in IMS, or take no action",IF(R1023="Amount differs","Reject or keep pending; ask the supplier to amend",IF(R1023="In GSTR-2B, not in books","Check receipt; reject if not yours",IF(R1023="Invoice no matches, GSTIN differs","Confirm the GSTIN with the supplier","Not available: do not claim"))))))</f>
        <v/>
      </c>
    </row>
    <row r="1024">
      <c r="A1024" s="10" t="n"/>
      <c r="B1024" s="10" t="n"/>
      <c r="C1024" s="10" t="n"/>
      <c r="D1024" s="10" t="n"/>
      <c r="E1024" s="9" t="n"/>
      <c r="F1024" s="8" t="n"/>
      <c r="G1024" s="10" t="n"/>
      <c r="H1024" s="10" t="n"/>
      <c r="I1024" s="8" t="n"/>
      <c r="J1024" s="8" t="n"/>
      <c r="K1024" s="8" t="n"/>
      <c r="L1024" s="8" t="n"/>
      <c r="M1024" s="8" t="n"/>
      <c r="N1024" s="15">
        <f>IF(A1024="","",SUM(J1024:M1024))</f>
        <v/>
      </c>
      <c r="O1024" s="10" t="n"/>
      <c r="P1024" s="16">
        <f>IF(A1024="","",UPPER(TRIM(A1024))&amp;"|"&amp;UPPER(SUBSTITUTE(SUBSTITUTE(SUBSTITUTE(TRIM(C1024),"/",""),"-","")," ","")))</f>
        <v/>
      </c>
      <c r="Q1024" s="16">
        <f>IF(A1024="","",UPPER(SUBSTITUTE(SUBSTITUTE(SUBSTITUTE(TRIM(C1024),"/",""),"-","")," ","")))</f>
        <v/>
      </c>
      <c r="R1024" s="16">
        <f>IF(A1024="","",IF(U1024="No","ITC not available in GSTR-2B",IF(COUNTIF(Books!$O$6:$O$2005,P1024)&gt;0,IF(ABS(T1024)&lt;=Settings!$B$4,"Matched","Amount differs"),IF(COUNTIF(Books!$P$6:$P$2005,Q1024)&gt;0,"Invoice no matches, GSTIN differs","In GSTR-2B, not in books"))))</f>
        <v/>
      </c>
      <c r="S1024" s="15">
        <f>IF(A1024="","",SUMIF(Books!$O$6:$O$2005,P1024,Books!$K$6:$K$2005))</f>
        <v/>
      </c>
      <c r="T1024" s="15">
        <f>IF(A1024="","",N1024-S1024)</f>
        <v/>
      </c>
      <c r="U1024" s="10" t="n"/>
      <c r="V1024" s="16">
        <f>IF(A1024="","",IF(AND(O1024="Credit note",R1024&lt;&gt;"ITC not available in GSTR-2B"),"Credit note: accept and declare the ITC reversal, keep pending for one period, or reject if you disagree",IF(R1024="Matched","Accept in IMS, or take no action",IF(R1024="Amount differs","Reject or keep pending; ask the supplier to amend",IF(R1024="In GSTR-2B, not in books","Check receipt; reject if not yours",IF(R1024="Invoice no matches, GSTIN differs","Confirm the GSTIN with the supplier","Not available: do not claim"))))))</f>
        <v/>
      </c>
    </row>
    <row r="1025">
      <c r="A1025" s="10" t="n"/>
      <c r="B1025" s="10" t="n"/>
      <c r="C1025" s="10" t="n"/>
      <c r="D1025" s="10" t="n"/>
      <c r="E1025" s="9" t="n"/>
      <c r="F1025" s="8" t="n"/>
      <c r="G1025" s="10" t="n"/>
      <c r="H1025" s="10" t="n"/>
      <c r="I1025" s="8" t="n"/>
      <c r="J1025" s="8" t="n"/>
      <c r="K1025" s="8" t="n"/>
      <c r="L1025" s="8" t="n"/>
      <c r="M1025" s="8" t="n"/>
      <c r="N1025" s="15">
        <f>IF(A1025="","",SUM(J1025:M1025))</f>
        <v/>
      </c>
      <c r="O1025" s="10" t="n"/>
      <c r="P1025" s="16">
        <f>IF(A1025="","",UPPER(TRIM(A1025))&amp;"|"&amp;UPPER(SUBSTITUTE(SUBSTITUTE(SUBSTITUTE(TRIM(C1025),"/",""),"-","")," ","")))</f>
        <v/>
      </c>
      <c r="Q1025" s="16">
        <f>IF(A1025="","",UPPER(SUBSTITUTE(SUBSTITUTE(SUBSTITUTE(TRIM(C1025),"/",""),"-","")," ","")))</f>
        <v/>
      </c>
      <c r="R1025" s="16">
        <f>IF(A1025="","",IF(U1025="No","ITC not available in GSTR-2B",IF(COUNTIF(Books!$O$6:$O$2005,P1025)&gt;0,IF(ABS(T1025)&lt;=Settings!$B$4,"Matched","Amount differs"),IF(COUNTIF(Books!$P$6:$P$2005,Q1025)&gt;0,"Invoice no matches, GSTIN differs","In GSTR-2B, not in books"))))</f>
        <v/>
      </c>
      <c r="S1025" s="15">
        <f>IF(A1025="","",SUMIF(Books!$O$6:$O$2005,P1025,Books!$K$6:$K$2005))</f>
        <v/>
      </c>
      <c r="T1025" s="15">
        <f>IF(A1025="","",N1025-S1025)</f>
        <v/>
      </c>
      <c r="U1025" s="10" t="n"/>
      <c r="V1025" s="16">
        <f>IF(A1025="","",IF(AND(O1025="Credit note",R1025&lt;&gt;"ITC not available in GSTR-2B"),"Credit note: accept and declare the ITC reversal, keep pending for one period, or reject if you disagree",IF(R1025="Matched","Accept in IMS, or take no action",IF(R1025="Amount differs","Reject or keep pending; ask the supplier to amend",IF(R1025="In GSTR-2B, not in books","Check receipt; reject if not yours",IF(R1025="Invoice no matches, GSTIN differs","Confirm the GSTIN with the supplier","Not available: do not claim"))))))</f>
        <v/>
      </c>
    </row>
    <row r="1026">
      <c r="A1026" s="10" t="n"/>
      <c r="B1026" s="10" t="n"/>
      <c r="C1026" s="10" t="n"/>
      <c r="D1026" s="10" t="n"/>
      <c r="E1026" s="9" t="n"/>
      <c r="F1026" s="8" t="n"/>
      <c r="G1026" s="10" t="n"/>
      <c r="H1026" s="10" t="n"/>
      <c r="I1026" s="8" t="n"/>
      <c r="J1026" s="8" t="n"/>
      <c r="K1026" s="8" t="n"/>
      <c r="L1026" s="8" t="n"/>
      <c r="M1026" s="8" t="n"/>
      <c r="N1026" s="15">
        <f>IF(A1026="","",SUM(J1026:M1026))</f>
        <v/>
      </c>
      <c r="O1026" s="10" t="n"/>
      <c r="P1026" s="16">
        <f>IF(A1026="","",UPPER(TRIM(A1026))&amp;"|"&amp;UPPER(SUBSTITUTE(SUBSTITUTE(SUBSTITUTE(TRIM(C1026),"/",""),"-","")," ","")))</f>
        <v/>
      </c>
      <c r="Q1026" s="16">
        <f>IF(A1026="","",UPPER(SUBSTITUTE(SUBSTITUTE(SUBSTITUTE(TRIM(C1026),"/",""),"-","")," ","")))</f>
        <v/>
      </c>
      <c r="R1026" s="16">
        <f>IF(A1026="","",IF(U1026="No","ITC not available in GSTR-2B",IF(COUNTIF(Books!$O$6:$O$2005,P1026)&gt;0,IF(ABS(T1026)&lt;=Settings!$B$4,"Matched","Amount differs"),IF(COUNTIF(Books!$P$6:$P$2005,Q1026)&gt;0,"Invoice no matches, GSTIN differs","In GSTR-2B, not in books"))))</f>
        <v/>
      </c>
      <c r="S1026" s="15">
        <f>IF(A1026="","",SUMIF(Books!$O$6:$O$2005,P1026,Books!$K$6:$K$2005))</f>
        <v/>
      </c>
      <c r="T1026" s="15">
        <f>IF(A1026="","",N1026-S1026)</f>
        <v/>
      </c>
      <c r="U1026" s="10" t="n"/>
      <c r="V1026" s="16">
        <f>IF(A1026="","",IF(AND(O1026="Credit note",R1026&lt;&gt;"ITC not available in GSTR-2B"),"Credit note: accept and declare the ITC reversal, keep pending for one period, or reject if you disagree",IF(R1026="Matched","Accept in IMS, or take no action",IF(R1026="Amount differs","Reject or keep pending; ask the supplier to amend",IF(R1026="In GSTR-2B, not in books","Check receipt; reject if not yours",IF(R1026="Invoice no matches, GSTIN differs","Confirm the GSTIN with the supplier","Not available: do not claim"))))))</f>
        <v/>
      </c>
    </row>
    <row r="1027">
      <c r="A1027" s="10" t="n"/>
      <c r="B1027" s="10" t="n"/>
      <c r="C1027" s="10" t="n"/>
      <c r="D1027" s="10" t="n"/>
      <c r="E1027" s="9" t="n"/>
      <c r="F1027" s="8" t="n"/>
      <c r="G1027" s="10" t="n"/>
      <c r="H1027" s="10" t="n"/>
      <c r="I1027" s="8" t="n"/>
      <c r="J1027" s="8" t="n"/>
      <c r="K1027" s="8" t="n"/>
      <c r="L1027" s="8" t="n"/>
      <c r="M1027" s="8" t="n"/>
      <c r="N1027" s="15">
        <f>IF(A1027="","",SUM(J1027:M1027))</f>
        <v/>
      </c>
      <c r="O1027" s="10" t="n"/>
      <c r="P1027" s="16">
        <f>IF(A1027="","",UPPER(TRIM(A1027))&amp;"|"&amp;UPPER(SUBSTITUTE(SUBSTITUTE(SUBSTITUTE(TRIM(C1027),"/",""),"-","")," ","")))</f>
        <v/>
      </c>
      <c r="Q1027" s="16">
        <f>IF(A1027="","",UPPER(SUBSTITUTE(SUBSTITUTE(SUBSTITUTE(TRIM(C1027),"/",""),"-","")," ","")))</f>
        <v/>
      </c>
      <c r="R1027" s="16">
        <f>IF(A1027="","",IF(U1027="No","ITC not available in GSTR-2B",IF(COUNTIF(Books!$O$6:$O$2005,P1027)&gt;0,IF(ABS(T1027)&lt;=Settings!$B$4,"Matched","Amount differs"),IF(COUNTIF(Books!$P$6:$P$2005,Q1027)&gt;0,"Invoice no matches, GSTIN differs","In GSTR-2B, not in books"))))</f>
        <v/>
      </c>
      <c r="S1027" s="15">
        <f>IF(A1027="","",SUMIF(Books!$O$6:$O$2005,P1027,Books!$K$6:$K$2005))</f>
        <v/>
      </c>
      <c r="T1027" s="15">
        <f>IF(A1027="","",N1027-S1027)</f>
        <v/>
      </c>
      <c r="U1027" s="10" t="n"/>
      <c r="V1027" s="16">
        <f>IF(A1027="","",IF(AND(O1027="Credit note",R1027&lt;&gt;"ITC not available in GSTR-2B"),"Credit note: accept and declare the ITC reversal, keep pending for one period, or reject if you disagree",IF(R1027="Matched","Accept in IMS, or take no action",IF(R1027="Amount differs","Reject or keep pending; ask the supplier to amend",IF(R1027="In GSTR-2B, not in books","Check receipt; reject if not yours",IF(R1027="Invoice no matches, GSTIN differs","Confirm the GSTIN with the supplier","Not available: do not claim"))))))</f>
        <v/>
      </c>
    </row>
    <row r="1028">
      <c r="A1028" s="10" t="n"/>
      <c r="B1028" s="10" t="n"/>
      <c r="C1028" s="10" t="n"/>
      <c r="D1028" s="10" t="n"/>
      <c r="E1028" s="9" t="n"/>
      <c r="F1028" s="8" t="n"/>
      <c r="G1028" s="10" t="n"/>
      <c r="H1028" s="10" t="n"/>
      <c r="I1028" s="8" t="n"/>
      <c r="J1028" s="8" t="n"/>
      <c r="K1028" s="8" t="n"/>
      <c r="L1028" s="8" t="n"/>
      <c r="M1028" s="8" t="n"/>
      <c r="N1028" s="15">
        <f>IF(A1028="","",SUM(J1028:M1028))</f>
        <v/>
      </c>
      <c r="O1028" s="10" t="n"/>
      <c r="P1028" s="16">
        <f>IF(A1028="","",UPPER(TRIM(A1028))&amp;"|"&amp;UPPER(SUBSTITUTE(SUBSTITUTE(SUBSTITUTE(TRIM(C1028),"/",""),"-","")," ","")))</f>
        <v/>
      </c>
      <c r="Q1028" s="16">
        <f>IF(A1028="","",UPPER(SUBSTITUTE(SUBSTITUTE(SUBSTITUTE(TRIM(C1028),"/",""),"-","")," ","")))</f>
        <v/>
      </c>
      <c r="R1028" s="16">
        <f>IF(A1028="","",IF(U1028="No","ITC not available in GSTR-2B",IF(COUNTIF(Books!$O$6:$O$2005,P1028)&gt;0,IF(ABS(T1028)&lt;=Settings!$B$4,"Matched","Amount differs"),IF(COUNTIF(Books!$P$6:$P$2005,Q1028)&gt;0,"Invoice no matches, GSTIN differs","In GSTR-2B, not in books"))))</f>
        <v/>
      </c>
      <c r="S1028" s="15">
        <f>IF(A1028="","",SUMIF(Books!$O$6:$O$2005,P1028,Books!$K$6:$K$2005))</f>
        <v/>
      </c>
      <c r="T1028" s="15">
        <f>IF(A1028="","",N1028-S1028)</f>
        <v/>
      </c>
      <c r="U1028" s="10" t="n"/>
      <c r="V1028" s="16">
        <f>IF(A1028="","",IF(AND(O1028="Credit note",R1028&lt;&gt;"ITC not available in GSTR-2B"),"Credit note: accept and declare the ITC reversal, keep pending for one period, or reject if you disagree",IF(R1028="Matched","Accept in IMS, or take no action",IF(R1028="Amount differs","Reject or keep pending; ask the supplier to amend",IF(R1028="In GSTR-2B, not in books","Check receipt; reject if not yours",IF(R1028="Invoice no matches, GSTIN differs","Confirm the GSTIN with the supplier","Not available: do not claim"))))))</f>
        <v/>
      </c>
    </row>
    <row r="1029">
      <c r="A1029" s="10" t="n"/>
      <c r="B1029" s="10" t="n"/>
      <c r="C1029" s="10" t="n"/>
      <c r="D1029" s="10" t="n"/>
      <c r="E1029" s="9" t="n"/>
      <c r="F1029" s="8" t="n"/>
      <c r="G1029" s="10" t="n"/>
      <c r="H1029" s="10" t="n"/>
      <c r="I1029" s="8" t="n"/>
      <c r="J1029" s="8" t="n"/>
      <c r="K1029" s="8" t="n"/>
      <c r="L1029" s="8" t="n"/>
      <c r="M1029" s="8" t="n"/>
      <c r="N1029" s="15">
        <f>IF(A1029="","",SUM(J1029:M1029))</f>
        <v/>
      </c>
      <c r="O1029" s="10" t="n"/>
      <c r="P1029" s="16">
        <f>IF(A1029="","",UPPER(TRIM(A1029))&amp;"|"&amp;UPPER(SUBSTITUTE(SUBSTITUTE(SUBSTITUTE(TRIM(C1029),"/",""),"-","")," ","")))</f>
        <v/>
      </c>
      <c r="Q1029" s="16">
        <f>IF(A1029="","",UPPER(SUBSTITUTE(SUBSTITUTE(SUBSTITUTE(TRIM(C1029),"/",""),"-","")," ","")))</f>
        <v/>
      </c>
      <c r="R1029" s="16">
        <f>IF(A1029="","",IF(U1029="No","ITC not available in GSTR-2B",IF(COUNTIF(Books!$O$6:$O$2005,P1029)&gt;0,IF(ABS(T1029)&lt;=Settings!$B$4,"Matched","Amount differs"),IF(COUNTIF(Books!$P$6:$P$2005,Q1029)&gt;0,"Invoice no matches, GSTIN differs","In GSTR-2B, not in books"))))</f>
        <v/>
      </c>
      <c r="S1029" s="15">
        <f>IF(A1029="","",SUMIF(Books!$O$6:$O$2005,P1029,Books!$K$6:$K$2005))</f>
        <v/>
      </c>
      <c r="T1029" s="15">
        <f>IF(A1029="","",N1029-S1029)</f>
        <v/>
      </c>
      <c r="U1029" s="10" t="n"/>
      <c r="V1029" s="16">
        <f>IF(A1029="","",IF(AND(O1029="Credit note",R1029&lt;&gt;"ITC not available in GSTR-2B"),"Credit note: accept and declare the ITC reversal, keep pending for one period, or reject if you disagree",IF(R1029="Matched","Accept in IMS, or take no action",IF(R1029="Amount differs","Reject or keep pending; ask the supplier to amend",IF(R1029="In GSTR-2B, not in books","Check receipt; reject if not yours",IF(R1029="Invoice no matches, GSTIN differs","Confirm the GSTIN with the supplier","Not available: do not claim"))))))</f>
        <v/>
      </c>
    </row>
    <row r="1030">
      <c r="A1030" s="10" t="n"/>
      <c r="B1030" s="10" t="n"/>
      <c r="C1030" s="10" t="n"/>
      <c r="D1030" s="10" t="n"/>
      <c r="E1030" s="9" t="n"/>
      <c r="F1030" s="8" t="n"/>
      <c r="G1030" s="10" t="n"/>
      <c r="H1030" s="10" t="n"/>
      <c r="I1030" s="8" t="n"/>
      <c r="J1030" s="8" t="n"/>
      <c r="K1030" s="8" t="n"/>
      <c r="L1030" s="8" t="n"/>
      <c r="M1030" s="8" t="n"/>
      <c r="N1030" s="15">
        <f>IF(A1030="","",SUM(J1030:M1030))</f>
        <v/>
      </c>
      <c r="O1030" s="10" t="n"/>
      <c r="P1030" s="16">
        <f>IF(A1030="","",UPPER(TRIM(A1030))&amp;"|"&amp;UPPER(SUBSTITUTE(SUBSTITUTE(SUBSTITUTE(TRIM(C1030),"/",""),"-","")," ","")))</f>
        <v/>
      </c>
      <c r="Q1030" s="16">
        <f>IF(A1030="","",UPPER(SUBSTITUTE(SUBSTITUTE(SUBSTITUTE(TRIM(C1030),"/",""),"-","")," ","")))</f>
        <v/>
      </c>
      <c r="R1030" s="16">
        <f>IF(A1030="","",IF(U1030="No","ITC not available in GSTR-2B",IF(COUNTIF(Books!$O$6:$O$2005,P1030)&gt;0,IF(ABS(T1030)&lt;=Settings!$B$4,"Matched","Amount differs"),IF(COUNTIF(Books!$P$6:$P$2005,Q1030)&gt;0,"Invoice no matches, GSTIN differs","In GSTR-2B, not in books"))))</f>
        <v/>
      </c>
      <c r="S1030" s="15">
        <f>IF(A1030="","",SUMIF(Books!$O$6:$O$2005,P1030,Books!$K$6:$K$2005))</f>
        <v/>
      </c>
      <c r="T1030" s="15">
        <f>IF(A1030="","",N1030-S1030)</f>
        <v/>
      </c>
      <c r="U1030" s="10" t="n"/>
      <c r="V1030" s="16">
        <f>IF(A1030="","",IF(AND(O1030="Credit note",R1030&lt;&gt;"ITC not available in GSTR-2B"),"Credit note: accept and declare the ITC reversal, keep pending for one period, or reject if you disagree",IF(R1030="Matched","Accept in IMS, or take no action",IF(R1030="Amount differs","Reject or keep pending; ask the supplier to amend",IF(R1030="In GSTR-2B, not in books","Check receipt; reject if not yours",IF(R1030="Invoice no matches, GSTIN differs","Confirm the GSTIN with the supplier","Not available: do not claim"))))))</f>
        <v/>
      </c>
    </row>
    <row r="1031">
      <c r="A1031" s="10" t="n"/>
      <c r="B1031" s="10" t="n"/>
      <c r="C1031" s="10" t="n"/>
      <c r="D1031" s="10" t="n"/>
      <c r="E1031" s="9" t="n"/>
      <c r="F1031" s="8" t="n"/>
      <c r="G1031" s="10" t="n"/>
      <c r="H1031" s="10" t="n"/>
      <c r="I1031" s="8" t="n"/>
      <c r="J1031" s="8" t="n"/>
      <c r="K1031" s="8" t="n"/>
      <c r="L1031" s="8" t="n"/>
      <c r="M1031" s="8" t="n"/>
      <c r="N1031" s="15">
        <f>IF(A1031="","",SUM(J1031:M1031))</f>
        <v/>
      </c>
      <c r="O1031" s="10" t="n"/>
      <c r="P1031" s="16">
        <f>IF(A1031="","",UPPER(TRIM(A1031))&amp;"|"&amp;UPPER(SUBSTITUTE(SUBSTITUTE(SUBSTITUTE(TRIM(C1031),"/",""),"-","")," ","")))</f>
        <v/>
      </c>
      <c r="Q1031" s="16">
        <f>IF(A1031="","",UPPER(SUBSTITUTE(SUBSTITUTE(SUBSTITUTE(TRIM(C1031),"/",""),"-","")," ","")))</f>
        <v/>
      </c>
      <c r="R1031" s="16">
        <f>IF(A1031="","",IF(U1031="No","ITC not available in GSTR-2B",IF(COUNTIF(Books!$O$6:$O$2005,P1031)&gt;0,IF(ABS(T1031)&lt;=Settings!$B$4,"Matched","Amount differs"),IF(COUNTIF(Books!$P$6:$P$2005,Q1031)&gt;0,"Invoice no matches, GSTIN differs","In GSTR-2B, not in books"))))</f>
        <v/>
      </c>
      <c r="S1031" s="15">
        <f>IF(A1031="","",SUMIF(Books!$O$6:$O$2005,P1031,Books!$K$6:$K$2005))</f>
        <v/>
      </c>
      <c r="T1031" s="15">
        <f>IF(A1031="","",N1031-S1031)</f>
        <v/>
      </c>
      <c r="U1031" s="10" t="n"/>
      <c r="V1031" s="16">
        <f>IF(A1031="","",IF(AND(O1031="Credit note",R1031&lt;&gt;"ITC not available in GSTR-2B"),"Credit note: accept and declare the ITC reversal, keep pending for one period, or reject if you disagree",IF(R1031="Matched","Accept in IMS, or take no action",IF(R1031="Amount differs","Reject or keep pending; ask the supplier to amend",IF(R1031="In GSTR-2B, not in books","Check receipt; reject if not yours",IF(R1031="Invoice no matches, GSTIN differs","Confirm the GSTIN with the supplier","Not available: do not claim"))))))</f>
        <v/>
      </c>
    </row>
    <row r="1032">
      <c r="A1032" s="10" t="n"/>
      <c r="B1032" s="10" t="n"/>
      <c r="C1032" s="10" t="n"/>
      <c r="D1032" s="10" t="n"/>
      <c r="E1032" s="9" t="n"/>
      <c r="F1032" s="8" t="n"/>
      <c r="G1032" s="10" t="n"/>
      <c r="H1032" s="10" t="n"/>
      <c r="I1032" s="8" t="n"/>
      <c r="J1032" s="8" t="n"/>
      <c r="K1032" s="8" t="n"/>
      <c r="L1032" s="8" t="n"/>
      <c r="M1032" s="8" t="n"/>
      <c r="N1032" s="15">
        <f>IF(A1032="","",SUM(J1032:M1032))</f>
        <v/>
      </c>
      <c r="O1032" s="10" t="n"/>
      <c r="P1032" s="16">
        <f>IF(A1032="","",UPPER(TRIM(A1032))&amp;"|"&amp;UPPER(SUBSTITUTE(SUBSTITUTE(SUBSTITUTE(TRIM(C1032),"/",""),"-","")," ","")))</f>
        <v/>
      </c>
      <c r="Q1032" s="16">
        <f>IF(A1032="","",UPPER(SUBSTITUTE(SUBSTITUTE(SUBSTITUTE(TRIM(C1032),"/",""),"-","")," ","")))</f>
        <v/>
      </c>
      <c r="R1032" s="16">
        <f>IF(A1032="","",IF(U1032="No","ITC not available in GSTR-2B",IF(COUNTIF(Books!$O$6:$O$2005,P1032)&gt;0,IF(ABS(T1032)&lt;=Settings!$B$4,"Matched","Amount differs"),IF(COUNTIF(Books!$P$6:$P$2005,Q1032)&gt;0,"Invoice no matches, GSTIN differs","In GSTR-2B, not in books"))))</f>
        <v/>
      </c>
      <c r="S1032" s="15">
        <f>IF(A1032="","",SUMIF(Books!$O$6:$O$2005,P1032,Books!$K$6:$K$2005))</f>
        <v/>
      </c>
      <c r="T1032" s="15">
        <f>IF(A1032="","",N1032-S1032)</f>
        <v/>
      </c>
      <c r="U1032" s="10" t="n"/>
      <c r="V1032" s="16">
        <f>IF(A1032="","",IF(AND(O1032="Credit note",R1032&lt;&gt;"ITC not available in GSTR-2B"),"Credit note: accept and declare the ITC reversal, keep pending for one period, or reject if you disagree",IF(R1032="Matched","Accept in IMS, or take no action",IF(R1032="Amount differs","Reject or keep pending; ask the supplier to amend",IF(R1032="In GSTR-2B, not in books","Check receipt; reject if not yours",IF(R1032="Invoice no matches, GSTIN differs","Confirm the GSTIN with the supplier","Not available: do not claim"))))))</f>
        <v/>
      </c>
    </row>
    <row r="1033">
      <c r="A1033" s="10" t="n"/>
      <c r="B1033" s="10" t="n"/>
      <c r="C1033" s="10" t="n"/>
      <c r="D1033" s="10" t="n"/>
      <c r="E1033" s="9" t="n"/>
      <c r="F1033" s="8" t="n"/>
      <c r="G1033" s="10" t="n"/>
      <c r="H1033" s="10" t="n"/>
      <c r="I1033" s="8" t="n"/>
      <c r="J1033" s="8" t="n"/>
      <c r="K1033" s="8" t="n"/>
      <c r="L1033" s="8" t="n"/>
      <c r="M1033" s="8" t="n"/>
      <c r="N1033" s="15">
        <f>IF(A1033="","",SUM(J1033:M1033))</f>
        <v/>
      </c>
      <c r="O1033" s="10" t="n"/>
      <c r="P1033" s="16">
        <f>IF(A1033="","",UPPER(TRIM(A1033))&amp;"|"&amp;UPPER(SUBSTITUTE(SUBSTITUTE(SUBSTITUTE(TRIM(C1033),"/",""),"-","")," ","")))</f>
        <v/>
      </c>
      <c r="Q1033" s="16">
        <f>IF(A1033="","",UPPER(SUBSTITUTE(SUBSTITUTE(SUBSTITUTE(TRIM(C1033),"/",""),"-","")," ","")))</f>
        <v/>
      </c>
      <c r="R1033" s="16">
        <f>IF(A1033="","",IF(U1033="No","ITC not available in GSTR-2B",IF(COUNTIF(Books!$O$6:$O$2005,P1033)&gt;0,IF(ABS(T1033)&lt;=Settings!$B$4,"Matched","Amount differs"),IF(COUNTIF(Books!$P$6:$P$2005,Q1033)&gt;0,"Invoice no matches, GSTIN differs","In GSTR-2B, not in books"))))</f>
        <v/>
      </c>
      <c r="S1033" s="15">
        <f>IF(A1033="","",SUMIF(Books!$O$6:$O$2005,P1033,Books!$K$6:$K$2005))</f>
        <v/>
      </c>
      <c r="T1033" s="15">
        <f>IF(A1033="","",N1033-S1033)</f>
        <v/>
      </c>
      <c r="U1033" s="10" t="n"/>
      <c r="V1033" s="16">
        <f>IF(A1033="","",IF(AND(O1033="Credit note",R1033&lt;&gt;"ITC not available in GSTR-2B"),"Credit note: accept and declare the ITC reversal, keep pending for one period, or reject if you disagree",IF(R1033="Matched","Accept in IMS, or take no action",IF(R1033="Amount differs","Reject or keep pending; ask the supplier to amend",IF(R1033="In GSTR-2B, not in books","Check receipt; reject if not yours",IF(R1033="Invoice no matches, GSTIN differs","Confirm the GSTIN with the supplier","Not available: do not claim"))))))</f>
        <v/>
      </c>
    </row>
    <row r="1034">
      <c r="A1034" s="10" t="n"/>
      <c r="B1034" s="10" t="n"/>
      <c r="C1034" s="10" t="n"/>
      <c r="D1034" s="10" t="n"/>
      <c r="E1034" s="9" t="n"/>
      <c r="F1034" s="8" t="n"/>
      <c r="G1034" s="10" t="n"/>
      <c r="H1034" s="10" t="n"/>
      <c r="I1034" s="8" t="n"/>
      <c r="J1034" s="8" t="n"/>
      <c r="K1034" s="8" t="n"/>
      <c r="L1034" s="8" t="n"/>
      <c r="M1034" s="8" t="n"/>
      <c r="N1034" s="15">
        <f>IF(A1034="","",SUM(J1034:M1034))</f>
        <v/>
      </c>
      <c r="O1034" s="10" t="n"/>
      <c r="P1034" s="16">
        <f>IF(A1034="","",UPPER(TRIM(A1034))&amp;"|"&amp;UPPER(SUBSTITUTE(SUBSTITUTE(SUBSTITUTE(TRIM(C1034),"/",""),"-","")," ","")))</f>
        <v/>
      </c>
      <c r="Q1034" s="16">
        <f>IF(A1034="","",UPPER(SUBSTITUTE(SUBSTITUTE(SUBSTITUTE(TRIM(C1034),"/",""),"-","")," ","")))</f>
        <v/>
      </c>
      <c r="R1034" s="16">
        <f>IF(A1034="","",IF(U1034="No","ITC not available in GSTR-2B",IF(COUNTIF(Books!$O$6:$O$2005,P1034)&gt;0,IF(ABS(T1034)&lt;=Settings!$B$4,"Matched","Amount differs"),IF(COUNTIF(Books!$P$6:$P$2005,Q1034)&gt;0,"Invoice no matches, GSTIN differs","In GSTR-2B, not in books"))))</f>
        <v/>
      </c>
      <c r="S1034" s="15">
        <f>IF(A1034="","",SUMIF(Books!$O$6:$O$2005,P1034,Books!$K$6:$K$2005))</f>
        <v/>
      </c>
      <c r="T1034" s="15">
        <f>IF(A1034="","",N1034-S1034)</f>
        <v/>
      </c>
      <c r="U1034" s="10" t="n"/>
      <c r="V1034" s="16">
        <f>IF(A1034="","",IF(AND(O1034="Credit note",R1034&lt;&gt;"ITC not available in GSTR-2B"),"Credit note: accept and declare the ITC reversal, keep pending for one period, or reject if you disagree",IF(R1034="Matched","Accept in IMS, or take no action",IF(R1034="Amount differs","Reject or keep pending; ask the supplier to amend",IF(R1034="In GSTR-2B, not in books","Check receipt; reject if not yours",IF(R1034="Invoice no matches, GSTIN differs","Confirm the GSTIN with the supplier","Not available: do not claim"))))))</f>
        <v/>
      </c>
    </row>
    <row r="1035">
      <c r="A1035" s="10" t="n"/>
      <c r="B1035" s="10" t="n"/>
      <c r="C1035" s="10" t="n"/>
      <c r="D1035" s="10" t="n"/>
      <c r="E1035" s="9" t="n"/>
      <c r="F1035" s="8" t="n"/>
      <c r="G1035" s="10" t="n"/>
      <c r="H1035" s="10" t="n"/>
      <c r="I1035" s="8" t="n"/>
      <c r="J1035" s="8" t="n"/>
      <c r="K1035" s="8" t="n"/>
      <c r="L1035" s="8" t="n"/>
      <c r="M1035" s="8" t="n"/>
      <c r="N1035" s="15">
        <f>IF(A1035="","",SUM(J1035:M1035))</f>
        <v/>
      </c>
      <c r="O1035" s="10" t="n"/>
      <c r="P1035" s="16">
        <f>IF(A1035="","",UPPER(TRIM(A1035))&amp;"|"&amp;UPPER(SUBSTITUTE(SUBSTITUTE(SUBSTITUTE(TRIM(C1035),"/",""),"-","")," ","")))</f>
        <v/>
      </c>
      <c r="Q1035" s="16">
        <f>IF(A1035="","",UPPER(SUBSTITUTE(SUBSTITUTE(SUBSTITUTE(TRIM(C1035),"/",""),"-","")," ","")))</f>
        <v/>
      </c>
      <c r="R1035" s="16">
        <f>IF(A1035="","",IF(U1035="No","ITC not available in GSTR-2B",IF(COUNTIF(Books!$O$6:$O$2005,P1035)&gt;0,IF(ABS(T1035)&lt;=Settings!$B$4,"Matched","Amount differs"),IF(COUNTIF(Books!$P$6:$P$2005,Q1035)&gt;0,"Invoice no matches, GSTIN differs","In GSTR-2B, not in books"))))</f>
        <v/>
      </c>
      <c r="S1035" s="15">
        <f>IF(A1035="","",SUMIF(Books!$O$6:$O$2005,P1035,Books!$K$6:$K$2005))</f>
        <v/>
      </c>
      <c r="T1035" s="15">
        <f>IF(A1035="","",N1035-S1035)</f>
        <v/>
      </c>
      <c r="U1035" s="10" t="n"/>
      <c r="V1035" s="16">
        <f>IF(A1035="","",IF(AND(O1035="Credit note",R1035&lt;&gt;"ITC not available in GSTR-2B"),"Credit note: accept and declare the ITC reversal, keep pending for one period, or reject if you disagree",IF(R1035="Matched","Accept in IMS, or take no action",IF(R1035="Amount differs","Reject or keep pending; ask the supplier to amend",IF(R1035="In GSTR-2B, not in books","Check receipt; reject if not yours",IF(R1035="Invoice no matches, GSTIN differs","Confirm the GSTIN with the supplier","Not available: do not claim"))))))</f>
        <v/>
      </c>
    </row>
    <row r="1036">
      <c r="A1036" s="10" t="n"/>
      <c r="B1036" s="10" t="n"/>
      <c r="C1036" s="10" t="n"/>
      <c r="D1036" s="10" t="n"/>
      <c r="E1036" s="9" t="n"/>
      <c r="F1036" s="8" t="n"/>
      <c r="G1036" s="10" t="n"/>
      <c r="H1036" s="10" t="n"/>
      <c r="I1036" s="8" t="n"/>
      <c r="J1036" s="8" t="n"/>
      <c r="K1036" s="8" t="n"/>
      <c r="L1036" s="8" t="n"/>
      <c r="M1036" s="8" t="n"/>
      <c r="N1036" s="15">
        <f>IF(A1036="","",SUM(J1036:M1036))</f>
        <v/>
      </c>
      <c r="O1036" s="10" t="n"/>
      <c r="P1036" s="16">
        <f>IF(A1036="","",UPPER(TRIM(A1036))&amp;"|"&amp;UPPER(SUBSTITUTE(SUBSTITUTE(SUBSTITUTE(TRIM(C1036),"/",""),"-","")," ","")))</f>
        <v/>
      </c>
      <c r="Q1036" s="16">
        <f>IF(A1036="","",UPPER(SUBSTITUTE(SUBSTITUTE(SUBSTITUTE(TRIM(C1036),"/",""),"-","")," ","")))</f>
        <v/>
      </c>
      <c r="R1036" s="16">
        <f>IF(A1036="","",IF(U1036="No","ITC not available in GSTR-2B",IF(COUNTIF(Books!$O$6:$O$2005,P1036)&gt;0,IF(ABS(T1036)&lt;=Settings!$B$4,"Matched","Amount differs"),IF(COUNTIF(Books!$P$6:$P$2005,Q1036)&gt;0,"Invoice no matches, GSTIN differs","In GSTR-2B, not in books"))))</f>
        <v/>
      </c>
      <c r="S1036" s="15">
        <f>IF(A1036="","",SUMIF(Books!$O$6:$O$2005,P1036,Books!$K$6:$K$2005))</f>
        <v/>
      </c>
      <c r="T1036" s="15">
        <f>IF(A1036="","",N1036-S1036)</f>
        <v/>
      </c>
      <c r="U1036" s="10" t="n"/>
      <c r="V1036" s="16">
        <f>IF(A1036="","",IF(AND(O1036="Credit note",R1036&lt;&gt;"ITC not available in GSTR-2B"),"Credit note: accept and declare the ITC reversal, keep pending for one period, or reject if you disagree",IF(R1036="Matched","Accept in IMS, or take no action",IF(R1036="Amount differs","Reject or keep pending; ask the supplier to amend",IF(R1036="In GSTR-2B, not in books","Check receipt; reject if not yours",IF(R1036="Invoice no matches, GSTIN differs","Confirm the GSTIN with the supplier","Not available: do not claim"))))))</f>
        <v/>
      </c>
    </row>
    <row r="1037">
      <c r="A1037" s="10" t="n"/>
      <c r="B1037" s="10" t="n"/>
      <c r="C1037" s="10" t="n"/>
      <c r="D1037" s="10" t="n"/>
      <c r="E1037" s="9" t="n"/>
      <c r="F1037" s="8" t="n"/>
      <c r="G1037" s="10" t="n"/>
      <c r="H1037" s="10" t="n"/>
      <c r="I1037" s="8" t="n"/>
      <c r="J1037" s="8" t="n"/>
      <c r="K1037" s="8" t="n"/>
      <c r="L1037" s="8" t="n"/>
      <c r="M1037" s="8" t="n"/>
      <c r="N1037" s="15">
        <f>IF(A1037="","",SUM(J1037:M1037))</f>
        <v/>
      </c>
      <c r="O1037" s="10" t="n"/>
      <c r="P1037" s="16">
        <f>IF(A1037="","",UPPER(TRIM(A1037))&amp;"|"&amp;UPPER(SUBSTITUTE(SUBSTITUTE(SUBSTITUTE(TRIM(C1037),"/",""),"-","")," ","")))</f>
        <v/>
      </c>
      <c r="Q1037" s="16">
        <f>IF(A1037="","",UPPER(SUBSTITUTE(SUBSTITUTE(SUBSTITUTE(TRIM(C1037),"/",""),"-","")," ","")))</f>
        <v/>
      </c>
      <c r="R1037" s="16">
        <f>IF(A1037="","",IF(U1037="No","ITC not available in GSTR-2B",IF(COUNTIF(Books!$O$6:$O$2005,P1037)&gt;0,IF(ABS(T1037)&lt;=Settings!$B$4,"Matched","Amount differs"),IF(COUNTIF(Books!$P$6:$P$2005,Q1037)&gt;0,"Invoice no matches, GSTIN differs","In GSTR-2B, not in books"))))</f>
        <v/>
      </c>
      <c r="S1037" s="15">
        <f>IF(A1037="","",SUMIF(Books!$O$6:$O$2005,P1037,Books!$K$6:$K$2005))</f>
        <v/>
      </c>
      <c r="T1037" s="15">
        <f>IF(A1037="","",N1037-S1037)</f>
        <v/>
      </c>
      <c r="U1037" s="10" t="n"/>
      <c r="V1037" s="16">
        <f>IF(A1037="","",IF(AND(O1037="Credit note",R1037&lt;&gt;"ITC not available in GSTR-2B"),"Credit note: accept and declare the ITC reversal, keep pending for one period, or reject if you disagree",IF(R1037="Matched","Accept in IMS, or take no action",IF(R1037="Amount differs","Reject or keep pending; ask the supplier to amend",IF(R1037="In GSTR-2B, not in books","Check receipt; reject if not yours",IF(R1037="Invoice no matches, GSTIN differs","Confirm the GSTIN with the supplier","Not available: do not claim"))))))</f>
        <v/>
      </c>
    </row>
    <row r="1038">
      <c r="A1038" s="10" t="n"/>
      <c r="B1038" s="10" t="n"/>
      <c r="C1038" s="10" t="n"/>
      <c r="D1038" s="10" t="n"/>
      <c r="E1038" s="9" t="n"/>
      <c r="F1038" s="8" t="n"/>
      <c r="G1038" s="10" t="n"/>
      <c r="H1038" s="10" t="n"/>
      <c r="I1038" s="8" t="n"/>
      <c r="J1038" s="8" t="n"/>
      <c r="K1038" s="8" t="n"/>
      <c r="L1038" s="8" t="n"/>
      <c r="M1038" s="8" t="n"/>
      <c r="N1038" s="15">
        <f>IF(A1038="","",SUM(J1038:M1038))</f>
        <v/>
      </c>
      <c r="O1038" s="10" t="n"/>
      <c r="P1038" s="16">
        <f>IF(A1038="","",UPPER(TRIM(A1038))&amp;"|"&amp;UPPER(SUBSTITUTE(SUBSTITUTE(SUBSTITUTE(TRIM(C1038),"/",""),"-","")," ","")))</f>
        <v/>
      </c>
      <c r="Q1038" s="16">
        <f>IF(A1038="","",UPPER(SUBSTITUTE(SUBSTITUTE(SUBSTITUTE(TRIM(C1038),"/",""),"-","")," ","")))</f>
        <v/>
      </c>
      <c r="R1038" s="16">
        <f>IF(A1038="","",IF(U1038="No","ITC not available in GSTR-2B",IF(COUNTIF(Books!$O$6:$O$2005,P1038)&gt;0,IF(ABS(T1038)&lt;=Settings!$B$4,"Matched","Amount differs"),IF(COUNTIF(Books!$P$6:$P$2005,Q1038)&gt;0,"Invoice no matches, GSTIN differs","In GSTR-2B, not in books"))))</f>
        <v/>
      </c>
      <c r="S1038" s="15">
        <f>IF(A1038="","",SUMIF(Books!$O$6:$O$2005,P1038,Books!$K$6:$K$2005))</f>
        <v/>
      </c>
      <c r="T1038" s="15">
        <f>IF(A1038="","",N1038-S1038)</f>
        <v/>
      </c>
      <c r="U1038" s="10" t="n"/>
      <c r="V1038" s="16">
        <f>IF(A1038="","",IF(AND(O1038="Credit note",R1038&lt;&gt;"ITC not available in GSTR-2B"),"Credit note: accept and declare the ITC reversal, keep pending for one period, or reject if you disagree",IF(R1038="Matched","Accept in IMS, or take no action",IF(R1038="Amount differs","Reject or keep pending; ask the supplier to amend",IF(R1038="In GSTR-2B, not in books","Check receipt; reject if not yours",IF(R1038="Invoice no matches, GSTIN differs","Confirm the GSTIN with the supplier","Not available: do not claim"))))))</f>
        <v/>
      </c>
    </row>
    <row r="1039">
      <c r="A1039" s="10" t="n"/>
      <c r="B1039" s="10" t="n"/>
      <c r="C1039" s="10" t="n"/>
      <c r="D1039" s="10" t="n"/>
      <c r="E1039" s="9" t="n"/>
      <c r="F1039" s="8" t="n"/>
      <c r="G1039" s="10" t="n"/>
      <c r="H1039" s="10" t="n"/>
      <c r="I1039" s="8" t="n"/>
      <c r="J1039" s="8" t="n"/>
      <c r="K1039" s="8" t="n"/>
      <c r="L1039" s="8" t="n"/>
      <c r="M1039" s="8" t="n"/>
      <c r="N1039" s="15">
        <f>IF(A1039="","",SUM(J1039:M1039))</f>
        <v/>
      </c>
      <c r="O1039" s="10" t="n"/>
      <c r="P1039" s="16">
        <f>IF(A1039="","",UPPER(TRIM(A1039))&amp;"|"&amp;UPPER(SUBSTITUTE(SUBSTITUTE(SUBSTITUTE(TRIM(C1039),"/",""),"-","")," ","")))</f>
        <v/>
      </c>
      <c r="Q1039" s="16">
        <f>IF(A1039="","",UPPER(SUBSTITUTE(SUBSTITUTE(SUBSTITUTE(TRIM(C1039),"/",""),"-","")," ","")))</f>
        <v/>
      </c>
      <c r="R1039" s="16">
        <f>IF(A1039="","",IF(U1039="No","ITC not available in GSTR-2B",IF(COUNTIF(Books!$O$6:$O$2005,P1039)&gt;0,IF(ABS(T1039)&lt;=Settings!$B$4,"Matched","Amount differs"),IF(COUNTIF(Books!$P$6:$P$2005,Q1039)&gt;0,"Invoice no matches, GSTIN differs","In GSTR-2B, not in books"))))</f>
        <v/>
      </c>
      <c r="S1039" s="15">
        <f>IF(A1039="","",SUMIF(Books!$O$6:$O$2005,P1039,Books!$K$6:$K$2005))</f>
        <v/>
      </c>
      <c r="T1039" s="15">
        <f>IF(A1039="","",N1039-S1039)</f>
        <v/>
      </c>
      <c r="U1039" s="10" t="n"/>
      <c r="V1039" s="16">
        <f>IF(A1039="","",IF(AND(O1039="Credit note",R1039&lt;&gt;"ITC not available in GSTR-2B"),"Credit note: accept and declare the ITC reversal, keep pending for one period, or reject if you disagree",IF(R1039="Matched","Accept in IMS, or take no action",IF(R1039="Amount differs","Reject or keep pending; ask the supplier to amend",IF(R1039="In GSTR-2B, not in books","Check receipt; reject if not yours",IF(R1039="Invoice no matches, GSTIN differs","Confirm the GSTIN with the supplier","Not available: do not claim"))))))</f>
        <v/>
      </c>
    </row>
    <row r="1040">
      <c r="A1040" s="10" t="n"/>
      <c r="B1040" s="10" t="n"/>
      <c r="C1040" s="10" t="n"/>
      <c r="D1040" s="10" t="n"/>
      <c r="E1040" s="9" t="n"/>
      <c r="F1040" s="8" t="n"/>
      <c r="G1040" s="10" t="n"/>
      <c r="H1040" s="10" t="n"/>
      <c r="I1040" s="8" t="n"/>
      <c r="J1040" s="8" t="n"/>
      <c r="K1040" s="8" t="n"/>
      <c r="L1040" s="8" t="n"/>
      <c r="M1040" s="8" t="n"/>
      <c r="N1040" s="15">
        <f>IF(A1040="","",SUM(J1040:M1040))</f>
        <v/>
      </c>
      <c r="O1040" s="10" t="n"/>
      <c r="P1040" s="16">
        <f>IF(A1040="","",UPPER(TRIM(A1040))&amp;"|"&amp;UPPER(SUBSTITUTE(SUBSTITUTE(SUBSTITUTE(TRIM(C1040),"/",""),"-","")," ","")))</f>
        <v/>
      </c>
      <c r="Q1040" s="16">
        <f>IF(A1040="","",UPPER(SUBSTITUTE(SUBSTITUTE(SUBSTITUTE(TRIM(C1040),"/",""),"-","")," ","")))</f>
        <v/>
      </c>
      <c r="R1040" s="16">
        <f>IF(A1040="","",IF(U1040="No","ITC not available in GSTR-2B",IF(COUNTIF(Books!$O$6:$O$2005,P1040)&gt;0,IF(ABS(T1040)&lt;=Settings!$B$4,"Matched","Amount differs"),IF(COUNTIF(Books!$P$6:$P$2005,Q1040)&gt;0,"Invoice no matches, GSTIN differs","In GSTR-2B, not in books"))))</f>
        <v/>
      </c>
      <c r="S1040" s="15">
        <f>IF(A1040="","",SUMIF(Books!$O$6:$O$2005,P1040,Books!$K$6:$K$2005))</f>
        <v/>
      </c>
      <c r="T1040" s="15">
        <f>IF(A1040="","",N1040-S1040)</f>
        <v/>
      </c>
      <c r="U1040" s="10" t="n"/>
      <c r="V1040" s="16">
        <f>IF(A1040="","",IF(AND(O1040="Credit note",R1040&lt;&gt;"ITC not available in GSTR-2B"),"Credit note: accept and declare the ITC reversal, keep pending for one period, or reject if you disagree",IF(R1040="Matched","Accept in IMS, or take no action",IF(R1040="Amount differs","Reject or keep pending; ask the supplier to amend",IF(R1040="In GSTR-2B, not in books","Check receipt; reject if not yours",IF(R1040="Invoice no matches, GSTIN differs","Confirm the GSTIN with the supplier","Not available: do not claim"))))))</f>
        <v/>
      </c>
    </row>
    <row r="1041">
      <c r="A1041" s="10" t="n"/>
      <c r="B1041" s="10" t="n"/>
      <c r="C1041" s="10" t="n"/>
      <c r="D1041" s="10" t="n"/>
      <c r="E1041" s="9" t="n"/>
      <c r="F1041" s="8" t="n"/>
      <c r="G1041" s="10" t="n"/>
      <c r="H1041" s="10" t="n"/>
      <c r="I1041" s="8" t="n"/>
      <c r="J1041" s="8" t="n"/>
      <c r="K1041" s="8" t="n"/>
      <c r="L1041" s="8" t="n"/>
      <c r="M1041" s="8" t="n"/>
      <c r="N1041" s="15">
        <f>IF(A1041="","",SUM(J1041:M1041))</f>
        <v/>
      </c>
      <c r="O1041" s="10" t="n"/>
      <c r="P1041" s="16">
        <f>IF(A1041="","",UPPER(TRIM(A1041))&amp;"|"&amp;UPPER(SUBSTITUTE(SUBSTITUTE(SUBSTITUTE(TRIM(C1041),"/",""),"-","")," ","")))</f>
        <v/>
      </c>
      <c r="Q1041" s="16">
        <f>IF(A1041="","",UPPER(SUBSTITUTE(SUBSTITUTE(SUBSTITUTE(TRIM(C1041),"/",""),"-","")," ","")))</f>
        <v/>
      </c>
      <c r="R1041" s="16">
        <f>IF(A1041="","",IF(U1041="No","ITC not available in GSTR-2B",IF(COUNTIF(Books!$O$6:$O$2005,P1041)&gt;0,IF(ABS(T1041)&lt;=Settings!$B$4,"Matched","Amount differs"),IF(COUNTIF(Books!$P$6:$P$2005,Q1041)&gt;0,"Invoice no matches, GSTIN differs","In GSTR-2B, not in books"))))</f>
        <v/>
      </c>
      <c r="S1041" s="15">
        <f>IF(A1041="","",SUMIF(Books!$O$6:$O$2005,P1041,Books!$K$6:$K$2005))</f>
        <v/>
      </c>
      <c r="T1041" s="15">
        <f>IF(A1041="","",N1041-S1041)</f>
        <v/>
      </c>
      <c r="U1041" s="10" t="n"/>
      <c r="V1041" s="16">
        <f>IF(A1041="","",IF(AND(O1041="Credit note",R1041&lt;&gt;"ITC not available in GSTR-2B"),"Credit note: accept and declare the ITC reversal, keep pending for one period, or reject if you disagree",IF(R1041="Matched","Accept in IMS, or take no action",IF(R1041="Amount differs","Reject or keep pending; ask the supplier to amend",IF(R1041="In GSTR-2B, not in books","Check receipt; reject if not yours",IF(R1041="Invoice no matches, GSTIN differs","Confirm the GSTIN with the supplier","Not available: do not claim"))))))</f>
        <v/>
      </c>
    </row>
    <row r="1042">
      <c r="A1042" s="10" t="n"/>
      <c r="B1042" s="10" t="n"/>
      <c r="C1042" s="10" t="n"/>
      <c r="D1042" s="10" t="n"/>
      <c r="E1042" s="9" t="n"/>
      <c r="F1042" s="8" t="n"/>
      <c r="G1042" s="10" t="n"/>
      <c r="H1042" s="10" t="n"/>
      <c r="I1042" s="8" t="n"/>
      <c r="J1042" s="8" t="n"/>
      <c r="K1042" s="8" t="n"/>
      <c r="L1042" s="8" t="n"/>
      <c r="M1042" s="8" t="n"/>
      <c r="N1042" s="15">
        <f>IF(A1042="","",SUM(J1042:M1042))</f>
        <v/>
      </c>
      <c r="O1042" s="10" t="n"/>
      <c r="P1042" s="16">
        <f>IF(A1042="","",UPPER(TRIM(A1042))&amp;"|"&amp;UPPER(SUBSTITUTE(SUBSTITUTE(SUBSTITUTE(TRIM(C1042),"/",""),"-","")," ","")))</f>
        <v/>
      </c>
      <c r="Q1042" s="16">
        <f>IF(A1042="","",UPPER(SUBSTITUTE(SUBSTITUTE(SUBSTITUTE(TRIM(C1042),"/",""),"-","")," ","")))</f>
        <v/>
      </c>
      <c r="R1042" s="16">
        <f>IF(A1042="","",IF(U1042="No","ITC not available in GSTR-2B",IF(COUNTIF(Books!$O$6:$O$2005,P1042)&gt;0,IF(ABS(T1042)&lt;=Settings!$B$4,"Matched","Amount differs"),IF(COUNTIF(Books!$P$6:$P$2005,Q1042)&gt;0,"Invoice no matches, GSTIN differs","In GSTR-2B, not in books"))))</f>
        <v/>
      </c>
      <c r="S1042" s="15">
        <f>IF(A1042="","",SUMIF(Books!$O$6:$O$2005,P1042,Books!$K$6:$K$2005))</f>
        <v/>
      </c>
      <c r="T1042" s="15">
        <f>IF(A1042="","",N1042-S1042)</f>
        <v/>
      </c>
      <c r="U1042" s="10" t="n"/>
      <c r="V1042" s="16">
        <f>IF(A1042="","",IF(AND(O1042="Credit note",R1042&lt;&gt;"ITC not available in GSTR-2B"),"Credit note: accept and declare the ITC reversal, keep pending for one period, or reject if you disagree",IF(R1042="Matched","Accept in IMS, or take no action",IF(R1042="Amount differs","Reject or keep pending; ask the supplier to amend",IF(R1042="In GSTR-2B, not in books","Check receipt; reject if not yours",IF(R1042="Invoice no matches, GSTIN differs","Confirm the GSTIN with the supplier","Not available: do not claim"))))))</f>
        <v/>
      </c>
    </row>
    <row r="1043">
      <c r="A1043" s="10" t="n"/>
      <c r="B1043" s="10" t="n"/>
      <c r="C1043" s="10" t="n"/>
      <c r="D1043" s="10" t="n"/>
      <c r="E1043" s="9" t="n"/>
      <c r="F1043" s="8" t="n"/>
      <c r="G1043" s="10" t="n"/>
      <c r="H1043" s="10" t="n"/>
      <c r="I1043" s="8" t="n"/>
      <c r="J1043" s="8" t="n"/>
      <c r="K1043" s="8" t="n"/>
      <c r="L1043" s="8" t="n"/>
      <c r="M1043" s="8" t="n"/>
      <c r="N1043" s="15">
        <f>IF(A1043="","",SUM(J1043:M1043))</f>
        <v/>
      </c>
      <c r="O1043" s="10" t="n"/>
      <c r="P1043" s="16">
        <f>IF(A1043="","",UPPER(TRIM(A1043))&amp;"|"&amp;UPPER(SUBSTITUTE(SUBSTITUTE(SUBSTITUTE(TRIM(C1043),"/",""),"-","")," ","")))</f>
        <v/>
      </c>
      <c r="Q1043" s="16">
        <f>IF(A1043="","",UPPER(SUBSTITUTE(SUBSTITUTE(SUBSTITUTE(TRIM(C1043),"/",""),"-","")," ","")))</f>
        <v/>
      </c>
      <c r="R1043" s="16">
        <f>IF(A1043="","",IF(U1043="No","ITC not available in GSTR-2B",IF(COUNTIF(Books!$O$6:$O$2005,P1043)&gt;0,IF(ABS(T1043)&lt;=Settings!$B$4,"Matched","Amount differs"),IF(COUNTIF(Books!$P$6:$P$2005,Q1043)&gt;0,"Invoice no matches, GSTIN differs","In GSTR-2B, not in books"))))</f>
        <v/>
      </c>
      <c r="S1043" s="15">
        <f>IF(A1043="","",SUMIF(Books!$O$6:$O$2005,P1043,Books!$K$6:$K$2005))</f>
        <v/>
      </c>
      <c r="T1043" s="15">
        <f>IF(A1043="","",N1043-S1043)</f>
        <v/>
      </c>
      <c r="U1043" s="10" t="n"/>
      <c r="V1043" s="16">
        <f>IF(A1043="","",IF(AND(O1043="Credit note",R1043&lt;&gt;"ITC not available in GSTR-2B"),"Credit note: accept and declare the ITC reversal, keep pending for one period, or reject if you disagree",IF(R1043="Matched","Accept in IMS, or take no action",IF(R1043="Amount differs","Reject or keep pending; ask the supplier to amend",IF(R1043="In GSTR-2B, not in books","Check receipt; reject if not yours",IF(R1043="Invoice no matches, GSTIN differs","Confirm the GSTIN with the supplier","Not available: do not claim"))))))</f>
        <v/>
      </c>
    </row>
    <row r="1044">
      <c r="A1044" s="10" t="n"/>
      <c r="B1044" s="10" t="n"/>
      <c r="C1044" s="10" t="n"/>
      <c r="D1044" s="10" t="n"/>
      <c r="E1044" s="9" t="n"/>
      <c r="F1044" s="8" t="n"/>
      <c r="G1044" s="10" t="n"/>
      <c r="H1044" s="10" t="n"/>
      <c r="I1044" s="8" t="n"/>
      <c r="J1044" s="8" t="n"/>
      <c r="K1044" s="8" t="n"/>
      <c r="L1044" s="8" t="n"/>
      <c r="M1044" s="8" t="n"/>
      <c r="N1044" s="15">
        <f>IF(A1044="","",SUM(J1044:M1044))</f>
        <v/>
      </c>
      <c r="O1044" s="10" t="n"/>
      <c r="P1044" s="16">
        <f>IF(A1044="","",UPPER(TRIM(A1044))&amp;"|"&amp;UPPER(SUBSTITUTE(SUBSTITUTE(SUBSTITUTE(TRIM(C1044),"/",""),"-","")," ","")))</f>
        <v/>
      </c>
      <c r="Q1044" s="16">
        <f>IF(A1044="","",UPPER(SUBSTITUTE(SUBSTITUTE(SUBSTITUTE(TRIM(C1044),"/",""),"-","")," ","")))</f>
        <v/>
      </c>
      <c r="R1044" s="16">
        <f>IF(A1044="","",IF(U1044="No","ITC not available in GSTR-2B",IF(COUNTIF(Books!$O$6:$O$2005,P1044)&gt;0,IF(ABS(T1044)&lt;=Settings!$B$4,"Matched","Amount differs"),IF(COUNTIF(Books!$P$6:$P$2005,Q1044)&gt;0,"Invoice no matches, GSTIN differs","In GSTR-2B, not in books"))))</f>
        <v/>
      </c>
      <c r="S1044" s="15">
        <f>IF(A1044="","",SUMIF(Books!$O$6:$O$2005,P1044,Books!$K$6:$K$2005))</f>
        <v/>
      </c>
      <c r="T1044" s="15">
        <f>IF(A1044="","",N1044-S1044)</f>
        <v/>
      </c>
      <c r="U1044" s="10" t="n"/>
      <c r="V1044" s="16">
        <f>IF(A1044="","",IF(AND(O1044="Credit note",R1044&lt;&gt;"ITC not available in GSTR-2B"),"Credit note: accept and declare the ITC reversal, keep pending for one period, or reject if you disagree",IF(R1044="Matched","Accept in IMS, or take no action",IF(R1044="Amount differs","Reject or keep pending; ask the supplier to amend",IF(R1044="In GSTR-2B, not in books","Check receipt; reject if not yours",IF(R1044="Invoice no matches, GSTIN differs","Confirm the GSTIN with the supplier","Not available: do not claim"))))))</f>
        <v/>
      </c>
    </row>
    <row r="1045">
      <c r="A1045" s="10" t="n"/>
      <c r="B1045" s="10" t="n"/>
      <c r="C1045" s="10" t="n"/>
      <c r="D1045" s="10" t="n"/>
      <c r="E1045" s="9" t="n"/>
      <c r="F1045" s="8" t="n"/>
      <c r="G1045" s="10" t="n"/>
      <c r="H1045" s="10" t="n"/>
      <c r="I1045" s="8" t="n"/>
      <c r="J1045" s="8" t="n"/>
      <c r="K1045" s="8" t="n"/>
      <c r="L1045" s="8" t="n"/>
      <c r="M1045" s="8" t="n"/>
      <c r="N1045" s="15">
        <f>IF(A1045="","",SUM(J1045:M1045))</f>
        <v/>
      </c>
      <c r="O1045" s="10" t="n"/>
      <c r="P1045" s="16">
        <f>IF(A1045="","",UPPER(TRIM(A1045))&amp;"|"&amp;UPPER(SUBSTITUTE(SUBSTITUTE(SUBSTITUTE(TRIM(C1045),"/",""),"-","")," ","")))</f>
        <v/>
      </c>
      <c r="Q1045" s="16">
        <f>IF(A1045="","",UPPER(SUBSTITUTE(SUBSTITUTE(SUBSTITUTE(TRIM(C1045),"/",""),"-","")," ","")))</f>
        <v/>
      </c>
      <c r="R1045" s="16">
        <f>IF(A1045="","",IF(U1045="No","ITC not available in GSTR-2B",IF(COUNTIF(Books!$O$6:$O$2005,P1045)&gt;0,IF(ABS(T1045)&lt;=Settings!$B$4,"Matched","Amount differs"),IF(COUNTIF(Books!$P$6:$P$2005,Q1045)&gt;0,"Invoice no matches, GSTIN differs","In GSTR-2B, not in books"))))</f>
        <v/>
      </c>
      <c r="S1045" s="15">
        <f>IF(A1045="","",SUMIF(Books!$O$6:$O$2005,P1045,Books!$K$6:$K$2005))</f>
        <v/>
      </c>
      <c r="T1045" s="15">
        <f>IF(A1045="","",N1045-S1045)</f>
        <v/>
      </c>
      <c r="U1045" s="10" t="n"/>
      <c r="V1045" s="16">
        <f>IF(A1045="","",IF(AND(O1045="Credit note",R1045&lt;&gt;"ITC not available in GSTR-2B"),"Credit note: accept and declare the ITC reversal, keep pending for one period, or reject if you disagree",IF(R1045="Matched","Accept in IMS, or take no action",IF(R1045="Amount differs","Reject or keep pending; ask the supplier to amend",IF(R1045="In GSTR-2B, not in books","Check receipt; reject if not yours",IF(R1045="Invoice no matches, GSTIN differs","Confirm the GSTIN with the supplier","Not available: do not claim"))))))</f>
        <v/>
      </c>
    </row>
    <row r="1046">
      <c r="A1046" s="10" t="n"/>
      <c r="B1046" s="10" t="n"/>
      <c r="C1046" s="10" t="n"/>
      <c r="D1046" s="10" t="n"/>
      <c r="E1046" s="9" t="n"/>
      <c r="F1046" s="8" t="n"/>
      <c r="G1046" s="10" t="n"/>
      <c r="H1046" s="10" t="n"/>
      <c r="I1046" s="8" t="n"/>
      <c r="J1046" s="8" t="n"/>
      <c r="K1046" s="8" t="n"/>
      <c r="L1046" s="8" t="n"/>
      <c r="M1046" s="8" t="n"/>
      <c r="N1046" s="15">
        <f>IF(A1046="","",SUM(J1046:M1046))</f>
        <v/>
      </c>
      <c r="O1046" s="10" t="n"/>
      <c r="P1046" s="16">
        <f>IF(A1046="","",UPPER(TRIM(A1046))&amp;"|"&amp;UPPER(SUBSTITUTE(SUBSTITUTE(SUBSTITUTE(TRIM(C1046),"/",""),"-","")," ","")))</f>
        <v/>
      </c>
      <c r="Q1046" s="16">
        <f>IF(A1046="","",UPPER(SUBSTITUTE(SUBSTITUTE(SUBSTITUTE(TRIM(C1046),"/",""),"-","")," ","")))</f>
        <v/>
      </c>
      <c r="R1046" s="16">
        <f>IF(A1046="","",IF(U1046="No","ITC not available in GSTR-2B",IF(COUNTIF(Books!$O$6:$O$2005,P1046)&gt;0,IF(ABS(T1046)&lt;=Settings!$B$4,"Matched","Amount differs"),IF(COUNTIF(Books!$P$6:$P$2005,Q1046)&gt;0,"Invoice no matches, GSTIN differs","In GSTR-2B, not in books"))))</f>
        <v/>
      </c>
      <c r="S1046" s="15">
        <f>IF(A1046="","",SUMIF(Books!$O$6:$O$2005,P1046,Books!$K$6:$K$2005))</f>
        <v/>
      </c>
      <c r="T1046" s="15">
        <f>IF(A1046="","",N1046-S1046)</f>
        <v/>
      </c>
      <c r="U1046" s="10" t="n"/>
      <c r="V1046" s="16">
        <f>IF(A1046="","",IF(AND(O1046="Credit note",R1046&lt;&gt;"ITC not available in GSTR-2B"),"Credit note: accept and declare the ITC reversal, keep pending for one period, or reject if you disagree",IF(R1046="Matched","Accept in IMS, or take no action",IF(R1046="Amount differs","Reject or keep pending; ask the supplier to amend",IF(R1046="In GSTR-2B, not in books","Check receipt; reject if not yours",IF(R1046="Invoice no matches, GSTIN differs","Confirm the GSTIN with the supplier","Not available: do not claim"))))))</f>
        <v/>
      </c>
    </row>
    <row r="1047">
      <c r="A1047" s="10" t="n"/>
      <c r="B1047" s="10" t="n"/>
      <c r="C1047" s="10" t="n"/>
      <c r="D1047" s="10" t="n"/>
      <c r="E1047" s="9" t="n"/>
      <c r="F1047" s="8" t="n"/>
      <c r="G1047" s="10" t="n"/>
      <c r="H1047" s="10" t="n"/>
      <c r="I1047" s="8" t="n"/>
      <c r="J1047" s="8" t="n"/>
      <c r="K1047" s="8" t="n"/>
      <c r="L1047" s="8" t="n"/>
      <c r="M1047" s="8" t="n"/>
      <c r="N1047" s="15">
        <f>IF(A1047="","",SUM(J1047:M1047))</f>
        <v/>
      </c>
      <c r="O1047" s="10" t="n"/>
      <c r="P1047" s="16">
        <f>IF(A1047="","",UPPER(TRIM(A1047))&amp;"|"&amp;UPPER(SUBSTITUTE(SUBSTITUTE(SUBSTITUTE(TRIM(C1047),"/",""),"-","")," ","")))</f>
        <v/>
      </c>
      <c r="Q1047" s="16">
        <f>IF(A1047="","",UPPER(SUBSTITUTE(SUBSTITUTE(SUBSTITUTE(TRIM(C1047),"/",""),"-","")," ","")))</f>
        <v/>
      </c>
      <c r="R1047" s="16">
        <f>IF(A1047="","",IF(U1047="No","ITC not available in GSTR-2B",IF(COUNTIF(Books!$O$6:$O$2005,P1047)&gt;0,IF(ABS(T1047)&lt;=Settings!$B$4,"Matched","Amount differs"),IF(COUNTIF(Books!$P$6:$P$2005,Q1047)&gt;0,"Invoice no matches, GSTIN differs","In GSTR-2B, not in books"))))</f>
        <v/>
      </c>
      <c r="S1047" s="15">
        <f>IF(A1047="","",SUMIF(Books!$O$6:$O$2005,P1047,Books!$K$6:$K$2005))</f>
        <v/>
      </c>
      <c r="T1047" s="15">
        <f>IF(A1047="","",N1047-S1047)</f>
        <v/>
      </c>
      <c r="U1047" s="10" t="n"/>
      <c r="V1047" s="16">
        <f>IF(A1047="","",IF(AND(O1047="Credit note",R1047&lt;&gt;"ITC not available in GSTR-2B"),"Credit note: accept and declare the ITC reversal, keep pending for one period, or reject if you disagree",IF(R1047="Matched","Accept in IMS, or take no action",IF(R1047="Amount differs","Reject or keep pending; ask the supplier to amend",IF(R1047="In GSTR-2B, not in books","Check receipt; reject if not yours",IF(R1047="Invoice no matches, GSTIN differs","Confirm the GSTIN with the supplier","Not available: do not claim"))))))</f>
        <v/>
      </c>
    </row>
    <row r="1048">
      <c r="A1048" s="10" t="n"/>
      <c r="B1048" s="10" t="n"/>
      <c r="C1048" s="10" t="n"/>
      <c r="D1048" s="10" t="n"/>
      <c r="E1048" s="9" t="n"/>
      <c r="F1048" s="8" t="n"/>
      <c r="G1048" s="10" t="n"/>
      <c r="H1048" s="10" t="n"/>
      <c r="I1048" s="8" t="n"/>
      <c r="J1048" s="8" t="n"/>
      <c r="K1048" s="8" t="n"/>
      <c r="L1048" s="8" t="n"/>
      <c r="M1048" s="8" t="n"/>
      <c r="N1048" s="15">
        <f>IF(A1048="","",SUM(J1048:M1048))</f>
        <v/>
      </c>
      <c r="O1048" s="10" t="n"/>
      <c r="P1048" s="16">
        <f>IF(A1048="","",UPPER(TRIM(A1048))&amp;"|"&amp;UPPER(SUBSTITUTE(SUBSTITUTE(SUBSTITUTE(TRIM(C1048),"/",""),"-","")," ","")))</f>
        <v/>
      </c>
      <c r="Q1048" s="16">
        <f>IF(A1048="","",UPPER(SUBSTITUTE(SUBSTITUTE(SUBSTITUTE(TRIM(C1048),"/",""),"-","")," ","")))</f>
        <v/>
      </c>
      <c r="R1048" s="16">
        <f>IF(A1048="","",IF(U1048="No","ITC not available in GSTR-2B",IF(COUNTIF(Books!$O$6:$O$2005,P1048)&gt;0,IF(ABS(T1048)&lt;=Settings!$B$4,"Matched","Amount differs"),IF(COUNTIF(Books!$P$6:$P$2005,Q1048)&gt;0,"Invoice no matches, GSTIN differs","In GSTR-2B, not in books"))))</f>
        <v/>
      </c>
      <c r="S1048" s="15">
        <f>IF(A1048="","",SUMIF(Books!$O$6:$O$2005,P1048,Books!$K$6:$K$2005))</f>
        <v/>
      </c>
      <c r="T1048" s="15">
        <f>IF(A1048="","",N1048-S1048)</f>
        <v/>
      </c>
      <c r="U1048" s="10" t="n"/>
      <c r="V1048" s="16">
        <f>IF(A1048="","",IF(AND(O1048="Credit note",R1048&lt;&gt;"ITC not available in GSTR-2B"),"Credit note: accept and declare the ITC reversal, keep pending for one period, or reject if you disagree",IF(R1048="Matched","Accept in IMS, or take no action",IF(R1048="Amount differs","Reject or keep pending; ask the supplier to amend",IF(R1048="In GSTR-2B, not in books","Check receipt; reject if not yours",IF(R1048="Invoice no matches, GSTIN differs","Confirm the GSTIN with the supplier","Not available: do not claim"))))))</f>
        <v/>
      </c>
    </row>
    <row r="1049">
      <c r="A1049" s="10" t="n"/>
      <c r="B1049" s="10" t="n"/>
      <c r="C1049" s="10" t="n"/>
      <c r="D1049" s="10" t="n"/>
      <c r="E1049" s="9" t="n"/>
      <c r="F1049" s="8" t="n"/>
      <c r="G1049" s="10" t="n"/>
      <c r="H1049" s="10" t="n"/>
      <c r="I1049" s="8" t="n"/>
      <c r="J1049" s="8" t="n"/>
      <c r="K1049" s="8" t="n"/>
      <c r="L1049" s="8" t="n"/>
      <c r="M1049" s="8" t="n"/>
      <c r="N1049" s="15">
        <f>IF(A1049="","",SUM(J1049:M1049))</f>
        <v/>
      </c>
      <c r="O1049" s="10" t="n"/>
      <c r="P1049" s="16">
        <f>IF(A1049="","",UPPER(TRIM(A1049))&amp;"|"&amp;UPPER(SUBSTITUTE(SUBSTITUTE(SUBSTITUTE(TRIM(C1049),"/",""),"-","")," ","")))</f>
        <v/>
      </c>
      <c r="Q1049" s="16">
        <f>IF(A1049="","",UPPER(SUBSTITUTE(SUBSTITUTE(SUBSTITUTE(TRIM(C1049),"/",""),"-","")," ","")))</f>
        <v/>
      </c>
      <c r="R1049" s="16">
        <f>IF(A1049="","",IF(U1049="No","ITC not available in GSTR-2B",IF(COUNTIF(Books!$O$6:$O$2005,P1049)&gt;0,IF(ABS(T1049)&lt;=Settings!$B$4,"Matched","Amount differs"),IF(COUNTIF(Books!$P$6:$P$2005,Q1049)&gt;0,"Invoice no matches, GSTIN differs","In GSTR-2B, not in books"))))</f>
        <v/>
      </c>
      <c r="S1049" s="15">
        <f>IF(A1049="","",SUMIF(Books!$O$6:$O$2005,P1049,Books!$K$6:$K$2005))</f>
        <v/>
      </c>
      <c r="T1049" s="15">
        <f>IF(A1049="","",N1049-S1049)</f>
        <v/>
      </c>
      <c r="U1049" s="10" t="n"/>
      <c r="V1049" s="16">
        <f>IF(A1049="","",IF(AND(O1049="Credit note",R1049&lt;&gt;"ITC not available in GSTR-2B"),"Credit note: accept and declare the ITC reversal, keep pending for one period, or reject if you disagree",IF(R1049="Matched","Accept in IMS, or take no action",IF(R1049="Amount differs","Reject or keep pending; ask the supplier to amend",IF(R1049="In GSTR-2B, not in books","Check receipt; reject if not yours",IF(R1049="Invoice no matches, GSTIN differs","Confirm the GSTIN with the supplier","Not available: do not claim"))))))</f>
        <v/>
      </c>
    </row>
    <row r="1050">
      <c r="A1050" s="10" t="n"/>
      <c r="B1050" s="10" t="n"/>
      <c r="C1050" s="10" t="n"/>
      <c r="D1050" s="10" t="n"/>
      <c r="E1050" s="9" t="n"/>
      <c r="F1050" s="8" t="n"/>
      <c r="G1050" s="10" t="n"/>
      <c r="H1050" s="10" t="n"/>
      <c r="I1050" s="8" t="n"/>
      <c r="J1050" s="8" t="n"/>
      <c r="K1050" s="8" t="n"/>
      <c r="L1050" s="8" t="n"/>
      <c r="M1050" s="8" t="n"/>
      <c r="N1050" s="15">
        <f>IF(A1050="","",SUM(J1050:M1050))</f>
        <v/>
      </c>
      <c r="O1050" s="10" t="n"/>
      <c r="P1050" s="16">
        <f>IF(A1050="","",UPPER(TRIM(A1050))&amp;"|"&amp;UPPER(SUBSTITUTE(SUBSTITUTE(SUBSTITUTE(TRIM(C1050),"/",""),"-","")," ","")))</f>
        <v/>
      </c>
      <c r="Q1050" s="16">
        <f>IF(A1050="","",UPPER(SUBSTITUTE(SUBSTITUTE(SUBSTITUTE(TRIM(C1050),"/",""),"-","")," ","")))</f>
        <v/>
      </c>
      <c r="R1050" s="16">
        <f>IF(A1050="","",IF(U1050="No","ITC not available in GSTR-2B",IF(COUNTIF(Books!$O$6:$O$2005,P1050)&gt;0,IF(ABS(T1050)&lt;=Settings!$B$4,"Matched","Amount differs"),IF(COUNTIF(Books!$P$6:$P$2005,Q1050)&gt;0,"Invoice no matches, GSTIN differs","In GSTR-2B, not in books"))))</f>
        <v/>
      </c>
      <c r="S1050" s="15">
        <f>IF(A1050="","",SUMIF(Books!$O$6:$O$2005,P1050,Books!$K$6:$K$2005))</f>
        <v/>
      </c>
      <c r="T1050" s="15">
        <f>IF(A1050="","",N1050-S1050)</f>
        <v/>
      </c>
      <c r="U1050" s="10" t="n"/>
      <c r="V1050" s="16">
        <f>IF(A1050="","",IF(AND(O1050="Credit note",R1050&lt;&gt;"ITC not available in GSTR-2B"),"Credit note: accept and declare the ITC reversal, keep pending for one period, or reject if you disagree",IF(R1050="Matched","Accept in IMS, or take no action",IF(R1050="Amount differs","Reject or keep pending; ask the supplier to amend",IF(R1050="In GSTR-2B, not in books","Check receipt; reject if not yours",IF(R1050="Invoice no matches, GSTIN differs","Confirm the GSTIN with the supplier","Not available: do not claim"))))))</f>
        <v/>
      </c>
    </row>
    <row r="1051">
      <c r="A1051" s="10" t="n"/>
      <c r="B1051" s="10" t="n"/>
      <c r="C1051" s="10" t="n"/>
      <c r="D1051" s="10" t="n"/>
      <c r="E1051" s="9" t="n"/>
      <c r="F1051" s="8" t="n"/>
      <c r="G1051" s="10" t="n"/>
      <c r="H1051" s="10" t="n"/>
      <c r="I1051" s="8" t="n"/>
      <c r="J1051" s="8" t="n"/>
      <c r="K1051" s="8" t="n"/>
      <c r="L1051" s="8" t="n"/>
      <c r="M1051" s="8" t="n"/>
      <c r="N1051" s="15">
        <f>IF(A1051="","",SUM(J1051:M1051))</f>
        <v/>
      </c>
      <c r="O1051" s="10" t="n"/>
      <c r="P1051" s="16">
        <f>IF(A1051="","",UPPER(TRIM(A1051))&amp;"|"&amp;UPPER(SUBSTITUTE(SUBSTITUTE(SUBSTITUTE(TRIM(C1051),"/",""),"-","")," ","")))</f>
        <v/>
      </c>
      <c r="Q1051" s="16">
        <f>IF(A1051="","",UPPER(SUBSTITUTE(SUBSTITUTE(SUBSTITUTE(TRIM(C1051),"/",""),"-","")," ","")))</f>
        <v/>
      </c>
      <c r="R1051" s="16">
        <f>IF(A1051="","",IF(U1051="No","ITC not available in GSTR-2B",IF(COUNTIF(Books!$O$6:$O$2005,P1051)&gt;0,IF(ABS(T1051)&lt;=Settings!$B$4,"Matched","Amount differs"),IF(COUNTIF(Books!$P$6:$P$2005,Q1051)&gt;0,"Invoice no matches, GSTIN differs","In GSTR-2B, not in books"))))</f>
        <v/>
      </c>
      <c r="S1051" s="15">
        <f>IF(A1051="","",SUMIF(Books!$O$6:$O$2005,P1051,Books!$K$6:$K$2005))</f>
        <v/>
      </c>
      <c r="T1051" s="15">
        <f>IF(A1051="","",N1051-S1051)</f>
        <v/>
      </c>
      <c r="U1051" s="10" t="n"/>
      <c r="V1051" s="16">
        <f>IF(A1051="","",IF(AND(O1051="Credit note",R1051&lt;&gt;"ITC not available in GSTR-2B"),"Credit note: accept and declare the ITC reversal, keep pending for one period, or reject if you disagree",IF(R1051="Matched","Accept in IMS, or take no action",IF(R1051="Amount differs","Reject or keep pending; ask the supplier to amend",IF(R1051="In GSTR-2B, not in books","Check receipt; reject if not yours",IF(R1051="Invoice no matches, GSTIN differs","Confirm the GSTIN with the supplier","Not available: do not claim"))))))</f>
        <v/>
      </c>
    </row>
    <row r="1052">
      <c r="A1052" s="10" t="n"/>
      <c r="B1052" s="10" t="n"/>
      <c r="C1052" s="10" t="n"/>
      <c r="D1052" s="10" t="n"/>
      <c r="E1052" s="9" t="n"/>
      <c r="F1052" s="8" t="n"/>
      <c r="G1052" s="10" t="n"/>
      <c r="H1052" s="10" t="n"/>
      <c r="I1052" s="8" t="n"/>
      <c r="J1052" s="8" t="n"/>
      <c r="K1052" s="8" t="n"/>
      <c r="L1052" s="8" t="n"/>
      <c r="M1052" s="8" t="n"/>
      <c r="N1052" s="15">
        <f>IF(A1052="","",SUM(J1052:M1052))</f>
        <v/>
      </c>
      <c r="O1052" s="10" t="n"/>
      <c r="P1052" s="16">
        <f>IF(A1052="","",UPPER(TRIM(A1052))&amp;"|"&amp;UPPER(SUBSTITUTE(SUBSTITUTE(SUBSTITUTE(TRIM(C1052),"/",""),"-","")," ","")))</f>
        <v/>
      </c>
      <c r="Q1052" s="16">
        <f>IF(A1052="","",UPPER(SUBSTITUTE(SUBSTITUTE(SUBSTITUTE(TRIM(C1052),"/",""),"-","")," ","")))</f>
        <v/>
      </c>
      <c r="R1052" s="16">
        <f>IF(A1052="","",IF(U1052="No","ITC not available in GSTR-2B",IF(COUNTIF(Books!$O$6:$O$2005,P1052)&gt;0,IF(ABS(T1052)&lt;=Settings!$B$4,"Matched","Amount differs"),IF(COUNTIF(Books!$P$6:$P$2005,Q1052)&gt;0,"Invoice no matches, GSTIN differs","In GSTR-2B, not in books"))))</f>
        <v/>
      </c>
      <c r="S1052" s="15">
        <f>IF(A1052="","",SUMIF(Books!$O$6:$O$2005,P1052,Books!$K$6:$K$2005))</f>
        <v/>
      </c>
      <c r="T1052" s="15">
        <f>IF(A1052="","",N1052-S1052)</f>
        <v/>
      </c>
      <c r="U1052" s="10" t="n"/>
      <c r="V1052" s="16">
        <f>IF(A1052="","",IF(AND(O1052="Credit note",R1052&lt;&gt;"ITC not available in GSTR-2B"),"Credit note: accept and declare the ITC reversal, keep pending for one period, or reject if you disagree",IF(R1052="Matched","Accept in IMS, or take no action",IF(R1052="Amount differs","Reject or keep pending; ask the supplier to amend",IF(R1052="In GSTR-2B, not in books","Check receipt; reject if not yours",IF(R1052="Invoice no matches, GSTIN differs","Confirm the GSTIN with the supplier","Not available: do not claim"))))))</f>
        <v/>
      </c>
    </row>
    <row r="1053">
      <c r="A1053" s="10" t="n"/>
      <c r="B1053" s="10" t="n"/>
      <c r="C1053" s="10" t="n"/>
      <c r="D1053" s="10" t="n"/>
      <c r="E1053" s="9" t="n"/>
      <c r="F1053" s="8" t="n"/>
      <c r="G1053" s="10" t="n"/>
      <c r="H1053" s="10" t="n"/>
      <c r="I1053" s="8" t="n"/>
      <c r="J1053" s="8" t="n"/>
      <c r="K1053" s="8" t="n"/>
      <c r="L1053" s="8" t="n"/>
      <c r="M1053" s="8" t="n"/>
      <c r="N1053" s="15">
        <f>IF(A1053="","",SUM(J1053:M1053))</f>
        <v/>
      </c>
      <c r="O1053" s="10" t="n"/>
      <c r="P1053" s="16">
        <f>IF(A1053="","",UPPER(TRIM(A1053))&amp;"|"&amp;UPPER(SUBSTITUTE(SUBSTITUTE(SUBSTITUTE(TRIM(C1053),"/",""),"-","")," ","")))</f>
        <v/>
      </c>
      <c r="Q1053" s="16">
        <f>IF(A1053="","",UPPER(SUBSTITUTE(SUBSTITUTE(SUBSTITUTE(TRIM(C1053),"/",""),"-","")," ","")))</f>
        <v/>
      </c>
      <c r="R1053" s="16">
        <f>IF(A1053="","",IF(U1053="No","ITC not available in GSTR-2B",IF(COUNTIF(Books!$O$6:$O$2005,P1053)&gt;0,IF(ABS(T1053)&lt;=Settings!$B$4,"Matched","Amount differs"),IF(COUNTIF(Books!$P$6:$P$2005,Q1053)&gt;0,"Invoice no matches, GSTIN differs","In GSTR-2B, not in books"))))</f>
        <v/>
      </c>
      <c r="S1053" s="15">
        <f>IF(A1053="","",SUMIF(Books!$O$6:$O$2005,P1053,Books!$K$6:$K$2005))</f>
        <v/>
      </c>
      <c r="T1053" s="15">
        <f>IF(A1053="","",N1053-S1053)</f>
        <v/>
      </c>
      <c r="U1053" s="10" t="n"/>
      <c r="V1053" s="16">
        <f>IF(A1053="","",IF(AND(O1053="Credit note",R1053&lt;&gt;"ITC not available in GSTR-2B"),"Credit note: accept and declare the ITC reversal, keep pending for one period, or reject if you disagree",IF(R1053="Matched","Accept in IMS, or take no action",IF(R1053="Amount differs","Reject or keep pending; ask the supplier to amend",IF(R1053="In GSTR-2B, not in books","Check receipt; reject if not yours",IF(R1053="Invoice no matches, GSTIN differs","Confirm the GSTIN with the supplier","Not available: do not claim"))))))</f>
        <v/>
      </c>
    </row>
    <row r="1054">
      <c r="A1054" s="10" t="n"/>
      <c r="B1054" s="10" t="n"/>
      <c r="C1054" s="10" t="n"/>
      <c r="D1054" s="10" t="n"/>
      <c r="E1054" s="9" t="n"/>
      <c r="F1054" s="8" t="n"/>
      <c r="G1054" s="10" t="n"/>
      <c r="H1054" s="10" t="n"/>
      <c r="I1054" s="8" t="n"/>
      <c r="J1054" s="8" t="n"/>
      <c r="K1054" s="8" t="n"/>
      <c r="L1054" s="8" t="n"/>
      <c r="M1054" s="8" t="n"/>
      <c r="N1054" s="15">
        <f>IF(A1054="","",SUM(J1054:M1054))</f>
        <v/>
      </c>
      <c r="O1054" s="10" t="n"/>
      <c r="P1054" s="16">
        <f>IF(A1054="","",UPPER(TRIM(A1054))&amp;"|"&amp;UPPER(SUBSTITUTE(SUBSTITUTE(SUBSTITUTE(TRIM(C1054),"/",""),"-","")," ","")))</f>
        <v/>
      </c>
      <c r="Q1054" s="16">
        <f>IF(A1054="","",UPPER(SUBSTITUTE(SUBSTITUTE(SUBSTITUTE(TRIM(C1054),"/",""),"-","")," ","")))</f>
        <v/>
      </c>
      <c r="R1054" s="16">
        <f>IF(A1054="","",IF(U1054="No","ITC not available in GSTR-2B",IF(COUNTIF(Books!$O$6:$O$2005,P1054)&gt;0,IF(ABS(T1054)&lt;=Settings!$B$4,"Matched","Amount differs"),IF(COUNTIF(Books!$P$6:$P$2005,Q1054)&gt;0,"Invoice no matches, GSTIN differs","In GSTR-2B, not in books"))))</f>
        <v/>
      </c>
      <c r="S1054" s="15">
        <f>IF(A1054="","",SUMIF(Books!$O$6:$O$2005,P1054,Books!$K$6:$K$2005))</f>
        <v/>
      </c>
      <c r="T1054" s="15">
        <f>IF(A1054="","",N1054-S1054)</f>
        <v/>
      </c>
      <c r="U1054" s="10" t="n"/>
      <c r="V1054" s="16">
        <f>IF(A1054="","",IF(AND(O1054="Credit note",R1054&lt;&gt;"ITC not available in GSTR-2B"),"Credit note: accept and declare the ITC reversal, keep pending for one period, or reject if you disagree",IF(R1054="Matched","Accept in IMS, or take no action",IF(R1054="Amount differs","Reject or keep pending; ask the supplier to amend",IF(R1054="In GSTR-2B, not in books","Check receipt; reject if not yours",IF(R1054="Invoice no matches, GSTIN differs","Confirm the GSTIN with the supplier","Not available: do not claim"))))))</f>
        <v/>
      </c>
    </row>
    <row r="1055">
      <c r="A1055" s="10" t="n"/>
      <c r="B1055" s="10" t="n"/>
      <c r="C1055" s="10" t="n"/>
      <c r="D1055" s="10" t="n"/>
      <c r="E1055" s="9" t="n"/>
      <c r="F1055" s="8" t="n"/>
      <c r="G1055" s="10" t="n"/>
      <c r="H1055" s="10" t="n"/>
      <c r="I1055" s="8" t="n"/>
      <c r="J1055" s="8" t="n"/>
      <c r="K1055" s="8" t="n"/>
      <c r="L1055" s="8" t="n"/>
      <c r="M1055" s="8" t="n"/>
      <c r="N1055" s="15">
        <f>IF(A1055="","",SUM(J1055:M1055))</f>
        <v/>
      </c>
      <c r="O1055" s="10" t="n"/>
      <c r="P1055" s="16">
        <f>IF(A1055="","",UPPER(TRIM(A1055))&amp;"|"&amp;UPPER(SUBSTITUTE(SUBSTITUTE(SUBSTITUTE(TRIM(C1055),"/",""),"-","")," ","")))</f>
        <v/>
      </c>
      <c r="Q1055" s="16">
        <f>IF(A1055="","",UPPER(SUBSTITUTE(SUBSTITUTE(SUBSTITUTE(TRIM(C1055),"/",""),"-","")," ","")))</f>
        <v/>
      </c>
      <c r="R1055" s="16">
        <f>IF(A1055="","",IF(U1055="No","ITC not available in GSTR-2B",IF(COUNTIF(Books!$O$6:$O$2005,P1055)&gt;0,IF(ABS(T1055)&lt;=Settings!$B$4,"Matched","Amount differs"),IF(COUNTIF(Books!$P$6:$P$2005,Q1055)&gt;0,"Invoice no matches, GSTIN differs","In GSTR-2B, not in books"))))</f>
        <v/>
      </c>
      <c r="S1055" s="15">
        <f>IF(A1055="","",SUMIF(Books!$O$6:$O$2005,P1055,Books!$K$6:$K$2005))</f>
        <v/>
      </c>
      <c r="T1055" s="15">
        <f>IF(A1055="","",N1055-S1055)</f>
        <v/>
      </c>
      <c r="U1055" s="10" t="n"/>
      <c r="V1055" s="16">
        <f>IF(A1055="","",IF(AND(O1055="Credit note",R1055&lt;&gt;"ITC not available in GSTR-2B"),"Credit note: accept and declare the ITC reversal, keep pending for one period, or reject if you disagree",IF(R1055="Matched","Accept in IMS, or take no action",IF(R1055="Amount differs","Reject or keep pending; ask the supplier to amend",IF(R1055="In GSTR-2B, not in books","Check receipt; reject if not yours",IF(R1055="Invoice no matches, GSTIN differs","Confirm the GSTIN with the supplier","Not available: do not claim"))))))</f>
        <v/>
      </c>
    </row>
    <row r="1056">
      <c r="A1056" s="10" t="n"/>
      <c r="B1056" s="10" t="n"/>
      <c r="C1056" s="10" t="n"/>
      <c r="D1056" s="10" t="n"/>
      <c r="E1056" s="9" t="n"/>
      <c r="F1056" s="8" t="n"/>
      <c r="G1056" s="10" t="n"/>
      <c r="H1056" s="10" t="n"/>
      <c r="I1056" s="8" t="n"/>
      <c r="J1056" s="8" t="n"/>
      <c r="K1056" s="8" t="n"/>
      <c r="L1056" s="8" t="n"/>
      <c r="M1056" s="8" t="n"/>
      <c r="N1056" s="15">
        <f>IF(A1056="","",SUM(J1056:M1056))</f>
        <v/>
      </c>
      <c r="O1056" s="10" t="n"/>
      <c r="P1056" s="16">
        <f>IF(A1056="","",UPPER(TRIM(A1056))&amp;"|"&amp;UPPER(SUBSTITUTE(SUBSTITUTE(SUBSTITUTE(TRIM(C1056),"/",""),"-","")," ","")))</f>
        <v/>
      </c>
      <c r="Q1056" s="16">
        <f>IF(A1056="","",UPPER(SUBSTITUTE(SUBSTITUTE(SUBSTITUTE(TRIM(C1056),"/",""),"-","")," ","")))</f>
        <v/>
      </c>
      <c r="R1056" s="16">
        <f>IF(A1056="","",IF(U1056="No","ITC not available in GSTR-2B",IF(COUNTIF(Books!$O$6:$O$2005,P1056)&gt;0,IF(ABS(T1056)&lt;=Settings!$B$4,"Matched","Amount differs"),IF(COUNTIF(Books!$P$6:$P$2005,Q1056)&gt;0,"Invoice no matches, GSTIN differs","In GSTR-2B, not in books"))))</f>
        <v/>
      </c>
      <c r="S1056" s="15">
        <f>IF(A1056="","",SUMIF(Books!$O$6:$O$2005,P1056,Books!$K$6:$K$2005))</f>
        <v/>
      </c>
      <c r="T1056" s="15">
        <f>IF(A1056="","",N1056-S1056)</f>
        <v/>
      </c>
      <c r="U1056" s="10" t="n"/>
      <c r="V1056" s="16">
        <f>IF(A1056="","",IF(AND(O1056="Credit note",R1056&lt;&gt;"ITC not available in GSTR-2B"),"Credit note: accept and declare the ITC reversal, keep pending for one period, or reject if you disagree",IF(R1056="Matched","Accept in IMS, or take no action",IF(R1056="Amount differs","Reject or keep pending; ask the supplier to amend",IF(R1056="In GSTR-2B, not in books","Check receipt; reject if not yours",IF(R1056="Invoice no matches, GSTIN differs","Confirm the GSTIN with the supplier","Not available: do not claim"))))))</f>
        <v/>
      </c>
    </row>
    <row r="1057">
      <c r="A1057" s="10" t="n"/>
      <c r="B1057" s="10" t="n"/>
      <c r="C1057" s="10" t="n"/>
      <c r="D1057" s="10" t="n"/>
      <c r="E1057" s="9" t="n"/>
      <c r="F1057" s="8" t="n"/>
      <c r="G1057" s="10" t="n"/>
      <c r="H1057" s="10" t="n"/>
      <c r="I1057" s="8" t="n"/>
      <c r="J1057" s="8" t="n"/>
      <c r="K1057" s="8" t="n"/>
      <c r="L1057" s="8" t="n"/>
      <c r="M1057" s="8" t="n"/>
      <c r="N1057" s="15">
        <f>IF(A1057="","",SUM(J1057:M1057))</f>
        <v/>
      </c>
      <c r="O1057" s="10" t="n"/>
      <c r="P1057" s="16">
        <f>IF(A1057="","",UPPER(TRIM(A1057))&amp;"|"&amp;UPPER(SUBSTITUTE(SUBSTITUTE(SUBSTITUTE(TRIM(C1057),"/",""),"-","")," ","")))</f>
        <v/>
      </c>
      <c r="Q1057" s="16">
        <f>IF(A1057="","",UPPER(SUBSTITUTE(SUBSTITUTE(SUBSTITUTE(TRIM(C1057),"/",""),"-","")," ","")))</f>
        <v/>
      </c>
      <c r="R1057" s="16">
        <f>IF(A1057="","",IF(U1057="No","ITC not available in GSTR-2B",IF(COUNTIF(Books!$O$6:$O$2005,P1057)&gt;0,IF(ABS(T1057)&lt;=Settings!$B$4,"Matched","Amount differs"),IF(COUNTIF(Books!$P$6:$P$2005,Q1057)&gt;0,"Invoice no matches, GSTIN differs","In GSTR-2B, not in books"))))</f>
        <v/>
      </c>
      <c r="S1057" s="15">
        <f>IF(A1057="","",SUMIF(Books!$O$6:$O$2005,P1057,Books!$K$6:$K$2005))</f>
        <v/>
      </c>
      <c r="T1057" s="15">
        <f>IF(A1057="","",N1057-S1057)</f>
        <v/>
      </c>
      <c r="U1057" s="10" t="n"/>
      <c r="V1057" s="16">
        <f>IF(A1057="","",IF(AND(O1057="Credit note",R1057&lt;&gt;"ITC not available in GSTR-2B"),"Credit note: accept and declare the ITC reversal, keep pending for one period, or reject if you disagree",IF(R1057="Matched","Accept in IMS, or take no action",IF(R1057="Amount differs","Reject or keep pending; ask the supplier to amend",IF(R1057="In GSTR-2B, not in books","Check receipt; reject if not yours",IF(R1057="Invoice no matches, GSTIN differs","Confirm the GSTIN with the supplier","Not available: do not claim"))))))</f>
        <v/>
      </c>
    </row>
    <row r="1058">
      <c r="A1058" s="10" t="n"/>
      <c r="B1058" s="10" t="n"/>
      <c r="C1058" s="10" t="n"/>
      <c r="D1058" s="10" t="n"/>
      <c r="E1058" s="9" t="n"/>
      <c r="F1058" s="8" t="n"/>
      <c r="G1058" s="10" t="n"/>
      <c r="H1058" s="10" t="n"/>
      <c r="I1058" s="8" t="n"/>
      <c r="J1058" s="8" t="n"/>
      <c r="K1058" s="8" t="n"/>
      <c r="L1058" s="8" t="n"/>
      <c r="M1058" s="8" t="n"/>
      <c r="N1058" s="15">
        <f>IF(A1058="","",SUM(J1058:M1058))</f>
        <v/>
      </c>
      <c r="O1058" s="10" t="n"/>
      <c r="P1058" s="16">
        <f>IF(A1058="","",UPPER(TRIM(A1058))&amp;"|"&amp;UPPER(SUBSTITUTE(SUBSTITUTE(SUBSTITUTE(TRIM(C1058),"/",""),"-","")," ","")))</f>
        <v/>
      </c>
      <c r="Q1058" s="16">
        <f>IF(A1058="","",UPPER(SUBSTITUTE(SUBSTITUTE(SUBSTITUTE(TRIM(C1058),"/",""),"-","")," ","")))</f>
        <v/>
      </c>
      <c r="R1058" s="16">
        <f>IF(A1058="","",IF(U1058="No","ITC not available in GSTR-2B",IF(COUNTIF(Books!$O$6:$O$2005,P1058)&gt;0,IF(ABS(T1058)&lt;=Settings!$B$4,"Matched","Amount differs"),IF(COUNTIF(Books!$P$6:$P$2005,Q1058)&gt;0,"Invoice no matches, GSTIN differs","In GSTR-2B, not in books"))))</f>
        <v/>
      </c>
      <c r="S1058" s="15">
        <f>IF(A1058="","",SUMIF(Books!$O$6:$O$2005,P1058,Books!$K$6:$K$2005))</f>
        <v/>
      </c>
      <c r="T1058" s="15">
        <f>IF(A1058="","",N1058-S1058)</f>
        <v/>
      </c>
      <c r="U1058" s="10" t="n"/>
      <c r="V1058" s="16">
        <f>IF(A1058="","",IF(AND(O1058="Credit note",R1058&lt;&gt;"ITC not available in GSTR-2B"),"Credit note: accept and declare the ITC reversal, keep pending for one period, or reject if you disagree",IF(R1058="Matched","Accept in IMS, or take no action",IF(R1058="Amount differs","Reject or keep pending; ask the supplier to amend",IF(R1058="In GSTR-2B, not in books","Check receipt; reject if not yours",IF(R1058="Invoice no matches, GSTIN differs","Confirm the GSTIN with the supplier","Not available: do not claim"))))))</f>
        <v/>
      </c>
    </row>
    <row r="1059">
      <c r="A1059" s="10" t="n"/>
      <c r="B1059" s="10" t="n"/>
      <c r="C1059" s="10" t="n"/>
      <c r="D1059" s="10" t="n"/>
      <c r="E1059" s="9" t="n"/>
      <c r="F1059" s="8" t="n"/>
      <c r="G1059" s="10" t="n"/>
      <c r="H1059" s="10" t="n"/>
      <c r="I1059" s="8" t="n"/>
      <c r="J1059" s="8" t="n"/>
      <c r="K1059" s="8" t="n"/>
      <c r="L1059" s="8" t="n"/>
      <c r="M1059" s="8" t="n"/>
      <c r="N1059" s="15">
        <f>IF(A1059="","",SUM(J1059:M1059))</f>
        <v/>
      </c>
      <c r="O1059" s="10" t="n"/>
      <c r="P1059" s="16">
        <f>IF(A1059="","",UPPER(TRIM(A1059))&amp;"|"&amp;UPPER(SUBSTITUTE(SUBSTITUTE(SUBSTITUTE(TRIM(C1059),"/",""),"-","")," ","")))</f>
        <v/>
      </c>
      <c r="Q1059" s="16">
        <f>IF(A1059="","",UPPER(SUBSTITUTE(SUBSTITUTE(SUBSTITUTE(TRIM(C1059),"/",""),"-","")," ","")))</f>
        <v/>
      </c>
      <c r="R1059" s="16">
        <f>IF(A1059="","",IF(U1059="No","ITC not available in GSTR-2B",IF(COUNTIF(Books!$O$6:$O$2005,P1059)&gt;0,IF(ABS(T1059)&lt;=Settings!$B$4,"Matched","Amount differs"),IF(COUNTIF(Books!$P$6:$P$2005,Q1059)&gt;0,"Invoice no matches, GSTIN differs","In GSTR-2B, not in books"))))</f>
        <v/>
      </c>
      <c r="S1059" s="15">
        <f>IF(A1059="","",SUMIF(Books!$O$6:$O$2005,P1059,Books!$K$6:$K$2005))</f>
        <v/>
      </c>
      <c r="T1059" s="15">
        <f>IF(A1059="","",N1059-S1059)</f>
        <v/>
      </c>
      <c r="U1059" s="10" t="n"/>
      <c r="V1059" s="16">
        <f>IF(A1059="","",IF(AND(O1059="Credit note",R1059&lt;&gt;"ITC not available in GSTR-2B"),"Credit note: accept and declare the ITC reversal, keep pending for one period, or reject if you disagree",IF(R1059="Matched","Accept in IMS, or take no action",IF(R1059="Amount differs","Reject or keep pending; ask the supplier to amend",IF(R1059="In GSTR-2B, not in books","Check receipt; reject if not yours",IF(R1059="Invoice no matches, GSTIN differs","Confirm the GSTIN with the supplier","Not available: do not claim"))))))</f>
        <v/>
      </c>
    </row>
    <row r="1060">
      <c r="A1060" s="10" t="n"/>
      <c r="B1060" s="10" t="n"/>
      <c r="C1060" s="10" t="n"/>
      <c r="D1060" s="10" t="n"/>
      <c r="E1060" s="9" t="n"/>
      <c r="F1060" s="8" t="n"/>
      <c r="G1060" s="10" t="n"/>
      <c r="H1060" s="10" t="n"/>
      <c r="I1060" s="8" t="n"/>
      <c r="J1060" s="8" t="n"/>
      <c r="K1060" s="8" t="n"/>
      <c r="L1060" s="8" t="n"/>
      <c r="M1060" s="8" t="n"/>
      <c r="N1060" s="15">
        <f>IF(A1060="","",SUM(J1060:M1060))</f>
        <v/>
      </c>
      <c r="O1060" s="10" t="n"/>
      <c r="P1060" s="16">
        <f>IF(A1060="","",UPPER(TRIM(A1060))&amp;"|"&amp;UPPER(SUBSTITUTE(SUBSTITUTE(SUBSTITUTE(TRIM(C1060),"/",""),"-","")," ","")))</f>
        <v/>
      </c>
      <c r="Q1060" s="16">
        <f>IF(A1060="","",UPPER(SUBSTITUTE(SUBSTITUTE(SUBSTITUTE(TRIM(C1060),"/",""),"-","")," ","")))</f>
        <v/>
      </c>
      <c r="R1060" s="16">
        <f>IF(A1060="","",IF(U1060="No","ITC not available in GSTR-2B",IF(COUNTIF(Books!$O$6:$O$2005,P1060)&gt;0,IF(ABS(T1060)&lt;=Settings!$B$4,"Matched","Amount differs"),IF(COUNTIF(Books!$P$6:$P$2005,Q1060)&gt;0,"Invoice no matches, GSTIN differs","In GSTR-2B, not in books"))))</f>
        <v/>
      </c>
      <c r="S1060" s="15">
        <f>IF(A1060="","",SUMIF(Books!$O$6:$O$2005,P1060,Books!$K$6:$K$2005))</f>
        <v/>
      </c>
      <c r="T1060" s="15">
        <f>IF(A1060="","",N1060-S1060)</f>
        <v/>
      </c>
      <c r="U1060" s="10" t="n"/>
      <c r="V1060" s="16">
        <f>IF(A1060="","",IF(AND(O1060="Credit note",R1060&lt;&gt;"ITC not available in GSTR-2B"),"Credit note: accept and declare the ITC reversal, keep pending for one period, or reject if you disagree",IF(R1060="Matched","Accept in IMS, or take no action",IF(R1060="Amount differs","Reject or keep pending; ask the supplier to amend",IF(R1060="In GSTR-2B, not in books","Check receipt; reject if not yours",IF(R1060="Invoice no matches, GSTIN differs","Confirm the GSTIN with the supplier","Not available: do not claim"))))))</f>
        <v/>
      </c>
    </row>
    <row r="1061">
      <c r="A1061" s="10" t="n"/>
      <c r="B1061" s="10" t="n"/>
      <c r="C1061" s="10" t="n"/>
      <c r="D1061" s="10" t="n"/>
      <c r="E1061" s="9" t="n"/>
      <c r="F1061" s="8" t="n"/>
      <c r="G1061" s="10" t="n"/>
      <c r="H1061" s="10" t="n"/>
      <c r="I1061" s="8" t="n"/>
      <c r="J1061" s="8" t="n"/>
      <c r="K1061" s="8" t="n"/>
      <c r="L1061" s="8" t="n"/>
      <c r="M1061" s="8" t="n"/>
      <c r="N1061" s="15">
        <f>IF(A1061="","",SUM(J1061:M1061))</f>
        <v/>
      </c>
      <c r="O1061" s="10" t="n"/>
      <c r="P1061" s="16">
        <f>IF(A1061="","",UPPER(TRIM(A1061))&amp;"|"&amp;UPPER(SUBSTITUTE(SUBSTITUTE(SUBSTITUTE(TRIM(C1061),"/",""),"-","")," ","")))</f>
        <v/>
      </c>
      <c r="Q1061" s="16">
        <f>IF(A1061="","",UPPER(SUBSTITUTE(SUBSTITUTE(SUBSTITUTE(TRIM(C1061),"/",""),"-","")," ","")))</f>
        <v/>
      </c>
      <c r="R1061" s="16">
        <f>IF(A1061="","",IF(U1061="No","ITC not available in GSTR-2B",IF(COUNTIF(Books!$O$6:$O$2005,P1061)&gt;0,IF(ABS(T1061)&lt;=Settings!$B$4,"Matched","Amount differs"),IF(COUNTIF(Books!$P$6:$P$2005,Q1061)&gt;0,"Invoice no matches, GSTIN differs","In GSTR-2B, not in books"))))</f>
        <v/>
      </c>
      <c r="S1061" s="15">
        <f>IF(A1061="","",SUMIF(Books!$O$6:$O$2005,P1061,Books!$K$6:$K$2005))</f>
        <v/>
      </c>
      <c r="T1061" s="15">
        <f>IF(A1061="","",N1061-S1061)</f>
        <v/>
      </c>
      <c r="U1061" s="10" t="n"/>
      <c r="V1061" s="16">
        <f>IF(A1061="","",IF(AND(O1061="Credit note",R1061&lt;&gt;"ITC not available in GSTR-2B"),"Credit note: accept and declare the ITC reversal, keep pending for one period, or reject if you disagree",IF(R1061="Matched","Accept in IMS, or take no action",IF(R1061="Amount differs","Reject or keep pending; ask the supplier to amend",IF(R1061="In GSTR-2B, not in books","Check receipt; reject if not yours",IF(R1061="Invoice no matches, GSTIN differs","Confirm the GSTIN with the supplier","Not available: do not claim"))))))</f>
        <v/>
      </c>
    </row>
    <row r="1062">
      <c r="A1062" s="10" t="n"/>
      <c r="B1062" s="10" t="n"/>
      <c r="C1062" s="10" t="n"/>
      <c r="D1062" s="10" t="n"/>
      <c r="E1062" s="9" t="n"/>
      <c r="F1062" s="8" t="n"/>
      <c r="G1062" s="10" t="n"/>
      <c r="H1062" s="10" t="n"/>
      <c r="I1062" s="8" t="n"/>
      <c r="J1062" s="8" t="n"/>
      <c r="K1062" s="8" t="n"/>
      <c r="L1062" s="8" t="n"/>
      <c r="M1062" s="8" t="n"/>
      <c r="N1062" s="15">
        <f>IF(A1062="","",SUM(J1062:M1062))</f>
        <v/>
      </c>
      <c r="O1062" s="10" t="n"/>
      <c r="P1062" s="16">
        <f>IF(A1062="","",UPPER(TRIM(A1062))&amp;"|"&amp;UPPER(SUBSTITUTE(SUBSTITUTE(SUBSTITUTE(TRIM(C1062),"/",""),"-","")," ","")))</f>
        <v/>
      </c>
      <c r="Q1062" s="16">
        <f>IF(A1062="","",UPPER(SUBSTITUTE(SUBSTITUTE(SUBSTITUTE(TRIM(C1062),"/",""),"-","")," ","")))</f>
        <v/>
      </c>
      <c r="R1062" s="16">
        <f>IF(A1062="","",IF(U1062="No","ITC not available in GSTR-2B",IF(COUNTIF(Books!$O$6:$O$2005,P1062)&gt;0,IF(ABS(T1062)&lt;=Settings!$B$4,"Matched","Amount differs"),IF(COUNTIF(Books!$P$6:$P$2005,Q1062)&gt;0,"Invoice no matches, GSTIN differs","In GSTR-2B, not in books"))))</f>
        <v/>
      </c>
      <c r="S1062" s="15">
        <f>IF(A1062="","",SUMIF(Books!$O$6:$O$2005,P1062,Books!$K$6:$K$2005))</f>
        <v/>
      </c>
      <c r="T1062" s="15">
        <f>IF(A1062="","",N1062-S1062)</f>
        <v/>
      </c>
      <c r="U1062" s="10" t="n"/>
      <c r="V1062" s="16">
        <f>IF(A1062="","",IF(AND(O1062="Credit note",R1062&lt;&gt;"ITC not available in GSTR-2B"),"Credit note: accept and declare the ITC reversal, keep pending for one period, or reject if you disagree",IF(R1062="Matched","Accept in IMS, or take no action",IF(R1062="Amount differs","Reject or keep pending; ask the supplier to amend",IF(R1062="In GSTR-2B, not in books","Check receipt; reject if not yours",IF(R1062="Invoice no matches, GSTIN differs","Confirm the GSTIN with the supplier","Not available: do not claim"))))))</f>
        <v/>
      </c>
    </row>
    <row r="1063">
      <c r="A1063" s="10" t="n"/>
      <c r="B1063" s="10" t="n"/>
      <c r="C1063" s="10" t="n"/>
      <c r="D1063" s="10" t="n"/>
      <c r="E1063" s="9" t="n"/>
      <c r="F1063" s="8" t="n"/>
      <c r="G1063" s="10" t="n"/>
      <c r="H1063" s="10" t="n"/>
      <c r="I1063" s="8" t="n"/>
      <c r="J1063" s="8" t="n"/>
      <c r="K1063" s="8" t="n"/>
      <c r="L1063" s="8" t="n"/>
      <c r="M1063" s="8" t="n"/>
      <c r="N1063" s="15">
        <f>IF(A1063="","",SUM(J1063:M1063))</f>
        <v/>
      </c>
      <c r="O1063" s="10" t="n"/>
      <c r="P1063" s="16">
        <f>IF(A1063="","",UPPER(TRIM(A1063))&amp;"|"&amp;UPPER(SUBSTITUTE(SUBSTITUTE(SUBSTITUTE(TRIM(C1063),"/",""),"-","")," ","")))</f>
        <v/>
      </c>
      <c r="Q1063" s="16">
        <f>IF(A1063="","",UPPER(SUBSTITUTE(SUBSTITUTE(SUBSTITUTE(TRIM(C1063),"/",""),"-","")," ","")))</f>
        <v/>
      </c>
      <c r="R1063" s="16">
        <f>IF(A1063="","",IF(U1063="No","ITC not available in GSTR-2B",IF(COUNTIF(Books!$O$6:$O$2005,P1063)&gt;0,IF(ABS(T1063)&lt;=Settings!$B$4,"Matched","Amount differs"),IF(COUNTIF(Books!$P$6:$P$2005,Q1063)&gt;0,"Invoice no matches, GSTIN differs","In GSTR-2B, not in books"))))</f>
        <v/>
      </c>
      <c r="S1063" s="15">
        <f>IF(A1063="","",SUMIF(Books!$O$6:$O$2005,P1063,Books!$K$6:$K$2005))</f>
        <v/>
      </c>
      <c r="T1063" s="15">
        <f>IF(A1063="","",N1063-S1063)</f>
        <v/>
      </c>
      <c r="U1063" s="10" t="n"/>
      <c r="V1063" s="16">
        <f>IF(A1063="","",IF(AND(O1063="Credit note",R1063&lt;&gt;"ITC not available in GSTR-2B"),"Credit note: accept and declare the ITC reversal, keep pending for one period, or reject if you disagree",IF(R1063="Matched","Accept in IMS, or take no action",IF(R1063="Amount differs","Reject or keep pending; ask the supplier to amend",IF(R1063="In GSTR-2B, not in books","Check receipt; reject if not yours",IF(R1063="Invoice no matches, GSTIN differs","Confirm the GSTIN with the supplier","Not available: do not claim"))))))</f>
        <v/>
      </c>
    </row>
    <row r="1064">
      <c r="A1064" s="10" t="n"/>
      <c r="B1064" s="10" t="n"/>
      <c r="C1064" s="10" t="n"/>
      <c r="D1064" s="10" t="n"/>
      <c r="E1064" s="9" t="n"/>
      <c r="F1064" s="8" t="n"/>
      <c r="G1064" s="10" t="n"/>
      <c r="H1064" s="10" t="n"/>
      <c r="I1064" s="8" t="n"/>
      <c r="J1064" s="8" t="n"/>
      <c r="K1064" s="8" t="n"/>
      <c r="L1064" s="8" t="n"/>
      <c r="M1064" s="8" t="n"/>
      <c r="N1064" s="15">
        <f>IF(A1064="","",SUM(J1064:M1064))</f>
        <v/>
      </c>
      <c r="O1064" s="10" t="n"/>
      <c r="P1064" s="16">
        <f>IF(A1064="","",UPPER(TRIM(A1064))&amp;"|"&amp;UPPER(SUBSTITUTE(SUBSTITUTE(SUBSTITUTE(TRIM(C1064),"/",""),"-","")," ","")))</f>
        <v/>
      </c>
      <c r="Q1064" s="16">
        <f>IF(A1064="","",UPPER(SUBSTITUTE(SUBSTITUTE(SUBSTITUTE(TRIM(C1064),"/",""),"-","")," ","")))</f>
        <v/>
      </c>
      <c r="R1064" s="16">
        <f>IF(A1064="","",IF(U1064="No","ITC not available in GSTR-2B",IF(COUNTIF(Books!$O$6:$O$2005,P1064)&gt;0,IF(ABS(T1064)&lt;=Settings!$B$4,"Matched","Amount differs"),IF(COUNTIF(Books!$P$6:$P$2005,Q1064)&gt;0,"Invoice no matches, GSTIN differs","In GSTR-2B, not in books"))))</f>
        <v/>
      </c>
      <c r="S1064" s="15">
        <f>IF(A1064="","",SUMIF(Books!$O$6:$O$2005,P1064,Books!$K$6:$K$2005))</f>
        <v/>
      </c>
      <c r="T1064" s="15">
        <f>IF(A1064="","",N1064-S1064)</f>
        <v/>
      </c>
      <c r="U1064" s="10" t="n"/>
      <c r="V1064" s="16">
        <f>IF(A1064="","",IF(AND(O1064="Credit note",R1064&lt;&gt;"ITC not available in GSTR-2B"),"Credit note: accept and declare the ITC reversal, keep pending for one period, or reject if you disagree",IF(R1064="Matched","Accept in IMS, or take no action",IF(R1064="Amount differs","Reject or keep pending; ask the supplier to amend",IF(R1064="In GSTR-2B, not in books","Check receipt; reject if not yours",IF(R1064="Invoice no matches, GSTIN differs","Confirm the GSTIN with the supplier","Not available: do not claim"))))))</f>
        <v/>
      </c>
    </row>
    <row r="1065">
      <c r="A1065" s="10" t="n"/>
      <c r="B1065" s="10" t="n"/>
      <c r="C1065" s="10" t="n"/>
      <c r="D1065" s="10" t="n"/>
      <c r="E1065" s="9" t="n"/>
      <c r="F1065" s="8" t="n"/>
      <c r="G1065" s="10" t="n"/>
      <c r="H1065" s="10" t="n"/>
      <c r="I1065" s="8" t="n"/>
      <c r="J1065" s="8" t="n"/>
      <c r="K1065" s="8" t="n"/>
      <c r="L1065" s="8" t="n"/>
      <c r="M1065" s="8" t="n"/>
      <c r="N1065" s="15">
        <f>IF(A1065="","",SUM(J1065:M1065))</f>
        <v/>
      </c>
      <c r="O1065" s="10" t="n"/>
      <c r="P1065" s="16">
        <f>IF(A1065="","",UPPER(TRIM(A1065))&amp;"|"&amp;UPPER(SUBSTITUTE(SUBSTITUTE(SUBSTITUTE(TRIM(C1065),"/",""),"-","")," ","")))</f>
        <v/>
      </c>
      <c r="Q1065" s="16">
        <f>IF(A1065="","",UPPER(SUBSTITUTE(SUBSTITUTE(SUBSTITUTE(TRIM(C1065),"/",""),"-","")," ","")))</f>
        <v/>
      </c>
      <c r="R1065" s="16">
        <f>IF(A1065="","",IF(U1065="No","ITC not available in GSTR-2B",IF(COUNTIF(Books!$O$6:$O$2005,P1065)&gt;0,IF(ABS(T1065)&lt;=Settings!$B$4,"Matched","Amount differs"),IF(COUNTIF(Books!$P$6:$P$2005,Q1065)&gt;0,"Invoice no matches, GSTIN differs","In GSTR-2B, not in books"))))</f>
        <v/>
      </c>
      <c r="S1065" s="15">
        <f>IF(A1065="","",SUMIF(Books!$O$6:$O$2005,P1065,Books!$K$6:$K$2005))</f>
        <v/>
      </c>
      <c r="T1065" s="15">
        <f>IF(A1065="","",N1065-S1065)</f>
        <v/>
      </c>
      <c r="U1065" s="10" t="n"/>
      <c r="V1065" s="16">
        <f>IF(A1065="","",IF(AND(O1065="Credit note",R1065&lt;&gt;"ITC not available in GSTR-2B"),"Credit note: accept and declare the ITC reversal, keep pending for one period, or reject if you disagree",IF(R1065="Matched","Accept in IMS, or take no action",IF(R1065="Amount differs","Reject or keep pending; ask the supplier to amend",IF(R1065="In GSTR-2B, not in books","Check receipt; reject if not yours",IF(R1065="Invoice no matches, GSTIN differs","Confirm the GSTIN with the supplier","Not available: do not claim"))))))</f>
        <v/>
      </c>
    </row>
    <row r="1066">
      <c r="A1066" s="10" t="n"/>
      <c r="B1066" s="10" t="n"/>
      <c r="C1066" s="10" t="n"/>
      <c r="D1066" s="10" t="n"/>
      <c r="E1066" s="9" t="n"/>
      <c r="F1066" s="8" t="n"/>
      <c r="G1066" s="10" t="n"/>
      <c r="H1066" s="10" t="n"/>
      <c r="I1066" s="8" t="n"/>
      <c r="J1066" s="8" t="n"/>
      <c r="K1066" s="8" t="n"/>
      <c r="L1066" s="8" t="n"/>
      <c r="M1066" s="8" t="n"/>
      <c r="N1066" s="15">
        <f>IF(A1066="","",SUM(J1066:M1066))</f>
        <v/>
      </c>
      <c r="O1066" s="10" t="n"/>
      <c r="P1066" s="16">
        <f>IF(A1066="","",UPPER(TRIM(A1066))&amp;"|"&amp;UPPER(SUBSTITUTE(SUBSTITUTE(SUBSTITUTE(TRIM(C1066),"/",""),"-","")," ","")))</f>
        <v/>
      </c>
      <c r="Q1066" s="16">
        <f>IF(A1066="","",UPPER(SUBSTITUTE(SUBSTITUTE(SUBSTITUTE(TRIM(C1066),"/",""),"-","")," ","")))</f>
        <v/>
      </c>
      <c r="R1066" s="16">
        <f>IF(A1066="","",IF(U1066="No","ITC not available in GSTR-2B",IF(COUNTIF(Books!$O$6:$O$2005,P1066)&gt;0,IF(ABS(T1066)&lt;=Settings!$B$4,"Matched","Amount differs"),IF(COUNTIF(Books!$P$6:$P$2005,Q1066)&gt;0,"Invoice no matches, GSTIN differs","In GSTR-2B, not in books"))))</f>
        <v/>
      </c>
      <c r="S1066" s="15">
        <f>IF(A1066="","",SUMIF(Books!$O$6:$O$2005,P1066,Books!$K$6:$K$2005))</f>
        <v/>
      </c>
      <c r="T1066" s="15">
        <f>IF(A1066="","",N1066-S1066)</f>
        <v/>
      </c>
      <c r="U1066" s="10" t="n"/>
      <c r="V1066" s="16">
        <f>IF(A1066="","",IF(AND(O1066="Credit note",R1066&lt;&gt;"ITC not available in GSTR-2B"),"Credit note: accept and declare the ITC reversal, keep pending for one period, or reject if you disagree",IF(R1066="Matched","Accept in IMS, or take no action",IF(R1066="Amount differs","Reject or keep pending; ask the supplier to amend",IF(R1066="In GSTR-2B, not in books","Check receipt; reject if not yours",IF(R1066="Invoice no matches, GSTIN differs","Confirm the GSTIN with the supplier","Not available: do not claim"))))))</f>
        <v/>
      </c>
    </row>
    <row r="1067">
      <c r="A1067" s="10" t="n"/>
      <c r="B1067" s="10" t="n"/>
      <c r="C1067" s="10" t="n"/>
      <c r="D1067" s="10" t="n"/>
      <c r="E1067" s="9" t="n"/>
      <c r="F1067" s="8" t="n"/>
      <c r="G1067" s="10" t="n"/>
      <c r="H1067" s="10" t="n"/>
      <c r="I1067" s="8" t="n"/>
      <c r="J1067" s="8" t="n"/>
      <c r="K1067" s="8" t="n"/>
      <c r="L1067" s="8" t="n"/>
      <c r="M1067" s="8" t="n"/>
      <c r="N1067" s="15">
        <f>IF(A1067="","",SUM(J1067:M1067))</f>
        <v/>
      </c>
      <c r="O1067" s="10" t="n"/>
      <c r="P1067" s="16">
        <f>IF(A1067="","",UPPER(TRIM(A1067))&amp;"|"&amp;UPPER(SUBSTITUTE(SUBSTITUTE(SUBSTITUTE(TRIM(C1067),"/",""),"-","")," ","")))</f>
        <v/>
      </c>
      <c r="Q1067" s="16">
        <f>IF(A1067="","",UPPER(SUBSTITUTE(SUBSTITUTE(SUBSTITUTE(TRIM(C1067),"/",""),"-","")," ","")))</f>
        <v/>
      </c>
      <c r="R1067" s="16">
        <f>IF(A1067="","",IF(U1067="No","ITC not available in GSTR-2B",IF(COUNTIF(Books!$O$6:$O$2005,P1067)&gt;0,IF(ABS(T1067)&lt;=Settings!$B$4,"Matched","Amount differs"),IF(COUNTIF(Books!$P$6:$P$2005,Q1067)&gt;0,"Invoice no matches, GSTIN differs","In GSTR-2B, not in books"))))</f>
        <v/>
      </c>
      <c r="S1067" s="15">
        <f>IF(A1067="","",SUMIF(Books!$O$6:$O$2005,P1067,Books!$K$6:$K$2005))</f>
        <v/>
      </c>
      <c r="T1067" s="15">
        <f>IF(A1067="","",N1067-S1067)</f>
        <v/>
      </c>
      <c r="U1067" s="10" t="n"/>
      <c r="V1067" s="16">
        <f>IF(A1067="","",IF(AND(O1067="Credit note",R1067&lt;&gt;"ITC not available in GSTR-2B"),"Credit note: accept and declare the ITC reversal, keep pending for one period, or reject if you disagree",IF(R1067="Matched","Accept in IMS, or take no action",IF(R1067="Amount differs","Reject or keep pending; ask the supplier to amend",IF(R1067="In GSTR-2B, not in books","Check receipt; reject if not yours",IF(R1067="Invoice no matches, GSTIN differs","Confirm the GSTIN with the supplier","Not available: do not claim"))))))</f>
        <v/>
      </c>
    </row>
    <row r="1068">
      <c r="A1068" s="10" t="n"/>
      <c r="B1068" s="10" t="n"/>
      <c r="C1068" s="10" t="n"/>
      <c r="D1068" s="10" t="n"/>
      <c r="E1068" s="9" t="n"/>
      <c r="F1068" s="8" t="n"/>
      <c r="G1068" s="10" t="n"/>
      <c r="H1068" s="10" t="n"/>
      <c r="I1068" s="8" t="n"/>
      <c r="J1068" s="8" t="n"/>
      <c r="K1068" s="8" t="n"/>
      <c r="L1068" s="8" t="n"/>
      <c r="M1068" s="8" t="n"/>
      <c r="N1068" s="15">
        <f>IF(A1068="","",SUM(J1068:M1068))</f>
        <v/>
      </c>
      <c r="O1068" s="10" t="n"/>
      <c r="P1068" s="16">
        <f>IF(A1068="","",UPPER(TRIM(A1068))&amp;"|"&amp;UPPER(SUBSTITUTE(SUBSTITUTE(SUBSTITUTE(TRIM(C1068),"/",""),"-","")," ","")))</f>
        <v/>
      </c>
      <c r="Q1068" s="16">
        <f>IF(A1068="","",UPPER(SUBSTITUTE(SUBSTITUTE(SUBSTITUTE(TRIM(C1068),"/",""),"-","")," ","")))</f>
        <v/>
      </c>
      <c r="R1068" s="16">
        <f>IF(A1068="","",IF(U1068="No","ITC not available in GSTR-2B",IF(COUNTIF(Books!$O$6:$O$2005,P1068)&gt;0,IF(ABS(T1068)&lt;=Settings!$B$4,"Matched","Amount differs"),IF(COUNTIF(Books!$P$6:$P$2005,Q1068)&gt;0,"Invoice no matches, GSTIN differs","In GSTR-2B, not in books"))))</f>
        <v/>
      </c>
      <c r="S1068" s="15">
        <f>IF(A1068="","",SUMIF(Books!$O$6:$O$2005,P1068,Books!$K$6:$K$2005))</f>
        <v/>
      </c>
      <c r="T1068" s="15">
        <f>IF(A1068="","",N1068-S1068)</f>
        <v/>
      </c>
      <c r="U1068" s="10" t="n"/>
      <c r="V1068" s="16">
        <f>IF(A1068="","",IF(AND(O1068="Credit note",R1068&lt;&gt;"ITC not available in GSTR-2B"),"Credit note: accept and declare the ITC reversal, keep pending for one period, or reject if you disagree",IF(R1068="Matched","Accept in IMS, or take no action",IF(R1068="Amount differs","Reject or keep pending; ask the supplier to amend",IF(R1068="In GSTR-2B, not in books","Check receipt; reject if not yours",IF(R1068="Invoice no matches, GSTIN differs","Confirm the GSTIN with the supplier","Not available: do not claim"))))))</f>
        <v/>
      </c>
    </row>
    <row r="1069">
      <c r="A1069" s="10" t="n"/>
      <c r="B1069" s="10" t="n"/>
      <c r="C1069" s="10" t="n"/>
      <c r="D1069" s="10" t="n"/>
      <c r="E1069" s="9" t="n"/>
      <c r="F1069" s="8" t="n"/>
      <c r="G1069" s="10" t="n"/>
      <c r="H1069" s="10" t="n"/>
      <c r="I1069" s="8" t="n"/>
      <c r="J1069" s="8" t="n"/>
      <c r="K1069" s="8" t="n"/>
      <c r="L1069" s="8" t="n"/>
      <c r="M1069" s="8" t="n"/>
      <c r="N1069" s="15">
        <f>IF(A1069="","",SUM(J1069:M1069))</f>
        <v/>
      </c>
      <c r="O1069" s="10" t="n"/>
      <c r="P1069" s="16">
        <f>IF(A1069="","",UPPER(TRIM(A1069))&amp;"|"&amp;UPPER(SUBSTITUTE(SUBSTITUTE(SUBSTITUTE(TRIM(C1069),"/",""),"-","")," ","")))</f>
        <v/>
      </c>
      <c r="Q1069" s="16">
        <f>IF(A1069="","",UPPER(SUBSTITUTE(SUBSTITUTE(SUBSTITUTE(TRIM(C1069),"/",""),"-","")," ","")))</f>
        <v/>
      </c>
      <c r="R1069" s="16">
        <f>IF(A1069="","",IF(U1069="No","ITC not available in GSTR-2B",IF(COUNTIF(Books!$O$6:$O$2005,P1069)&gt;0,IF(ABS(T1069)&lt;=Settings!$B$4,"Matched","Amount differs"),IF(COUNTIF(Books!$P$6:$P$2005,Q1069)&gt;0,"Invoice no matches, GSTIN differs","In GSTR-2B, not in books"))))</f>
        <v/>
      </c>
      <c r="S1069" s="15">
        <f>IF(A1069="","",SUMIF(Books!$O$6:$O$2005,P1069,Books!$K$6:$K$2005))</f>
        <v/>
      </c>
      <c r="T1069" s="15">
        <f>IF(A1069="","",N1069-S1069)</f>
        <v/>
      </c>
      <c r="U1069" s="10" t="n"/>
      <c r="V1069" s="16">
        <f>IF(A1069="","",IF(AND(O1069="Credit note",R1069&lt;&gt;"ITC not available in GSTR-2B"),"Credit note: accept and declare the ITC reversal, keep pending for one period, or reject if you disagree",IF(R1069="Matched","Accept in IMS, or take no action",IF(R1069="Amount differs","Reject or keep pending; ask the supplier to amend",IF(R1069="In GSTR-2B, not in books","Check receipt; reject if not yours",IF(R1069="Invoice no matches, GSTIN differs","Confirm the GSTIN with the supplier","Not available: do not claim"))))))</f>
        <v/>
      </c>
    </row>
    <row r="1070">
      <c r="A1070" s="10" t="n"/>
      <c r="B1070" s="10" t="n"/>
      <c r="C1070" s="10" t="n"/>
      <c r="D1070" s="10" t="n"/>
      <c r="E1070" s="9" t="n"/>
      <c r="F1070" s="8" t="n"/>
      <c r="G1070" s="10" t="n"/>
      <c r="H1070" s="10" t="n"/>
      <c r="I1070" s="8" t="n"/>
      <c r="J1070" s="8" t="n"/>
      <c r="K1070" s="8" t="n"/>
      <c r="L1070" s="8" t="n"/>
      <c r="M1070" s="8" t="n"/>
      <c r="N1070" s="15">
        <f>IF(A1070="","",SUM(J1070:M1070))</f>
        <v/>
      </c>
      <c r="O1070" s="10" t="n"/>
      <c r="P1070" s="16">
        <f>IF(A1070="","",UPPER(TRIM(A1070))&amp;"|"&amp;UPPER(SUBSTITUTE(SUBSTITUTE(SUBSTITUTE(TRIM(C1070),"/",""),"-","")," ","")))</f>
        <v/>
      </c>
      <c r="Q1070" s="16">
        <f>IF(A1070="","",UPPER(SUBSTITUTE(SUBSTITUTE(SUBSTITUTE(TRIM(C1070),"/",""),"-","")," ","")))</f>
        <v/>
      </c>
      <c r="R1070" s="16">
        <f>IF(A1070="","",IF(U1070="No","ITC not available in GSTR-2B",IF(COUNTIF(Books!$O$6:$O$2005,P1070)&gt;0,IF(ABS(T1070)&lt;=Settings!$B$4,"Matched","Amount differs"),IF(COUNTIF(Books!$P$6:$P$2005,Q1070)&gt;0,"Invoice no matches, GSTIN differs","In GSTR-2B, not in books"))))</f>
        <v/>
      </c>
      <c r="S1070" s="15">
        <f>IF(A1070="","",SUMIF(Books!$O$6:$O$2005,P1070,Books!$K$6:$K$2005))</f>
        <v/>
      </c>
      <c r="T1070" s="15">
        <f>IF(A1070="","",N1070-S1070)</f>
        <v/>
      </c>
      <c r="U1070" s="10" t="n"/>
      <c r="V1070" s="16">
        <f>IF(A1070="","",IF(AND(O1070="Credit note",R1070&lt;&gt;"ITC not available in GSTR-2B"),"Credit note: accept and declare the ITC reversal, keep pending for one period, or reject if you disagree",IF(R1070="Matched","Accept in IMS, or take no action",IF(R1070="Amount differs","Reject or keep pending; ask the supplier to amend",IF(R1070="In GSTR-2B, not in books","Check receipt; reject if not yours",IF(R1070="Invoice no matches, GSTIN differs","Confirm the GSTIN with the supplier","Not available: do not claim"))))))</f>
        <v/>
      </c>
    </row>
    <row r="1071">
      <c r="A1071" s="10" t="n"/>
      <c r="B1071" s="10" t="n"/>
      <c r="C1071" s="10" t="n"/>
      <c r="D1071" s="10" t="n"/>
      <c r="E1071" s="9" t="n"/>
      <c r="F1071" s="8" t="n"/>
      <c r="G1071" s="10" t="n"/>
      <c r="H1071" s="10" t="n"/>
      <c r="I1071" s="8" t="n"/>
      <c r="J1071" s="8" t="n"/>
      <c r="K1071" s="8" t="n"/>
      <c r="L1071" s="8" t="n"/>
      <c r="M1071" s="8" t="n"/>
      <c r="N1071" s="15">
        <f>IF(A1071="","",SUM(J1071:M1071))</f>
        <v/>
      </c>
      <c r="O1071" s="10" t="n"/>
      <c r="P1071" s="16">
        <f>IF(A1071="","",UPPER(TRIM(A1071))&amp;"|"&amp;UPPER(SUBSTITUTE(SUBSTITUTE(SUBSTITUTE(TRIM(C1071),"/",""),"-","")," ","")))</f>
        <v/>
      </c>
      <c r="Q1071" s="16">
        <f>IF(A1071="","",UPPER(SUBSTITUTE(SUBSTITUTE(SUBSTITUTE(TRIM(C1071),"/",""),"-","")," ","")))</f>
        <v/>
      </c>
      <c r="R1071" s="16">
        <f>IF(A1071="","",IF(U1071="No","ITC not available in GSTR-2B",IF(COUNTIF(Books!$O$6:$O$2005,P1071)&gt;0,IF(ABS(T1071)&lt;=Settings!$B$4,"Matched","Amount differs"),IF(COUNTIF(Books!$P$6:$P$2005,Q1071)&gt;0,"Invoice no matches, GSTIN differs","In GSTR-2B, not in books"))))</f>
        <v/>
      </c>
      <c r="S1071" s="15">
        <f>IF(A1071="","",SUMIF(Books!$O$6:$O$2005,P1071,Books!$K$6:$K$2005))</f>
        <v/>
      </c>
      <c r="T1071" s="15">
        <f>IF(A1071="","",N1071-S1071)</f>
        <v/>
      </c>
      <c r="U1071" s="10" t="n"/>
      <c r="V1071" s="16">
        <f>IF(A1071="","",IF(AND(O1071="Credit note",R1071&lt;&gt;"ITC not available in GSTR-2B"),"Credit note: accept and declare the ITC reversal, keep pending for one period, or reject if you disagree",IF(R1071="Matched","Accept in IMS, or take no action",IF(R1071="Amount differs","Reject or keep pending; ask the supplier to amend",IF(R1071="In GSTR-2B, not in books","Check receipt; reject if not yours",IF(R1071="Invoice no matches, GSTIN differs","Confirm the GSTIN with the supplier","Not available: do not claim"))))))</f>
        <v/>
      </c>
    </row>
    <row r="1072">
      <c r="A1072" s="10" t="n"/>
      <c r="B1072" s="10" t="n"/>
      <c r="C1072" s="10" t="n"/>
      <c r="D1072" s="10" t="n"/>
      <c r="E1072" s="9" t="n"/>
      <c r="F1072" s="8" t="n"/>
      <c r="G1072" s="10" t="n"/>
      <c r="H1072" s="10" t="n"/>
      <c r="I1072" s="8" t="n"/>
      <c r="J1072" s="8" t="n"/>
      <c r="K1072" s="8" t="n"/>
      <c r="L1072" s="8" t="n"/>
      <c r="M1072" s="8" t="n"/>
      <c r="N1072" s="15">
        <f>IF(A1072="","",SUM(J1072:M1072))</f>
        <v/>
      </c>
      <c r="O1072" s="10" t="n"/>
      <c r="P1072" s="16">
        <f>IF(A1072="","",UPPER(TRIM(A1072))&amp;"|"&amp;UPPER(SUBSTITUTE(SUBSTITUTE(SUBSTITUTE(TRIM(C1072),"/",""),"-","")," ","")))</f>
        <v/>
      </c>
      <c r="Q1072" s="16">
        <f>IF(A1072="","",UPPER(SUBSTITUTE(SUBSTITUTE(SUBSTITUTE(TRIM(C1072),"/",""),"-","")," ","")))</f>
        <v/>
      </c>
      <c r="R1072" s="16">
        <f>IF(A1072="","",IF(U1072="No","ITC not available in GSTR-2B",IF(COUNTIF(Books!$O$6:$O$2005,P1072)&gt;0,IF(ABS(T1072)&lt;=Settings!$B$4,"Matched","Amount differs"),IF(COUNTIF(Books!$P$6:$P$2005,Q1072)&gt;0,"Invoice no matches, GSTIN differs","In GSTR-2B, not in books"))))</f>
        <v/>
      </c>
      <c r="S1072" s="15">
        <f>IF(A1072="","",SUMIF(Books!$O$6:$O$2005,P1072,Books!$K$6:$K$2005))</f>
        <v/>
      </c>
      <c r="T1072" s="15">
        <f>IF(A1072="","",N1072-S1072)</f>
        <v/>
      </c>
      <c r="U1072" s="10" t="n"/>
      <c r="V1072" s="16">
        <f>IF(A1072="","",IF(AND(O1072="Credit note",R1072&lt;&gt;"ITC not available in GSTR-2B"),"Credit note: accept and declare the ITC reversal, keep pending for one period, or reject if you disagree",IF(R1072="Matched","Accept in IMS, or take no action",IF(R1072="Amount differs","Reject or keep pending; ask the supplier to amend",IF(R1072="In GSTR-2B, not in books","Check receipt; reject if not yours",IF(R1072="Invoice no matches, GSTIN differs","Confirm the GSTIN with the supplier","Not available: do not claim"))))))</f>
        <v/>
      </c>
    </row>
    <row r="1073">
      <c r="A1073" s="10" t="n"/>
      <c r="B1073" s="10" t="n"/>
      <c r="C1073" s="10" t="n"/>
      <c r="D1073" s="10" t="n"/>
      <c r="E1073" s="9" t="n"/>
      <c r="F1073" s="8" t="n"/>
      <c r="G1073" s="10" t="n"/>
      <c r="H1073" s="10" t="n"/>
      <c r="I1073" s="8" t="n"/>
      <c r="J1073" s="8" t="n"/>
      <c r="K1073" s="8" t="n"/>
      <c r="L1073" s="8" t="n"/>
      <c r="M1073" s="8" t="n"/>
      <c r="N1073" s="15">
        <f>IF(A1073="","",SUM(J1073:M1073))</f>
        <v/>
      </c>
      <c r="O1073" s="10" t="n"/>
      <c r="P1073" s="16">
        <f>IF(A1073="","",UPPER(TRIM(A1073))&amp;"|"&amp;UPPER(SUBSTITUTE(SUBSTITUTE(SUBSTITUTE(TRIM(C1073),"/",""),"-","")," ","")))</f>
        <v/>
      </c>
      <c r="Q1073" s="16">
        <f>IF(A1073="","",UPPER(SUBSTITUTE(SUBSTITUTE(SUBSTITUTE(TRIM(C1073),"/",""),"-","")," ","")))</f>
        <v/>
      </c>
      <c r="R1073" s="16">
        <f>IF(A1073="","",IF(U1073="No","ITC not available in GSTR-2B",IF(COUNTIF(Books!$O$6:$O$2005,P1073)&gt;0,IF(ABS(T1073)&lt;=Settings!$B$4,"Matched","Amount differs"),IF(COUNTIF(Books!$P$6:$P$2005,Q1073)&gt;0,"Invoice no matches, GSTIN differs","In GSTR-2B, not in books"))))</f>
        <v/>
      </c>
      <c r="S1073" s="15">
        <f>IF(A1073="","",SUMIF(Books!$O$6:$O$2005,P1073,Books!$K$6:$K$2005))</f>
        <v/>
      </c>
      <c r="T1073" s="15">
        <f>IF(A1073="","",N1073-S1073)</f>
        <v/>
      </c>
      <c r="U1073" s="10" t="n"/>
      <c r="V1073" s="16">
        <f>IF(A1073="","",IF(AND(O1073="Credit note",R1073&lt;&gt;"ITC not available in GSTR-2B"),"Credit note: accept and declare the ITC reversal, keep pending for one period, or reject if you disagree",IF(R1073="Matched","Accept in IMS, or take no action",IF(R1073="Amount differs","Reject or keep pending; ask the supplier to amend",IF(R1073="In GSTR-2B, not in books","Check receipt; reject if not yours",IF(R1073="Invoice no matches, GSTIN differs","Confirm the GSTIN with the supplier","Not available: do not claim"))))))</f>
        <v/>
      </c>
    </row>
    <row r="1074">
      <c r="A1074" s="10" t="n"/>
      <c r="B1074" s="10" t="n"/>
      <c r="C1074" s="10" t="n"/>
      <c r="D1074" s="10" t="n"/>
      <c r="E1074" s="9" t="n"/>
      <c r="F1074" s="8" t="n"/>
      <c r="G1074" s="10" t="n"/>
      <c r="H1074" s="10" t="n"/>
      <c r="I1074" s="8" t="n"/>
      <c r="J1074" s="8" t="n"/>
      <c r="K1074" s="8" t="n"/>
      <c r="L1074" s="8" t="n"/>
      <c r="M1074" s="8" t="n"/>
      <c r="N1074" s="15">
        <f>IF(A1074="","",SUM(J1074:M1074))</f>
        <v/>
      </c>
      <c r="O1074" s="10" t="n"/>
      <c r="P1074" s="16">
        <f>IF(A1074="","",UPPER(TRIM(A1074))&amp;"|"&amp;UPPER(SUBSTITUTE(SUBSTITUTE(SUBSTITUTE(TRIM(C1074),"/",""),"-","")," ","")))</f>
        <v/>
      </c>
      <c r="Q1074" s="16">
        <f>IF(A1074="","",UPPER(SUBSTITUTE(SUBSTITUTE(SUBSTITUTE(TRIM(C1074),"/",""),"-","")," ","")))</f>
        <v/>
      </c>
      <c r="R1074" s="16">
        <f>IF(A1074="","",IF(U1074="No","ITC not available in GSTR-2B",IF(COUNTIF(Books!$O$6:$O$2005,P1074)&gt;0,IF(ABS(T1074)&lt;=Settings!$B$4,"Matched","Amount differs"),IF(COUNTIF(Books!$P$6:$P$2005,Q1074)&gt;0,"Invoice no matches, GSTIN differs","In GSTR-2B, not in books"))))</f>
        <v/>
      </c>
      <c r="S1074" s="15">
        <f>IF(A1074="","",SUMIF(Books!$O$6:$O$2005,P1074,Books!$K$6:$K$2005))</f>
        <v/>
      </c>
      <c r="T1074" s="15">
        <f>IF(A1074="","",N1074-S1074)</f>
        <v/>
      </c>
      <c r="U1074" s="10" t="n"/>
      <c r="V1074" s="16">
        <f>IF(A1074="","",IF(AND(O1074="Credit note",R1074&lt;&gt;"ITC not available in GSTR-2B"),"Credit note: accept and declare the ITC reversal, keep pending for one period, or reject if you disagree",IF(R1074="Matched","Accept in IMS, or take no action",IF(R1074="Amount differs","Reject or keep pending; ask the supplier to amend",IF(R1074="In GSTR-2B, not in books","Check receipt; reject if not yours",IF(R1074="Invoice no matches, GSTIN differs","Confirm the GSTIN with the supplier","Not available: do not claim"))))))</f>
        <v/>
      </c>
    </row>
    <row r="1075">
      <c r="A1075" s="10" t="n"/>
      <c r="B1075" s="10" t="n"/>
      <c r="C1075" s="10" t="n"/>
      <c r="D1075" s="10" t="n"/>
      <c r="E1075" s="9" t="n"/>
      <c r="F1075" s="8" t="n"/>
      <c r="G1075" s="10" t="n"/>
      <c r="H1075" s="10" t="n"/>
      <c r="I1075" s="8" t="n"/>
      <c r="J1075" s="8" t="n"/>
      <c r="K1075" s="8" t="n"/>
      <c r="L1075" s="8" t="n"/>
      <c r="M1075" s="8" t="n"/>
      <c r="N1075" s="15">
        <f>IF(A1075="","",SUM(J1075:M1075))</f>
        <v/>
      </c>
      <c r="O1075" s="10" t="n"/>
      <c r="P1075" s="16">
        <f>IF(A1075="","",UPPER(TRIM(A1075))&amp;"|"&amp;UPPER(SUBSTITUTE(SUBSTITUTE(SUBSTITUTE(TRIM(C1075),"/",""),"-","")," ","")))</f>
        <v/>
      </c>
      <c r="Q1075" s="16">
        <f>IF(A1075="","",UPPER(SUBSTITUTE(SUBSTITUTE(SUBSTITUTE(TRIM(C1075),"/",""),"-","")," ","")))</f>
        <v/>
      </c>
      <c r="R1075" s="16">
        <f>IF(A1075="","",IF(U1075="No","ITC not available in GSTR-2B",IF(COUNTIF(Books!$O$6:$O$2005,P1075)&gt;0,IF(ABS(T1075)&lt;=Settings!$B$4,"Matched","Amount differs"),IF(COUNTIF(Books!$P$6:$P$2005,Q1075)&gt;0,"Invoice no matches, GSTIN differs","In GSTR-2B, not in books"))))</f>
        <v/>
      </c>
      <c r="S1075" s="15">
        <f>IF(A1075="","",SUMIF(Books!$O$6:$O$2005,P1075,Books!$K$6:$K$2005))</f>
        <v/>
      </c>
      <c r="T1075" s="15">
        <f>IF(A1075="","",N1075-S1075)</f>
        <v/>
      </c>
      <c r="U1075" s="10" t="n"/>
      <c r="V1075" s="16">
        <f>IF(A1075="","",IF(AND(O1075="Credit note",R1075&lt;&gt;"ITC not available in GSTR-2B"),"Credit note: accept and declare the ITC reversal, keep pending for one period, or reject if you disagree",IF(R1075="Matched","Accept in IMS, or take no action",IF(R1075="Amount differs","Reject or keep pending; ask the supplier to amend",IF(R1075="In GSTR-2B, not in books","Check receipt; reject if not yours",IF(R1075="Invoice no matches, GSTIN differs","Confirm the GSTIN with the supplier","Not available: do not claim"))))))</f>
        <v/>
      </c>
    </row>
    <row r="1076">
      <c r="A1076" s="10" t="n"/>
      <c r="B1076" s="10" t="n"/>
      <c r="C1076" s="10" t="n"/>
      <c r="D1076" s="10" t="n"/>
      <c r="E1076" s="9" t="n"/>
      <c r="F1076" s="8" t="n"/>
      <c r="G1076" s="10" t="n"/>
      <c r="H1076" s="10" t="n"/>
      <c r="I1076" s="8" t="n"/>
      <c r="J1076" s="8" t="n"/>
      <c r="K1076" s="8" t="n"/>
      <c r="L1076" s="8" t="n"/>
      <c r="M1076" s="8" t="n"/>
      <c r="N1076" s="15">
        <f>IF(A1076="","",SUM(J1076:M1076))</f>
        <v/>
      </c>
      <c r="O1076" s="10" t="n"/>
      <c r="P1076" s="16">
        <f>IF(A1076="","",UPPER(TRIM(A1076))&amp;"|"&amp;UPPER(SUBSTITUTE(SUBSTITUTE(SUBSTITUTE(TRIM(C1076),"/",""),"-","")," ","")))</f>
        <v/>
      </c>
      <c r="Q1076" s="16">
        <f>IF(A1076="","",UPPER(SUBSTITUTE(SUBSTITUTE(SUBSTITUTE(TRIM(C1076),"/",""),"-","")," ","")))</f>
        <v/>
      </c>
      <c r="R1076" s="16">
        <f>IF(A1076="","",IF(U1076="No","ITC not available in GSTR-2B",IF(COUNTIF(Books!$O$6:$O$2005,P1076)&gt;0,IF(ABS(T1076)&lt;=Settings!$B$4,"Matched","Amount differs"),IF(COUNTIF(Books!$P$6:$P$2005,Q1076)&gt;0,"Invoice no matches, GSTIN differs","In GSTR-2B, not in books"))))</f>
        <v/>
      </c>
      <c r="S1076" s="15">
        <f>IF(A1076="","",SUMIF(Books!$O$6:$O$2005,P1076,Books!$K$6:$K$2005))</f>
        <v/>
      </c>
      <c r="T1076" s="15">
        <f>IF(A1076="","",N1076-S1076)</f>
        <v/>
      </c>
      <c r="U1076" s="10" t="n"/>
      <c r="V1076" s="16">
        <f>IF(A1076="","",IF(AND(O1076="Credit note",R1076&lt;&gt;"ITC not available in GSTR-2B"),"Credit note: accept and declare the ITC reversal, keep pending for one period, or reject if you disagree",IF(R1076="Matched","Accept in IMS, or take no action",IF(R1076="Amount differs","Reject or keep pending; ask the supplier to amend",IF(R1076="In GSTR-2B, not in books","Check receipt; reject if not yours",IF(R1076="Invoice no matches, GSTIN differs","Confirm the GSTIN with the supplier","Not available: do not claim"))))))</f>
        <v/>
      </c>
    </row>
    <row r="1077">
      <c r="A1077" s="10" t="n"/>
      <c r="B1077" s="10" t="n"/>
      <c r="C1077" s="10" t="n"/>
      <c r="D1077" s="10" t="n"/>
      <c r="E1077" s="9" t="n"/>
      <c r="F1077" s="8" t="n"/>
      <c r="G1077" s="10" t="n"/>
      <c r="H1077" s="10" t="n"/>
      <c r="I1077" s="8" t="n"/>
      <c r="J1077" s="8" t="n"/>
      <c r="K1077" s="8" t="n"/>
      <c r="L1077" s="8" t="n"/>
      <c r="M1077" s="8" t="n"/>
      <c r="N1077" s="15">
        <f>IF(A1077="","",SUM(J1077:M1077))</f>
        <v/>
      </c>
      <c r="O1077" s="10" t="n"/>
      <c r="P1077" s="16">
        <f>IF(A1077="","",UPPER(TRIM(A1077))&amp;"|"&amp;UPPER(SUBSTITUTE(SUBSTITUTE(SUBSTITUTE(TRIM(C1077),"/",""),"-","")," ","")))</f>
        <v/>
      </c>
      <c r="Q1077" s="16">
        <f>IF(A1077="","",UPPER(SUBSTITUTE(SUBSTITUTE(SUBSTITUTE(TRIM(C1077),"/",""),"-","")," ","")))</f>
        <v/>
      </c>
      <c r="R1077" s="16">
        <f>IF(A1077="","",IF(U1077="No","ITC not available in GSTR-2B",IF(COUNTIF(Books!$O$6:$O$2005,P1077)&gt;0,IF(ABS(T1077)&lt;=Settings!$B$4,"Matched","Amount differs"),IF(COUNTIF(Books!$P$6:$P$2005,Q1077)&gt;0,"Invoice no matches, GSTIN differs","In GSTR-2B, not in books"))))</f>
        <v/>
      </c>
      <c r="S1077" s="15">
        <f>IF(A1077="","",SUMIF(Books!$O$6:$O$2005,P1077,Books!$K$6:$K$2005))</f>
        <v/>
      </c>
      <c r="T1077" s="15">
        <f>IF(A1077="","",N1077-S1077)</f>
        <v/>
      </c>
      <c r="U1077" s="10" t="n"/>
      <c r="V1077" s="16">
        <f>IF(A1077="","",IF(AND(O1077="Credit note",R1077&lt;&gt;"ITC not available in GSTR-2B"),"Credit note: accept and declare the ITC reversal, keep pending for one period, or reject if you disagree",IF(R1077="Matched","Accept in IMS, or take no action",IF(R1077="Amount differs","Reject or keep pending; ask the supplier to amend",IF(R1077="In GSTR-2B, not in books","Check receipt; reject if not yours",IF(R1077="Invoice no matches, GSTIN differs","Confirm the GSTIN with the supplier","Not available: do not claim"))))))</f>
        <v/>
      </c>
    </row>
    <row r="1078">
      <c r="A1078" s="10" t="n"/>
      <c r="B1078" s="10" t="n"/>
      <c r="C1078" s="10" t="n"/>
      <c r="D1078" s="10" t="n"/>
      <c r="E1078" s="9" t="n"/>
      <c r="F1078" s="8" t="n"/>
      <c r="G1078" s="10" t="n"/>
      <c r="H1078" s="10" t="n"/>
      <c r="I1078" s="8" t="n"/>
      <c r="J1078" s="8" t="n"/>
      <c r="K1078" s="8" t="n"/>
      <c r="L1078" s="8" t="n"/>
      <c r="M1078" s="8" t="n"/>
      <c r="N1078" s="15">
        <f>IF(A1078="","",SUM(J1078:M1078))</f>
        <v/>
      </c>
      <c r="O1078" s="10" t="n"/>
      <c r="P1078" s="16">
        <f>IF(A1078="","",UPPER(TRIM(A1078))&amp;"|"&amp;UPPER(SUBSTITUTE(SUBSTITUTE(SUBSTITUTE(TRIM(C1078),"/",""),"-","")," ","")))</f>
        <v/>
      </c>
      <c r="Q1078" s="16">
        <f>IF(A1078="","",UPPER(SUBSTITUTE(SUBSTITUTE(SUBSTITUTE(TRIM(C1078),"/",""),"-","")," ","")))</f>
        <v/>
      </c>
      <c r="R1078" s="16">
        <f>IF(A1078="","",IF(U1078="No","ITC not available in GSTR-2B",IF(COUNTIF(Books!$O$6:$O$2005,P1078)&gt;0,IF(ABS(T1078)&lt;=Settings!$B$4,"Matched","Amount differs"),IF(COUNTIF(Books!$P$6:$P$2005,Q1078)&gt;0,"Invoice no matches, GSTIN differs","In GSTR-2B, not in books"))))</f>
        <v/>
      </c>
      <c r="S1078" s="15">
        <f>IF(A1078="","",SUMIF(Books!$O$6:$O$2005,P1078,Books!$K$6:$K$2005))</f>
        <v/>
      </c>
      <c r="T1078" s="15">
        <f>IF(A1078="","",N1078-S1078)</f>
        <v/>
      </c>
      <c r="U1078" s="10" t="n"/>
      <c r="V1078" s="16">
        <f>IF(A1078="","",IF(AND(O1078="Credit note",R1078&lt;&gt;"ITC not available in GSTR-2B"),"Credit note: accept and declare the ITC reversal, keep pending for one period, or reject if you disagree",IF(R1078="Matched","Accept in IMS, or take no action",IF(R1078="Amount differs","Reject or keep pending; ask the supplier to amend",IF(R1078="In GSTR-2B, not in books","Check receipt; reject if not yours",IF(R1078="Invoice no matches, GSTIN differs","Confirm the GSTIN with the supplier","Not available: do not claim"))))))</f>
        <v/>
      </c>
    </row>
    <row r="1079">
      <c r="A1079" s="10" t="n"/>
      <c r="B1079" s="10" t="n"/>
      <c r="C1079" s="10" t="n"/>
      <c r="D1079" s="10" t="n"/>
      <c r="E1079" s="9" t="n"/>
      <c r="F1079" s="8" t="n"/>
      <c r="G1079" s="10" t="n"/>
      <c r="H1079" s="10" t="n"/>
      <c r="I1079" s="8" t="n"/>
      <c r="J1079" s="8" t="n"/>
      <c r="K1079" s="8" t="n"/>
      <c r="L1079" s="8" t="n"/>
      <c r="M1079" s="8" t="n"/>
      <c r="N1079" s="15">
        <f>IF(A1079="","",SUM(J1079:M1079))</f>
        <v/>
      </c>
      <c r="O1079" s="10" t="n"/>
      <c r="P1079" s="16">
        <f>IF(A1079="","",UPPER(TRIM(A1079))&amp;"|"&amp;UPPER(SUBSTITUTE(SUBSTITUTE(SUBSTITUTE(TRIM(C1079),"/",""),"-","")," ","")))</f>
        <v/>
      </c>
      <c r="Q1079" s="16">
        <f>IF(A1079="","",UPPER(SUBSTITUTE(SUBSTITUTE(SUBSTITUTE(TRIM(C1079),"/",""),"-","")," ","")))</f>
        <v/>
      </c>
      <c r="R1079" s="16">
        <f>IF(A1079="","",IF(U1079="No","ITC not available in GSTR-2B",IF(COUNTIF(Books!$O$6:$O$2005,P1079)&gt;0,IF(ABS(T1079)&lt;=Settings!$B$4,"Matched","Amount differs"),IF(COUNTIF(Books!$P$6:$P$2005,Q1079)&gt;0,"Invoice no matches, GSTIN differs","In GSTR-2B, not in books"))))</f>
        <v/>
      </c>
      <c r="S1079" s="15">
        <f>IF(A1079="","",SUMIF(Books!$O$6:$O$2005,P1079,Books!$K$6:$K$2005))</f>
        <v/>
      </c>
      <c r="T1079" s="15">
        <f>IF(A1079="","",N1079-S1079)</f>
        <v/>
      </c>
      <c r="U1079" s="10" t="n"/>
      <c r="V1079" s="16">
        <f>IF(A1079="","",IF(AND(O1079="Credit note",R1079&lt;&gt;"ITC not available in GSTR-2B"),"Credit note: accept and declare the ITC reversal, keep pending for one period, or reject if you disagree",IF(R1079="Matched","Accept in IMS, or take no action",IF(R1079="Amount differs","Reject or keep pending; ask the supplier to amend",IF(R1079="In GSTR-2B, not in books","Check receipt; reject if not yours",IF(R1079="Invoice no matches, GSTIN differs","Confirm the GSTIN with the supplier","Not available: do not claim"))))))</f>
        <v/>
      </c>
    </row>
    <row r="1080">
      <c r="A1080" s="10" t="n"/>
      <c r="B1080" s="10" t="n"/>
      <c r="C1080" s="10" t="n"/>
      <c r="D1080" s="10" t="n"/>
      <c r="E1080" s="9" t="n"/>
      <c r="F1080" s="8" t="n"/>
      <c r="G1080" s="10" t="n"/>
      <c r="H1080" s="10" t="n"/>
      <c r="I1080" s="8" t="n"/>
      <c r="J1080" s="8" t="n"/>
      <c r="K1080" s="8" t="n"/>
      <c r="L1080" s="8" t="n"/>
      <c r="M1080" s="8" t="n"/>
      <c r="N1080" s="15">
        <f>IF(A1080="","",SUM(J1080:M1080))</f>
        <v/>
      </c>
      <c r="O1080" s="10" t="n"/>
      <c r="P1080" s="16">
        <f>IF(A1080="","",UPPER(TRIM(A1080))&amp;"|"&amp;UPPER(SUBSTITUTE(SUBSTITUTE(SUBSTITUTE(TRIM(C1080),"/",""),"-","")," ","")))</f>
        <v/>
      </c>
      <c r="Q1080" s="16">
        <f>IF(A1080="","",UPPER(SUBSTITUTE(SUBSTITUTE(SUBSTITUTE(TRIM(C1080),"/",""),"-","")," ","")))</f>
        <v/>
      </c>
      <c r="R1080" s="16">
        <f>IF(A1080="","",IF(U1080="No","ITC not available in GSTR-2B",IF(COUNTIF(Books!$O$6:$O$2005,P1080)&gt;0,IF(ABS(T1080)&lt;=Settings!$B$4,"Matched","Amount differs"),IF(COUNTIF(Books!$P$6:$P$2005,Q1080)&gt;0,"Invoice no matches, GSTIN differs","In GSTR-2B, not in books"))))</f>
        <v/>
      </c>
      <c r="S1080" s="15">
        <f>IF(A1080="","",SUMIF(Books!$O$6:$O$2005,P1080,Books!$K$6:$K$2005))</f>
        <v/>
      </c>
      <c r="T1080" s="15">
        <f>IF(A1080="","",N1080-S1080)</f>
        <v/>
      </c>
      <c r="U1080" s="10" t="n"/>
      <c r="V1080" s="16">
        <f>IF(A1080="","",IF(AND(O1080="Credit note",R1080&lt;&gt;"ITC not available in GSTR-2B"),"Credit note: accept and declare the ITC reversal, keep pending for one period, or reject if you disagree",IF(R1080="Matched","Accept in IMS, or take no action",IF(R1080="Amount differs","Reject or keep pending; ask the supplier to amend",IF(R1080="In GSTR-2B, not in books","Check receipt; reject if not yours",IF(R1080="Invoice no matches, GSTIN differs","Confirm the GSTIN with the supplier","Not available: do not claim"))))))</f>
        <v/>
      </c>
    </row>
    <row r="1081">
      <c r="A1081" s="10" t="n"/>
      <c r="B1081" s="10" t="n"/>
      <c r="C1081" s="10" t="n"/>
      <c r="D1081" s="10" t="n"/>
      <c r="E1081" s="9" t="n"/>
      <c r="F1081" s="8" t="n"/>
      <c r="G1081" s="10" t="n"/>
      <c r="H1081" s="10" t="n"/>
      <c r="I1081" s="8" t="n"/>
      <c r="J1081" s="8" t="n"/>
      <c r="K1081" s="8" t="n"/>
      <c r="L1081" s="8" t="n"/>
      <c r="M1081" s="8" t="n"/>
      <c r="N1081" s="15">
        <f>IF(A1081="","",SUM(J1081:M1081))</f>
        <v/>
      </c>
      <c r="O1081" s="10" t="n"/>
      <c r="P1081" s="16">
        <f>IF(A1081="","",UPPER(TRIM(A1081))&amp;"|"&amp;UPPER(SUBSTITUTE(SUBSTITUTE(SUBSTITUTE(TRIM(C1081),"/",""),"-","")," ","")))</f>
        <v/>
      </c>
      <c r="Q1081" s="16">
        <f>IF(A1081="","",UPPER(SUBSTITUTE(SUBSTITUTE(SUBSTITUTE(TRIM(C1081),"/",""),"-","")," ","")))</f>
        <v/>
      </c>
      <c r="R1081" s="16">
        <f>IF(A1081="","",IF(U1081="No","ITC not available in GSTR-2B",IF(COUNTIF(Books!$O$6:$O$2005,P1081)&gt;0,IF(ABS(T1081)&lt;=Settings!$B$4,"Matched","Amount differs"),IF(COUNTIF(Books!$P$6:$P$2005,Q1081)&gt;0,"Invoice no matches, GSTIN differs","In GSTR-2B, not in books"))))</f>
        <v/>
      </c>
      <c r="S1081" s="15">
        <f>IF(A1081="","",SUMIF(Books!$O$6:$O$2005,P1081,Books!$K$6:$K$2005))</f>
        <v/>
      </c>
      <c r="T1081" s="15">
        <f>IF(A1081="","",N1081-S1081)</f>
        <v/>
      </c>
      <c r="U1081" s="10" t="n"/>
      <c r="V1081" s="16">
        <f>IF(A1081="","",IF(AND(O1081="Credit note",R1081&lt;&gt;"ITC not available in GSTR-2B"),"Credit note: accept and declare the ITC reversal, keep pending for one period, or reject if you disagree",IF(R1081="Matched","Accept in IMS, or take no action",IF(R1081="Amount differs","Reject or keep pending; ask the supplier to amend",IF(R1081="In GSTR-2B, not in books","Check receipt; reject if not yours",IF(R1081="Invoice no matches, GSTIN differs","Confirm the GSTIN with the supplier","Not available: do not claim"))))))</f>
        <v/>
      </c>
    </row>
    <row r="1082">
      <c r="A1082" s="10" t="n"/>
      <c r="B1082" s="10" t="n"/>
      <c r="C1082" s="10" t="n"/>
      <c r="D1082" s="10" t="n"/>
      <c r="E1082" s="9" t="n"/>
      <c r="F1082" s="8" t="n"/>
      <c r="G1082" s="10" t="n"/>
      <c r="H1082" s="10" t="n"/>
      <c r="I1082" s="8" t="n"/>
      <c r="J1082" s="8" t="n"/>
      <c r="K1082" s="8" t="n"/>
      <c r="L1082" s="8" t="n"/>
      <c r="M1082" s="8" t="n"/>
      <c r="N1082" s="15">
        <f>IF(A1082="","",SUM(J1082:M1082))</f>
        <v/>
      </c>
      <c r="O1082" s="10" t="n"/>
      <c r="P1082" s="16">
        <f>IF(A1082="","",UPPER(TRIM(A1082))&amp;"|"&amp;UPPER(SUBSTITUTE(SUBSTITUTE(SUBSTITUTE(TRIM(C1082),"/",""),"-","")," ","")))</f>
        <v/>
      </c>
      <c r="Q1082" s="16">
        <f>IF(A1082="","",UPPER(SUBSTITUTE(SUBSTITUTE(SUBSTITUTE(TRIM(C1082),"/",""),"-","")," ","")))</f>
        <v/>
      </c>
      <c r="R1082" s="16">
        <f>IF(A1082="","",IF(U1082="No","ITC not available in GSTR-2B",IF(COUNTIF(Books!$O$6:$O$2005,P1082)&gt;0,IF(ABS(T1082)&lt;=Settings!$B$4,"Matched","Amount differs"),IF(COUNTIF(Books!$P$6:$P$2005,Q1082)&gt;0,"Invoice no matches, GSTIN differs","In GSTR-2B, not in books"))))</f>
        <v/>
      </c>
      <c r="S1082" s="15">
        <f>IF(A1082="","",SUMIF(Books!$O$6:$O$2005,P1082,Books!$K$6:$K$2005))</f>
        <v/>
      </c>
      <c r="T1082" s="15">
        <f>IF(A1082="","",N1082-S1082)</f>
        <v/>
      </c>
      <c r="U1082" s="10" t="n"/>
      <c r="V1082" s="16">
        <f>IF(A1082="","",IF(AND(O1082="Credit note",R1082&lt;&gt;"ITC not available in GSTR-2B"),"Credit note: accept and declare the ITC reversal, keep pending for one period, or reject if you disagree",IF(R1082="Matched","Accept in IMS, or take no action",IF(R1082="Amount differs","Reject or keep pending; ask the supplier to amend",IF(R1082="In GSTR-2B, not in books","Check receipt; reject if not yours",IF(R1082="Invoice no matches, GSTIN differs","Confirm the GSTIN with the supplier","Not available: do not claim"))))))</f>
        <v/>
      </c>
    </row>
    <row r="1083">
      <c r="A1083" s="10" t="n"/>
      <c r="B1083" s="10" t="n"/>
      <c r="C1083" s="10" t="n"/>
      <c r="D1083" s="10" t="n"/>
      <c r="E1083" s="9" t="n"/>
      <c r="F1083" s="8" t="n"/>
      <c r="G1083" s="10" t="n"/>
      <c r="H1083" s="10" t="n"/>
      <c r="I1083" s="8" t="n"/>
      <c r="J1083" s="8" t="n"/>
      <c r="K1083" s="8" t="n"/>
      <c r="L1083" s="8" t="n"/>
      <c r="M1083" s="8" t="n"/>
      <c r="N1083" s="15">
        <f>IF(A1083="","",SUM(J1083:M1083))</f>
        <v/>
      </c>
      <c r="O1083" s="10" t="n"/>
      <c r="P1083" s="16">
        <f>IF(A1083="","",UPPER(TRIM(A1083))&amp;"|"&amp;UPPER(SUBSTITUTE(SUBSTITUTE(SUBSTITUTE(TRIM(C1083),"/",""),"-","")," ","")))</f>
        <v/>
      </c>
      <c r="Q1083" s="16">
        <f>IF(A1083="","",UPPER(SUBSTITUTE(SUBSTITUTE(SUBSTITUTE(TRIM(C1083),"/",""),"-","")," ","")))</f>
        <v/>
      </c>
      <c r="R1083" s="16">
        <f>IF(A1083="","",IF(U1083="No","ITC not available in GSTR-2B",IF(COUNTIF(Books!$O$6:$O$2005,P1083)&gt;0,IF(ABS(T1083)&lt;=Settings!$B$4,"Matched","Amount differs"),IF(COUNTIF(Books!$P$6:$P$2005,Q1083)&gt;0,"Invoice no matches, GSTIN differs","In GSTR-2B, not in books"))))</f>
        <v/>
      </c>
      <c r="S1083" s="15">
        <f>IF(A1083="","",SUMIF(Books!$O$6:$O$2005,P1083,Books!$K$6:$K$2005))</f>
        <v/>
      </c>
      <c r="T1083" s="15">
        <f>IF(A1083="","",N1083-S1083)</f>
        <v/>
      </c>
      <c r="U1083" s="10" t="n"/>
      <c r="V1083" s="16">
        <f>IF(A1083="","",IF(AND(O1083="Credit note",R1083&lt;&gt;"ITC not available in GSTR-2B"),"Credit note: accept and declare the ITC reversal, keep pending for one period, or reject if you disagree",IF(R1083="Matched","Accept in IMS, or take no action",IF(R1083="Amount differs","Reject or keep pending; ask the supplier to amend",IF(R1083="In GSTR-2B, not in books","Check receipt; reject if not yours",IF(R1083="Invoice no matches, GSTIN differs","Confirm the GSTIN with the supplier","Not available: do not claim"))))))</f>
        <v/>
      </c>
    </row>
    <row r="1084">
      <c r="A1084" s="10" t="n"/>
      <c r="B1084" s="10" t="n"/>
      <c r="C1084" s="10" t="n"/>
      <c r="D1084" s="10" t="n"/>
      <c r="E1084" s="9" t="n"/>
      <c r="F1084" s="8" t="n"/>
      <c r="G1084" s="10" t="n"/>
      <c r="H1084" s="10" t="n"/>
      <c r="I1084" s="8" t="n"/>
      <c r="J1084" s="8" t="n"/>
      <c r="K1084" s="8" t="n"/>
      <c r="L1084" s="8" t="n"/>
      <c r="M1084" s="8" t="n"/>
      <c r="N1084" s="15">
        <f>IF(A1084="","",SUM(J1084:M1084))</f>
        <v/>
      </c>
      <c r="O1084" s="10" t="n"/>
      <c r="P1084" s="16">
        <f>IF(A1084="","",UPPER(TRIM(A1084))&amp;"|"&amp;UPPER(SUBSTITUTE(SUBSTITUTE(SUBSTITUTE(TRIM(C1084),"/",""),"-","")," ","")))</f>
        <v/>
      </c>
      <c r="Q1084" s="16">
        <f>IF(A1084="","",UPPER(SUBSTITUTE(SUBSTITUTE(SUBSTITUTE(TRIM(C1084),"/",""),"-","")," ","")))</f>
        <v/>
      </c>
      <c r="R1084" s="16">
        <f>IF(A1084="","",IF(U1084="No","ITC not available in GSTR-2B",IF(COUNTIF(Books!$O$6:$O$2005,P1084)&gt;0,IF(ABS(T1084)&lt;=Settings!$B$4,"Matched","Amount differs"),IF(COUNTIF(Books!$P$6:$P$2005,Q1084)&gt;0,"Invoice no matches, GSTIN differs","In GSTR-2B, not in books"))))</f>
        <v/>
      </c>
      <c r="S1084" s="15">
        <f>IF(A1084="","",SUMIF(Books!$O$6:$O$2005,P1084,Books!$K$6:$K$2005))</f>
        <v/>
      </c>
      <c r="T1084" s="15">
        <f>IF(A1084="","",N1084-S1084)</f>
        <v/>
      </c>
      <c r="U1084" s="10" t="n"/>
      <c r="V1084" s="16">
        <f>IF(A1084="","",IF(AND(O1084="Credit note",R1084&lt;&gt;"ITC not available in GSTR-2B"),"Credit note: accept and declare the ITC reversal, keep pending for one period, or reject if you disagree",IF(R1084="Matched","Accept in IMS, or take no action",IF(R1084="Amount differs","Reject or keep pending; ask the supplier to amend",IF(R1084="In GSTR-2B, not in books","Check receipt; reject if not yours",IF(R1084="Invoice no matches, GSTIN differs","Confirm the GSTIN with the supplier","Not available: do not claim"))))))</f>
        <v/>
      </c>
    </row>
    <row r="1085">
      <c r="A1085" s="10" t="n"/>
      <c r="B1085" s="10" t="n"/>
      <c r="C1085" s="10" t="n"/>
      <c r="D1085" s="10" t="n"/>
      <c r="E1085" s="9" t="n"/>
      <c r="F1085" s="8" t="n"/>
      <c r="G1085" s="10" t="n"/>
      <c r="H1085" s="10" t="n"/>
      <c r="I1085" s="8" t="n"/>
      <c r="J1085" s="8" t="n"/>
      <c r="K1085" s="8" t="n"/>
      <c r="L1085" s="8" t="n"/>
      <c r="M1085" s="8" t="n"/>
      <c r="N1085" s="15">
        <f>IF(A1085="","",SUM(J1085:M1085))</f>
        <v/>
      </c>
      <c r="O1085" s="10" t="n"/>
      <c r="P1085" s="16">
        <f>IF(A1085="","",UPPER(TRIM(A1085))&amp;"|"&amp;UPPER(SUBSTITUTE(SUBSTITUTE(SUBSTITUTE(TRIM(C1085),"/",""),"-","")," ","")))</f>
        <v/>
      </c>
      <c r="Q1085" s="16">
        <f>IF(A1085="","",UPPER(SUBSTITUTE(SUBSTITUTE(SUBSTITUTE(TRIM(C1085),"/",""),"-","")," ","")))</f>
        <v/>
      </c>
      <c r="R1085" s="16">
        <f>IF(A1085="","",IF(U1085="No","ITC not available in GSTR-2B",IF(COUNTIF(Books!$O$6:$O$2005,P1085)&gt;0,IF(ABS(T1085)&lt;=Settings!$B$4,"Matched","Amount differs"),IF(COUNTIF(Books!$P$6:$P$2005,Q1085)&gt;0,"Invoice no matches, GSTIN differs","In GSTR-2B, not in books"))))</f>
        <v/>
      </c>
      <c r="S1085" s="15">
        <f>IF(A1085="","",SUMIF(Books!$O$6:$O$2005,P1085,Books!$K$6:$K$2005))</f>
        <v/>
      </c>
      <c r="T1085" s="15">
        <f>IF(A1085="","",N1085-S1085)</f>
        <v/>
      </c>
      <c r="U1085" s="10" t="n"/>
      <c r="V1085" s="16">
        <f>IF(A1085="","",IF(AND(O1085="Credit note",R1085&lt;&gt;"ITC not available in GSTR-2B"),"Credit note: accept and declare the ITC reversal, keep pending for one period, or reject if you disagree",IF(R1085="Matched","Accept in IMS, or take no action",IF(R1085="Amount differs","Reject or keep pending; ask the supplier to amend",IF(R1085="In GSTR-2B, not in books","Check receipt; reject if not yours",IF(R1085="Invoice no matches, GSTIN differs","Confirm the GSTIN with the supplier","Not available: do not claim"))))))</f>
        <v/>
      </c>
    </row>
    <row r="1086">
      <c r="A1086" s="10" t="n"/>
      <c r="B1086" s="10" t="n"/>
      <c r="C1086" s="10" t="n"/>
      <c r="D1086" s="10" t="n"/>
      <c r="E1086" s="9" t="n"/>
      <c r="F1086" s="8" t="n"/>
      <c r="G1086" s="10" t="n"/>
      <c r="H1086" s="10" t="n"/>
      <c r="I1086" s="8" t="n"/>
      <c r="J1086" s="8" t="n"/>
      <c r="K1086" s="8" t="n"/>
      <c r="L1086" s="8" t="n"/>
      <c r="M1086" s="8" t="n"/>
      <c r="N1086" s="15">
        <f>IF(A1086="","",SUM(J1086:M1086))</f>
        <v/>
      </c>
      <c r="O1086" s="10" t="n"/>
      <c r="P1086" s="16">
        <f>IF(A1086="","",UPPER(TRIM(A1086))&amp;"|"&amp;UPPER(SUBSTITUTE(SUBSTITUTE(SUBSTITUTE(TRIM(C1086),"/",""),"-","")," ","")))</f>
        <v/>
      </c>
      <c r="Q1086" s="16">
        <f>IF(A1086="","",UPPER(SUBSTITUTE(SUBSTITUTE(SUBSTITUTE(TRIM(C1086),"/",""),"-","")," ","")))</f>
        <v/>
      </c>
      <c r="R1086" s="16">
        <f>IF(A1086="","",IF(U1086="No","ITC not available in GSTR-2B",IF(COUNTIF(Books!$O$6:$O$2005,P1086)&gt;0,IF(ABS(T1086)&lt;=Settings!$B$4,"Matched","Amount differs"),IF(COUNTIF(Books!$P$6:$P$2005,Q1086)&gt;0,"Invoice no matches, GSTIN differs","In GSTR-2B, not in books"))))</f>
        <v/>
      </c>
      <c r="S1086" s="15">
        <f>IF(A1086="","",SUMIF(Books!$O$6:$O$2005,P1086,Books!$K$6:$K$2005))</f>
        <v/>
      </c>
      <c r="T1086" s="15">
        <f>IF(A1086="","",N1086-S1086)</f>
        <v/>
      </c>
      <c r="U1086" s="10" t="n"/>
      <c r="V1086" s="16">
        <f>IF(A1086="","",IF(AND(O1086="Credit note",R1086&lt;&gt;"ITC not available in GSTR-2B"),"Credit note: accept and declare the ITC reversal, keep pending for one period, or reject if you disagree",IF(R1086="Matched","Accept in IMS, or take no action",IF(R1086="Amount differs","Reject or keep pending; ask the supplier to amend",IF(R1086="In GSTR-2B, not in books","Check receipt; reject if not yours",IF(R1086="Invoice no matches, GSTIN differs","Confirm the GSTIN with the supplier","Not available: do not claim"))))))</f>
        <v/>
      </c>
    </row>
    <row r="1087">
      <c r="A1087" s="10" t="n"/>
      <c r="B1087" s="10" t="n"/>
      <c r="C1087" s="10" t="n"/>
      <c r="D1087" s="10" t="n"/>
      <c r="E1087" s="9" t="n"/>
      <c r="F1087" s="8" t="n"/>
      <c r="G1087" s="10" t="n"/>
      <c r="H1087" s="10" t="n"/>
      <c r="I1087" s="8" t="n"/>
      <c r="J1087" s="8" t="n"/>
      <c r="K1087" s="8" t="n"/>
      <c r="L1087" s="8" t="n"/>
      <c r="M1087" s="8" t="n"/>
      <c r="N1087" s="15">
        <f>IF(A1087="","",SUM(J1087:M1087))</f>
        <v/>
      </c>
      <c r="O1087" s="10" t="n"/>
      <c r="P1087" s="16">
        <f>IF(A1087="","",UPPER(TRIM(A1087))&amp;"|"&amp;UPPER(SUBSTITUTE(SUBSTITUTE(SUBSTITUTE(TRIM(C1087),"/",""),"-","")," ","")))</f>
        <v/>
      </c>
      <c r="Q1087" s="16">
        <f>IF(A1087="","",UPPER(SUBSTITUTE(SUBSTITUTE(SUBSTITUTE(TRIM(C1087),"/",""),"-","")," ","")))</f>
        <v/>
      </c>
      <c r="R1087" s="16">
        <f>IF(A1087="","",IF(U1087="No","ITC not available in GSTR-2B",IF(COUNTIF(Books!$O$6:$O$2005,P1087)&gt;0,IF(ABS(T1087)&lt;=Settings!$B$4,"Matched","Amount differs"),IF(COUNTIF(Books!$P$6:$P$2005,Q1087)&gt;0,"Invoice no matches, GSTIN differs","In GSTR-2B, not in books"))))</f>
        <v/>
      </c>
      <c r="S1087" s="15">
        <f>IF(A1087="","",SUMIF(Books!$O$6:$O$2005,P1087,Books!$K$6:$K$2005))</f>
        <v/>
      </c>
      <c r="T1087" s="15">
        <f>IF(A1087="","",N1087-S1087)</f>
        <v/>
      </c>
      <c r="U1087" s="10" t="n"/>
      <c r="V1087" s="16">
        <f>IF(A1087="","",IF(AND(O1087="Credit note",R1087&lt;&gt;"ITC not available in GSTR-2B"),"Credit note: accept and declare the ITC reversal, keep pending for one period, or reject if you disagree",IF(R1087="Matched","Accept in IMS, or take no action",IF(R1087="Amount differs","Reject or keep pending; ask the supplier to amend",IF(R1087="In GSTR-2B, not in books","Check receipt; reject if not yours",IF(R1087="Invoice no matches, GSTIN differs","Confirm the GSTIN with the supplier","Not available: do not claim"))))))</f>
        <v/>
      </c>
    </row>
    <row r="1088">
      <c r="A1088" s="10" t="n"/>
      <c r="B1088" s="10" t="n"/>
      <c r="C1088" s="10" t="n"/>
      <c r="D1088" s="10" t="n"/>
      <c r="E1088" s="9" t="n"/>
      <c r="F1088" s="8" t="n"/>
      <c r="G1088" s="10" t="n"/>
      <c r="H1088" s="10" t="n"/>
      <c r="I1088" s="8" t="n"/>
      <c r="J1088" s="8" t="n"/>
      <c r="K1088" s="8" t="n"/>
      <c r="L1088" s="8" t="n"/>
      <c r="M1088" s="8" t="n"/>
      <c r="N1088" s="15">
        <f>IF(A1088="","",SUM(J1088:M1088))</f>
        <v/>
      </c>
      <c r="O1088" s="10" t="n"/>
      <c r="P1088" s="16">
        <f>IF(A1088="","",UPPER(TRIM(A1088))&amp;"|"&amp;UPPER(SUBSTITUTE(SUBSTITUTE(SUBSTITUTE(TRIM(C1088),"/",""),"-","")," ","")))</f>
        <v/>
      </c>
      <c r="Q1088" s="16">
        <f>IF(A1088="","",UPPER(SUBSTITUTE(SUBSTITUTE(SUBSTITUTE(TRIM(C1088),"/",""),"-","")," ","")))</f>
        <v/>
      </c>
      <c r="R1088" s="16">
        <f>IF(A1088="","",IF(U1088="No","ITC not available in GSTR-2B",IF(COUNTIF(Books!$O$6:$O$2005,P1088)&gt;0,IF(ABS(T1088)&lt;=Settings!$B$4,"Matched","Amount differs"),IF(COUNTIF(Books!$P$6:$P$2005,Q1088)&gt;0,"Invoice no matches, GSTIN differs","In GSTR-2B, not in books"))))</f>
        <v/>
      </c>
      <c r="S1088" s="15">
        <f>IF(A1088="","",SUMIF(Books!$O$6:$O$2005,P1088,Books!$K$6:$K$2005))</f>
        <v/>
      </c>
      <c r="T1088" s="15">
        <f>IF(A1088="","",N1088-S1088)</f>
        <v/>
      </c>
      <c r="U1088" s="10" t="n"/>
      <c r="V1088" s="16">
        <f>IF(A1088="","",IF(AND(O1088="Credit note",R1088&lt;&gt;"ITC not available in GSTR-2B"),"Credit note: accept and declare the ITC reversal, keep pending for one period, or reject if you disagree",IF(R1088="Matched","Accept in IMS, or take no action",IF(R1088="Amount differs","Reject or keep pending; ask the supplier to amend",IF(R1088="In GSTR-2B, not in books","Check receipt; reject if not yours",IF(R1088="Invoice no matches, GSTIN differs","Confirm the GSTIN with the supplier","Not available: do not claim"))))))</f>
        <v/>
      </c>
    </row>
    <row r="1089">
      <c r="A1089" s="10" t="n"/>
      <c r="B1089" s="10" t="n"/>
      <c r="C1089" s="10" t="n"/>
      <c r="D1089" s="10" t="n"/>
      <c r="E1089" s="9" t="n"/>
      <c r="F1089" s="8" t="n"/>
      <c r="G1089" s="10" t="n"/>
      <c r="H1089" s="10" t="n"/>
      <c r="I1089" s="8" t="n"/>
      <c r="J1089" s="8" t="n"/>
      <c r="K1089" s="8" t="n"/>
      <c r="L1089" s="8" t="n"/>
      <c r="M1089" s="8" t="n"/>
      <c r="N1089" s="15">
        <f>IF(A1089="","",SUM(J1089:M1089))</f>
        <v/>
      </c>
      <c r="O1089" s="10" t="n"/>
      <c r="P1089" s="16">
        <f>IF(A1089="","",UPPER(TRIM(A1089))&amp;"|"&amp;UPPER(SUBSTITUTE(SUBSTITUTE(SUBSTITUTE(TRIM(C1089),"/",""),"-","")," ","")))</f>
        <v/>
      </c>
      <c r="Q1089" s="16">
        <f>IF(A1089="","",UPPER(SUBSTITUTE(SUBSTITUTE(SUBSTITUTE(TRIM(C1089),"/",""),"-","")," ","")))</f>
        <v/>
      </c>
      <c r="R1089" s="16">
        <f>IF(A1089="","",IF(U1089="No","ITC not available in GSTR-2B",IF(COUNTIF(Books!$O$6:$O$2005,P1089)&gt;0,IF(ABS(T1089)&lt;=Settings!$B$4,"Matched","Amount differs"),IF(COUNTIF(Books!$P$6:$P$2005,Q1089)&gt;0,"Invoice no matches, GSTIN differs","In GSTR-2B, not in books"))))</f>
        <v/>
      </c>
      <c r="S1089" s="15">
        <f>IF(A1089="","",SUMIF(Books!$O$6:$O$2005,P1089,Books!$K$6:$K$2005))</f>
        <v/>
      </c>
      <c r="T1089" s="15">
        <f>IF(A1089="","",N1089-S1089)</f>
        <v/>
      </c>
      <c r="U1089" s="10" t="n"/>
      <c r="V1089" s="16">
        <f>IF(A1089="","",IF(AND(O1089="Credit note",R1089&lt;&gt;"ITC not available in GSTR-2B"),"Credit note: accept and declare the ITC reversal, keep pending for one period, or reject if you disagree",IF(R1089="Matched","Accept in IMS, or take no action",IF(R1089="Amount differs","Reject or keep pending; ask the supplier to amend",IF(R1089="In GSTR-2B, not in books","Check receipt; reject if not yours",IF(R1089="Invoice no matches, GSTIN differs","Confirm the GSTIN with the supplier","Not available: do not claim"))))))</f>
        <v/>
      </c>
    </row>
    <row r="1090">
      <c r="A1090" s="10" t="n"/>
      <c r="B1090" s="10" t="n"/>
      <c r="C1090" s="10" t="n"/>
      <c r="D1090" s="10" t="n"/>
      <c r="E1090" s="9" t="n"/>
      <c r="F1090" s="8" t="n"/>
      <c r="G1090" s="10" t="n"/>
      <c r="H1090" s="10" t="n"/>
      <c r="I1090" s="8" t="n"/>
      <c r="J1090" s="8" t="n"/>
      <c r="K1090" s="8" t="n"/>
      <c r="L1090" s="8" t="n"/>
      <c r="M1090" s="8" t="n"/>
      <c r="N1090" s="15">
        <f>IF(A1090="","",SUM(J1090:M1090))</f>
        <v/>
      </c>
      <c r="O1090" s="10" t="n"/>
      <c r="P1090" s="16">
        <f>IF(A1090="","",UPPER(TRIM(A1090))&amp;"|"&amp;UPPER(SUBSTITUTE(SUBSTITUTE(SUBSTITUTE(TRIM(C1090),"/",""),"-","")," ","")))</f>
        <v/>
      </c>
      <c r="Q1090" s="16">
        <f>IF(A1090="","",UPPER(SUBSTITUTE(SUBSTITUTE(SUBSTITUTE(TRIM(C1090),"/",""),"-","")," ","")))</f>
        <v/>
      </c>
      <c r="R1090" s="16">
        <f>IF(A1090="","",IF(U1090="No","ITC not available in GSTR-2B",IF(COUNTIF(Books!$O$6:$O$2005,P1090)&gt;0,IF(ABS(T1090)&lt;=Settings!$B$4,"Matched","Amount differs"),IF(COUNTIF(Books!$P$6:$P$2005,Q1090)&gt;0,"Invoice no matches, GSTIN differs","In GSTR-2B, not in books"))))</f>
        <v/>
      </c>
      <c r="S1090" s="15">
        <f>IF(A1090="","",SUMIF(Books!$O$6:$O$2005,P1090,Books!$K$6:$K$2005))</f>
        <v/>
      </c>
      <c r="T1090" s="15">
        <f>IF(A1090="","",N1090-S1090)</f>
        <v/>
      </c>
      <c r="U1090" s="10" t="n"/>
      <c r="V1090" s="16">
        <f>IF(A1090="","",IF(AND(O1090="Credit note",R1090&lt;&gt;"ITC not available in GSTR-2B"),"Credit note: accept and declare the ITC reversal, keep pending for one period, or reject if you disagree",IF(R1090="Matched","Accept in IMS, or take no action",IF(R1090="Amount differs","Reject or keep pending; ask the supplier to amend",IF(R1090="In GSTR-2B, not in books","Check receipt; reject if not yours",IF(R1090="Invoice no matches, GSTIN differs","Confirm the GSTIN with the supplier","Not available: do not claim"))))))</f>
        <v/>
      </c>
    </row>
    <row r="1091">
      <c r="A1091" s="10" t="n"/>
      <c r="B1091" s="10" t="n"/>
      <c r="C1091" s="10" t="n"/>
      <c r="D1091" s="10" t="n"/>
      <c r="E1091" s="9" t="n"/>
      <c r="F1091" s="8" t="n"/>
      <c r="G1091" s="10" t="n"/>
      <c r="H1091" s="10" t="n"/>
      <c r="I1091" s="8" t="n"/>
      <c r="J1091" s="8" t="n"/>
      <c r="K1091" s="8" t="n"/>
      <c r="L1091" s="8" t="n"/>
      <c r="M1091" s="8" t="n"/>
      <c r="N1091" s="15">
        <f>IF(A1091="","",SUM(J1091:M1091))</f>
        <v/>
      </c>
      <c r="O1091" s="10" t="n"/>
      <c r="P1091" s="16">
        <f>IF(A1091="","",UPPER(TRIM(A1091))&amp;"|"&amp;UPPER(SUBSTITUTE(SUBSTITUTE(SUBSTITUTE(TRIM(C1091),"/",""),"-","")," ","")))</f>
        <v/>
      </c>
      <c r="Q1091" s="16">
        <f>IF(A1091="","",UPPER(SUBSTITUTE(SUBSTITUTE(SUBSTITUTE(TRIM(C1091),"/",""),"-","")," ","")))</f>
        <v/>
      </c>
      <c r="R1091" s="16">
        <f>IF(A1091="","",IF(U1091="No","ITC not available in GSTR-2B",IF(COUNTIF(Books!$O$6:$O$2005,P1091)&gt;0,IF(ABS(T1091)&lt;=Settings!$B$4,"Matched","Amount differs"),IF(COUNTIF(Books!$P$6:$P$2005,Q1091)&gt;0,"Invoice no matches, GSTIN differs","In GSTR-2B, not in books"))))</f>
        <v/>
      </c>
      <c r="S1091" s="15">
        <f>IF(A1091="","",SUMIF(Books!$O$6:$O$2005,P1091,Books!$K$6:$K$2005))</f>
        <v/>
      </c>
      <c r="T1091" s="15">
        <f>IF(A1091="","",N1091-S1091)</f>
        <v/>
      </c>
      <c r="U1091" s="10" t="n"/>
      <c r="V1091" s="16">
        <f>IF(A1091="","",IF(AND(O1091="Credit note",R1091&lt;&gt;"ITC not available in GSTR-2B"),"Credit note: accept and declare the ITC reversal, keep pending for one period, or reject if you disagree",IF(R1091="Matched","Accept in IMS, or take no action",IF(R1091="Amount differs","Reject or keep pending; ask the supplier to amend",IF(R1091="In GSTR-2B, not in books","Check receipt; reject if not yours",IF(R1091="Invoice no matches, GSTIN differs","Confirm the GSTIN with the supplier","Not available: do not claim"))))))</f>
        <v/>
      </c>
    </row>
    <row r="1092">
      <c r="A1092" s="10" t="n"/>
      <c r="B1092" s="10" t="n"/>
      <c r="C1092" s="10" t="n"/>
      <c r="D1092" s="10" t="n"/>
      <c r="E1092" s="9" t="n"/>
      <c r="F1092" s="8" t="n"/>
      <c r="G1092" s="10" t="n"/>
      <c r="H1092" s="10" t="n"/>
      <c r="I1092" s="8" t="n"/>
      <c r="J1092" s="8" t="n"/>
      <c r="K1092" s="8" t="n"/>
      <c r="L1092" s="8" t="n"/>
      <c r="M1092" s="8" t="n"/>
      <c r="N1092" s="15">
        <f>IF(A1092="","",SUM(J1092:M1092))</f>
        <v/>
      </c>
      <c r="O1092" s="10" t="n"/>
      <c r="P1092" s="16">
        <f>IF(A1092="","",UPPER(TRIM(A1092))&amp;"|"&amp;UPPER(SUBSTITUTE(SUBSTITUTE(SUBSTITUTE(TRIM(C1092),"/",""),"-","")," ","")))</f>
        <v/>
      </c>
      <c r="Q1092" s="16">
        <f>IF(A1092="","",UPPER(SUBSTITUTE(SUBSTITUTE(SUBSTITUTE(TRIM(C1092),"/",""),"-","")," ","")))</f>
        <v/>
      </c>
      <c r="R1092" s="16">
        <f>IF(A1092="","",IF(U1092="No","ITC not available in GSTR-2B",IF(COUNTIF(Books!$O$6:$O$2005,P1092)&gt;0,IF(ABS(T1092)&lt;=Settings!$B$4,"Matched","Amount differs"),IF(COUNTIF(Books!$P$6:$P$2005,Q1092)&gt;0,"Invoice no matches, GSTIN differs","In GSTR-2B, not in books"))))</f>
        <v/>
      </c>
      <c r="S1092" s="15">
        <f>IF(A1092="","",SUMIF(Books!$O$6:$O$2005,P1092,Books!$K$6:$K$2005))</f>
        <v/>
      </c>
      <c r="T1092" s="15">
        <f>IF(A1092="","",N1092-S1092)</f>
        <v/>
      </c>
      <c r="U1092" s="10" t="n"/>
      <c r="V1092" s="16">
        <f>IF(A1092="","",IF(AND(O1092="Credit note",R1092&lt;&gt;"ITC not available in GSTR-2B"),"Credit note: accept and declare the ITC reversal, keep pending for one period, or reject if you disagree",IF(R1092="Matched","Accept in IMS, or take no action",IF(R1092="Amount differs","Reject or keep pending; ask the supplier to amend",IF(R1092="In GSTR-2B, not in books","Check receipt; reject if not yours",IF(R1092="Invoice no matches, GSTIN differs","Confirm the GSTIN with the supplier","Not available: do not claim"))))))</f>
        <v/>
      </c>
    </row>
    <row r="1093">
      <c r="A1093" s="10" t="n"/>
      <c r="B1093" s="10" t="n"/>
      <c r="C1093" s="10" t="n"/>
      <c r="D1093" s="10" t="n"/>
      <c r="E1093" s="9" t="n"/>
      <c r="F1093" s="8" t="n"/>
      <c r="G1093" s="10" t="n"/>
      <c r="H1093" s="10" t="n"/>
      <c r="I1093" s="8" t="n"/>
      <c r="J1093" s="8" t="n"/>
      <c r="K1093" s="8" t="n"/>
      <c r="L1093" s="8" t="n"/>
      <c r="M1093" s="8" t="n"/>
      <c r="N1093" s="15">
        <f>IF(A1093="","",SUM(J1093:M1093))</f>
        <v/>
      </c>
      <c r="O1093" s="10" t="n"/>
      <c r="P1093" s="16">
        <f>IF(A1093="","",UPPER(TRIM(A1093))&amp;"|"&amp;UPPER(SUBSTITUTE(SUBSTITUTE(SUBSTITUTE(TRIM(C1093),"/",""),"-","")," ","")))</f>
        <v/>
      </c>
      <c r="Q1093" s="16">
        <f>IF(A1093="","",UPPER(SUBSTITUTE(SUBSTITUTE(SUBSTITUTE(TRIM(C1093),"/",""),"-","")," ","")))</f>
        <v/>
      </c>
      <c r="R1093" s="16">
        <f>IF(A1093="","",IF(U1093="No","ITC not available in GSTR-2B",IF(COUNTIF(Books!$O$6:$O$2005,P1093)&gt;0,IF(ABS(T1093)&lt;=Settings!$B$4,"Matched","Amount differs"),IF(COUNTIF(Books!$P$6:$P$2005,Q1093)&gt;0,"Invoice no matches, GSTIN differs","In GSTR-2B, not in books"))))</f>
        <v/>
      </c>
      <c r="S1093" s="15">
        <f>IF(A1093="","",SUMIF(Books!$O$6:$O$2005,P1093,Books!$K$6:$K$2005))</f>
        <v/>
      </c>
      <c r="T1093" s="15">
        <f>IF(A1093="","",N1093-S1093)</f>
        <v/>
      </c>
      <c r="U1093" s="10" t="n"/>
      <c r="V1093" s="16">
        <f>IF(A1093="","",IF(AND(O1093="Credit note",R1093&lt;&gt;"ITC not available in GSTR-2B"),"Credit note: accept and declare the ITC reversal, keep pending for one period, or reject if you disagree",IF(R1093="Matched","Accept in IMS, or take no action",IF(R1093="Amount differs","Reject or keep pending; ask the supplier to amend",IF(R1093="In GSTR-2B, not in books","Check receipt; reject if not yours",IF(R1093="Invoice no matches, GSTIN differs","Confirm the GSTIN with the supplier","Not available: do not claim"))))))</f>
        <v/>
      </c>
    </row>
    <row r="1094">
      <c r="A1094" s="10" t="n"/>
      <c r="B1094" s="10" t="n"/>
      <c r="C1094" s="10" t="n"/>
      <c r="D1094" s="10" t="n"/>
      <c r="E1094" s="9" t="n"/>
      <c r="F1094" s="8" t="n"/>
      <c r="G1094" s="10" t="n"/>
      <c r="H1094" s="10" t="n"/>
      <c r="I1094" s="8" t="n"/>
      <c r="J1094" s="8" t="n"/>
      <c r="K1094" s="8" t="n"/>
      <c r="L1094" s="8" t="n"/>
      <c r="M1094" s="8" t="n"/>
      <c r="N1094" s="15">
        <f>IF(A1094="","",SUM(J1094:M1094))</f>
        <v/>
      </c>
      <c r="O1094" s="10" t="n"/>
      <c r="P1094" s="16">
        <f>IF(A1094="","",UPPER(TRIM(A1094))&amp;"|"&amp;UPPER(SUBSTITUTE(SUBSTITUTE(SUBSTITUTE(TRIM(C1094),"/",""),"-","")," ","")))</f>
        <v/>
      </c>
      <c r="Q1094" s="16">
        <f>IF(A1094="","",UPPER(SUBSTITUTE(SUBSTITUTE(SUBSTITUTE(TRIM(C1094),"/",""),"-","")," ","")))</f>
        <v/>
      </c>
      <c r="R1094" s="16">
        <f>IF(A1094="","",IF(U1094="No","ITC not available in GSTR-2B",IF(COUNTIF(Books!$O$6:$O$2005,P1094)&gt;0,IF(ABS(T1094)&lt;=Settings!$B$4,"Matched","Amount differs"),IF(COUNTIF(Books!$P$6:$P$2005,Q1094)&gt;0,"Invoice no matches, GSTIN differs","In GSTR-2B, not in books"))))</f>
        <v/>
      </c>
      <c r="S1094" s="15">
        <f>IF(A1094="","",SUMIF(Books!$O$6:$O$2005,P1094,Books!$K$6:$K$2005))</f>
        <v/>
      </c>
      <c r="T1094" s="15">
        <f>IF(A1094="","",N1094-S1094)</f>
        <v/>
      </c>
      <c r="U1094" s="10" t="n"/>
      <c r="V1094" s="16">
        <f>IF(A1094="","",IF(AND(O1094="Credit note",R1094&lt;&gt;"ITC not available in GSTR-2B"),"Credit note: accept and declare the ITC reversal, keep pending for one period, or reject if you disagree",IF(R1094="Matched","Accept in IMS, or take no action",IF(R1094="Amount differs","Reject or keep pending; ask the supplier to amend",IF(R1094="In GSTR-2B, not in books","Check receipt; reject if not yours",IF(R1094="Invoice no matches, GSTIN differs","Confirm the GSTIN with the supplier","Not available: do not claim"))))))</f>
        <v/>
      </c>
    </row>
    <row r="1095">
      <c r="A1095" s="10" t="n"/>
      <c r="B1095" s="10" t="n"/>
      <c r="C1095" s="10" t="n"/>
      <c r="D1095" s="10" t="n"/>
      <c r="E1095" s="9" t="n"/>
      <c r="F1095" s="8" t="n"/>
      <c r="G1095" s="10" t="n"/>
      <c r="H1095" s="10" t="n"/>
      <c r="I1095" s="8" t="n"/>
      <c r="J1095" s="8" t="n"/>
      <c r="K1095" s="8" t="n"/>
      <c r="L1095" s="8" t="n"/>
      <c r="M1095" s="8" t="n"/>
      <c r="N1095" s="15">
        <f>IF(A1095="","",SUM(J1095:M1095))</f>
        <v/>
      </c>
      <c r="O1095" s="10" t="n"/>
      <c r="P1095" s="16">
        <f>IF(A1095="","",UPPER(TRIM(A1095))&amp;"|"&amp;UPPER(SUBSTITUTE(SUBSTITUTE(SUBSTITUTE(TRIM(C1095),"/",""),"-","")," ","")))</f>
        <v/>
      </c>
      <c r="Q1095" s="16">
        <f>IF(A1095="","",UPPER(SUBSTITUTE(SUBSTITUTE(SUBSTITUTE(TRIM(C1095),"/",""),"-","")," ","")))</f>
        <v/>
      </c>
      <c r="R1095" s="16">
        <f>IF(A1095="","",IF(U1095="No","ITC not available in GSTR-2B",IF(COUNTIF(Books!$O$6:$O$2005,P1095)&gt;0,IF(ABS(T1095)&lt;=Settings!$B$4,"Matched","Amount differs"),IF(COUNTIF(Books!$P$6:$P$2005,Q1095)&gt;0,"Invoice no matches, GSTIN differs","In GSTR-2B, not in books"))))</f>
        <v/>
      </c>
      <c r="S1095" s="15">
        <f>IF(A1095="","",SUMIF(Books!$O$6:$O$2005,P1095,Books!$K$6:$K$2005))</f>
        <v/>
      </c>
      <c r="T1095" s="15">
        <f>IF(A1095="","",N1095-S1095)</f>
        <v/>
      </c>
      <c r="U1095" s="10" t="n"/>
      <c r="V1095" s="16">
        <f>IF(A1095="","",IF(AND(O1095="Credit note",R1095&lt;&gt;"ITC not available in GSTR-2B"),"Credit note: accept and declare the ITC reversal, keep pending for one period, or reject if you disagree",IF(R1095="Matched","Accept in IMS, or take no action",IF(R1095="Amount differs","Reject or keep pending; ask the supplier to amend",IF(R1095="In GSTR-2B, not in books","Check receipt; reject if not yours",IF(R1095="Invoice no matches, GSTIN differs","Confirm the GSTIN with the supplier","Not available: do not claim"))))))</f>
        <v/>
      </c>
    </row>
    <row r="1096">
      <c r="A1096" s="10" t="n"/>
      <c r="B1096" s="10" t="n"/>
      <c r="C1096" s="10" t="n"/>
      <c r="D1096" s="10" t="n"/>
      <c r="E1096" s="9" t="n"/>
      <c r="F1096" s="8" t="n"/>
      <c r="G1096" s="10" t="n"/>
      <c r="H1096" s="10" t="n"/>
      <c r="I1096" s="8" t="n"/>
      <c r="J1096" s="8" t="n"/>
      <c r="K1096" s="8" t="n"/>
      <c r="L1096" s="8" t="n"/>
      <c r="M1096" s="8" t="n"/>
      <c r="N1096" s="15">
        <f>IF(A1096="","",SUM(J1096:M1096))</f>
        <v/>
      </c>
      <c r="O1096" s="10" t="n"/>
      <c r="P1096" s="16">
        <f>IF(A1096="","",UPPER(TRIM(A1096))&amp;"|"&amp;UPPER(SUBSTITUTE(SUBSTITUTE(SUBSTITUTE(TRIM(C1096),"/",""),"-","")," ","")))</f>
        <v/>
      </c>
      <c r="Q1096" s="16">
        <f>IF(A1096="","",UPPER(SUBSTITUTE(SUBSTITUTE(SUBSTITUTE(TRIM(C1096),"/",""),"-","")," ","")))</f>
        <v/>
      </c>
      <c r="R1096" s="16">
        <f>IF(A1096="","",IF(U1096="No","ITC not available in GSTR-2B",IF(COUNTIF(Books!$O$6:$O$2005,P1096)&gt;0,IF(ABS(T1096)&lt;=Settings!$B$4,"Matched","Amount differs"),IF(COUNTIF(Books!$P$6:$P$2005,Q1096)&gt;0,"Invoice no matches, GSTIN differs","In GSTR-2B, not in books"))))</f>
        <v/>
      </c>
      <c r="S1096" s="15">
        <f>IF(A1096="","",SUMIF(Books!$O$6:$O$2005,P1096,Books!$K$6:$K$2005))</f>
        <v/>
      </c>
      <c r="T1096" s="15">
        <f>IF(A1096="","",N1096-S1096)</f>
        <v/>
      </c>
      <c r="U1096" s="10" t="n"/>
      <c r="V1096" s="16">
        <f>IF(A1096="","",IF(AND(O1096="Credit note",R1096&lt;&gt;"ITC not available in GSTR-2B"),"Credit note: accept and declare the ITC reversal, keep pending for one period, or reject if you disagree",IF(R1096="Matched","Accept in IMS, or take no action",IF(R1096="Amount differs","Reject or keep pending; ask the supplier to amend",IF(R1096="In GSTR-2B, not in books","Check receipt; reject if not yours",IF(R1096="Invoice no matches, GSTIN differs","Confirm the GSTIN with the supplier","Not available: do not claim"))))))</f>
        <v/>
      </c>
    </row>
    <row r="1097">
      <c r="A1097" s="10" t="n"/>
      <c r="B1097" s="10" t="n"/>
      <c r="C1097" s="10" t="n"/>
      <c r="D1097" s="10" t="n"/>
      <c r="E1097" s="9" t="n"/>
      <c r="F1097" s="8" t="n"/>
      <c r="G1097" s="10" t="n"/>
      <c r="H1097" s="10" t="n"/>
      <c r="I1097" s="8" t="n"/>
      <c r="J1097" s="8" t="n"/>
      <c r="K1097" s="8" t="n"/>
      <c r="L1097" s="8" t="n"/>
      <c r="M1097" s="8" t="n"/>
      <c r="N1097" s="15">
        <f>IF(A1097="","",SUM(J1097:M1097))</f>
        <v/>
      </c>
      <c r="O1097" s="10" t="n"/>
      <c r="P1097" s="16">
        <f>IF(A1097="","",UPPER(TRIM(A1097))&amp;"|"&amp;UPPER(SUBSTITUTE(SUBSTITUTE(SUBSTITUTE(TRIM(C1097),"/",""),"-","")," ","")))</f>
        <v/>
      </c>
      <c r="Q1097" s="16">
        <f>IF(A1097="","",UPPER(SUBSTITUTE(SUBSTITUTE(SUBSTITUTE(TRIM(C1097),"/",""),"-","")," ","")))</f>
        <v/>
      </c>
      <c r="R1097" s="16">
        <f>IF(A1097="","",IF(U1097="No","ITC not available in GSTR-2B",IF(COUNTIF(Books!$O$6:$O$2005,P1097)&gt;0,IF(ABS(T1097)&lt;=Settings!$B$4,"Matched","Amount differs"),IF(COUNTIF(Books!$P$6:$P$2005,Q1097)&gt;0,"Invoice no matches, GSTIN differs","In GSTR-2B, not in books"))))</f>
        <v/>
      </c>
      <c r="S1097" s="15">
        <f>IF(A1097="","",SUMIF(Books!$O$6:$O$2005,P1097,Books!$K$6:$K$2005))</f>
        <v/>
      </c>
      <c r="T1097" s="15">
        <f>IF(A1097="","",N1097-S1097)</f>
        <v/>
      </c>
      <c r="U1097" s="10" t="n"/>
      <c r="V1097" s="16">
        <f>IF(A1097="","",IF(AND(O1097="Credit note",R1097&lt;&gt;"ITC not available in GSTR-2B"),"Credit note: accept and declare the ITC reversal, keep pending for one period, or reject if you disagree",IF(R1097="Matched","Accept in IMS, or take no action",IF(R1097="Amount differs","Reject or keep pending; ask the supplier to amend",IF(R1097="In GSTR-2B, not in books","Check receipt; reject if not yours",IF(R1097="Invoice no matches, GSTIN differs","Confirm the GSTIN with the supplier","Not available: do not claim"))))))</f>
        <v/>
      </c>
    </row>
    <row r="1098">
      <c r="A1098" s="10" t="n"/>
      <c r="B1098" s="10" t="n"/>
      <c r="C1098" s="10" t="n"/>
      <c r="D1098" s="10" t="n"/>
      <c r="E1098" s="9" t="n"/>
      <c r="F1098" s="8" t="n"/>
      <c r="G1098" s="10" t="n"/>
      <c r="H1098" s="10" t="n"/>
      <c r="I1098" s="8" t="n"/>
      <c r="J1098" s="8" t="n"/>
      <c r="K1098" s="8" t="n"/>
      <c r="L1098" s="8" t="n"/>
      <c r="M1098" s="8" t="n"/>
      <c r="N1098" s="15">
        <f>IF(A1098="","",SUM(J1098:M1098))</f>
        <v/>
      </c>
      <c r="O1098" s="10" t="n"/>
      <c r="P1098" s="16">
        <f>IF(A1098="","",UPPER(TRIM(A1098))&amp;"|"&amp;UPPER(SUBSTITUTE(SUBSTITUTE(SUBSTITUTE(TRIM(C1098),"/",""),"-","")," ","")))</f>
        <v/>
      </c>
      <c r="Q1098" s="16">
        <f>IF(A1098="","",UPPER(SUBSTITUTE(SUBSTITUTE(SUBSTITUTE(TRIM(C1098),"/",""),"-","")," ","")))</f>
        <v/>
      </c>
      <c r="R1098" s="16">
        <f>IF(A1098="","",IF(U1098="No","ITC not available in GSTR-2B",IF(COUNTIF(Books!$O$6:$O$2005,P1098)&gt;0,IF(ABS(T1098)&lt;=Settings!$B$4,"Matched","Amount differs"),IF(COUNTIF(Books!$P$6:$P$2005,Q1098)&gt;0,"Invoice no matches, GSTIN differs","In GSTR-2B, not in books"))))</f>
        <v/>
      </c>
      <c r="S1098" s="15">
        <f>IF(A1098="","",SUMIF(Books!$O$6:$O$2005,P1098,Books!$K$6:$K$2005))</f>
        <v/>
      </c>
      <c r="T1098" s="15">
        <f>IF(A1098="","",N1098-S1098)</f>
        <v/>
      </c>
      <c r="U1098" s="10" t="n"/>
      <c r="V1098" s="16">
        <f>IF(A1098="","",IF(AND(O1098="Credit note",R1098&lt;&gt;"ITC not available in GSTR-2B"),"Credit note: accept and declare the ITC reversal, keep pending for one period, or reject if you disagree",IF(R1098="Matched","Accept in IMS, or take no action",IF(R1098="Amount differs","Reject or keep pending; ask the supplier to amend",IF(R1098="In GSTR-2B, not in books","Check receipt; reject if not yours",IF(R1098="Invoice no matches, GSTIN differs","Confirm the GSTIN with the supplier","Not available: do not claim"))))))</f>
        <v/>
      </c>
    </row>
    <row r="1099">
      <c r="A1099" s="10" t="n"/>
      <c r="B1099" s="10" t="n"/>
      <c r="C1099" s="10" t="n"/>
      <c r="D1099" s="10" t="n"/>
      <c r="E1099" s="9" t="n"/>
      <c r="F1099" s="8" t="n"/>
      <c r="G1099" s="10" t="n"/>
      <c r="H1099" s="10" t="n"/>
      <c r="I1099" s="8" t="n"/>
      <c r="J1099" s="8" t="n"/>
      <c r="K1099" s="8" t="n"/>
      <c r="L1099" s="8" t="n"/>
      <c r="M1099" s="8" t="n"/>
      <c r="N1099" s="15">
        <f>IF(A1099="","",SUM(J1099:M1099))</f>
        <v/>
      </c>
      <c r="O1099" s="10" t="n"/>
      <c r="P1099" s="16">
        <f>IF(A1099="","",UPPER(TRIM(A1099))&amp;"|"&amp;UPPER(SUBSTITUTE(SUBSTITUTE(SUBSTITUTE(TRIM(C1099),"/",""),"-","")," ","")))</f>
        <v/>
      </c>
      <c r="Q1099" s="16">
        <f>IF(A1099="","",UPPER(SUBSTITUTE(SUBSTITUTE(SUBSTITUTE(TRIM(C1099),"/",""),"-","")," ","")))</f>
        <v/>
      </c>
      <c r="R1099" s="16">
        <f>IF(A1099="","",IF(U1099="No","ITC not available in GSTR-2B",IF(COUNTIF(Books!$O$6:$O$2005,P1099)&gt;0,IF(ABS(T1099)&lt;=Settings!$B$4,"Matched","Amount differs"),IF(COUNTIF(Books!$P$6:$P$2005,Q1099)&gt;0,"Invoice no matches, GSTIN differs","In GSTR-2B, not in books"))))</f>
        <v/>
      </c>
      <c r="S1099" s="15">
        <f>IF(A1099="","",SUMIF(Books!$O$6:$O$2005,P1099,Books!$K$6:$K$2005))</f>
        <v/>
      </c>
      <c r="T1099" s="15">
        <f>IF(A1099="","",N1099-S1099)</f>
        <v/>
      </c>
      <c r="U1099" s="10" t="n"/>
      <c r="V1099" s="16">
        <f>IF(A1099="","",IF(AND(O1099="Credit note",R1099&lt;&gt;"ITC not available in GSTR-2B"),"Credit note: accept and declare the ITC reversal, keep pending for one period, or reject if you disagree",IF(R1099="Matched","Accept in IMS, or take no action",IF(R1099="Amount differs","Reject or keep pending; ask the supplier to amend",IF(R1099="In GSTR-2B, not in books","Check receipt; reject if not yours",IF(R1099="Invoice no matches, GSTIN differs","Confirm the GSTIN with the supplier","Not available: do not claim"))))))</f>
        <v/>
      </c>
    </row>
    <row r="1100">
      <c r="A1100" s="10" t="n"/>
      <c r="B1100" s="10" t="n"/>
      <c r="C1100" s="10" t="n"/>
      <c r="D1100" s="10" t="n"/>
      <c r="E1100" s="9" t="n"/>
      <c r="F1100" s="8" t="n"/>
      <c r="G1100" s="10" t="n"/>
      <c r="H1100" s="10" t="n"/>
      <c r="I1100" s="8" t="n"/>
      <c r="J1100" s="8" t="n"/>
      <c r="K1100" s="8" t="n"/>
      <c r="L1100" s="8" t="n"/>
      <c r="M1100" s="8" t="n"/>
      <c r="N1100" s="15">
        <f>IF(A1100="","",SUM(J1100:M1100))</f>
        <v/>
      </c>
      <c r="O1100" s="10" t="n"/>
      <c r="P1100" s="16">
        <f>IF(A1100="","",UPPER(TRIM(A1100))&amp;"|"&amp;UPPER(SUBSTITUTE(SUBSTITUTE(SUBSTITUTE(TRIM(C1100),"/",""),"-","")," ","")))</f>
        <v/>
      </c>
      <c r="Q1100" s="16">
        <f>IF(A1100="","",UPPER(SUBSTITUTE(SUBSTITUTE(SUBSTITUTE(TRIM(C1100),"/",""),"-","")," ","")))</f>
        <v/>
      </c>
      <c r="R1100" s="16">
        <f>IF(A1100="","",IF(U1100="No","ITC not available in GSTR-2B",IF(COUNTIF(Books!$O$6:$O$2005,P1100)&gt;0,IF(ABS(T1100)&lt;=Settings!$B$4,"Matched","Amount differs"),IF(COUNTIF(Books!$P$6:$P$2005,Q1100)&gt;0,"Invoice no matches, GSTIN differs","In GSTR-2B, not in books"))))</f>
        <v/>
      </c>
      <c r="S1100" s="15">
        <f>IF(A1100="","",SUMIF(Books!$O$6:$O$2005,P1100,Books!$K$6:$K$2005))</f>
        <v/>
      </c>
      <c r="T1100" s="15">
        <f>IF(A1100="","",N1100-S1100)</f>
        <v/>
      </c>
      <c r="U1100" s="10" t="n"/>
      <c r="V1100" s="16">
        <f>IF(A1100="","",IF(AND(O1100="Credit note",R1100&lt;&gt;"ITC not available in GSTR-2B"),"Credit note: accept and declare the ITC reversal, keep pending for one period, or reject if you disagree",IF(R1100="Matched","Accept in IMS, or take no action",IF(R1100="Amount differs","Reject or keep pending; ask the supplier to amend",IF(R1100="In GSTR-2B, not in books","Check receipt; reject if not yours",IF(R1100="Invoice no matches, GSTIN differs","Confirm the GSTIN with the supplier","Not available: do not claim"))))))</f>
        <v/>
      </c>
    </row>
    <row r="1101">
      <c r="A1101" s="10" t="n"/>
      <c r="B1101" s="10" t="n"/>
      <c r="C1101" s="10" t="n"/>
      <c r="D1101" s="10" t="n"/>
      <c r="E1101" s="9" t="n"/>
      <c r="F1101" s="8" t="n"/>
      <c r="G1101" s="10" t="n"/>
      <c r="H1101" s="10" t="n"/>
      <c r="I1101" s="8" t="n"/>
      <c r="J1101" s="8" t="n"/>
      <c r="K1101" s="8" t="n"/>
      <c r="L1101" s="8" t="n"/>
      <c r="M1101" s="8" t="n"/>
      <c r="N1101" s="15">
        <f>IF(A1101="","",SUM(J1101:M1101))</f>
        <v/>
      </c>
      <c r="O1101" s="10" t="n"/>
      <c r="P1101" s="16">
        <f>IF(A1101="","",UPPER(TRIM(A1101))&amp;"|"&amp;UPPER(SUBSTITUTE(SUBSTITUTE(SUBSTITUTE(TRIM(C1101),"/",""),"-","")," ","")))</f>
        <v/>
      </c>
      <c r="Q1101" s="16">
        <f>IF(A1101="","",UPPER(SUBSTITUTE(SUBSTITUTE(SUBSTITUTE(TRIM(C1101),"/",""),"-","")," ","")))</f>
        <v/>
      </c>
      <c r="R1101" s="16">
        <f>IF(A1101="","",IF(U1101="No","ITC not available in GSTR-2B",IF(COUNTIF(Books!$O$6:$O$2005,P1101)&gt;0,IF(ABS(T1101)&lt;=Settings!$B$4,"Matched","Amount differs"),IF(COUNTIF(Books!$P$6:$P$2005,Q1101)&gt;0,"Invoice no matches, GSTIN differs","In GSTR-2B, not in books"))))</f>
        <v/>
      </c>
      <c r="S1101" s="15">
        <f>IF(A1101="","",SUMIF(Books!$O$6:$O$2005,P1101,Books!$K$6:$K$2005))</f>
        <v/>
      </c>
      <c r="T1101" s="15">
        <f>IF(A1101="","",N1101-S1101)</f>
        <v/>
      </c>
      <c r="U1101" s="10" t="n"/>
      <c r="V1101" s="16">
        <f>IF(A1101="","",IF(AND(O1101="Credit note",R1101&lt;&gt;"ITC not available in GSTR-2B"),"Credit note: accept and declare the ITC reversal, keep pending for one period, or reject if you disagree",IF(R1101="Matched","Accept in IMS, or take no action",IF(R1101="Amount differs","Reject or keep pending; ask the supplier to amend",IF(R1101="In GSTR-2B, not in books","Check receipt; reject if not yours",IF(R1101="Invoice no matches, GSTIN differs","Confirm the GSTIN with the supplier","Not available: do not claim"))))))</f>
        <v/>
      </c>
    </row>
    <row r="1102">
      <c r="A1102" s="10" t="n"/>
      <c r="B1102" s="10" t="n"/>
      <c r="C1102" s="10" t="n"/>
      <c r="D1102" s="10" t="n"/>
      <c r="E1102" s="9" t="n"/>
      <c r="F1102" s="8" t="n"/>
      <c r="G1102" s="10" t="n"/>
      <c r="H1102" s="10" t="n"/>
      <c r="I1102" s="8" t="n"/>
      <c r="J1102" s="8" t="n"/>
      <c r="K1102" s="8" t="n"/>
      <c r="L1102" s="8" t="n"/>
      <c r="M1102" s="8" t="n"/>
      <c r="N1102" s="15">
        <f>IF(A1102="","",SUM(J1102:M1102))</f>
        <v/>
      </c>
      <c r="O1102" s="10" t="n"/>
      <c r="P1102" s="16">
        <f>IF(A1102="","",UPPER(TRIM(A1102))&amp;"|"&amp;UPPER(SUBSTITUTE(SUBSTITUTE(SUBSTITUTE(TRIM(C1102),"/",""),"-","")," ","")))</f>
        <v/>
      </c>
      <c r="Q1102" s="16">
        <f>IF(A1102="","",UPPER(SUBSTITUTE(SUBSTITUTE(SUBSTITUTE(TRIM(C1102),"/",""),"-","")," ","")))</f>
        <v/>
      </c>
      <c r="R1102" s="16">
        <f>IF(A1102="","",IF(U1102="No","ITC not available in GSTR-2B",IF(COUNTIF(Books!$O$6:$O$2005,P1102)&gt;0,IF(ABS(T1102)&lt;=Settings!$B$4,"Matched","Amount differs"),IF(COUNTIF(Books!$P$6:$P$2005,Q1102)&gt;0,"Invoice no matches, GSTIN differs","In GSTR-2B, not in books"))))</f>
        <v/>
      </c>
      <c r="S1102" s="15">
        <f>IF(A1102="","",SUMIF(Books!$O$6:$O$2005,P1102,Books!$K$6:$K$2005))</f>
        <v/>
      </c>
      <c r="T1102" s="15">
        <f>IF(A1102="","",N1102-S1102)</f>
        <v/>
      </c>
      <c r="U1102" s="10" t="n"/>
      <c r="V1102" s="16">
        <f>IF(A1102="","",IF(AND(O1102="Credit note",R1102&lt;&gt;"ITC not available in GSTR-2B"),"Credit note: accept and declare the ITC reversal, keep pending for one period, or reject if you disagree",IF(R1102="Matched","Accept in IMS, or take no action",IF(R1102="Amount differs","Reject or keep pending; ask the supplier to amend",IF(R1102="In GSTR-2B, not in books","Check receipt; reject if not yours",IF(R1102="Invoice no matches, GSTIN differs","Confirm the GSTIN with the supplier","Not available: do not claim"))))))</f>
        <v/>
      </c>
    </row>
    <row r="1103">
      <c r="A1103" s="10" t="n"/>
      <c r="B1103" s="10" t="n"/>
      <c r="C1103" s="10" t="n"/>
      <c r="D1103" s="10" t="n"/>
      <c r="E1103" s="9" t="n"/>
      <c r="F1103" s="8" t="n"/>
      <c r="G1103" s="10" t="n"/>
      <c r="H1103" s="10" t="n"/>
      <c r="I1103" s="8" t="n"/>
      <c r="J1103" s="8" t="n"/>
      <c r="K1103" s="8" t="n"/>
      <c r="L1103" s="8" t="n"/>
      <c r="M1103" s="8" t="n"/>
      <c r="N1103" s="15">
        <f>IF(A1103="","",SUM(J1103:M1103))</f>
        <v/>
      </c>
      <c r="O1103" s="10" t="n"/>
      <c r="P1103" s="16">
        <f>IF(A1103="","",UPPER(TRIM(A1103))&amp;"|"&amp;UPPER(SUBSTITUTE(SUBSTITUTE(SUBSTITUTE(TRIM(C1103),"/",""),"-","")," ","")))</f>
        <v/>
      </c>
      <c r="Q1103" s="16">
        <f>IF(A1103="","",UPPER(SUBSTITUTE(SUBSTITUTE(SUBSTITUTE(TRIM(C1103),"/",""),"-","")," ","")))</f>
        <v/>
      </c>
      <c r="R1103" s="16">
        <f>IF(A1103="","",IF(U1103="No","ITC not available in GSTR-2B",IF(COUNTIF(Books!$O$6:$O$2005,P1103)&gt;0,IF(ABS(T1103)&lt;=Settings!$B$4,"Matched","Amount differs"),IF(COUNTIF(Books!$P$6:$P$2005,Q1103)&gt;0,"Invoice no matches, GSTIN differs","In GSTR-2B, not in books"))))</f>
        <v/>
      </c>
      <c r="S1103" s="15">
        <f>IF(A1103="","",SUMIF(Books!$O$6:$O$2005,P1103,Books!$K$6:$K$2005))</f>
        <v/>
      </c>
      <c r="T1103" s="15">
        <f>IF(A1103="","",N1103-S1103)</f>
        <v/>
      </c>
      <c r="U1103" s="10" t="n"/>
      <c r="V1103" s="16">
        <f>IF(A1103="","",IF(AND(O1103="Credit note",R1103&lt;&gt;"ITC not available in GSTR-2B"),"Credit note: accept and declare the ITC reversal, keep pending for one period, or reject if you disagree",IF(R1103="Matched","Accept in IMS, or take no action",IF(R1103="Amount differs","Reject or keep pending; ask the supplier to amend",IF(R1103="In GSTR-2B, not in books","Check receipt; reject if not yours",IF(R1103="Invoice no matches, GSTIN differs","Confirm the GSTIN with the supplier","Not available: do not claim"))))))</f>
        <v/>
      </c>
    </row>
    <row r="1104">
      <c r="A1104" s="10" t="n"/>
      <c r="B1104" s="10" t="n"/>
      <c r="C1104" s="10" t="n"/>
      <c r="D1104" s="10" t="n"/>
      <c r="E1104" s="9" t="n"/>
      <c r="F1104" s="8" t="n"/>
      <c r="G1104" s="10" t="n"/>
      <c r="H1104" s="10" t="n"/>
      <c r="I1104" s="8" t="n"/>
      <c r="J1104" s="8" t="n"/>
      <c r="K1104" s="8" t="n"/>
      <c r="L1104" s="8" t="n"/>
      <c r="M1104" s="8" t="n"/>
      <c r="N1104" s="15">
        <f>IF(A1104="","",SUM(J1104:M1104))</f>
        <v/>
      </c>
      <c r="O1104" s="10" t="n"/>
      <c r="P1104" s="16">
        <f>IF(A1104="","",UPPER(TRIM(A1104))&amp;"|"&amp;UPPER(SUBSTITUTE(SUBSTITUTE(SUBSTITUTE(TRIM(C1104),"/",""),"-","")," ","")))</f>
        <v/>
      </c>
      <c r="Q1104" s="16">
        <f>IF(A1104="","",UPPER(SUBSTITUTE(SUBSTITUTE(SUBSTITUTE(TRIM(C1104),"/",""),"-","")," ","")))</f>
        <v/>
      </c>
      <c r="R1104" s="16">
        <f>IF(A1104="","",IF(U1104="No","ITC not available in GSTR-2B",IF(COUNTIF(Books!$O$6:$O$2005,P1104)&gt;0,IF(ABS(T1104)&lt;=Settings!$B$4,"Matched","Amount differs"),IF(COUNTIF(Books!$P$6:$P$2005,Q1104)&gt;0,"Invoice no matches, GSTIN differs","In GSTR-2B, not in books"))))</f>
        <v/>
      </c>
      <c r="S1104" s="15">
        <f>IF(A1104="","",SUMIF(Books!$O$6:$O$2005,P1104,Books!$K$6:$K$2005))</f>
        <v/>
      </c>
      <c r="T1104" s="15">
        <f>IF(A1104="","",N1104-S1104)</f>
        <v/>
      </c>
      <c r="U1104" s="10" t="n"/>
      <c r="V1104" s="16">
        <f>IF(A1104="","",IF(AND(O1104="Credit note",R1104&lt;&gt;"ITC not available in GSTR-2B"),"Credit note: accept and declare the ITC reversal, keep pending for one period, or reject if you disagree",IF(R1104="Matched","Accept in IMS, or take no action",IF(R1104="Amount differs","Reject or keep pending; ask the supplier to amend",IF(R1104="In GSTR-2B, not in books","Check receipt; reject if not yours",IF(R1104="Invoice no matches, GSTIN differs","Confirm the GSTIN with the supplier","Not available: do not claim"))))))</f>
        <v/>
      </c>
    </row>
    <row r="1105">
      <c r="A1105" s="10" t="n"/>
      <c r="B1105" s="10" t="n"/>
      <c r="C1105" s="10" t="n"/>
      <c r="D1105" s="10" t="n"/>
      <c r="E1105" s="9" t="n"/>
      <c r="F1105" s="8" t="n"/>
      <c r="G1105" s="10" t="n"/>
      <c r="H1105" s="10" t="n"/>
      <c r="I1105" s="8" t="n"/>
      <c r="J1105" s="8" t="n"/>
      <c r="K1105" s="8" t="n"/>
      <c r="L1105" s="8" t="n"/>
      <c r="M1105" s="8" t="n"/>
      <c r="N1105" s="15">
        <f>IF(A1105="","",SUM(J1105:M1105))</f>
        <v/>
      </c>
      <c r="O1105" s="10" t="n"/>
      <c r="P1105" s="16">
        <f>IF(A1105="","",UPPER(TRIM(A1105))&amp;"|"&amp;UPPER(SUBSTITUTE(SUBSTITUTE(SUBSTITUTE(TRIM(C1105),"/",""),"-","")," ","")))</f>
        <v/>
      </c>
      <c r="Q1105" s="16">
        <f>IF(A1105="","",UPPER(SUBSTITUTE(SUBSTITUTE(SUBSTITUTE(TRIM(C1105),"/",""),"-","")," ","")))</f>
        <v/>
      </c>
      <c r="R1105" s="16">
        <f>IF(A1105="","",IF(U1105="No","ITC not available in GSTR-2B",IF(COUNTIF(Books!$O$6:$O$2005,P1105)&gt;0,IF(ABS(T1105)&lt;=Settings!$B$4,"Matched","Amount differs"),IF(COUNTIF(Books!$P$6:$P$2005,Q1105)&gt;0,"Invoice no matches, GSTIN differs","In GSTR-2B, not in books"))))</f>
        <v/>
      </c>
      <c r="S1105" s="15">
        <f>IF(A1105="","",SUMIF(Books!$O$6:$O$2005,P1105,Books!$K$6:$K$2005))</f>
        <v/>
      </c>
      <c r="T1105" s="15">
        <f>IF(A1105="","",N1105-S1105)</f>
        <v/>
      </c>
      <c r="U1105" s="10" t="n"/>
      <c r="V1105" s="16">
        <f>IF(A1105="","",IF(AND(O1105="Credit note",R1105&lt;&gt;"ITC not available in GSTR-2B"),"Credit note: accept and declare the ITC reversal, keep pending for one period, or reject if you disagree",IF(R1105="Matched","Accept in IMS, or take no action",IF(R1105="Amount differs","Reject or keep pending; ask the supplier to amend",IF(R1105="In GSTR-2B, not in books","Check receipt; reject if not yours",IF(R1105="Invoice no matches, GSTIN differs","Confirm the GSTIN with the supplier","Not available: do not claim"))))))</f>
        <v/>
      </c>
    </row>
    <row r="1106">
      <c r="A1106" s="10" t="n"/>
      <c r="B1106" s="10" t="n"/>
      <c r="C1106" s="10" t="n"/>
      <c r="D1106" s="10" t="n"/>
      <c r="E1106" s="9" t="n"/>
      <c r="F1106" s="8" t="n"/>
      <c r="G1106" s="10" t="n"/>
      <c r="H1106" s="10" t="n"/>
      <c r="I1106" s="8" t="n"/>
      <c r="J1106" s="8" t="n"/>
      <c r="K1106" s="8" t="n"/>
      <c r="L1106" s="8" t="n"/>
      <c r="M1106" s="8" t="n"/>
      <c r="N1106" s="15">
        <f>IF(A1106="","",SUM(J1106:M1106))</f>
        <v/>
      </c>
      <c r="O1106" s="10" t="n"/>
      <c r="P1106" s="16">
        <f>IF(A1106="","",UPPER(TRIM(A1106))&amp;"|"&amp;UPPER(SUBSTITUTE(SUBSTITUTE(SUBSTITUTE(TRIM(C1106),"/",""),"-","")," ","")))</f>
        <v/>
      </c>
      <c r="Q1106" s="16">
        <f>IF(A1106="","",UPPER(SUBSTITUTE(SUBSTITUTE(SUBSTITUTE(TRIM(C1106),"/",""),"-","")," ","")))</f>
        <v/>
      </c>
      <c r="R1106" s="16">
        <f>IF(A1106="","",IF(U1106="No","ITC not available in GSTR-2B",IF(COUNTIF(Books!$O$6:$O$2005,P1106)&gt;0,IF(ABS(T1106)&lt;=Settings!$B$4,"Matched","Amount differs"),IF(COUNTIF(Books!$P$6:$P$2005,Q1106)&gt;0,"Invoice no matches, GSTIN differs","In GSTR-2B, not in books"))))</f>
        <v/>
      </c>
      <c r="S1106" s="15">
        <f>IF(A1106="","",SUMIF(Books!$O$6:$O$2005,P1106,Books!$K$6:$K$2005))</f>
        <v/>
      </c>
      <c r="T1106" s="15">
        <f>IF(A1106="","",N1106-S1106)</f>
        <v/>
      </c>
      <c r="U1106" s="10" t="n"/>
      <c r="V1106" s="16">
        <f>IF(A1106="","",IF(AND(O1106="Credit note",R1106&lt;&gt;"ITC not available in GSTR-2B"),"Credit note: accept and declare the ITC reversal, keep pending for one period, or reject if you disagree",IF(R1106="Matched","Accept in IMS, or take no action",IF(R1106="Amount differs","Reject or keep pending; ask the supplier to amend",IF(R1106="In GSTR-2B, not in books","Check receipt; reject if not yours",IF(R1106="Invoice no matches, GSTIN differs","Confirm the GSTIN with the supplier","Not available: do not claim"))))))</f>
        <v/>
      </c>
    </row>
    <row r="1107">
      <c r="A1107" s="10" t="n"/>
      <c r="B1107" s="10" t="n"/>
      <c r="C1107" s="10" t="n"/>
      <c r="D1107" s="10" t="n"/>
      <c r="E1107" s="9" t="n"/>
      <c r="F1107" s="8" t="n"/>
      <c r="G1107" s="10" t="n"/>
      <c r="H1107" s="10" t="n"/>
      <c r="I1107" s="8" t="n"/>
      <c r="J1107" s="8" t="n"/>
      <c r="K1107" s="8" t="n"/>
      <c r="L1107" s="8" t="n"/>
      <c r="M1107" s="8" t="n"/>
      <c r="N1107" s="15">
        <f>IF(A1107="","",SUM(J1107:M1107))</f>
        <v/>
      </c>
      <c r="O1107" s="10" t="n"/>
      <c r="P1107" s="16">
        <f>IF(A1107="","",UPPER(TRIM(A1107))&amp;"|"&amp;UPPER(SUBSTITUTE(SUBSTITUTE(SUBSTITUTE(TRIM(C1107),"/",""),"-","")," ","")))</f>
        <v/>
      </c>
      <c r="Q1107" s="16">
        <f>IF(A1107="","",UPPER(SUBSTITUTE(SUBSTITUTE(SUBSTITUTE(TRIM(C1107),"/",""),"-","")," ","")))</f>
        <v/>
      </c>
      <c r="R1107" s="16">
        <f>IF(A1107="","",IF(U1107="No","ITC not available in GSTR-2B",IF(COUNTIF(Books!$O$6:$O$2005,P1107)&gt;0,IF(ABS(T1107)&lt;=Settings!$B$4,"Matched","Amount differs"),IF(COUNTIF(Books!$P$6:$P$2005,Q1107)&gt;0,"Invoice no matches, GSTIN differs","In GSTR-2B, not in books"))))</f>
        <v/>
      </c>
      <c r="S1107" s="15">
        <f>IF(A1107="","",SUMIF(Books!$O$6:$O$2005,P1107,Books!$K$6:$K$2005))</f>
        <v/>
      </c>
      <c r="T1107" s="15">
        <f>IF(A1107="","",N1107-S1107)</f>
        <v/>
      </c>
      <c r="U1107" s="10" t="n"/>
      <c r="V1107" s="16">
        <f>IF(A1107="","",IF(AND(O1107="Credit note",R1107&lt;&gt;"ITC not available in GSTR-2B"),"Credit note: accept and declare the ITC reversal, keep pending for one period, or reject if you disagree",IF(R1107="Matched","Accept in IMS, or take no action",IF(R1107="Amount differs","Reject or keep pending; ask the supplier to amend",IF(R1107="In GSTR-2B, not in books","Check receipt; reject if not yours",IF(R1107="Invoice no matches, GSTIN differs","Confirm the GSTIN with the supplier","Not available: do not claim"))))))</f>
        <v/>
      </c>
    </row>
    <row r="1108">
      <c r="A1108" s="10" t="n"/>
      <c r="B1108" s="10" t="n"/>
      <c r="C1108" s="10" t="n"/>
      <c r="D1108" s="10" t="n"/>
      <c r="E1108" s="9" t="n"/>
      <c r="F1108" s="8" t="n"/>
      <c r="G1108" s="10" t="n"/>
      <c r="H1108" s="10" t="n"/>
      <c r="I1108" s="8" t="n"/>
      <c r="J1108" s="8" t="n"/>
      <c r="K1108" s="8" t="n"/>
      <c r="L1108" s="8" t="n"/>
      <c r="M1108" s="8" t="n"/>
      <c r="N1108" s="15">
        <f>IF(A1108="","",SUM(J1108:M1108))</f>
        <v/>
      </c>
      <c r="O1108" s="10" t="n"/>
      <c r="P1108" s="16">
        <f>IF(A1108="","",UPPER(TRIM(A1108))&amp;"|"&amp;UPPER(SUBSTITUTE(SUBSTITUTE(SUBSTITUTE(TRIM(C1108),"/",""),"-","")," ","")))</f>
        <v/>
      </c>
      <c r="Q1108" s="16">
        <f>IF(A1108="","",UPPER(SUBSTITUTE(SUBSTITUTE(SUBSTITUTE(TRIM(C1108),"/",""),"-","")," ","")))</f>
        <v/>
      </c>
      <c r="R1108" s="16">
        <f>IF(A1108="","",IF(U1108="No","ITC not available in GSTR-2B",IF(COUNTIF(Books!$O$6:$O$2005,P1108)&gt;0,IF(ABS(T1108)&lt;=Settings!$B$4,"Matched","Amount differs"),IF(COUNTIF(Books!$P$6:$P$2005,Q1108)&gt;0,"Invoice no matches, GSTIN differs","In GSTR-2B, not in books"))))</f>
        <v/>
      </c>
      <c r="S1108" s="15">
        <f>IF(A1108="","",SUMIF(Books!$O$6:$O$2005,P1108,Books!$K$6:$K$2005))</f>
        <v/>
      </c>
      <c r="T1108" s="15">
        <f>IF(A1108="","",N1108-S1108)</f>
        <v/>
      </c>
      <c r="U1108" s="10" t="n"/>
      <c r="V1108" s="16">
        <f>IF(A1108="","",IF(AND(O1108="Credit note",R1108&lt;&gt;"ITC not available in GSTR-2B"),"Credit note: accept and declare the ITC reversal, keep pending for one period, or reject if you disagree",IF(R1108="Matched","Accept in IMS, or take no action",IF(R1108="Amount differs","Reject or keep pending; ask the supplier to amend",IF(R1108="In GSTR-2B, not in books","Check receipt; reject if not yours",IF(R1108="Invoice no matches, GSTIN differs","Confirm the GSTIN with the supplier","Not available: do not claim"))))))</f>
        <v/>
      </c>
    </row>
    <row r="1109">
      <c r="A1109" s="10" t="n"/>
      <c r="B1109" s="10" t="n"/>
      <c r="C1109" s="10" t="n"/>
      <c r="D1109" s="10" t="n"/>
      <c r="E1109" s="9" t="n"/>
      <c r="F1109" s="8" t="n"/>
      <c r="G1109" s="10" t="n"/>
      <c r="H1109" s="10" t="n"/>
      <c r="I1109" s="8" t="n"/>
      <c r="J1109" s="8" t="n"/>
      <c r="K1109" s="8" t="n"/>
      <c r="L1109" s="8" t="n"/>
      <c r="M1109" s="8" t="n"/>
      <c r="N1109" s="15">
        <f>IF(A1109="","",SUM(J1109:M1109))</f>
        <v/>
      </c>
      <c r="O1109" s="10" t="n"/>
      <c r="P1109" s="16">
        <f>IF(A1109="","",UPPER(TRIM(A1109))&amp;"|"&amp;UPPER(SUBSTITUTE(SUBSTITUTE(SUBSTITUTE(TRIM(C1109),"/",""),"-","")," ","")))</f>
        <v/>
      </c>
      <c r="Q1109" s="16">
        <f>IF(A1109="","",UPPER(SUBSTITUTE(SUBSTITUTE(SUBSTITUTE(TRIM(C1109),"/",""),"-","")," ","")))</f>
        <v/>
      </c>
      <c r="R1109" s="16">
        <f>IF(A1109="","",IF(U1109="No","ITC not available in GSTR-2B",IF(COUNTIF(Books!$O$6:$O$2005,P1109)&gt;0,IF(ABS(T1109)&lt;=Settings!$B$4,"Matched","Amount differs"),IF(COUNTIF(Books!$P$6:$P$2005,Q1109)&gt;0,"Invoice no matches, GSTIN differs","In GSTR-2B, not in books"))))</f>
        <v/>
      </c>
      <c r="S1109" s="15">
        <f>IF(A1109="","",SUMIF(Books!$O$6:$O$2005,P1109,Books!$K$6:$K$2005))</f>
        <v/>
      </c>
      <c r="T1109" s="15">
        <f>IF(A1109="","",N1109-S1109)</f>
        <v/>
      </c>
      <c r="U1109" s="10" t="n"/>
      <c r="V1109" s="16">
        <f>IF(A1109="","",IF(AND(O1109="Credit note",R1109&lt;&gt;"ITC not available in GSTR-2B"),"Credit note: accept and declare the ITC reversal, keep pending for one period, or reject if you disagree",IF(R1109="Matched","Accept in IMS, or take no action",IF(R1109="Amount differs","Reject or keep pending; ask the supplier to amend",IF(R1109="In GSTR-2B, not in books","Check receipt; reject if not yours",IF(R1109="Invoice no matches, GSTIN differs","Confirm the GSTIN with the supplier","Not available: do not claim"))))))</f>
        <v/>
      </c>
    </row>
    <row r="1110">
      <c r="A1110" s="10" t="n"/>
      <c r="B1110" s="10" t="n"/>
      <c r="C1110" s="10" t="n"/>
      <c r="D1110" s="10" t="n"/>
      <c r="E1110" s="9" t="n"/>
      <c r="F1110" s="8" t="n"/>
      <c r="G1110" s="10" t="n"/>
      <c r="H1110" s="10" t="n"/>
      <c r="I1110" s="8" t="n"/>
      <c r="J1110" s="8" t="n"/>
      <c r="K1110" s="8" t="n"/>
      <c r="L1110" s="8" t="n"/>
      <c r="M1110" s="8" t="n"/>
      <c r="N1110" s="15">
        <f>IF(A1110="","",SUM(J1110:M1110))</f>
        <v/>
      </c>
      <c r="O1110" s="10" t="n"/>
      <c r="P1110" s="16">
        <f>IF(A1110="","",UPPER(TRIM(A1110))&amp;"|"&amp;UPPER(SUBSTITUTE(SUBSTITUTE(SUBSTITUTE(TRIM(C1110),"/",""),"-","")," ","")))</f>
        <v/>
      </c>
      <c r="Q1110" s="16">
        <f>IF(A1110="","",UPPER(SUBSTITUTE(SUBSTITUTE(SUBSTITUTE(TRIM(C1110),"/",""),"-","")," ","")))</f>
        <v/>
      </c>
      <c r="R1110" s="16">
        <f>IF(A1110="","",IF(U1110="No","ITC not available in GSTR-2B",IF(COUNTIF(Books!$O$6:$O$2005,P1110)&gt;0,IF(ABS(T1110)&lt;=Settings!$B$4,"Matched","Amount differs"),IF(COUNTIF(Books!$P$6:$P$2005,Q1110)&gt;0,"Invoice no matches, GSTIN differs","In GSTR-2B, not in books"))))</f>
        <v/>
      </c>
      <c r="S1110" s="15">
        <f>IF(A1110="","",SUMIF(Books!$O$6:$O$2005,P1110,Books!$K$6:$K$2005))</f>
        <v/>
      </c>
      <c r="T1110" s="15">
        <f>IF(A1110="","",N1110-S1110)</f>
        <v/>
      </c>
      <c r="U1110" s="10" t="n"/>
      <c r="V1110" s="16">
        <f>IF(A1110="","",IF(AND(O1110="Credit note",R1110&lt;&gt;"ITC not available in GSTR-2B"),"Credit note: accept and declare the ITC reversal, keep pending for one period, or reject if you disagree",IF(R1110="Matched","Accept in IMS, or take no action",IF(R1110="Amount differs","Reject or keep pending; ask the supplier to amend",IF(R1110="In GSTR-2B, not in books","Check receipt; reject if not yours",IF(R1110="Invoice no matches, GSTIN differs","Confirm the GSTIN with the supplier","Not available: do not claim"))))))</f>
        <v/>
      </c>
    </row>
    <row r="1111">
      <c r="A1111" s="10" t="n"/>
      <c r="B1111" s="10" t="n"/>
      <c r="C1111" s="10" t="n"/>
      <c r="D1111" s="10" t="n"/>
      <c r="E1111" s="9" t="n"/>
      <c r="F1111" s="8" t="n"/>
      <c r="G1111" s="10" t="n"/>
      <c r="H1111" s="10" t="n"/>
      <c r="I1111" s="8" t="n"/>
      <c r="J1111" s="8" t="n"/>
      <c r="K1111" s="8" t="n"/>
      <c r="L1111" s="8" t="n"/>
      <c r="M1111" s="8" t="n"/>
      <c r="N1111" s="15">
        <f>IF(A1111="","",SUM(J1111:M1111))</f>
        <v/>
      </c>
      <c r="O1111" s="10" t="n"/>
      <c r="P1111" s="16">
        <f>IF(A1111="","",UPPER(TRIM(A1111))&amp;"|"&amp;UPPER(SUBSTITUTE(SUBSTITUTE(SUBSTITUTE(TRIM(C1111),"/",""),"-","")," ","")))</f>
        <v/>
      </c>
      <c r="Q1111" s="16">
        <f>IF(A1111="","",UPPER(SUBSTITUTE(SUBSTITUTE(SUBSTITUTE(TRIM(C1111),"/",""),"-","")," ","")))</f>
        <v/>
      </c>
      <c r="R1111" s="16">
        <f>IF(A1111="","",IF(U1111="No","ITC not available in GSTR-2B",IF(COUNTIF(Books!$O$6:$O$2005,P1111)&gt;0,IF(ABS(T1111)&lt;=Settings!$B$4,"Matched","Amount differs"),IF(COUNTIF(Books!$P$6:$P$2005,Q1111)&gt;0,"Invoice no matches, GSTIN differs","In GSTR-2B, not in books"))))</f>
        <v/>
      </c>
      <c r="S1111" s="15">
        <f>IF(A1111="","",SUMIF(Books!$O$6:$O$2005,P1111,Books!$K$6:$K$2005))</f>
        <v/>
      </c>
      <c r="T1111" s="15">
        <f>IF(A1111="","",N1111-S1111)</f>
        <v/>
      </c>
      <c r="U1111" s="10" t="n"/>
      <c r="V1111" s="16">
        <f>IF(A1111="","",IF(AND(O1111="Credit note",R1111&lt;&gt;"ITC not available in GSTR-2B"),"Credit note: accept and declare the ITC reversal, keep pending for one period, or reject if you disagree",IF(R1111="Matched","Accept in IMS, or take no action",IF(R1111="Amount differs","Reject or keep pending; ask the supplier to amend",IF(R1111="In GSTR-2B, not in books","Check receipt; reject if not yours",IF(R1111="Invoice no matches, GSTIN differs","Confirm the GSTIN with the supplier","Not available: do not claim"))))))</f>
        <v/>
      </c>
    </row>
    <row r="1112">
      <c r="A1112" s="10" t="n"/>
      <c r="B1112" s="10" t="n"/>
      <c r="C1112" s="10" t="n"/>
      <c r="D1112" s="10" t="n"/>
      <c r="E1112" s="9" t="n"/>
      <c r="F1112" s="8" t="n"/>
      <c r="G1112" s="10" t="n"/>
      <c r="H1112" s="10" t="n"/>
      <c r="I1112" s="8" t="n"/>
      <c r="J1112" s="8" t="n"/>
      <c r="K1112" s="8" t="n"/>
      <c r="L1112" s="8" t="n"/>
      <c r="M1112" s="8" t="n"/>
      <c r="N1112" s="15">
        <f>IF(A1112="","",SUM(J1112:M1112))</f>
        <v/>
      </c>
      <c r="O1112" s="10" t="n"/>
      <c r="P1112" s="16">
        <f>IF(A1112="","",UPPER(TRIM(A1112))&amp;"|"&amp;UPPER(SUBSTITUTE(SUBSTITUTE(SUBSTITUTE(TRIM(C1112),"/",""),"-","")," ","")))</f>
        <v/>
      </c>
      <c r="Q1112" s="16">
        <f>IF(A1112="","",UPPER(SUBSTITUTE(SUBSTITUTE(SUBSTITUTE(TRIM(C1112),"/",""),"-","")," ","")))</f>
        <v/>
      </c>
      <c r="R1112" s="16">
        <f>IF(A1112="","",IF(U1112="No","ITC not available in GSTR-2B",IF(COUNTIF(Books!$O$6:$O$2005,P1112)&gt;0,IF(ABS(T1112)&lt;=Settings!$B$4,"Matched","Amount differs"),IF(COUNTIF(Books!$P$6:$P$2005,Q1112)&gt;0,"Invoice no matches, GSTIN differs","In GSTR-2B, not in books"))))</f>
        <v/>
      </c>
      <c r="S1112" s="15">
        <f>IF(A1112="","",SUMIF(Books!$O$6:$O$2005,P1112,Books!$K$6:$K$2005))</f>
        <v/>
      </c>
      <c r="T1112" s="15">
        <f>IF(A1112="","",N1112-S1112)</f>
        <v/>
      </c>
      <c r="U1112" s="10" t="n"/>
      <c r="V1112" s="16">
        <f>IF(A1112="","",IF(AND(O1112="Credit note",R1112&lt;&gt;"ITC not available in GSTR-2B"),"Credit note: accept and declare the ITC reversal, keep pending for one period, or reject if you disagree",IF(R1112="Matched","Accept in IMS, or take no action",IF(R1112="Amount differs","Reject or keep pending; ask the supplier to amend",IF(R1112="In GSTR-2B, not in books","Check receipt; reject if not yours",IF(R1112="Invoice no matches, GSTIN differs","Confirm the GSTIN with the supplier","Not available: do not claim"))))))</f>
        <v/>
      </c>
    </row>
    <row r="1113">
      <c r="A1113" s="10" t="n"/>
      <c r="B1113" s="10" t="n"/>
      <c r="C1113" s="10" t="n"/>
      <c r="D1113" s="10" t="n"/>
      <c r="E1113" s="9" t="n"/>
      <c r="F1113" s="8" t="n"/>
      <c r="G1113" s="10" t="n"/>
      <c r="H1113" s="10" t="n"/>
      <c r="I1113" s="8" t="n"/>
      <c r="J1113" s="8" t="n"/>
      <c r="K1113" s="8" t="n"/>
      <c r="L1113" s="8" t="n"/>
      <c r="M1113" s="8" t="n"/>
      <c r="N1113" s="15">
        <f>IF(A1113="","",SUM(J1113:M1113))</f>
        <v/>
      </c>
      <c r="O1113" s="10" t="n"/>
      <c r="P1113" s="16">
        <f>IF(A1113="","",UPPER(TRIM(A1113))&amp;"|"&amp;UPPER(SUBSTITUTE(SUBSTITUTE(SUBSTITUTE(TRIM(C1113),"/",""),"-","")," ","")))</f>
        <v/>
      </c>
      <c r="Q1113" s="16">
        <f>IF(A1113="","",UPPER(SUBSTITUTE(SUBSTITUTE(SUBSTITUTE(TRIM(C1113),"/",""),"-","")," ","")))</f>
        <v/>
      </c>
      <c r="R1113" s="16">
        <f>IF(A1113="","",IF(U1113="No","ITC not available in GSTR-2B",IF(COUNTIF(Books!$O$6:$O$2005,P1113)&gt;0,IF(ABS(T1113)&lt;=Settings!$B$4,"Matched","Amount differs"),IF(COUNTIF(Books!$P$6:$P$2005,Q1113)&gt;0,"Invoice no matches, GSTIN differs","In GSTR-2B, not in books"))))</f>
        <v/>
      </c>
      <c r="S1113" s="15">
        <f>IF(A1113="","",SUMIF(Books!$O$6:$O$2005,P1113,Books!$K$6:$K$2005))</f>
        <v/>
      </c>
      <c r="T1113" s="15">
        <f>IF(A1113="","",N1113-S1113)</f>
        <v/>
      </c>
      <c r="U1113" s="10" t="n"/>
      <c r="V1113" s="16">
        <f>IF(A1113="","",IF(AND(O1113="Credit note",R1113&lt;&gt;"ITC not available in GSTR-2B"),"Credit note: accept and declare the ITC reversal, keep pending for one period, or reject if you disagree",IF(R1113="Matched","Accept in IMS, or take no action",IF(R1113="Amount differs","Reject or keep pending; ask the supplier to amend",IF(R1113="In GSTR-2B, not in books","Check receipt; reject if not yours",IF(R1113="Invoice no matches, GSTIN differs","Confirm the GSTIN with the supplier","Not available: do not claim"))))))</f>
        <v/>
      </c>
    </row>
    <row r="1114">
      <c r="A1114" s="10" t="n"/>
      <c r="B1114" s="10" t="n"/>
      <c r="C1114" s="10" t="n"/>
      <c r="D1114" s="10" t="n"/>
      <c r="E1114" s="9" t="n"/>
      <c r="F1114" s="8" t="n"/>
      <c r="G1114" s="10" t="n"/>
      <c r="H1114" s="10" t="n"/>
      <c r="I1114" s="8" t="n"/>
      <c r="J1114" s="8" t="n"/>
      <c r="K1114" s="8" t="n"/>
      <c r="L1114" s="8" t="n"/>
      <c r="M1114" s="8" t="n"/>
      <c r="N1114" s="15">
        <f>IF(A1114="","",SUM(J1114:M1114))</f>
        <v/>
      </c>
      <c r="O1114" s="10" t="n"/>
      <c r="P1114" s="16">
        <f>IF(A1114="","",UPPER(TRIM(A1114))&amp;"|"&amp;UPPER(SUBSTITUTE(SUBSTITUTE(SUBSTITUTE(TRIM(C1114),"/",""),"-","")," ","")))</f>
        <v/>
      </c>
      <c r="Q1114" s="16">
        <f>IF(A1114="","",UPPER(SUBSTITUTE(SUBSTITUTE(SUBSTITUTE(TRIM(C1114),"/",""),"-","")," ","")))</f>
        <v/>
      </c>
      <c r="R1114" s="16">
        <f>IF(A1114="","",IF(U1114="No","ITC not available in GSTR-2B",IF(COUNTIF(Books!$O$6:$O$2005,P1114)&gt;0,IF(ABS(T1114)&lt;=Settings!$B$4,"Matched","Amount differs"),IF(COUNTIF(Books!$P$6:$P$2005,Q1114)&gt;0,"Invoice no matches, GSTIN differs","In GSTR-2B, not in books"))))</f>
        <v/>
      </c>
      <c r="S1114" s="15">
        <f>IF(A1114="","",SUMIF(Books!$O$6:$O$2005,P1114,Books!$K$6:$K$2005))</f>
        <v/>
      </c>
      <c r="T1114" s="15">
        <f>IF(A1114="","",N1114-S1114)</f>
        <v/>
      </c>
      <c r="U1114" s="10" t="n"/>
      <c r="V1114" s="16">
        <f>IF(A1114="","",IF(AND(O1114="Credit note",R1114&lt;&gt;"ITC not available in GSTR-2B"),"Credit note: accept and declare the ITC reversal, keep pending for one period, or reject if you disagree",IF(R1114="Matched","Accept in IMS, or take no action",IF(R1114="Amount differs","Reject or keep pending; ask the supplier to amend",IF(R1114="In GSTR-2B, not in books","Check receipt; reject if not yours",IF(R1114="Invoice no matches, GSTIN differs","Confirm the GSTIN with the supplier","Not available: do not claim"))))))</f>
        <v/>
      </c>
    </row>
    <row r="1115">
      <c r="A1115" s="10" t="n"/>
      <c r="B1115" s="10" t="n"/>
      <c r="C1115" s="10" t="n"/>
      <c r="D1115" s="10" t="n"/>
      <c r="E1115" s="9" t="n"/>
      <c r="F1115" s="8" t="n"/>
      <c r="G1115" s="10" t="n"/>
      <c r="H1115" s="10" t="n"/>
      <c r="I1115" s="8" t="n"/>
      <c r="J1115" s="8" t="n"/>
      <c r="K1115" s="8" t="n"/>
      <c r="L1115" s="8" t="n"/>
      <c r="M1115" s="8" t="n"/>
      <c r="N1115" s="15">
        <f>IF(A1115="","",SUM(J1115:M1115))</f>
        <v/>
      </c>
      <c r="O1115" s="10" t="n"/>
      <c r="P1115" s="16">
        <f>IF(A1115="","",UPPER(TRIM(A1115))&amp;"|"&amp;UPPER(SUBSTITUTE(SUBSTITUTE(SUBSTITUTE(TRIM(C1115),"/",""),"-","")," ","")))</f>
        <v/>
      </c>
      <c r="Q1115" s="16">
        <f>IF(A1115="","",UPPER(SUBSTITUTE(SUBSTITUTE(SUBSTITUTE(TRIM(C1115),"/",""),"-","")," ","")))</f>
        <v/>
      </c>
      <c r="R1115" s="16">
        <f>IF(A1115="","",IF(U1115="No","ITC not available in GSTR-2B",IF(COUNTIF(Books!$O$6:$O$2005,P1115)&gt;0,IF(ABS(T1115)&lt;=Settings!$B$4,"Matched","Amount differs"),IF(COUNTIF(Books!$P$6:$P$2005,Q1115)&gt;0,"Invoice no matches, GSTIN differs","In GSTR-2B, not in books"))))</f>
        <v/>
      </c>
      <c r="S1115" s="15">
        <f>IF(A1115="","",SUMIF(Books!$O$6:$O$2005,P1115,Books!$K$6:$K$2005))</f>
        <v/>
      </c>
      <c r="T1115" s="15">
        <f>IF(A1115="","",N1115-S1115)</f>
        <v/>
      </c>
      <c r="U1115" s="10" t="n"/>
      <c r="V1115" s="16">
        <f>IF(A1115="","",IF(AND(O1115="Credit note",R1115&lt;&gt;"ITC not available in GSTR-2B"),"Credit note: accept and declare the ITC reversal, keep pending for one period, or reject if you disagree",IF(R1115="Matched","Accept in IMS, or take no action",IF(R1115="Amount differs","Reject or keep pending; ask the supplier to amend",IF(R1115="In GSTR-2B, not in books","Check receipt; reject if not yours",IF(R1115="Invoice no matches, GSTIN differs","Confirm the GSTIN with the supplier","Not available: do not claim"))))))</f>
        <v/>
      </c>
    </row>
    <row r="1116">
      <c r="A1116" s="10" t="n"/>
      <c r="B1116" s="10" t="n"/>
      <c r="C1116" s="10" t="n"/>
      <c r="D1116" s="10" t="n"/>
      <c r="E1116" s="9" t="n"/>
      <c r="F1116" s="8" t="n"/>
      <c r="G1116" s="10" t="n"/>
      <c r="H1116" s="10" t="n"/>
      <c r="I1116" s="8" t="n"/>
      <c r="J1116" s="8" t="n"/>
      <c r="K1116" s="8" t="n"/>
      <c r="L1116" s="8" t="n"/>
      <c r="M1116" s="8" t="n"/>
      <c r="N1116" s="15">
        <f>IF(A1116="","",SUM(J1116:M1116))</f>
        <v/>
      </c>
      <c r="O1116" s="10" t="n"/>
      <c r="P1116" s="16">
        <f>IF(A1116="","",UPPER(TRIM(A1116))&amp;"|"&amp;UPPER(SUBSTITUTE(SUBSTITUTE(SUBSTITUTE(TRIM(C1116),"/",""),"-","")," ","")))</f>
        <v/>
      </c>
      <c r="Q1116" s="16">
        <f>IF(A1116="","",UPPER(SUBSTITUTE(SUBSTITUTE(SUBSTITUTE(TRIM(C1116),"/",""),"-","")," ","")))</f>
        <v/>
      </c>
      <c r="R1116" s="16">
        <f>IF(A1116="","",IF(U1116="No","ITC not available in GSTR-2B",IF(COUNTIF(Books!$O$6:$O$2005,P1116)&gt;0,IF(ABS(T1116)&lt;=Settings!$B$4,"Matched","Amount differs"),IF(COUNTIF(Books!$P$6:$P$2005,Q1116)&gt;0,"Invoice no matches, GSTIN differs","In GSTR-2B, not in books"))))</f>
        <v/>
      </c>
      <c r="S1116" s="15">
        <f>IF(A1116="","",SUMIF(Books!$O$6:$O$2005,P1116,Books!$K$6:$K$2005))</f>
        <v/>
      </c>
      <c r="T1116" s="15">
        <f>IF(A1116="","",N1116-S1116)</f>
        <v/>
      </c>
      <c r="U1116" s="10" t="n"/>
      <c r="V1116" s="16">
        <f>IF(A1116="","",IF(AND(O1116="Credit note",R1116&lt;&gt;"ITC not available in GSTR-2B"),"Credit note: accept and declare the ITC reversal, keep pending for one period, or reject if you disagree",IF(R1116="Matched","Accept in IMS, or take no action",IF(R1116="Amount differs","Reject or keep pending; ask the supplier to amend",IF(R1116="In GSTR-2B, not in books","Check receipt; reject if not yours",IF(R1116="Invoice no matches, GSTIN differs","Confirm the GSTIN with the supplier","Not available: do not claim"))))))</f>
        <v/>
      </c>
    </row>
    <row r="1117">
      <c r="A1117" s="10" t="n"/>
      <c r="B1117" s="10" t="n"/>
      <c r="C1117" s="10" t="n"/>
      <c r="D1117" s="10" t="n"/>
      <c r="E1117" s="9" t="n"/>
      <c r="F1117" s="8" t="n"/>
      <c r="G1117" s="10" t="n"/>
      <c r="H1117" s="10" t="n"/>
      <c r="I1117" s="8" t="n"/>
      <c r="J1117" s="8" t="n"/>
      <c r="K1117" s="8" t="n"/>
      <c r="L1117" s="8" t="n"/>
      <c r="M1117" s="8" t="n"/>
      <c r="N1117" s="15">
        <f>IF(A1117="","",SUM(J1117:M1117))</f>
        <v/>
      </c>
      <c r="O1117" s="10" t="n"/>
      <c r="P1117" s="16">
        <f>IF(A1117="","",UPPER(TRIM(A1117))&amp;"|"&amp;UPPER(SUBSTITUTE(SUBSTITUTE(SUBSTITUTE(TRIM(C1117),"/",""),"-","")," ","")))</f>
        <v/>
      </c>
      <c r="Q1117" s="16">
        <f>IF(A1117="","",UPPER(SUBSTITUTE(SUBSTITUTE(SUBSTITUTE(TRIM(C1117),"/",""),"-","")," ","")))</f>
        <v/>
      </c>
      <c r="R1117" s="16">
        <f>IF(A1117="","",IF(U1117="No","ITC not available in GSTR-2B",IF(COUNTIF(Books!$O$6:$O$2005,P1117)&gt;0,IF(ABS(T1117)&lt;=Settings!$B$4,"Matched","Amount differs"),IF(COUNTIF(Books!$P$6:$P$2005,Q1117)&gt;0,"Invoice no matches, GSTIN differs","In GSTR-2B, not in books"))))</f>
        <v/>
      </c>
      <c r="S1117" s="15">
        <f>IF(A1117="","",SUMIF(Books!$O$6:$O$2005,P1117,Books!$K$6:$K$2005))</f>
        <v/>
      </c>
      <c r="T1117" s="15">
        <f>IF(A1117="","",N1117-S1117)</f>
        <v/>
      </c>
      <c r="U1117" s="10" t="n"/>
      <c r="V1117" s="16">
        <f>IF(A1117="","",IF(AND(O1117="Credit note",R1117&lt;&gt;"ITC not available in GSTR-2B"),"Credit note: accept and declare the ITC reversal, keep pending for one period, or reject if you disagree",IF(R1117="Matched","Accept in IMS, or take no action",IF(R1117="Amount differs","Reject or keep pending; ask the supplier to amend",IF(R1117="In GSTR-2B, not in books","Check receipt; reject if not yours",IF(R1117="Invoice no matches, GSTIN differs","Confirm the GSTIN with the supplier","Not available: do not claim"))))))</f>
        <v/>
      </c>
    </row>
    <row r="1118">
      <c r="A1118" s="10" t="n"/>
      <c r="B1118" s="10" t="n"/>
      <c r="C1118" s="10" t="n"/>
      <c r="D1118" s="10" t="n"/>
      <c r="E1118" s="9" t="n"/>
      <c r="F1118" s="8" t="n"/>
      <c r="G1118" s="10" t="n"/>
      <c r="H1118" s="10" t="n"/>
      <c r="I1118" s="8" t="n"/>
      <c r="J1118" s="8" t="n"/>
      <c r="K1118" s="8" t="n"/>
      <c r="L1118" s="8" t="n"/>
      <c r="M1118" s="8" t="n"/>
      <c r="N1118" s="15">
        <f>IF(A1118="","",SUM(J1118:M1118))</f>
        <v/>
      </c>
      <c r="O1118" s="10" t="n"/>
      <c r="P1118" s="16">
        <f>IF(A1118="","",UPPER(TRIM(A1118))&amp;"|"&amp;UPPER(SUBSTITUTE(SUBSTITUTE(SUBSTITUTE(TRIM(C1118),"/",""),"-","")," ","")))</f>
        <v/>
      </c>
      <c r="Q1118" s="16">
        <f>IF(A1118="","",UPPER(SUBSTITUTE(SUBSTITUTE(SUBSTITUTE(TRIM(C1118),"/",""),"-","")," ","")))</f>
        <v/>
      </c>
      <c r="R1118" s="16">
        <f>IF(A1118="","",IF(U1118="No","ITC not available in GSTR-2B",IF(COUNTIF(Books!$O$6:$O$2005,P1118)&gt;0,IF(ABS(T1118)&lt;=Settings!$B$4,"Matched","Amount differs"),IF(COUNTIF(Books!$P$6:$P$2005,Q1118)&gt;0,"Invoice no matches, GSTIN differs","In GSTR-2B, not in books"))))</f>
        <v/>
      </c>
      <c r="S1118" s="15">
        <f>IF(A1118="","",SUMIF(Books!$O$6:$O$2005,P1118,Books!$K$6:$K$2005))</f>
        <v/>
      </c>
      <c r="T1118" s="15">
        <f>IF(A1118="","",N1118-S1118)</f>
        <v/>
      </c>
      <c r="U1118" s="10" t="n"/>
      <c r="V1118" s="16">
        <f>IF(A1118="","",IF(AND(O1118="Credit note",R1118&lt;&gt;"ITC not available in GSTR-2B"),"Credit note: accept and declare the ITC reversal, keep pending for one period, or reject if you disagree",IF(R1118="Matched","Accept in IMS, or take no action",IF(R1118="Amount differs","Reject or keep pending; ask the supplier to amend",IF(R1118="In GSTR-2B, not in books","Check receipt; reject if not yours",IF(R1118="Invoice no matches, GSTIN differs","Confirm the GSTIN with the supplier","Not available: do not claim"))))))</f>
        <v/>
      </c>
    </row>
    <row r="1119">
      <c r="A1119" s="10" t="n"/>
      <c r="B1119" s="10" t="n"/>
      <c r="C1119" s="10" t="n"/>
      <c r="D1119" s="10" t="n"/>
      <c r="E1119" s="9" t="n"/>
      <c r="F1119" s="8" t="n"/>
      <c r="G1119" s="10" t="n"/>
      <c r="H1119" s="10" t="n"/>
      <c r="I1119" s="8" t="n"/>
      <c r="J1119" s="8" t="n"/>
      <c r="K1119" s="8" t="n"/>
      <c r="L1119" s="8" t="n"/>
      <c r="M1119" s="8" t="n"/>
      <c r="N1119" s="15">
        <f>IF(A1119="","",SUM(J1119:M1119))</f>
        <v/>
      </c>
      <c r="O1119" s="10" t="n"/>
      <c r="P1119" s="16">
        <f>IF(A1119="","",UPPER(TRIM(A1119))&amp;"|"&amp;UPPER(SUBSTITUTE(SUBSTITUTE(SUBSTITUTE(TRIM(C1119),"/",""),"-","")," ","")))</f>
        <v/>
      </c>
      <c r="Q1119" s="16">
        <f>IF(A1119="","",UPPER(SUBSTITUTE(SUBSTITUTE(SUBSTITUTE(TRIM(C1119),"/",""),"-","")," ","")))</f>
        <v/>
      </c>
      <c r="R1119" s="16">
        <f>IF(A1119="","",IF(U1119="No","ITC not available in GSTR-2B",IF(COUNTIF(Books!$O$6:$O$2005,P1119)&gt;0,IF(ABS(T1119)&lt;=Settings!$B$4,"Matched","Amount differs"),IF(COUNTIF(Books!$P$6:$P$2005,Q1119)&gt;0,"Invoice no matches, GSTIN differs","In GSTR-2B, not in books"))))</f>
        <v/>
      </c>
      <c r="S1119" s="15">
        <f>IF(A1119="","",SUMIF(Books!$O$6:$O$2005,P1119,Books!$K$6:$K$2005))</f>
        <v/>
      </c>
      <c r="T1119" s="15">
        <f>IF(A1119="","",N1119-S1119)</f>
        <v/>
      </c>
      <c r="U1119" s="10" t="n"/>
      <c r="V1119" s="16">
        <f>IF(A1119="","",IF(AND(O1119="Credit note",R1119&lt;&gt;"ITC not available in GSTR-2B"),"Credit note: accept and declare the ITC reversal, keep pending for one period, or reject if you disagree",IF(R1119="Matched","Accept in IMS, or take no action",IF(R1119="Amount differs","Reject or keep pending; ask the supplier to amend",IF(R1119="In GSTR-2B, not in books","Check receipt; reject if not yours",IF(R1119="Invoice no matches, GSTIN differs","Confirm the GSTIN with the supplier","Not available: do not claim"))))))</f>
        <v/>
      </c>
    </row>
    <row r="1120">
      <c r="A1120" s="10" t="n"/>
      <c r="B1120" s="10" t="n"/>
      <c r="C1120" s="10" t="n"/>
      <c r="D1120" s="10" t="n"/>
      <c r="E1120" s="9" t="n"/>
      <c r="F1120" s="8" t="n"/>
      <c r="G1120" s="10" t="n"/>
      <c r="H1120" s="10" t="n"/>
      <c r="I1120" s="8" t="n"/>
      <c r="J1120" s="8" t="n"/>
      <c r="K1120" s="8" t="n"/>
      <c r="L1120" s="8" t="n"/>
      <c r="M1120" s="8" t="n"/>
      <c r="N1120" s="15">
        <f>IF(A1120="","",SUM(J1120:M1120))</f>
        <v/>
      </c>
      <c r="O1120" s="10" t="n"/>
      <c r="P1120" s="16">
        <f>IF(A1120="","",UPPER(TRIM(A1120))&amp;"|"&amp;UPPER(SUBSTITUTE(SUBSTITUTE(SUBSTITUTE(TRIM(C1120),"/",""),"-","")," ","")))</f>
        <v/>
      </c>
      <c r="Q1120" s="16">
        <f>IF(A1120="","",UPPER(SUBSTITUTE(SUBSTITUTE(SUBSTITUTE(TRIM(C1120),"/",""),"-","")," ","")))</f>
        <v/>
      </c>
      <c r="R1120" s="16">
        <f>IF(A1120="","",IF(U1120="No","ITC not available in GSTR-2B",IF(COUNTIF(Books!$O$6:$O$2005,P1120)&gt;0,IF(ABS(T1120)&lt;=Settings!$B$4,"Matched","Amount differs"),IF(COUNTIF(Books!$P$6:$P$2005,Q1120)&gt;0,"Invoice no matches, GSTIN differs","In GSTR-2B, not in books"))))</f>
        <v/>
      </c>
      <c r="S1120" s="15">
        <f>IF(A1120="","",SUMIF(Books!$O$6:$O$2005,P1120,Books!$K$6:$K$2005))</f>
        <v/>
      </c>
      <c r="T1120" s="15">
        <f>IF(A1120="","",N1120-S1120)</f>
        <v/>
      </c>
      <c r="U1120" s="10" t="n"/>
      <c r="V1120" s="16">
        <f>IF(A1120="","",IF(AND(O1120="Credit note",R1120&lt;&gt;"ITC not available in GSTR-2B"),"Credit note: accept and declare the ITC reversal, keep pending for one period, or reject if you disagree",IF(R1120="Matched","Accept in IMS, or take no action",IF(R1120="Amount differs","Reject or keep pending; ask the supplier to amend",IF(R1120="In GSTR-2B, not in books","Check receipt; reject if not yours",IF(R1120="Invoice no matches, GSTIN differs","Confirm the GSTIN with the supplier","Not available: do not claim"))))))</f>
        <v/>
      </c>
    </row>
    <row r="1121">
      <c r="A1121" s="10" t="n"/>
      <c r="B1121" s="10" t="n"/>
      <c r="C1121" s="10" t="n"/>
      <c r="D1121" s="10" t="n"/>
      <c r="E1121" s="9" t="n"/>
      <c r="F1121" s="8" t="n"/>
      <c r="G1121" s="10" t="n"/>
      <c r="H1121" s="10" t="n"/>
      <c r="I1121" s="8" t="n"/>
      <c r="J1121" s="8" t="n"/>
      <c r="K1121" s="8" t="n"/>
      <c r="L1121" s="8" t="n"/>
      <c r="M1121" s="8" t="n"/>
      <c r="N1121" s="15">
        <f>IF(A1121="","",SUM(J1121:M1121))</f>
        <v/>
      </c>
      <c r="O1121" s="10" t="n"/>
      <c r="P1121" s="16">
        <f>IF(A1121="","",UPPER(TRIM(A1121))&amp;"|"&amp;UPPER(SUBSTITUTE(SUBSTITUTE(SUBSTITUTE(TRIM(C1121),"/",""),"-","")," ","")))</f>
        <v/>
      </c>
      <c r="Q1121" s="16">
        <f>IF(A1121="","",UPPER(SUBSTITUTE(SUBSTITUTE(SUBSTITUTE(TRIM(C1121),"/",""),"-","")," ","")))</f>
        <v/>
      </c>
      <c r="R1121" s="16">
        <f>IF(A1121="","",IF(U1121="No","ITC not available in GSTR-2B",IF(COUNTIF(Books!$O$6:$O$2005,P1121)&gt;0,IF(ABS(T1121)&lt;=Settings!$B$4,"Matched","Amount differs"),IF(COUNTIF(Books!$P$6:$P$2005,Q1121)&gt;0,"Invoice no matches, GSTIN differs","In GSTR-2B, not in books"))))</f>
        <v/>
      </c>
      <c r="S1121" s="15">
        <f>IF(A1121="","",SUMIF(Books!$O$6:$O$2005,P1121,Books!$K$6:$K$2005))</f>
        <v/>
      </c>
      <c r="T1121" s="15">
        <f>IF(A1121="","",N1121-S1121)</f>
        <v/>
      </c>
      <c r="U1121" s="10" t="n"/>
      <c r="V1121" s="16">
        <f>IF(A1121="","",IF(AND(O1121="Credit note",R1121&lt;&gt;"ITC not available in GSTR-2B"),"Credit note: accept and declare the ITC reversal, keep pending for one period, or reject if you disagree",IF(R1121="Matched","Accept in IMS, or take no action",IF(R1121="Amount differs","Reject or keep pending; ask the supplier to amend",IF(R1121="In GSTR-2B, not in books","Check receipt; reject if not yours",IF(R1121="Invoice no matches, GSTIN differs","Confirm the GSTIN with the supplier","Not available: do not claim"))))))</f>
        <v/>
      </c>
    </row>
    <row r="1122">
      <c r="A1122" s="10" t="n"/>
      <c r="B1122" s="10" t="n"/>
      <c r="C1122" s="10" t="n"/>
      <c r="D1122" s="10" t="n"/>
      <c r="E1122" s="9" t="n"/>
      <c r="F1122" s="8" t="n"/>
      <c r="G1122" s="10" t="n"/>
      <c r="H1122" s="10" t="n"/>
      <c r="I1122" s="8" t="n"/>
      <c r="J1122" s="8" t="n"/>
      <c r="K1122" s="8" t="n"/>
      <c r="L1122" s="8" t="n"/>
      <c r="M1122" s="8" t="n"/>
      <c r="N1122" s="15">
        <f>IF(A1122="","",SUM(J1122:M1122))</f>
        <v/>
      </c>
      <c r="O1122" s="10" t="n"/>
      <c r="P1122" s="16">
        <f>IF(A1122="","",UPPER(TRIM(A1122))&amp;"|"&amp;UPPER(SUBSTITUTE(SUBSTITUTE(SUBSTITUTE(TRIM(C1122),"/",""),"-","")," ","")))</f>
        <v/>
      </c>
      <c r="Q1122" s="16">
        <f>IF(A1122="","",UPPER(SUBSTITUTE(SUBSTITUTE(SUBSTITUTE(TRIM(C1122),"/",""),"-","")," ","")))</f>
        <v/>
      </c>
      <c r="R1122" s="16">
        <f>IF(A1122="","",IF(U1122="No","ITC not available in GSTR-2B",IF(COUNTIF(Books!$O$6:$O$2005,P1122)&gt;0,IF(ABS(T1122)&lt;=Settings!$B$4,"Matched","Amount differs"),IF(COUNTIF(Books!$P$6:$P$2005,Q1122)&gt;0,"Invoice no matches, GSTIN differs","In GSTR-2B, not in books"))))</f>
        <v/>
      </c>
      <c r="S1122" s="15">
        <f>IF(A1122="","",SUMIF(Books!$O$6:$O$2005,P1122,Books!$K$6:$K$2005))</f>
        <v/>
      </c>
      <c r="T1122" s="15">
        <f>IF(A1122="","",N1122-S1122)</f>
        <v/>
      </c>
      <c r="U1122" s="10" t="n"/>
      <c r="V1122" s="16">
        <f>IF(A1122="","",IF(AND(O1122="Credit note",R1122&lt;&gt;"ITC not available in GSTR-2B"),"Credit note: accept and declare the ITC reversal, keep pending for one period, or reject if you disagree",IF(R1122="Matched","Accept in IMS, or take no action",IF(R1122="Amount differs","Reject or keep pending; ask the supplier to amend",IF(R1122="In GSTR-2B, not in books","Check receipt; reject if not yours",IF(R1122="Invoice no matches, GSTIN differs","Confirm the GSTIN with the supplier","Not available: do not claim"))))))</f>
        <v/>
      </c>
    </row>
    <row r="1123">
      <c r="A1123" s="10" t="n"/>
      <c r="B1123" s="10" t="n"/>
      <c r="C1123" s="10" t="n"/>
      <c r="D1123" s="10" t="n"/>
      <c r="E1123" s="9" t="n"/>
      <c r="F1123" s="8" t="n"/>
      <c r="G1123" s="10" t="n"/>
      <c r="H1123" s="10" t="n"/>
      <c r="I1123" s="8" t="n"/>
      <c r="J1123" s="8" t="n"/>
      <c r="K1123" s="8" t="n"/>
      <c r="L1123" s="8" t="n"/>
      <c r="M1123" s="8" t="n"/>
      <c r="N1123" s="15">
        <f>IF(A1123="","",SUM(J1123:M1123))</f>
        <v/>
      </c>
      <c r="O1123" s="10" t="n"/>
      <c r="P1123" s="16">
        <f>IF(A1123="","",UPPER(TRIM(A1123))&amp;"|"&amp;UPPER(SUBSTITUTE(SUBSTITUTE(SUBSTITUTE(TRIM(C1123),"/",""),"-","")," ","")))</f>
        <v/>
      </c>
      <c r="Q1123" s="16">
        <f>IF(A1123="","",UPPER(SUBSTITUTE(SUBSTITUTE(SUBSTITUTE(TRIM(C1123),"/",""),"-","")," ","")))</f>
        <v/>
      </c>
      <c r="R1123" s="16">
        <f>IF(A1123="","",IF(U1123="No","ITC not available in GSTR-2B",IF(COUNTIF(Books!$O$6:$O$2005,P1123)&gt;0,IF(ABS(T1123)&lt;=Settings!$B$4,"Matched","Amount differs"),IF(COUNTIF(Books!$P$6:$P$2005,Q1123)&gt;0,"Invoice no matches, GSTIN differs","In GSTR-2B, not in books"))))</f>
        <v/>
      </c>
      <c r="S1123" s="15">
        <f>IF(A1123="","",SUMIF(Books!$O$6:$O$2005,P1123,Books!$K$6:$K$2005))</f>
        <v/>
      </c>
      <c r="T1123" s="15">
        <f>IF(A1123="","",N1123-S1123)</f>
        <v/>
      </c>
      <c r="U1123" s="10" t="n"/>
      <c r="V1123" s="16">
        <f>IF(A1123="","",IF(AND(O1123="Credit note",R1123&lt;&gt;"ITC not available in GSTR-2B"),"Credit note: accept and declare the ITC reversal, keep pending for one period, or reject if you disagree",IF(R1123="Matched","Accept in IMS, or take no action",IF(R1123="Amount differs","Reject or keep pending; ask the supplier to amend",IF(R1123="In GSTR-2B, not in books","Check receipt; reject if not yours",IF(R1123="Invoice no matches, GSTIN differs","Confirm the GSTIN with the supplier","Not available: do not claim"))))))</f>
        <v/>
      </c>
    </row>
    <row r="1124">
      <c r="A1124" s="10" t="n"/>
      <c r="B1124" s="10" t="n"/>
      <c r="C1124" s="10" t="n"/>
      <c r="D1124" s="10" t="n"/>
      <c r="E1124" s="9" t="n"/>
      <c r="F1124" s="8" t="n"/>
      <c r="G1124" s="10" t="n"/>
      <c r="H1124" s="10" t="n"/>
      <c r="I1124" s="8" t="n"/>
      <c r="J1124" s="8" t="n"/>
      <c r="K1124" s="8" t="n"/>
      <c r="L1124" s="8" t="n"/>
      <c r="M1124" s="8" t="n"/>
      <c r="N1124" s="15">
        <f>IF(A1124="","",SUM(J1124:M1124))</f>
        <v/>
      </c>
      <c r="O1124" s="10" t="n"/>
      <c r="P1124" s="16">
        <f>IF(A1124="","",UPPER(TRIM(A1124))&amp;"|"&amp;UPPER(SUBSTITUTE(SUBSTITUTE(SUBSTITUTE(TRIM(C1124),"/",""),"-","")," ","")))</f>
        <v/>
      </c>
      <c r="Q1124" s="16">
        <f>IF(A1124="","",UPPER(SUBSTITUTE(SUBSTITUTE(SUBSTITUTE(TRIM(C1124),"/",""),"-","")," ","")))</f>
        <v/>
      </c>
      <c r="R1124" s="16">
        <f>IF(A1124="","",IF(U1124="No","ITC not available in GSTR-2B",IF(COUNTIF(Books!$O$6:$O$2005,P1124)&gt;0,IF(ABS(T1124)&lt;=Settings!$B$4,"Matched","Amount differs"),IF(COUNTIF(Books!$P$6:$P$2005,Q1124)&gt;0,"Invoice no matches, GSTIN differs","In GSTR-2B, not in books"))))</f>
        <v/>
      </c>
      <c r="S1124" s="15">
        <f>IF(A1124="","",SUMIF(Books!$O$6:$O$2005,P1124,Books!$K$6:$K$2005))</f>
        <v/>
      </c>
      <c r="T1124" s="15">
        <f>IF(A1124="","",N1124-S1124)</f>
        <v/>
      </c>
      <c r="U1124" s="10" t="n"/>
      <c r="V1124" s="16">
        <f>IF(A1124="","",IF(AND(O1124="Credit note",R1124&lt;&gt;"ITC not available in GSTR-2B"),"Credit note: accept and declare the ITC reversal, keep pending for one period, or reject if you disagree",IF(R1124="Matched","Accept in IMS, or take no action",IF(R1124="Amount differs","Reject or keep pending; ask the supplier to amend",IF(R1124="In GSTR-2B, not in books","Check receipt; reject if not yours",IF(R1124="Invoice no matches, GSTIN differs","Confirm the GSTIN with the supplier","Not available: do not claim"))))))</f>
        <v/>
      </c>
    </row>
    <row r="1125">
      <c r="A1125" s="10" t="n"/>
      <c r="B1125" s="10" t="n"/>
      <c r="C1125" s="10" t="n"/>
      <c r="D1125" s="10" t="n"/>
      <c r="E1125" s="9" t="n"/>
      <c r="F1125" s="8" t="n"/>
      <c r="G1125" s="10" t="n"/>
      <c r="H1125" s="10" t="n"/>
      <c r="I1125" s="8" t="n"/>
      <c r="J1125" s="8" t="n"/>
      <c r="K1125" s="8" t="n"/>
      <c r="L1125" s="8" t="n"/>
      <c r="M1125" s="8" t="n"/>
      <c r="N1125" s="15">
        <f>IF(A1125="","",SUM(J1125:M1125))</f>
        <v/>
      </c>
      <c r="O1125" s="10" t="n"/>
      <c r="P1125" s="16">
        <f>IF(A1125="","",UPPER(TRIM(A1125))&amp;"|"&amp;UPPER(SUBSTITUTE(SUBSTITUTE(SUBSTITUTE(TRIM(C1125),"/",""),"-","")," ","")))</f>
        <v/>
      </c>
      <c r="Q1125" s="16">
        <f>IF(A1125="","",UPPER(SUBSTITUTE(SUBSTITUTE(SUBSTITUTE(TRIM(C1125),"/",""),"-","")," ","")))</f>
        <v/>
      </c>
      <c r="R1125" s="16">
        <f>IF(A1125="","",IF(U1125="No","ITC not available in GSTR-2B",IF(COUNTIF(Books!$O$6:$O$2005,P1125)&gt;0,IF(ABS(T1125)&lt;=Settings!$B$4,"Matched","Amount differs"),IF(COUNTIF(Books!$P$6:$P$2005,Q1125)&gt;0,"Invoice no matches, GSTIN differs","In GSTR-2B, not in books"))))</f>
        <v/>
      </c>
      <c r="S1125" s="15">
        <f>IF(A1125="","",SUMIF(Books!$O$6:$O$2005,P1125,Books!$K$6:$K$2005))</f>
        <v/>
      </c>
      <c r="T1125" s="15">
        <f>IF(A1125="","",N1125-S1125)</f>
        <v/>
      </c>
      <c r="U1125" s="10" t="n"/>
      <c r="V1125" s="16">
        <f>IF(A1125="","",IF(AND(O1125="Credit note",R1125&lt;&gt;"ITC not available in GSTR-2B"),"Credit note: accept and declare the ITC reversal, keep pending for one period, or reject if you disagree",IF(R1125="Matched","Accept in IMS, or take no action",IF(R1125="Amount differs","Reject or keep pending; ask the supplier to amend",IF(R1125="In GSTR-2B, not in books","Check receipt; reject if not yours",IF(R1125="Invoice no matches, GSTIN differs","Confirm the GSTIN with the supplier","Not available: do not claim"))))))</f>
        <v/>
      </c>
    </row>
    <row r="1126">
      <c r="A1126" s="10" t="n"/>
      <c r="B1126" s="10" t="n"/>
      <c r="C1126" s="10" t="n"/>
      <c r="D1126" s="10" t="n"/>
      <c r="E1126" s="9" t="n"/>
      <c r="F1126" s="8" t="n"/>
      <c r="G1126" s="10" t="n"/>
      <c r="H1126" s="10" t="n"/>
      <c r="I1126" s="8" t="n"/>
      <c r="J1126" s="8" t="n"/>
      <c r="K1126" s="8" t="n"/>
      <c r="L1126" s="8" t="n"/>
      <c r="M1126" s="8" t="n"/>
      <c r="N1126" s="15">
        <f>IF(A1126="","",SUM(J1126:M1126))</f>
        <v/>
      </c>
      <c r="O1126" s="10" t="n"/>
      <c r="P1126" s="16">
        <f>IF(A1126="","",UPPER(TRIM(A1126))&amp;"|"&amp;UPPER(SUBSTITUTE(SUBSTITUTE(SUBSTITUTE(TRIM(C1126),"/",""),"-","")," ","")))</f>
        <v/>
      </c>
      <c r="Q1126" s="16">
        <f>IF(A1126="","",UPPER(SUBSTITUTE(SUBSTITUTE(SUBSTITUTE(TRIM(C1126),"/",""),"-","")," ","")))</f>
        <v/>
      </c>
      <c r="R1126" s="16">
        <f>IF(A1126="","",IF(U1126="No","ITC not available in GSTR-2B",IF(COUNTIF(Books!$O$6:$O$2005,P1126)&gt;0,IF(ABS(T1126)&lt;=Settings!$B$4,"Matched","Amount differs"),IF(COUNTIF(Books!$P$6:$P$2005,Q1126)&gt;0,"Invoice no matches, GSTIN differs","In GSTR-2B, not in books"))))</f>
        <v/>
      </c>
      <c r="S1126" s="15">
        <f>IF(A1126="","",SUMIF(Books!$O$6:$O$2005,P1126,Books!$K$6:$K$2005))</f>
        <v/>
      </c>
      <c r="T1126" s="15">
        <f>IF(A1126="","",N1126-S1126)</f>
        <v/>
      </c>
      <c r="U1126" s="10" t="n"/>
      <c r="V1126" s="16">
        <f>IF(A1126="","",IF(AND(O1126="Credit note",R1126&lt;&gt;"ITC not available in GSTR-2B"),"Credit note: accept and declare the ITC reversal, keep pending for one period, or reject if you disagree",IF(R1126="Matched","Accept in IMS, or take no action",IF(R1126="Amount differs","Reject or keep pending; ask the supplier to amend",IF(R1126="In GSTR-2B, not in books","Check receipt; reject if not yours",IF(R1126="Invoice no matches, GSTIN differs","Confirm the GSTIN with the supplier","Not available: do not claim"))))))</f>
        <v/>
      </c>
    </row>
    <row r="1127">
      <c r="A1127" s="10" t="n"/>
      <c r="B1127" s="10" t="n"/>
      <c r="C1127" s="10" t="n"/>
      <c r="D1127" s="10" t="n"/>
      <c r="E1127" s="9" t="n"/>
      <c r="F1127" s="8" t="n"/>
      <c r="G1127" s="10" t="n"/>
      <c r="H1127" s="10" t="n"/>
      <c r="I1127" s="8" t="n"/>
      <c r="J1127" s="8" t="n"/>
      <c r="K1127" s="8" t="n"/>
      <c r="L1127" s="8" t="n"/>
      <c r="M1127" s="8" t="n"/>
      <c r="N1127" s="15">
        <f>IF(A1127="","",SUM(J1127:M1127))</f>
        <v/>
      </c>
      <c r="O1127" s="10" t="n"/>
      <c r="P1127" s="16">
        <f>IF(A1127="","",UPPER(TRIM(A1127))&amp;"|"&amp;UPPER(SUBSTITUTE(SUBSTITUTE(SUBSTITUTE(TRIM(C1127),"/",""),"-","")," ","")))</f>
        <v/>
      </c>
      <c r="Q1127" s="16">
        <f>IF(A1127="","",UPPER(SUBSTITUTE(SUBSTITUTE(SUBSTITUTE(TRIM(C1127),"/",""),"-","")," ","")))</f>
        <v/>
      </c>
      <c r="R1127" s="16">
        <f>IF(A1127="","",IF(U1127="No","ITC not available in GSTR-2B",IF(COUNTIF(Books!$O$6:$O$2005,P1127)&gt;0,IF(ABS(T1127)&lt;=Settings!$B$4,"Matched","Amount differs"),IF(COUNTIF(Books!$P$6:$P$2005,Q1127)&gt;0,"Invoice no matches, GSTIN differs","In GSTR-2B, not in books"))))</f>
        <v/>
      </c>
      <c r="S1127" s="15">
        <f>IF(A1127="","",SUMIF(Books!$O$6:$O$2005,P1127,Books!$K$6:$K$2005))</f>
        <v/>
      </c>
      <c r="T1127" s="15">
        <f>IF(A1127="","",N1127-S1127)</f>
        <v/>
      </c>
      <c r="U1127" s="10" t="n"/>
      <c r="V1127" s="16">
        <f>IF(A1127="","",IF(AND(O1127="Credit note",R1127&lt;&gt;"ITC not available in GSTR-2B"),"Credit note: accept and declare the ITC reversal, keep pending for one period, or reject if you disagree",IF(R1127="Matched","Accept in IMS, or take no action",IF(R1127="Amount differs","Reject or keep pending; ask the supplier to amend",IF(R1127="In GSTR-2B, not in books","Check receipt; reject if not yours",IF(R1127="Invoice no matches, GSTIN differs","Confirm the GSTIN with the supplier","Not available: do not claim"))))))</f>
        <v/>
      </c>
    </row>
    <row r="1128">
      <c r="A1128" s="10" t="n"/>
      <c r="B1128" s="10" t="n"/>
      <c r="C1128" s="10" t="n"/>
      <c r="D1128" s="10" t="n"/>
      <c r="E1128" s="9" t="n"/>
      <c r="F1128" s="8" t="n"/>
      <c r="G1128" s="10" t="n"/>
      <c r="H1128" s="10" t="n"/>
      <c r="I1128" s="8" t="n"/>
      <c r="J1128" s="8" t="n"/>
      <c r="K1128" s="8" t="n"/>
      <c r="L1128" s="8" t="n"/>
      <c r="M1128" s="8" t="n"/>
      <c r="N1128" s="15">
        <f>IF(A1128="","",SUM(J1128:M1128))</f>
        <v/>
      </c>
      <c r="O1128" s="10" t="n"/>
      <c r="P1128" s="16">
        <f>IF(A1128="","",UPPER(TRIM(A1128))&amp;"|"&amp;UPPER(SUBSTITUTE(SUBSTITUTE(SUBSTITUTE(TRIM(C1128),"/",""),"-","")," ","")))</f>
        <v/>
      </c>
      <c r="Q1128" s="16">
        <f>IF(A1128="","",UPPER(SUBSTITUTE(SUBSTITUTE(SUBSTITUTE(TRIM(C1128),"/",""),"-","")," ","")))</f>
        <v/>
      </c>
      <c r="R1128" s="16">
        <f>IF(A1128="","",IF(U1128="No","ITC not available in GSTR-2B",IF(COUNTIF(Books!$O$6:$O$2005,P1128)&gt;0,IF(ABS(T1128)&lt;=Settings!$B$4,"Matched","Amount differs"),IF(COUNTIF(Books!$P$6:$P$2005,Q1128)&gt;0,"Invoice no matches, GSTIN differs","In GSTR-2B, not in books"))))</f>
        <v/>
      </c>
      <c r="S1128" s="15">
        <f>IF(A1128="","",SUMIF(Books!$O$6:$O$2005,P1128,Books!$K$6:$K$2005))</f>
        <v/>
      </c>
      <c r="T1128" s="15">
        <f>IF(A1128="","",N1128-S1128)</f>
        <v/>
      </c>
      <c r="U1128" s="10" t="n"/>
      <c r="V1128" s="16">
        <f>IF(A1128="","",IF(AND(O1128="Credit note",R1128&lt;&gt;"ITC not available in GSTR-2B"),"Credit note: accept and declare the ITC reversal, keep pending for one period, or reject if you disagree",IF(R1128="Matched","Accept in IMS, or take no action",IF(R1128="Amount differs","Reject or keep pending; ask the supplier to amend",IF(R1128="In GSTR-2B, not in books","Check receipt; reject if not yours",IF(R1128="Invoice no matches, GSTIN differs","Confirm the GSTIN with the supplier","Not available: do not claim"))))))</f>
        <v/>
      </c>
    </row>
    <row r="1129">
      <c r="A1129" s="10" t="n"/>
      <c r="B1129" s="10" t="n"/>
      <c r="C1129" s="10" t="n"/>
      <c r="D1129" s="10" t="n"/>
      <c r="E1129" s="9" t="n"/>
      <c r="F1129" s="8" t="n"/>
      <c r="G1129" s="10" t="n"/>
      <c r="H1129" s="10" t="n"/>
      <c r="I1129" s="8" t="n"/>
      <c r="J1129" s="8" t="n"/>
      <c r="K1129" s="8" t="n"/>
      <c r="L1129" s="8" t="n"/>
      <c r="M1129" s="8" t="n"/>
      <c r="N1129" s="15">
        <f>IF(A1129="","",SUM(J1129:M1129))</f>
        <v/>
      </c>
      <c r="O1129" s="10" t="n"/>
      <c r="P1129" s="16">
        <f>IF(A1129="","",UPPER(TRIM(A1129))&amp;"|"&amp;UPPER(SUBSTITUTE(SUBSTITUTE(SUBSTITUTE(TRIM(C1129),"/",""),"-","")," ","")))</f>
        <v/>
      </c>
      <c r="Q1129" s="16">
        <f>IF(A1129="","",UPPER(SUBSTITUTE(SUBSTITUTE(SUBSTITUTE(TRIM(C1129),"/",""),"-","")," ","")))</f>
        <v/>
      </c>
      <c r="R1129" s="16">
        <f>IF(A1129="","",IF(U1129="No","ITC not available in GSTR-2B",IF(COUNTIF(Books!$O$6:$O$2005,P1129)&gt;0,IF(ABS(T1129)&lt;=Settings!$B$4,"Matched","Amount differs"),IF(COUNTIF(Books!$P$6:$P$2005,Q1129)&gt;0,"Invoice no matches, GSTIN differs","In GSTR-2B, not in books"))))</f>
        <v/>
      </c>
      <c r="S1129" s="15">
        <f>IF(A1129="","",SUMIF(Books!$O$6:$O$2005,P1129,Books!$K$6:$K$2005))</f>
        <v/>
      </c>
      <c r="T1129" s="15">
        <f>IF(A1129="","",N1129-S1129)</f>
        <v/>
      </c>
      <c r="U1129" s="10" t="n"/>
      <c r="V1129" s="16">
        <f>IF(A1129="","",IF(AND(O1129="Credit note",R1129&lt;&gt;"ITC not available in GSTR-2B"),"Credit note: accept and declare the ITC reversal, keep pending for one period, or reject if you disagree",IF(R1129="Matched","Accept in IMS, or take no action",IF(R1129="Amount differs","Reject or keep pending; ask the supplier to amend",IF(R1129="In GSTR-2B, not in books","Check receipt; reject if not yours",IF(R1129="Invoice no matches, GSTIN differs","Confirm the GSTIN with the supplier","Not available: do not claim"))))))</f>
        <v/>
      </c>
    </row>
    <row r="1130">
      <c r="A1130" s="10" t="n"/>
      <c r="B1130" s="10" t="n"/>
      <c r="C1130" s="10" t="n"/>
      <c r="D1130" s="10" t="n"/>
      <c r="E1130" s="9" t="n"/>
      <c r="F1130" s="8" t="n"/>
      <c r="G1130" s="10" t="n"/>
      <c r="H1130" s="10" t="n"/>
      <c r="I1130" s="8" t="n"/>
      <c r="J1130" s="8" t="n"/>
      <c r="K1130" s="8" t="n"/>
      <c r="L1130" s="8" t="n"/>
      <c r="M1130" s="8" t="n"/>
      <c r="N1130" s="15">
        <f>IF(A1130="","",SUM(J1130:M1130))</f>
        <v/>
      </c>
      <c r="O1130" s="10" t="n"/>
      <c r="P1130" s="16">
        <f>IF(A1130="","",UPPER(TRIM(A1130))&amp;"|"&amp;UPPER(SUBSTITUTE(SUBSTITUTE(SUBSTITUTE(TRIM(C1130),"/",""),"-","")," ","")))</f>
        <v/>
      </c>
      <c r="Q1130" s="16">
        <f>IF(A1130="","",UPPER(SUBSTITUTE(SUBSTITUTE(SUBSTITUTE(TRIM(C1130),"/",""),"-","")," ","")))</f>
        <v/>
      </c>
      <c r="R1130" s="16">
        <f>IF(A1130="","",IF(U1130="No","ITC not available in GSTR-2B",IF(COUNTIF(Books!$O$6:$O$2005,P1130)&gt;0,IF(ABS(T1130)&lt;=Settings!$B$4,"Matched","Amount differs"),IF(COUNTIF(Books!$P$6:$P$2005,Q1130)&gt;0,"Invoice no matches, GSTIN differs","In GSTR-2B, not in books"))))</f>
        <v/>
      </c>
      <c r="S1130" s="15">
        <f>IF(A1130="","",SUMIF(Books!$O$6:$O$2005,P1130,Books!$K$6:$K$2005))</f>
        <v/>
      </c>
      <c r="T1130" s="15">
        <f>IF(A1130="","",N1130-S1130)</f>
        <v/>
      </c>
      <c r="U1130" s="10" t="n"/>
      <c r="V1130" s="16">
        <f>IF(A1130="","",IF(AND(O1130="Credit note",R1130&lt;&gt;"ITC not available in GSTR-2B"),"Credit note: accept and declare the ITC reversal, keep pending for one period, or reject if you disagree",IF(R1130="Matched","Accept in IMS, or take no action",IF(R1130="Amount differs","Reject or keep pending; ask the supplier to amend",IF(R1130="In GSTR-2B, not in books","Check receipt; reject if not yours",IF(R1130="Invoice no matches, GSTIN differs","Confirm the GSTIN with the supplier","Not available: do not claim"))))))</f>
        <v/>
      </c>
    </row>
    <row r="1131">
      <c r="A1131" s="10" t="n"/>
      <c r="B1131" s="10" t="n"/>
      <c r="C1131" s="10" t="n"/>
      <c r="D1131" s="10" t="n"/>
      <c r="E1131" s="9" t="n"/>
      <c r="F1131" s="8" t="n"/>
      <c r="G1131" s="10" t="n"/>
      <c r="H1131" s="10" t="n"/>
      <c r="I1131" s="8" t="n"/>
      <c r="J1131" s="8" t="n"/>
      <c r="K1131" s="8" t="n"/>
      <c r="L1131" s="8" t="n"/>
      <c r="M1131" s="8" t="n"/>
      <c r="N1131" s="15">
        <f>IF(A1131="","",SUM(J1131:M1131))</f>
        <v/>
      </c>
      <c r="O1131" s="10" t="n"/>
      <c r="P1131" s="16">
        <f>IF(A1131="","",UPPER(TRIM(A1131))&amp;"|"&amp;UPPER(SUBSTITUTE(SUBSTITUTE(SUBSTITUTE(TRIM(C1131),"/",""),"-","")," ","")))</f>
        <v/>
      </c>
      <c r="Q1131" s="16">
        <f>IF(A1131="","",UPPER(SUBSTITUTE(SUBSTITUTE(SUBSTITUTE(TRIM(C1131),"/",""),"-","")," ","")))</f>
        <v/>
      </c>
      <c r="R1131" s="16">
        <f>IF(A1131="","",IF(U1131="No","ITC not available in GSTR-2B",IF(COUNTIF(Books!$O$6:$O$2005,P1131)&gt;0,IF(ABS(T1131)&lt;=Settings!$B$4,"Matched","Amount differs"),IF(COUNTIF(Books!$P$6:$P$2005,Q1131)&gt;0,"Invoice no matches, GSTIN differs","In GSTR-2B, not in books"))))</f>
        <v/>
      </c>
      <c r="S1131" s="15">
        <f>IF(A1131="","",SUMIF(Books!$O$6:$O$2005,P1131,Books!$K$6:$K$2005))</f>
        <v/>
      </c>
      <c r="T1131" s="15">
        <f>IF(A1131="","",N1131-S1131)</f>
        <v/>
      </c>
      <c r="U1131" s="10" t="n"/>
      <c r="V1131" s="16">
        <f>IF(A1131="","",IF(AND(O1131="Credit note",R1131&lt;&gt;"ITC not available in GSTR-2B"),"Credit note: accept and declare the ITC reversal, keep pending for one period, or reject if you disagree",IF(R1131="Matched","Accept in IMS, or take no action",IF(R1131="Amount differs","Reject or keep pending; ask the supplier to amend",IF(R1131="In GSTR-2B, not in books","Check receipt; reject if not yours",IF(R1131="Invoice no matches, GSTIN differs","Confirm the GSTIN with the supplier","Not available: do not claim"))))))</f>
        <v/>
      </c>
    </row>
    <row r="1132">
      <c r="A1132" s="10" t="n"/>
      <c r="B1132" s="10" t="n"/>
      <c r="C1132" s="10" t="n"/>
      <c r="D1132" s="10" t="n"/>
      <c r="E1132" s="9" t="n"/>
      <c r="F1132" s="8" t="n"/>
      <c r="G1132" s="10" t="n"/>
      <c r="H1132" s="10" t="n"/>
      <c r="I1132" s="8" t="n"/>
      <c r="J1132" s="8" t="n"/>
      <c r="K1132" s="8" t="n"/>
      <c r="L1132" s="8" t="n"/>
      <c r="M1132" s="8" t="n"/>
      <c r="N1132" s="15">
        <f>IF(A1132="","",SUM(J1132:M1132))</f>
        <v/>
      </c>
      <c r="O1132" s="10" t="n"/>
      <c r="P1132" s="16">
        <f>IF(A1132="","",UPPER(TRIM(A1132))&amp;"|"&amp;UPPER(SUBSTITUTE(SUBSTITUTE(SUBSTITUTE(TRIM(C1132),"/",""),"-","")," ","")))</f>
        <v/>
      </c>
      <c r="Q1132" s="16">
        <f>IF(A1132="","",UPPER(SUBSTITUTE(SUBSTITUTE(SUBSTITUTE(TRIM(C1132),"/",""),"-","")," ","")))</f>
        <v/>
      </c>
      <c r="R1132" s="16">
        <f>IF(A1132="","",IF(U1132="No","ITC not available in GSTR-2B",IF(COUNTIF(Books!$O$6:$O$2005,P1132)&gt;0,IF(ABS(T1132)&lt;=Settings!$B$4,"Matched","Amount differs"),IF(COUNTIF(Books!$P$6:$P$2005,Q1132)&gt;0,"Invoice no matches, GSTIN differs","In GSTR-2B, not in books"))))</f>
        <v/>
      </c>
      <c r="S1132" s="15">
        <f>IF(A1132="","",SUMIF(Books!$O$6:$O$2005,P1132,Books!$K$6:$K$2005))</f>
        <v/>
      </c>
      <c r="T1132" s="15">
        <f>IF(A1132="","",N1132-S1132)</f>
        <v/>
      </c>
      <c r="U1132" s="10" t="n"/>
      <c r="V1132" s="16">
        <f>IF(A1132="","",IF(AND(O1132="Credit note",R1132&lt;&gt;"ITC not available in GSTR-2B"),"Credit note: accept and declare the ITC reversal, keep pending for one period, or reject if you disagree",IF(R1132="Matched","Accept in IMS, or take no action",IF(R1132="Amount differs","Reject or keep pending; ask the supplier to amend",IF(R1132="In GSTR-2B, not in books","Check receipt; reject if not yours",IF(R1132="Invoice no matches, GSTIN differs","Confirm the GSTIN with the supplier","Not available: do not claim"))))))</f>
        <v/>
      </c>
    </row>
    <row r="1133">
      <c r="A1133" s="10" t="n"/>
      <c r="B1133" s="10" t="n"/>
      <c r="C1133" s="10" t="n"/>
      <c r="D1133" s="10" t="n"/>
      <c r="E1133" s="9" t="n"/>
      <c r="F1133" s="8" t="n"/>
      <c r="G1133" s="10" t="n"/>
      <c r="H1133" s="10" t="n"/>
      <c r="I1133" s="8" t="n"/>
      <c r="J1133" s="8" t="n"/>
      <c r="K1133" s="8" t="n"/>
      <c r="L1133" s="8" t="n"/>
      <c r="M1133" s="8" t="n"/>
      <c r="N1133" s="15">
        <f>IF(A1133="","",SUM(J1133:M1133))</f>
        <v/>
      </c>
      <c r="O1133" s="10" t="n"/>
      <c r="P1133" s="16">
        <f>IF(A1133="","",UPPER(TRIM(A1133))&amp;"|"&amp;UPPER(SUBSTITUTE(SUBSTITUTE(SUBSTITUTE(TRIM(C1133),"/",""),"-","")," ","")))</f>
        <v/>
      </c>
      <c r="Q1133" s="16">
        <f>IF(A1133="","",UPPER(SUBSTITUTE(SUBSTITUTE(SUBSTITUTE(TRIM(C1133),"/",""),"-","")," ","")))</f>
        <v/>
      </c>
      <c r="R1133" s="16">
        <f>IF(A1133="","",IF(U1133="No","ITC not available in GSTR-2B",IF(COUNTIF(Books!$O$6:$O$2005,P1133)&gt;0,IF(ABS(T1133)&lt;=Settings!$B$4,"Matched","Amount differs"),IF(COUNTIF(Books!$P$6:$P$2005,Q1133)&gt;0,"Invoice no matches, GSTIN differs","In GSTR-2B, not in books"))))</f>
        <v/>
      </c>
      <c r="S1133" s="15">
        <f>IF(A1133="","",SUMIF(Books!$O$6:$O$2005,P1133,Books!$K$6:$K$2005))</f>
        <v/>
      </c>
      <c r="T1133" s="15">
        <f>IF(A1133="","",N1133-S1133)</f>
        <v/>
      </c>
      <c r="U1133" s="10" t="n"/>
      <c r="V1133" s="16">
        <f>IF(A1133="","",IF(AND(O1133="Credit note",R1133&lt;&gt;"ITC not available in GSTR-2B"),"Credit note: accept and declare the ITC reversal, keep pending for one period, or reject if you disagree",IF(R1133="Matched","Accept in IMS, or take no action",IF(R1133="Amount differs","Reject or keep pending; ask the supplier to amend",IF(R1133="In GSTR-2B, not in books","Check receipt; reject if not yours",IF(R1133="Invoice no matches, GSTIN differs","Confirm the GSTIN with the supplier","Not available: do not claim"))))))</f>
        <v/>
      </c>
    </row>
    <row r="1134">
      <c r="A1134" s="10" t="n"/>
      <c r="B1134" s="10" t="n"/>
      <c r="C1134" s="10" t="n"/>
      <c r="D1134" s="10" t="n"/>
      <c r="E1134" s="9" t="n"/>
      <c r="F1134" s="8" t="n"/>
      <c r="G1134" s="10" t="n"/>
      <c r="H1134" s="10" t="n"/>
      <c r="I1134" s="8" t="n"/>
      <c r="J1134" s="8" t="n"/>
      <c r="K1134" s="8" t="n"/>
      <c r="L1134" s="8" t="n"/>
      <c r="M1134" s="8" t="n"/>
      <c r="N1134" s="15">
        <f>IF(A1134="","",SUM(J1134:M1134))</f>
        <v/>
      </c>
      <c r="O1134" s="10" t="n"/>
      <c r="P1134" s="16">
        <f>IF(A1134="","",UPPER(TRIM(A1134))&amp;"|"&amp;UPPER(SUBSTITUTE(SUBSTITUTE(SUBSTITUTE(TRIM(C1134),"/",""),"-","")," ","")))</f>
        <v/>
      </c>
      <c r="Q1134" s="16">
        <f>IF(A1134="","",UPPER(SUBSTITUTE(SUBSTITUTE(SUBSTITUTE(TRIM(C1134),"/",""),"-","")," ","")))</f>
        <v/>
      </c>
      <c r="R1134" s="16">
        <f>IF(A1134="","",IF(U1134="No","ITC not available in GSTR-2B",IF(COUNTIF(Books!$O$6:$O$2005,P1134)&gt;0,IF(ABS(T1134)&lt;=Settings!$B$4,"Matched","Amount differs"),IF(COUNTIF(Books!$P$6:$P$2005,Q1134)&gt;0,"Invoice no matches, GSTIN differs","In GSTR-2B, not in books"))))</f>
        <v/>
      </c>
      <c r="S1134" s="15">
        <f>IF(A1134="","",SUMIF(Books!$O$6:$O$2005,P1134,Books!$K$6:$K$2005))</f>
        <v/>
      </c>
      <c r="T1134" s="15">
        <f>IF(A1134="","",N1134-S1134)</f>
        <v/>
      </c>
      <c r="U1134" s="10" t="n"/>
      <c r="V1134" s="16">
        <f>IF(A1134="","",IF(AND(O1134="Credit note",R1134&lt;&gt;"ITC not available in GSTR-2B"),"Credit note: accept and declare the ITC reversal, keep pending for one period, or reject if you disagree",IF(R1134="Matched","Accept in IMS, or take no action",IF(R1134="Amount differs","Reject or keep pending; ask the supplier to amend",IF(R1134="In GSTR-2B, not in books","Check receipt; reject if not yours",IF(R1134="Invoice no matches, GSTIN differs","Confirm the GSTIN with the supplier","Not available: do not claim"))))))</f>
        <v/>
      </c>
    </row>
    <row r="1135">
      <c r="A1135" s="10" t="n"/>
      <c r="B1135" s="10" t="n"/>
      <c r="C1135" s="10" t="n"/>
      <c r="D1135" s="10" t="n"/>
      <c r="E1135" s="9" t="n"/>
      <c r="F1135" s="8" t="n"/>
      <c r="G1135" s="10" t="n"/>
      <c r="H1135" s="10" t="n"/>
      <c r="I1135" s="8" t="n"/>
      <c r="J1135" s="8" t="n"/>
      <c r="K1135" s="8" t="n"/>
      <c r="L1135" s="8" t="n"/>
      <c r="M1135" s="8" t="n"/>
      <c r="N1135" s="15">
        <f>IF(A1135="","",SUM(J1135:M1135))</f>
        <v/>
      </c>
      <c r="O1135" s="10" t="n"/>
      <c r="P1135" s="16">
        <f>IF(A1135="","",UPPER(TRIM(A1135))&amp;"|"&amp;UPPER(SUBSTITUTE(SUBSTITUTE(SUBSTITUTE(TRIM(C1135),"/",""),"-","")," ","")))</f>
        <v/>
      </c>
      <c r="Q1135" s="16">
        <f>IF(A1135="","",UPPER(SUBSTITUTE(SUBSTITUTE(SUBSTITUTE(TRIM(C1135),"/",""),"-","")," ","")))</f>
        <v/>
      </c>
      <c r="R1135" s="16">
        <f>IF(A1135="","",IF(U1135="No","ITC not available in GSTR-2B",IF(COUNTIF(Books!$O$6:$O$2005,P1135)&gt;0,IF(ABS(T1135)&lt;=Settings!$B$4,"Matched","Amount differs"),IF(COUNTIF(Books!$P$6:$P$2005,Q1135)&gt;0,"Invoice no matches, GSTIN differs","In GSTR-2B, not in books"))))</f>
        <v/>
      </c>
      <c r="S1135" s="15">
        <f>IF(A1135="","",SUMIF(Books!$O$6:$O$2005,P1135,Books!$K$6:$K$2005))</f>
        <v/>
      </c>
      <c r="T1135" s="15">
        <f>IF(A1135="","",N1135-S1135)</f>
        <v/>
      </c>
      <c r="U1135" s="10" t="n"/>
      <c r="V1135" s="16">
        <f>IF(A1135="","",IF(AND(O1135="Credit note",R1135&lt;&gt;"ITC not available in GSTR-2B"),"Credit note: accept and declare the ITC reversal, keep pending for one period, or reject if you disagree",IF(R1135="Matched","Accept in IMS, or take no action",IF(R1135="Amount differs","Reject or keep pending; ask the supplier to amend",IF(R1135="In GSTR-2B, not in books","Check receipt; reject if not yours",IF(R1135="Invoice no matches, GSTIN differs","Confirm the GSTIN with the supplier","Not available: do not claim"))))))</f>
        <v/>
      </c>
    </row>
    <row r="1136">
      <c r="A1136" s="10" t="n"/>
      <c r="B1136" s="10" t="n"/>
      <c r="C1136" s="10" t="n"/>
      <c r="D1136" s="10" t="n"/>
      <c r="E1136" s="9" t="n"/>
      <c r="F1136" s="8" t="n"/>
      <c r="G1136" s="10" t="n"/>
      <c r="H1136" s="10" t="n"/>
      <c r="I1136" s="8" t="n"/>
      <c r="J1136" s="8" t="n"/>
      <c r="K1136" s="8" t="n"/>
      <c r="L1136" s="8" t="n"/>
      <c r="M1136" s="8" t="n"/>
      <c r="N1136" s="15">
        <f>IF(A1136="","",SUM(J1136:M1136))</f>
        <v/>
      </c>
      <c r="O1136" s="10" t="n"/>
      <c r="P1136" s="16">
        <f>IF(A1136="","",UPPER(TRIM(A1136))&amp;"|"&amp;UPPER(SUBSTITUTE(SUBSTITUTE(SUBSTITUTE(TRIM(C1136),"/",""),"-","")," ","")))</f>
        <v/>
      </c>
      <c r="Q1136" s="16">
        <f>IF(A1136="","",UPPER(SUBSTITUTE(SUBSTITUTE(SUBSTITUTE(TRIM(C1136),"/",""),"-","")," ","")))</f>
        <v/>
      </c>
      <c r="R1136" s="16">
        <f>IF(A1136="","",IF(U1136="No","ITC not available in GSTR-2B",IF(COUNTIF(Books!$O$6:$O$2005,P1136)&gt;0,IF(ABS(T1136)&lt;=Settings!$B$4,"Matched","Amount differs"),IF(COUNTIF(Books!$P$6:$P$2005,Q1136)&gt;0,"Invoice no matches, GSTIN differs","In GSTR-2B, not in books"))))</f>
        <v/>
      </c>
      <c r="S1136" s="15">
        <f>IF(A1136="","",SUMIF(Books!$O$6:$O$2005,P1136,Books!$K$6:$K$2005))</f>
        <v/>
      </c>
      <c r="T1136" s="15">
        <f>IF(A1136="","",N1136-S1136)</f>
        <v/>
      </c>
      <c r="U1136" s="10" t="n"/>
      <c r="V1136" s="16">
        <f>IF(A1136="","",IF(AND(O1136="Credit note",R1136&lt;&gt;"ITC not available in GSTR-2B"),"Credit note: accept and declare the ITC reversal, keep pending for one period, or reject if you disagree",IF(R1136="Matched","Accept in IMS, or take no action",IF(R1136="Amount differs","Reject or keep pending; ask the supplier to amend",IF(R1136="In GSTR-2B, not in books","Check receipt; reject if not yours",IF(R1136="Invoice no matches, GSTIN differs","Confirm the GSTIN with the supplier","Not available: do not claim"))))))</f>
        <v/>
      </c>
    </row>
    <row r="1137">
      <c r="A1137" s="10" t="n"/>
      <c r="B1137" s="10" t="n"/>
      <c r="C1137" s="10" t="n"/>
      <c r="D1137" s="10" t="n"/>
      <c r="E1137" s="9" t="n"/>
      <c r="F1137" s="8" t="n"/>
      <c r="G1137" s="10" t="n"/>
      <c r="H1137" s="10" t="n"/>
      <c r="I1137" s="8" t="n"/>
      <c r="J1137" s="8" t="n"/>
      <c r="K1137" s="8" t="n"/>
      <c r="L1137" s="8" t="n"/>
      <c r="M1137" s="8" t="n"/>
      <c r="N1137" s="15">
        <f>IF(A1137="","",SUM(J1137:M1137))</f>
        <v/>
      </c>
      <c r="O1137" s="10" t="n"/>
      <c r="P1137" s="16">
        <f>IF(A1137="","",UPPER(TRIM(A1137))&amp;"|"&amp;UPPER(SUBSTITUTE(SUBSTITUTE(SUBSTITUTE(TRIM(C1137),"/",""),"-","")," ","")))</f>
        <v/>
      </c>
      <c r="Q1137" s="16">
        <f>IF(A1137="","",UPPER(SUBSTITUTE(SUBSTITUTE(SUBSTITUTE(TRIM(C1137),"/",""),"-","")," ","")))</f>
        <v/>
      </c>
      <c r="R1137" s="16">
        <f>IF(A1137="","",IF(U1137="No","ITC not available in GSTR-2B",IF(COUNTIF(Books!$O$6:$O$2005,P1137)&gt;0,IF(ABS(T1137)&lt;=Settings!$B$4,"Matched","Amount differs"),IF(COUNTIF(Books!$P$6:$P$2005,Q1137)&gt;0,"Invoice no matches, GSTIN differs","In GSTR-2B, not in books"))))</f>
        <v/>
      </c>
      <c r="S1137" s="15">
        <f>IF(A1137="","",SUMIF(Books!$O$6:$O$2005,P1137,Books!$K$6:$K$2005))</f>
        <v/>
      </c>
      <c r="T1137" s="15">
        <f>IF(A1137="","",N1137-S1137)</f>
        <v/>
      </c>
      <c r="U1137" s="10" t="n"/>
      <c r="V1137" s="16">
        <f>IF(A1137="","",IF(AND(O1137="Credit note",R1137&lt;&gt;"ITC not available in GSTR-2B"),"Credit note: accept and declare the ITC reversal, keep pending for one period, or reject if you disagree",IF(R1137="Matched","Accept in IMS, or take no action",IF(R1137="Amount differs","Reject or keep pending; ask the supplier to amend",IF(R1137="In GSTR-2B, not in books","Check receipt; reject if not yours",IF(R1137="Invoice no matches, GSTIN differs","Confirm the GSTIN with the supplier","Not available: do not claim"))))))</f>
        <v/>
      </c>
    </row>
    <row r="1138">
      <c r="A1138" s="10" t="n"/>
      <c r="B1138" s="10" t="n"/>
      <c r="C1138" s="10" t="n"/>
      <c r="D1138" s="10" t="n"/>
      <c r="E1138" s="9" t="n"/>
      <c r="F1138" s="8" t="n"/>
      <c r="G1138" s="10" t="n"/>
      <c r="H1138" s="10" t="n"/>
      <c r="I1138" s="8" t="n"/>
      <c r="J1138" s="8" t="n"/>
      <c r="K1138" s="8" t="n"/>
      <c r="L1138" s="8" t="n"/>
      <c r="M1138" s="8" t="n"/>
      <c r="N1138" s="15">
        <f>IF(A1138="","",SUM(J1138:M1138))</f>
        <v/>
      </c>
      <c r="O1138" s="10" t="n"/>
      <c r="P1138" s="16">
        <f>IF(A1138="","",UPPER(TRIM(A1138))&amp;"|"&amp;UPPER(SUBSTITUTE(SUBSTITUTE(SUBSTITUTE(TRIM(C1138),"/",""),"-","")," ","")))</f>
        <v/>
      </c>
      <c r="Q1138" s="16">
        <f>IF(A1138="","",UPPER(SUBSTITUTE(SUBSTITUTE(SUBSTITUTE(TRIM(C1138),"/",""),"-","")," ","")))</f>
        <v/>
      </c>
      <c r="R1138" s="16">
        <f>IF(A1138="","",IF(U1138="No","ITC not available in GSTR-2B",IF(COUNTIF(Books!$O$6:$O$2005,P1138)&gt;0,IF(ABS(T1138)&lt;=Settings!$B$4,"Matched","Amount differs"),IF(COUNTIF(Books!$P$6:$P$2005,Q1138)&gt;0,"Invoice no matches, GSTIN differs","In GSTR-2B, not in books"))))</f>
        <v/>
      </c>
      <c r="S1138" s="15">
        <f>IF(A1138="","",SUMIF(Books!$O$6:$O$2005,P1138,Books!$K$6:$K$2005))</f>
        <v/>
      </c>
      <c r="T1138" s="15">
        <f>IF(A1138="","",N1138-S1138)</f>
        <v/>
      </c>
      <c r="U1138" s="10" t="n"/>
      <c r="V1138" s="16">
        <f>IF(A1138="","",IF(AND(O1138="Credit note",R1138&lt;&gt;"ITC not available in GSTR-2B"),"Credit note: accept and declare the ITC reversal, keep pending for one period, or reject if you disagree",IF(R1138="Matched","Accept in IMS, or take no action",IF(R1138="Amount differs","Reject or keep pending; ask the supplier to amend",IF(R1138="In GSTR-2B, not in books","Check receipt; reject if not yours",IF(R1138="Invoice no matches, GSTIN differs","Confirm the GSTIN with the supplier","Not available: do not claim"))))))</f>
        <v/>
      </c>
    </row>
    <row r="1139">
      <c r="A1139" s="10" t="n"/>
      <c r="B1139" s="10" t="n"/>
      <c r="C1139" s="10" t="n"/>
      <c r="D1139" s="10" t="n"/>
      <c r="E1139" s="9" t="n"/>
      <c r="F1139" s="8" t="n"/>
      <c r="G1139" s="10" t="n"/>
      <c r="H1139" s="10" t="n"/>
      <c r="I1139" s="8" t="n"/>
      <c r="J1139" s="8" t="n"/>
      <c r="K1139" s="8" t="n"/>
      <c r="L1139" s="8" t="n"/>
      <c r="M1139" s="8" t="n"/>
      <c r="N1139" s="15">
        <f>IF(A1139="","",SUM(J1139:M1139))</f>
        <v/>
      </c>
      <c r="O1139" s="10" t="n"/>
      <c r="P1139" s="16">
        <f>IF(A1139="","",UPPER(TRIM(A1139))&amp;"|"&amp;UPPER(SUBSTITUTE(SUBSTITUTE(SUBSTITUTE(TRIM(C1139),"/",""),"-","")," ","")))</f>
        <v/>
      </c>
      <c r="Q1139" s="16">
        <f>IF(A1139="","",UPPER(SUBSTITUTE(SUBSTITUTE(SUBSTITUTE(TRIM(C1139),"/",""),"-","")," ","")))</f>
        <v/>
      </c>
      <c r="R1139" s="16">
        <f>IF(A1139="","",IF(U1139="No","ITC not available in GSTR-2B",IF(COUNTIF(Books!$O$6:$O$2005,P1139)&gt;0,IF(ABS(T1139)&lt;=Settings!$B$4,"Matched","Amount differs"),IF(COUNTIF(Books!$P$6:$P$2005,Q1139)&gt;0,"Invoice no matches, GSTIN differs","In GSTR-2B, not in books"))))</f>
        <v/>
      </c>
      <c r="S1139" s="15">
        <f>IF(A1139="","",SUMIF(Books!$O$6:$O$2005,P1139,Books!$K$6:$K$2005))</f>
        <v/>
      </c>
      <c r="T1139" s="15">
        <f>IF(A1139="","",N1139-S1139)</f>
        <v/>
      </c>
      <c r="U1139" s="10" t="n"/>
      <c r="V1139" s="16">
        <f>IF(A1139="","",IF(AND(O1139="Credit note",R1139&lt;&gt;"ITC not available in GSTR-2B"),"Credit note: accept and declare the ITC reversal, keep pending for one period, or reject if you disagree",IF(R1139="Matched","Accept in IMS, or take no action",IF(R1139="Amount differs","Reject or keep pending; ask the supplier to amend",IF(R1139="In GSTR-2B, not in books","Check receipt; reject if not yours",IF(R1139="Invoice no matches, GSTIN differs","Confirm the GSTIN with the supplier","Not available: do not claim"))))))</f>
        <v/>
      </c>
    </row>
    <row r="1140">
      <c r="A1140" s="10" t="n"/>
      <c r="B1140" s="10" t="n"/>
      <c r="C1140" s="10" t="n"/>
      <c r="D1140" s="10" t="n"/>
      <c r="E1140" s="9" t="n"/>
      <c r="F1140" s="8" t="n"/>
      <c r="G1140" s="10" t="n"/>
      <c r="H1140" s="10" t="n"/>
      <c r="I1140" s="8" t="n"/>
      <c r="J1140" s="8" t="n"/>
      <c r="K1140" s="8" t="n"/>
      <c r="L1140" s="8" t="n"/>
      <c r="M1140" s="8" t="n"/>
      <c r="N1140" s="15">
        <f>IF(A1140="","",SUM(J1140:M1140))</f>
        <v/>
      </c>
      <c r="O1140" s="10" t="n"/>
      <c r="P1140" s="16">
        <f>IF(A1140="","",UPPER(TRIM(A1140))&amp;"|"&amp;UPPER(SUBSTITUTE(SUBSTITUTE(SUBSTITUTE(TRIM(C1140),"/",""),"-","")," ","")))</f>
        <v/>
      </c>
      <c r="Q1140" s="16">
        <f>IF(A1140="","",UPPER(SUBSTITUTE(SUBSTITUTE(SUBSTITUTE(TRIM(C1140),"/",""),"-","")," ","")))</f>
        <v/>
      </c>
      <c r="R1140" s="16">
        <f>IF(A1140="","",IF(U1140="No","ITC not available in GSTR-2B",IF(COUNTIF(Books!$O$6:$O$2005,P1140)&gt;0,IF(ABS(T1140)&lt;=Settings!$B$4,"Matched","Amount differs"),IF(COUNTIF(Books!$P$6:$P$2005,Q1140)&gt;0,"Invoice no matches, GSTIN differs","In GSTR-2B, not in books"))))</f>
        <v/>
      </c>
      <c r="S1140" s="15">
        <f>IF(A1140="","",SUMIF(Books!$O$6:$O$2005,P1140,Books!$K$6:$K$2005))</f>
        <v/>
      </c>
      <c r="T1140" s="15">
        <f>IF(A1140="","",N1140-S1140)</f>
        <v/>
      </c>
      <c r="U1140" s="10" t="n"/>
      <c r="V1140" s="16">
        <f>IF(A1140="","",IF(AND(O1140="Credit note",R1140&lt;&gt;"ITC not available in GSTR-2B"),"Credit note: accept and declare the ITC reversal, keep pending for one period, or reject if you disagree",IF(R1140="Matched","Accept in IMS, or take no action",IF(R1140="Amount differs","Reject or keep pending; ask the supplier to amend",IF(R1140="In GSTR-2B, not in books","Check receipt; reject if not yours",IF(R1140="Invoice no matches, GSTIN differs","Confirm the GSTIN with the supplier","Not available: do not claim"))))))</f>
        <v/>
      </c>
    </row>
    <row r="1141">
      <c r="A1141" s="10" t="n"/>
      <c r="B1141" s="10" t="n"/>
      <c r="C1141" s="10" t="n"/>
      <c r="D1141" s="10" t="n"/>
      <c r="E1141" s="9" t="n"/>
      <c r="F1141" s="8" t="n"/>
      <c r="G1141" s="10" t="n"/>
      <c r="H1141" s="10" t="n"/>
      <c r="I1141" s="8" t="n"/>
      <c r="J1141" s="8" t="n"/>
      <c r="K1141" s="8" t="n"/>
      <c r="L1141" s="8" t="n"/>
      <c r="M1141" s="8" t="n"/>
      <c r="N1141" s="15">
        <f>IF(A1141="","",SUM(J1141:M1141))</f>
        <v/>
      </c>
      <c r="O1141" s="10" t="n"/>
      <c r="P1141" s="16">
        <f>IF(A1141="","",UPPER(TRIM(A1141))&amp;"|"&amp;UPPER(SUBSTITUTE(SUBSTITUTE(SUBSTITUTE(TRIM(C1141),"/",""),"-","")," ","")))</f>
        <v/>
      </c>
      <c r="Q1141" s="16">
        <f>IF(A1141="","",UPPER(SUBSTITUTE(SUBSTITUTE(SUBSTITUTE(TRIM(C1141),"/",""),"-","")," ","")))</f>
        <v/>
      </c>
      <c r="R1141" s="16">
        <f>IF(A1141="","",IF(U1141="No","ITC not available in GSTR-2B",IF(COUNTIF(Books!$O$6:$O$2005,P1141)&gt;0,IF(ABS(T1141)&lt;=Settings!$B$4,"Matched","Amount differs"),IF(COUNTIF(Books!$P$6:$P$2005,Q1141)&gt;0,"Invoice no matches, GSTIN differs","In GSTR-2B, not in books"))))</f>
        <v/>
      </c>
      <c r="S1141" s="15">
        <f>IF(A1141="","",SUMIF(Books!$O$6:$O$2005,P1141,Books!$K$6:$K$2005))</f>
        <v/>
      </c>
      <c r="T1141" s="15">
        <f>IF(A1141="","",N1141-S1141)</f>
        <v/>
      </c>
      <c r="U1141" s="10" t="n"/>
      <c r="V1141" s="16">
        <f>IF(A1141="","",IF(AND(O1141="Credit note",R1141&lt;&gt;"ITC not available in GSTR-2B"),"Credit note: accept and declare the ITC reversal, keep pending for one period, or reject if you disagree",IF(R1141="Matched","Accept in IMS, or take no action",IF(R1141="Amount differs","Reject or keep pending; ask the supplier to amend",IF(R1141="In GSTR-2B, not in books","Check receipt; reject if not yours",IF(R1141="Invoice no matches, GSTIN differs","Confirm the GSTIN with the supplier","Not available: do not claim"))))))</f>
        <v/>
      </c>
    </row>
    <row r="1142">
      <c r="A1142" s="10" t="n"/>
      <c r="B1142" s="10" t="n"/>
      <c r="C1142" s="10" t="n"/>
      <c r="D1142" s="10" t="n"/>
      <c r="E1142" s="9" t="n"/>
      <c r="F1142" s="8" t="n"/>
      <c r="G1142" s="10" t="n"/>
      <c r="H1142" s="10" t="n"/>
      <c r="I1142" s="8" t="n"/>
      <c r="J1142" s="8" t="n"/>
      <c r="K1142" s="8" t="n"/>
      <c r="L1142" s="8" t="n"/>
      <c r="M1142" s="8" t="n"/>
      <c r="N1142" s="15">
        <f>IF(A1142="","",SUM(J1142:M1142))</f>
        <v/>
      </c>
      <c r="O1142" s="10" t="n"/>
      <c r="P1142" s="16">
        <f>IF(A1142="","",UPPER(TRIM(A1142))&amp;"|"&amp;UPPER(SUBSTITUTE(SUBSTITUTE(SUBSTITUTE(TRIM(C1142),"/",""),"-","")," ","")))</f>
        <v/>
      </c>
      <c r="Q1142" s="16">
        <f>IF(A1142="","",UPPER(SUBSTITUTE(SUBSTITUTE(SUBSTITUTE(TRIM(C1142),"/",""),"-","")," ","")))</f>
        <v/>
      </c>
      <c r="R1142" s="16">
        <f>IF(A1142="","",IF(U1142="No","ITC not available in GSTR-2B",IF(COUNTIF(Books!$O$6:$O$2005,P1142)&gt;0,IF(ABS(T1142)&lt;=Settings!$B$4,"Matched","Amount differs"),IF(COUNTIF(Books!$P$6:$P$2005,Q1142)&gt;0,"Invoice no matches, GSTIN differs","In GSTR-2B, not in books"))))</f>
        <v/>
      </c>
      <c r="S1142" s="15">
        <f>IF(A1142="","",SUMIF(Books!$O$6:$O$2005,P1142,Books!$K$6:$K$2005))</f>
        <v/>
      </c>
      <c r="T1142" s="15">
        <f>IF(A1142="","",N1142-S1142)</f>
        <v/>
      </c>
      <c r="U1142" s="10" t="n"/>
      <c r="V1142" s="16">
        <f>IF(A1142="","",IF(AND(O1142="Credit note",R1142&lt;&gt;"ITC not available in GSTR-2B"),"Credit note: accept and declare the ITC reversal, keep pending for one period, or reject if you disagree",IF(R1142="Matched","Accept in IMS, or take no action",IF(R1142="Amount differs","Reject or keep pending; ask the supplier to amend",IF(R1142="In GSTR-2B, not in books","Check receipt; reject if not yours",IF(R1142="Invoice no matches, GSTIN differs","Confirm the GSTIN with the supplier","Not available: do not claim"))))))</f>
        <v/>
      </c>
    </row>
    <row r="1143">
      <c r="A1143" s="10" t="n"/>
      <c r="B1143" s="10" t="n"/>
      <c r="C1143" s="10" t="n"/>
      <c r="D1143" s="10" t="n"/>
      <c r="E1143" s="9" t="n"/>
      <c r="F1143" s="8" t="n"/>
      <c r="G1143" s="10" t="n"/>
      <c r="H1143" s="10" t="n"/>
      <c r="I1143" s="8" t="n"/>
      <c r="J1143" s="8" t="n"/>
      <c r="K1143" s="8" t="n"/>
      <c r="L1143" s="8" t="n"/>
      <c r="M1143" s="8" t="n"/>
      <c r="N1143" s="15">
        <f>IF(A1143="","",SUM(J1143:M1143))</f>
        <v/>
      </c>
      <c r="O1143" s="10" t="n"/>
      <c r="P1143" s="16">
        <f>IF(A1143="","",UPPER(TRIM(A1143))&amp;"|"&amp;UPPER(SUBSTITUTE(SUBSTITUTE(SUBSTITUTE(TRIM(C1143),"/",""),"-","")," ","")))</f>
        <v/>
      </c>
      <c r="Q1143" s="16">
        <f>IF(A1143="","",UPPER(SUBSTITUTE(SUBSTITUTE(SUBSTITUTE(TRIM(C1143),"/",""),"-","")," ","")))</f>
        <v/>
      </c>
      <c r="R1143" s="16">
        <f>IF(A1143="","",IF(U1143="No","ITC not available in GSTR-2B",IF(COUNTIF(Books!$O$6:$O$2005,P1143)&gt;0,IF(ABS(T1143)&lt;=Settings!$B$4,"Matched","Amount differs"),IF(COUNTIF(Books!$P$6:$P$2005,Q1143)&gt;0,"Invoice no matches, GSTIN differs","In GSTR-2B, not in books"))))</f>
        <v/>
      </c>
      <c r="S1143" s="15">
        <f>IF(A1143="","",SUMIF(Books!$O$6:$O$2005,P1143,Books!$K$6:$K$2005))</f>
        <v/>
      </c>
      <c r="T1143" s="15">
        <f>IF(A1143="","",N1143-S1143)</f>
        <v/>
      </c>
      <c r="U1143" s="10" t="n"/>
      <c r="V1143" s="16">
        <f>IF(A1143="","",IF(AND(O1143="Credit note",R1143&lt;&gt;"ITC not available in GSTR-2B"),"Credit note: accept and declare the ITC reversal, keep pending for one period, or reject if you disagree",IF(R1143="Matched","Accept in IMS, or take no action",IF(R1143="Amount differs","Reject or keep pending; ask the supplier to amend",IF(R1143="In GSTR-2B, not in books","Check receipt; reject if not yours",IF(R1143="Invoice no matches, GSTIN differs","Confirm the GSTIN with the supplier","Not available: do not claim"))))))</f>
        <v/>
      </c>
    </row>
    <row r="1144">
      <c r="A1144" s="10" t="n"/>
      <c r="B1144" s="10" t="n"/>
      <c r="C1144" s="10" t="n"/>
      <c r="D1144" s="10" t="n"/>
      <c r="E1144" s="9" t="n"/>
      <c r="F1144" s="8" t="n"/>
      <c r="G1144" s="10" t="n"/>
      <c r="H1144" s="10" t="n"/>
      <c r="I1144" s="8" t="n"/>
      <c r="J1144" s="8" t="n"/>
      <c r="K1144" s="8" t="n"/>
      <c r="L1144" s="8" t="n"/>
      <c r="M1144" s="8" t="n"/>
      <c r="N1144" s="15">
        <f>IF(A1144="","",SUM(J1144:M1144))</f>
        <v/>
      </c>
      <c r="O1144" s="10" t="n"/>
      <c r="P1144" s="16">
        <f>IF(A1144="","",UPPER(TRIM(A1144))&amp;"|"&amp;UPPER(SUBSTITUTE(SUBSTITUTE(SUBSTITUTE(TRIM(C1144),"/",""),"-","")," ","")))</f>
        <v/>
      </c>
      <c r="Q1144" s="16">
        <f>IF(A1144="","",UPPER(SUBSTITUTE(SUBSTITUTE(SUBSTITUTE(TRIM(C1144),"/",""),"-","")," ","")))</f>
        <v/>
      </c>
      <c r="R1144" s="16">
        <f>IF(A1144="","",IF(U1144="No","ITC not available in GSTR-2B",IF(COUNTIF(Books!$O$6:$O$2005,P1144)&gt;0,IF(ABS(T1144)&lt;=Settings!$B$4,"Matched","Amount differs"),IF(COUNTIF(Books!$P$6:$P$2005,Q1144)&gt;0,"Invoice no matches, GSTIN differs","In GSTR-2B, not in books"))))</f>
        <v/>
      </c>
      <c r="S1144" s="15">
        <f>IF(A1144="","",SUMIF(Books!$O$6:$O$2005,P1144,Books!$K$6:$K$2005))</f>
        <v/>
      </c>
      <c r="T1144" s="15">
        <f>IF(A1144="","",N1144-S1144)</f>
        <v/>
      </c>
      <c r="U1144" s="10" t="n"/>
      <c r="V1144" s="16">
        <f>IF(A1144="","",IF(AND(O1144="Credit note",R1144&lt;&gt;"ITC not available in GSTR-2B"),"Credit note: accept and declare the ITC reversal, keep pending for one period, or reject if you disagree",IF(R1144="Matched","Accept in IMS, or take no action",IF(R1144="Amount differs","Reject or keep pending; ask the supplier to amend",IF(R1144="In GSTR-2B, not in books","Check receipt; reject if not yours",IF(R1144="Invoice no matches, GSTIN differs","Confirm the GSTIN with the supplier","Not available: do not claim"))))))</f>
        <v/>
      </c>
    </row>
    <row r="1145">
      <c r="A1145" s="10" t="n"/>
      <c r="B1145" s="10" t="n"/>
      <c r="C1145" s="10" t="n"/>
      <c r="D1145" s="10" t="n"/>
      <c r="E1145" s="9" t="n"/>
      <c r="F1145" s="8" t="n"/>
      <c r="G1145" s="10" t="n"/>
      <c r="H1145" s="10" t="n"/>
      <c r="I1145" s="8" t="n"/>
      <c r="J1145" s="8" t="n"/>
      <c r="K1145" s="8" t="n"/>
      <c r="L1145" s="8" t="n"/>
      <c r="M1145" s="8" t="n"/>
      <c r="N1145" s="15">
        <f>IF(A1145="","",SUM(J1145:M1145))</f>
        <v/>
      </c>
      <c r="O1145" s="10" t="n"/>
      <c r="P1145" s="16">
        <f>IF(A1145="","",UPPER(TRIM(A1145))&amp;"|"&amp;UPPER(SUBSTITUTE(SUBSTITUTE(SUBSTITUTE(TRIM(C1145),"/",""),"-","")," ","")))</f>
        <v/>
      </c>
      <c r="Q1145" s="16">
        <f>IF(A1145="","",UPPER(SUBSTITUTE(SUBSTITUTE(SUBSTITUTE(TRIM(C1145),"/",""),"-","")," ","")))</f>
        <v/>
      </c>
      <c r="R1145" s="16">
        <f>IF(A1145="","",IF(U1145="No","ITC not available in GSTR-2B",IF(COUNTIF(Books!$O$6:$O$2005,P1145)&gt;0,IF(ABS(T1145)&lt;=Settings!$B$4,"Matched","Amount differs"),IF(COUNTIF(Books!$P$6:$P$2005,Q1145)&gt;0,"Invoice no matches, GSTIN differs","In GSTR-2B, not in books"))))</f>
        <v/>
      </c>
      <c r="S1145" s="15">
        <f>IF(A1145="","",SUMIF(Books!$O$6:$O$2005,P1145,Books!$K$6:$K$2005))</f>
        <v/>
      </c>
      <c r="T1145" s="15">
        <f>IF(A1145="","",N1145-S1145)</f>
        <v/>
      </c>
      <c r="U1145" s="10" t="n"/>
      <c r="V1145" s="16">
        <f>IF(A1145="","",IF(AND(O1145="Credit note",R1145&lt;&gt;"ITC not available in GSTR-2B"),"Credit note: accept and declare the ITC reversal, keep pending for one period, or reject if you disagree",IF(R1145="Matched","Accept in IMS, or take no action",IF(R1145="Amount differs","Reject or keep pending; ask the supplier to amend",IF(R1145="In GSTR-2B, not in books","Check receipt; reject if not yours",IF(R1145="Invoice no matches, GSTIN differs","Confirm the GSTIN with the supplier","Not available: do not claim"))))))</f>
        <v/>
      </c>
    </row>
    <row r="1146">
      <c r="A1146" s="10" t="n"/>
      <c r="B1146" s="10" t="n"/>
      <c r="C1146" s="10" t="n"/>
      <c r="D1146" s="10" t="n"/>
      <c r="E1146" s="9" t="n"/>
      <c r="F1146" s="8" t="n"/>
      <c r="G1146" s="10" t="n"/>
      <c r="H1146" s="10" t="n"/>
      <c r="I1146" s="8" t="n"/>
      <c r="J1146" s="8" t="n"/>
      <c r="K1146" s="8" t="n"/>
      <c r="L1146" s="8" t="n"/>
      <c r="M1146" s="8" t="n"/>
      <c r="N1146" s="15">
        <f>IF(A1146="","",SUM(J1146:M1146))</f>
        <v/>
      </c>
      <c r="O1146" s="10" t="n"/>
      <c r="P1146" s="16">
        <f>IF(A1146="","",UPPER(TRIM(A1146))&amp;"|"&amp;UPPER(SUBSTITUTE(SUBSTITUTE(SUBSTITUTE(TRIM(C1146),"/",""),"-","")," ","")))</f>
        <v/>
      </c>
      <c r="Q1146" s="16">
        <f>IF(A1146="","",UPPER(SUBSTITUTE(SUBSTITUTE(SUBSTITUTE(TRIM(C1146),"/",""),"-","")," ","")))</f>
        <v/>
      </c>
      <c r="R1146" s="16">
        <f>IF(A1146="","",IF(U1146="No","ITC not available in GSTR-2B",IF(COUNTIF(Books!$O$6:$O$2005,P1146)&gt;0,IF(ABS(T1146)&lt;=Settings!$B$4,"Matched","Amount differs"),IF(COUNTIF(Books!$P$6:$P$2005,Q1146)&gt;0,"Invoice no matches, GSTIN differs","In GSTR-2B, not in books"))))</f>
        <v/>
      </c>
      <c r="S1146" s="15">
        <f>IF(A1146="","",SUMIF(Books!$O$6:$O$2005,P1146,Books!$K$6:$K$2005))</f>
        <v/>
      </c>
      <c r="T1146" s="15">
        <f>IF(A1146="","",N1146-S1146)</f>
        <v/>
      </c>
      <c r="U1146" s="10" t="n"/>
      <c r="V1146" s="16">
        <f>IF(A1146="","",IF(AND(O1146="Credit note",R1146&lt;&gt;"ITC not available in GSTR-2B"),"Credit note: accept and declare the ITC reversal, keep pending for one period, or reject if you disagree",IF(R1146="Matched","Accept in IMS, or take no action",IF(R1146="Amount differs","Reject or keep pending; ask the supplier to amend",IF(R1146="In GSTR-2B, not in books","Check receipt; reject if not yours",IF(R1146="Invoice no matches, GSTIN differs","Confirm the GSTIN with the supplier","Not available: do not claim"))))))</f>
        <v/>
      </c>
    </row>
    <row r="1147">
      <c r="A1147" s="10" t="n"/>
      <c r="B1147" s="10" t="n"/>
      <c r="C1147" s="10" t="n"/>
      <c r="D1147" s="10" t="n"/>
      <c r="E1147" s="9" t="n"/>
      <c r="F1147" s="8" t="n"/>
      <c r="G1147" s="10" t="n"/>
      <c r="H1147" s="10" t="n"/>
      <c r="I1147" s="8" t="n"/>
      <c r="J1147" s="8" t="n"/>
      <c r="K1147" s="8" t="n"/>
      <c r="L1147" s="8" t="n"/>
      <c r="M1147" s="8" t="n"/>
      <c r="N1147" s="15">
        <f>IF(A1147="","",SUM(J1147:M1147))</f>
        <v/>
      </c>
      <c r="O1147" s="10" t="n"/>
      <c r="P1147" s="16">
        <f>IF(A1147="","",UPPER(TRIM(A1147))&amp;"|"&amp;UPPER(SUBSTITUTE(SUBSTITUTE(SUBSTITUTE(TRIM(C1147),"/",""),"-","")," ","")))</f>
        <v/>
      </c>
      <c r="Q1147" s="16">
        <f>IF(A1147="","",UPPER(SUBSTITUTE(SUBSTITUTE(SUBSTITUTE(TRIM(C1147),"/",""),"-","")," ","")))</f>
        <v/>
      </c>
      <c r="R1147" s="16">
        <f>IF(A1147="","",IF(U1147="No","ITC not available in GSTR-2B",IF(COUNTIF(Books!$O$6:$O$2005,P1147)&gt;0,IF(ABS(T1147)&lt;=Settings!$B$4,"Matched","Amount differs"),IF(COUNTIF(Books!$P$6:$P$2005,Q1147)&gt;0,"Invoice no matches, GSTIN differs","In GSTR-2B, not in books"))))</f>
        <v/>
      </c>
      <c r="S1147" s="15">
        <f>IF(A1147="","",SUMIF(Books!$O$6:$O$2005,P1147,Books!$K$6:$K$2005))</f>
        <v/>
      </c>
      <c r="T1147" s="15">
        <f>IF(A1147="","",N1147-S1147)</f>
        <v/>
      </c>
      <c r="U1147" s="10" t="n"/>
      <c r="V1147" s="16">
        <f>IF(A1147="","",IF(AND(O1147="Credit note",R1147&lt;&gt;"ITC not available in GSTR-2B"),"Credit note: accept and declare the ITC reversal, keep pending for one period, or reject if you disagree",IF(R1147="Matched","Accept in IMS, or take no action",IF(R1147="Amount differs","Reject or keep pending; ask the supplier to amend",IF(R1147="In GSTR-2B, not in books","Check receipt; reject if not yours",IF(R1147="Invoice no matches, GSTIN differs","Confirm the GSTIN with the supplier","Not available: do not claim"))))))</f>
        <v/>
      </c>
    </row>
    <row r="1148">
      <c r="A1148" s="10" t="n"/>
      <c r="B1148" s="10" t="n"/>
      <c r="C1148" s="10" t="n"/>
      <c r="D1148" s="10" t="n"/>
      <c r="E1148" s="9" t="n"/>
      <c r="F1148" s="8" t="n"/>
      <c r="G1148" s="10" t="n"/>
      <c r="H1148" s="10" t="n"/>
      <c r="I1148" s="8" t="n"/>
      <c r="J1148" s="8" t="n"/>
      <c r="K1148" s="8" t="n"/>
      <c r="L1148" s="8" t="n"/>
      <c r="M1148" s="8" t="n"/>
      <c r="N1148" s="15">
        <f>IF(A1148="","",SUM(J1148:M1148))</f>
        <v/>
      </c>
      <c r="O1148" s="10" t="n"/>
      <c r="P1148" s="16">
        <f>IF(A1148="","",UPPER(TRIM(A1148))&amp;"|"&amp;UPPER(SUBSTITUTE(SUBSTITUTE(SUBSTITUTE(TRIM(C1148),"/",""),"-","")," ","")))</f>
        <v/>
      </c>
      <c r="Q1148" s="16">
        <f>IF(A1148="","",UPPER(SUBSTITUTE(SUBSTITUTE(SUBSTITUTE(TRIM(C1148),"/",""),"-","")," ","")))</f>
        <v/>
      </c>
      <c r="R1148" s="16">
        <f>IF(A1148="","",IF(U1148="No","ITC not available in GSTR-2B",IF(COUNTIF(Books!$O$6:$O$2005,P1148)&gt;0,IF(ABS(T1148)&lt;=Settings!$B$4,"Matched","Amount differs"),IF(COUNTIF(Books!$P$6:$P$2005,Q1148)&gt;0,"Invoice no matches, GSTIN differs","In GSTR-2B, not in books"))))</f>
        <v/>
      </c>
      <c r="S1148" s="15">
        <f>IF(A1148="","",SUMIF(Books!$O$6:$O$2005,P1148,Books!$K$6:$K$2005))</f>
        <v/>
      </c>
      <c r="T1148" s="15">
        <f>IF(A1148="","",N1148-S1148)</f>
        <v/>
      </c>
      <c r="U1148" s="10" t="n"/>
      <c r="V1148" s="16">
        <f>IF(A1148="","",IF(AND(O1148="Credit note",R1148&lt;&gt;"ITC not available in GSTR-2B"),"Credit note: accept and declare the ITC reversal, keep pending for one period, or reject if you disagree",IF(R1148="Matched","Accept in IMS, or take no action",IF(R1148="Amount differs","Reject or keep pending; ask the supplier to amend",IF(R1148="In GSTR-2B, not in books","Check receipt; reject if not yours",IF(R1148="Invoice no matches, GSTIN differs","Confirm the GSTIN with the supplier","Not available: do not claim"))))))</f>
        <v/>
      </c>
    </row>
    <row r="1149">
      <c r="A1149" s="10" t="n"/>
      <c r="B1149" s="10" t="n"/>
      <c r="C1149" s="10" t="n"/>
      <c r="D1149" s="10" t="n"/>
      <c r="E1149" s="9" t="n"/>
      <c r="F1149" s="8" t="n"/>
      <c r="G1149" s="10" t="n"/>
      <c r="H1149" s="10" t="n"/>
      <c r="I1149" s="8" t="n"/>
      <c r="J1149" s="8" t="n"/>
      <c r="K1149" s="8" t="n"/>
      <c r="L1149" s="8" t="n"/>
      <c r="M1149" s="8" t="n"/>
      <c r="N1149" s="15">
        <f>IF(A1149="","",SUM(J1149:M1149))</f>
        <v/>
      </c>
      <c r="O1149" s="10" t="n"/>
      <c r="P1149" s="16">
        <f>IF(A1149="","",UPPER(TRIM(A1149))&amp;"|"&amp;UPPER(SUBSTITUTE(SUBSTITUTE(SUBSTITUTE(TRIM(C1149),"/",""),"-","")," ","")))</f>
        <v/>
      </c>
      <c r="Q1149" s="16">
        <f>IF(A1149="","",UPPER(SUBSTITUTE(SUBSTITUTE(SUBSTITUTE(TRIM(C1149),"/",""),"-","")," ","")))</f>
        <v/>
      </c>
      <c r="R1149" s="16">
        <f>IF(A1149="","",IF(U1149="No","ITC not available in GSTR-2B",IF(COUNTIF(Books!$O$6:$O$2005,P1149)&gt;0,IF(ABS(T1149)&lt;=Settings!$B$4,"Matched","Amount differs"),IF(COUNTIF(Books!$P$6:$P$2005,Q1149)&gt;0,"Invoice no matches, GSTIN differs","In GSTR-2B, not in books"))))</f>
        <v/>
      </c>
      <c r="S1149" s="15">
        <f>IF(A1149="","",SUMIF(Books!$O$6:$O$2005,P1149,Books!$K$6:$K$2005))</f>
        <v/>
      </c>
      <c r="T1149" s="15">
        <f>IF(A1149="","",N1149-S1149)</f>
        <v/>
      </c>
      <c r="U1149" s="10" t="n"/>
      <c r="V1149" s="16">
        <f>IF(A1149="","",IF(AND(O1149="Credit note",R1149&lt;&gt;"ITC not available in GSTR-2B"),"Credit note: accept and declare the ITC reversal, keep pending for one period, or reject if you disagree",IF(R1149="Matched","Accept in IMS, or take no action",IF(R1149="Amount differs","Reject or keep pending; ask the supplier to amend",IF(R1149="In GSTR-2B, not in books","Check receipt; reject if not yours",IF(R1149="Invoice no matches, GSTIN differs","Confirm the GSTIN with the supplier","Not available: do not claim"))))))</f>
        <v/>
      </c>
    </row>
    <row r="1150">
      <c r="A1150" s="10" t="n"/>
      <c r="B1150" s="10" t="n"/>
      <c r="C1150" s="10" t="n"/>
      <c r="D1150" s="10" t="n"/>
      <c r="E1150" s="9" t="n"/>
      <c r="F1150" s="8" t="n"/>
      <c r="G1150" s="10" t="n"/>
      <c r="H1150" s="10" t="n"/>
      <c r="I1150" s="8" t="n"/>
      <c r="J1150" s="8" t="n"/>
      <c r="K1150" s="8" t="n"/>
      <c r="L1150" s="8" t="n"/>
      <c r="M1150" s="8" t="n"/>
      <c r="N1150" s="15">
        <f>IF(A1150="","",SUM(J1150:M1150))</f>
        <v/>
      </c>
      <c r="O1150" s="10" t="n"/>
      <c r="P1150" s="16">
        <f>IF(A1150="","",UPPER(TRIM(A1150))&amp;"|"&amp;UPPER(SUBSTITUTE(SUBSTITUTE(SUBSTITUTE(TRIM(C1150),"/",""),"-","")," ","")))</f>
        <v/>
      </c>
      <c r="Q1150" s="16">
        <f>IF(A1150="","",UPPER(SUBSTITUTE(SUBSTITUTE(SUBSTITUTE(TRIM(C1150),"/",""),"-","")," ","")))</f>
        <v/>
      </c>
      <c r="R1150" s="16">
        <f>IF(A1150="","",IF(U1150="No","ITC not available in GSTR-2B",IF(COUNTIF(Books!$O$6:$O$2005,P1150)&gt;0,IF(ABS(T1150)&lt;=Settings!$B$4,"Matched","Amount differs"),IF(COUNTIF(Books!$P$6:$P$2005,Q1150)&gt;0,"Invoice no matches, GSTIN differs","In GSTR-2B, not in books"))))</f>
        <v/>
      </c>
      <c r="S1150" s="15">
        <f>IF(A1150="","",SUMIF(Books!$O$6:$O$2005,P1150,Books!$K$6:$K$2005))</f>
        <v/>
      </c>
      <c r="T1150" s="15">
        <f>IF(A1150="","",N1150-S1150)</f>
        <v/>
      </c>
      <c r="U1150" s="10" t="n"/>
      <c r="V1150" s="16">
        <f>IF(A1150="","",IF(AND(O1150="Credit note",R1150&lt;&gt;"ITC not available in GSTR-2B"),"Credit note: accept and declare the ITC reversal, keep pending for one period, or reject if you disagree",IF(R1150="Matched","Accept in IMS, or take no action",IF(R1150="Amount differs","Reject or keep pending; ask the supplier to amend",IF(R1150="In GSTR-2B, not in books","Check receipt; reject if not yours",IF(R1150="Invoice no matches, GSTIN differs","Confirm the GSTIN with the supplier","Not available: do not claim"))))))</f>
        <v/>
      </c>
    </row>
    <row r="1151">
      <c r="A1151" s="10" t="n"/>
      <c r="B1151" s="10" t="n"/>
      <c r="C1151" s="10" t="n"/>
      <c r="D1151" s="10" t="n"/>
      <c r="E1151" s="9" t="n"/>
      <c r="F1151" s="8" t="n"/>
      <c r="G1151" s="10" t="n"/>
      <c r="H1151" s="10" t="n"/>
      <c r="I1151" s="8" t="n"/>
      <c r="J1151" s="8" t="n"/>
      <c r="K1151" s="8" t="n"/>
      <c r="L1151" s="8" t="n"/>
      <c r="M1151" s="8" t="n"/>
      <c r="N1151" s="15">
        <f>IF(A1151="","",SUM(J1151:M1151))</f>
        <v/>
      </c>
      <c r="O1151" s="10" t="n"/>
      <c r="P1151" s="16">
        <f>IF(A1151="","",UPPER(TRIM(A1151))&amp;"|"&amp;UPPER(SUBSTITUTE(SUBSTITUTE(SUBSTITUTE(TRIM(C1151),"/",""),"-","")," ","")))</f>
        <v/>
      </c>
      <c r="Q1151" s="16">
        <f>IF(A1151="","",UPPER(SUBSTITUTE(SUBSTITUTE(SUBSTITUTE(TRIM(C1151),"/",""),"-","")," ","")))</f>
        <v/>
      </c>
      <c r="R1151" s="16">
        <f>IF(A1151="","",IF(U1151="No","ITC not available in GSTR-2B",IF(COUNTIF(Books!$O$6:$O$2005,P1151)&gt;0,IF(ABS(T1151)&lt;=Settings!$B$4,"Matched","Amount differs"),IF(COUNTIF(Books!$P$6:$P$2005,Q1151)&gt;0,"Invoice no matches, GSTIN differs","In GSTR-2B, not in books"))))</f>
        <v/>
      </c>
      <c r="S1151" s="15">
        <f>IF(A1151="","",SUMIF(Books!$O$6:$O$2005,P1151,Books!$K$6:$K$2005))</f>
        <v/>
      </c>
      <c r="T1151" s="15">
        <f>IF(A1151="","",N1151-S1151)</f>
        <v/>
      </c>
      <c r="U1151" s="10" t="n"/>
      <c r="V1151" s="16">
        <f>IF(A1151="","",IF(AND(O1151="Credit note",R1151&lt;&gt;"ITC not available in GSTR-2B"),"Credit note: accept and declare the ITC reversal, keep pending for one period, or reject if you disagree",IF(R1151="Matched","Accept in IMS, or take no action",IF(R1151="Amount differs","Reject or keep pending; ask the supplier to amend",IF(R1151="In GSTR-2B, not in books","Check receipt; reject if not yours",IF(R1151="Invoice no matches, GSTIN differs","Confirm the GSTIN with the supplier","Not available: do not claim"))))))</f>
        <v/>
      </c>
    </row>
    <row r="1152">
      <c r="A1152" s="10" t="n"/>
      <c r="B1152" s="10" t="n"/>
      <c r="C1152" s="10" t="n"/>
      <c r="D1152" s="10" t="n"/>
      <c r="E1152" s="9" t="n"/>
      <c r="F1152" s="8" t="n"/>
      <c r="G1152" s="10" t="n"/>
      <c r="H1152" s="10" t="n"/>
      <c r="I1152" s="8" t="n"/>
      <c r="J1152" s="8" t="n"/>
      <c r="K1152" s="8" t="n"/>
      <c r="L1152" s="8" t="n"/>
      <c r="M1152" s="8" t="n"/>
      <c r="N1152" s="15">
        <f>IF(A1152="","",SUM(J1152:M1152))</f>
        <v/>
      </c>
      <c r="O1152" s="10" t="n"/>
      <c r="P1152" s="16">
        <f>IF(A1152="","",UPPER(TRIM(A1152))&amp;"|"&amp;UPPER(SUBSTITUTE(SUBSTITUTE(SUBSTITUTE(TRIM(C1152),"/",""),"-","")," ","")))</f>
        <v/>
      </c>
      <c r="Q1152" s="16">
        <f>IF(A1152="","",UPPER(SUBSTITUTE(SUBSTITUTE(SUBSTITUTE(TRIM(C1152),"/",""),"-","")," ","")))</f>
        <v/>
      </c>
      <c r="R1152" s="16">
        <f>IF(A1152="","",IF(U1152="No","ITC not available in GSTR-2B",IF(COUNTIF(Books!$O$6:$O$2005,P1152)&gt;0,IF(ABS(T1152)&lt;=Settings!$B$4,"Matched","Amount differs"),IF(COUNTIF(Books!$P$6:$P$2005,Q1152)&gt;0,"Invoice no matches, GSTIN differs","In GSTR-2B, not in books"))))</f>
        <v/>
      </c>
      <c r="S1152" s="15">
        <f>IF(A1152="","",SUMIF(Books!$O$6:$O$2005,P1152,Books!$K$6:$K$2005))</f>
        <v/>
      </c>
      <c r="T1152" s="15">
        <f>IF(A1152="","",N1152-S1152)</f>
        <v/>
      </c>
      <c r="U1152" s="10" t="n"/>
      <c r="V1152" s="16">
        <f>IF(A1152="","",IF(AND(O1152="Credit note",R1152&lt;&gt;"ITC not available in GSTR-2B"),"Credit note: accept and declare the ITC reversal, keep pending for one period, or reject if you disagree",IF(R1152="Matched","Accept in IMS, or take no action",IF(R1152="Amount differs","Reject or keep pending; ask the supplier to amend",IF(R1152="In GSTR-2B, not in books","Check receipt; reject if not yours",IF(R1152="Invoice no matches, GSTIN differs","Confirm the GSTIN with the supplier","Not available: do not claim"))))))</f>
        <v/>
      </c>
    </row>
    <row r="1153">
      <c r="A1153" s="10" t="n"/>
      <c r="B1153" s="10" t="n"/>
      <c r="C1153" s="10" t="n"/>
      <c r="D1153" s="10" t="n"/>
      <c r="E1153" s="9" t="n"/>
      <c r="F1153" s="8" t="n"/>
      <c r="G1153" s="10" t="n"/>
      <c r="H1153" s="10" t="n"/>
      <c r="I1153" s="8" t="n"/>
      <c r="J1153" s="8" t="n"/>
      <c r="K1153" s="8" t="n"/>
      <c r="L1153" s="8" t="n"/>
      <c r="M1153" s="8" t="n"/>
      <c r="N1153" s="15">
        <f>IF(A1153="","",SUM(J1153:M1153))</f>
        <v/>
      </c>
      <c r="O1153" s="10" t="n"/>
      <c r="P1153" s="16">
        <f>IF(A1153="","",UPPER(TRIM(A1153))&amp;"|"&amp;UPPER(SUBSTITUTE(SUBSTITUTE(SUBSTITUTE(TRIM(C1153),"/",""),"-","")," ","")))</f>
        <v/>
      </c>
      <c r="Q1153" s="16">
        <f>IF(A1153="","",UPPER(SUBSTITUTE(SUBSTITUTE(SUBSTITUTE(TRIM(C1153),"/",""),"-","")," ","")))</f>
        <v/>
      </c>
      <c r="R1153" s="16">
        <f>IF(A1153="","",IF(U1153="No","ITC not available in GSTR-2B",IF(COUNTIF(Books!$O$6:$O$2005,P1153)&gt;0,IF(ABS(T1153)&lt;=Settings!$B$4,"Matched","Amount differs"),IF(COUNTIF(Books!$P$6:$P$2005,Q1153)&gt;0,"Invoice no matches, GSTIN differs","In GSTR-2B, not in books"))))</f>
        <v/>
      </c>
      <c r="S1153" s="15">
        <f>IF(A1153="","",SUMIF(Books!$O$6:$O$2005,P1153,Books!$K$6:$K$2005))</f>
        <v/>
      </c>
      <c r="T1153" s="15">
        <f>IF(A1153="","",N1153-S1153)</f>
        <v/>
      </c>
      <c r="U1153" s="10" t="n"/>
      <c r="V1153" s="16">
        <f>IF(A1153="","",IF(AND(O1153="Credit note",R1153&lt;&gt;"ITC not available in GSTR-2B"),"Credit note: accept and declare the ITC reversal, keep pending for one period, or reject if you disagree",IF(R1153="Matched","Accept in IMS, or take no action",IF(R1153="Amount differs","Reject or keep pending; ask the supplier to amend",IF(R1153="In GSTR-2B, not in books","Check receipt; reject if not yours",IF(R1153="Invoice no matches, GSTIN differs","Confirm the GSTIN with the supplier","Not available: do not claim"))))))</f>
        <v/>
      </c>
    </row>
    <row r="1154">
      <c r="A1154" s="10" t="n"/>
      <c r="B1154" s="10" t="n"/>
      <c r="C1154" s="10" t="n"/>
      <c r="D1154" s="10" t="n"/>
      <c r="E1154" s="9" t="n"/>
      <c r="F1154" s="8" t="n"/>
      <c r="G1154" s="10" t="n"/>
      <c r="H1154" s="10" t="n"/>
      <c r="I1154" s="8" t="n"/>
      <c r="J1154" s="8" t="n"/>
      <c r="K1154" s="8" t="n"/>
      <c r="L1154" s="8" t="n"/>
      <c r="M1154" s="8" t="n"/>
      <c r="N1154" s="15">
        <f>IF(A1154="","",SUM(J1154:M1154))</f>
        <v/>
      </c>
      <c r="O1154" s="10" t="n"/>
      <c r="P1154" s="16">
        <f>IF(A1154="","",UPPER(TRIM(A1154))&amp;"|"&amp;UPPER(SUBSTITUTE(SUBSTITUTE(SUBSTITUTE(TRIM(C1154),"/",""),"-","")," ","")))</f>
        <v/>
      </c>
      <c r="Q1154" s="16">
        <f>IF(A1154="","",UPPER(SUBSTITUTE(SUBSTITUTE(SUBSTITUTE(TRIM(C1154),"/",""),"-","")," ","")))</f>
        <v/>
      </c>
      <c r="R1154" s="16">
        <f>IF(A1154="","",IF(U1154="No","ITC not available in GSTR-2B",IF(COUNTIF(Books!$O$6:$O$2005,P1154)&gt;0,IF(ABS(T1154)&lt;=Settings!$B$4,"Matched","Amount differs"),IF(COUNTIF(Books!$P$6:$P$2005,Q1154)&gt;0,"Invoice no matches, GSTIN differs","In GSTR-2B, not in books"))))</f>
        <v/>
      </c>
      <c r="S1154" s="15">
        <f>IF(A1154="","",SUMIF(Books!$O$6:$O$2005,P1154,Books!$K$6:$K$2005))</f>
        <v/>
      </c>
      <c r="T1154" s="15">
        <f>IF(A1154="","",N1154-S1154)</f>
        <v/>
      </c>
      <c r="U1154" s="10" t="n"/>
      <c r="V1154" s="16">
        <f>IF(A1154="","",IF(AND(O1154="Credit note",R1154&lt;&gt;"ITC not available in GSTR-2B"),"Credit note: accept and declare the ITC reversal, keep pending for one period, or reject if you disagree",IF(R1154="Matched","Accept in IMS, or take no action",IF(R1154="Amount differs","Reject or keep pending; ask the supplier to amend",IF(R1154="In GSTR-2B, not in books","Check receipt; reject if not yours",IF(R1154="Invoice no matches, GSTIN differs","Confirm the GSTIN with the supplier","Not available: do not claim"))))))</f>
        <v/>
      </c>
    </row>
    <row r="1155">
      <c r="A1155" s="10" t="n"/>
      <c r="B1155" s="10" t="n"/>
      <c r="C1155" s="10" t="n"/>
      <c r="D1155" s="10" t="n"/>
      <c r="E1155" s="9" t="n"/>
      <c r="F1155" s="8" t="n"/>
      <c r="G1155" s="10" t="n"/>
      <c r="H1155" s="10" t="n"/>
      <c r="I1155" s="8" t="n"/>
      <c r="J1155" s="8" t="n"/>
      <c r="K1155" s="8" t="n"/>
      <c r="L1155" s="8" t="n"/>
      <c r="M1155" s="8" t="n"/>
      <c r="N1155" s="15">
        <f>IF(A1155="","",SUM(J1155:M1155))</f>
        <v/>
      </c>
      <c r="O1155" s="10" t="n"/>
      <c r="P1155" s="16">
        <f>IF(A1155="","",UPPER(TRIM(A1155))&amp;"|"&amp;UPPER(SUBSTITUTE(SUBSTITUTE(SUBSTITUTE(TRIM(C1155),"/",""),"-","")," ","")))</f>
        <v/>
      </c>
      <c r="Q1155" s="16">
        <f>IF(A1155="","",UPPER(SUBSTITUTE(SUBSTITUTE(SUBSTITUTE(TRIM(C1155),"/",""),"-","")," ","")))</f>
        <v/>
      </c>
      <c r="R1155" s="16">
        <f>IF(A1155="","",IF(U1155="No","ITC not available in GSTR-2B",IF(COUNTIF(Books!$O$6:$O$2005,P1155)&gt;0,IF(ABS(T1155)&lt;=Settings!$B$4,"Matched","Amount differs"),IF(COUNTIF(Books!$P$6:$P$2005,Q1155)&gt;0,"Invoice no matches, GSTIN differs","In GSTR-2B, not in books"))))</f>
        <v/>
      </c>
      <c r="S1155" s="15">
        <f>IF(A1155="","",SUMIF(Books!$O$6:$O$2005,P1155,Books!$K$6:$K$2005))</f>
        <v/>
      </c>
      <c r="T1155" s="15">
        <f>IF(A1155="","",N1155-S1155)</f>
        <v/>
      </c>
      <c r="U1155" s="10" t="n"/>
      <c r="V1155" s="16">
        <f>IF(A1155="","",IF(AND(O1155="Credit note",R1155&lt;&gt;"ITC not available in GSTR-2B"),"Credit note: accept and declare the ITC reversal, keep pending for one period, or reject if you disagree",IF(R1155="Matched","Accept in IMS, or take no action",IF(R1155="Amount differs","Reject or keep pending; ask the supplier to amend",IF(R1155="In GSTR-2B, not in books","Check receipt; reject if not yours",IF(R1155="Invoice no matches, GSTIN differs","Confirm the GSTIN with the supplier","Not available: do not claim"))))))</f>
        <v/>
      </c>
    </row>
    <row r="1156">
      <c r="A1156" s="10" t="n"/>
      <c r="B1156" s="10" t="n"/>
      <c r="C1156" s="10" t="n"/>
      <c r="D1156" s="10" t="n"/>
      <c r="E1156" s="9" t="n"/>
      <c r="F1156" s="8" t="n"/>
      <c r="G1156" s="10" t="n"/>
      <c r="H1156" s="10" t="n"/>
      <c r="I1156" s="8" t="n"/>
      <c r="J1156" s="8" t="n"/>
      <c r="K1156" s="8" t="n"/>
      <c r="L1156" s="8" t="n"/>
      <c r="M1156" s="8" t="n"/>
      <c r="N1156" s="15">
        <f>IF(A1156="","",SUM(J1156:M1156))</f>
        <v/>
      </c>
      <c r="O1156" s="10" t="n"/>
      <c r="P1156" s="16">
        <f>IF(A1156="","",UPPER(TRIM(A1156))&amp;"|"&amp;UPPER(SUBSTITUTE(SUBSTITUTE(SUBSTITUTE(TRIM(C1156),"/",""),"-","")," ","")))</f>
        <v/>
      </c>
      <c r="Q1156" s="16">
        <f>IF(A1156="","",UPPER(SUBSTITUTE(SUBSTITUTE(SUBSTITUTE(TRIM(C1156),"/",""),"-","")," ","")))</f>
        <v/>
      </c>
      <c r="R1156" s="16">
        <f>IF(A1156="","",IF(U1156="No","ITC not available in GSTR-2B",IF(COUNTIF(Books!$O$6:$O$2005,P1156)&gt;0,IF(ABS(T1156)&lt;=Settings!$B$4,"Matched","Amount differs"),IF(COUNTIF(Books!$P$6:$P$2005,Q1156)&gt;0,"Invoice no matches, GSTIN differs","In GSTR-2B, not in books"))))</f>
        <v/>
      </c>
      <c r="S1156" s="15">
        <f>IF(A1156="","",SUMIF(Books!$O$6:$O$2005,P1156,Books!$K$6:$K$2005))</f>
        <v/>
      </c>
      <c r="T1156" s="15">
        <f>IF(A1156="","",N1156-S1156)</f>
        <v/>
      </c>
      <c r="U1156" s="10" t="n"/>
      <c r="V1156" s="16">
        <f>IF(A1156="","",IF(AND(O1156="Credit note",R1156&lt;&gt;"ITC not available in GSTR-2B"),"Credit note: accept and declare the ITC reversal, keep pending for one period, or reject if you disagree",IF(R1156="Matched","Accept in IMS, or take no action",IF(R1156="Amount differs","Reject or keep pending; ask the supplier to amend",IF(R1156="In GSTR-2B, not in books","Check receipt; reject if not yours",IF(R1156="Invoice no matches, GSTIN differs","Confirm the GSTIN with the supplier","Not available: do not claim"))))))</f>
        <v/>
      </c>
    </row>
    <row r="1157">
      <c r="A1157" s="10" t="n"/>
      <c r="B1157" s="10" t="n"/>
      <c r="C1157" s="10" t="n"/>
      <c r="D1157" s="10" t="n"/>
      <c r="E1157" s="9" t="n"/>
      <c r="F1157" s="8" t="n"/>
      <c r="G1157" s="10" t="n"/>
      <c r="H1157" s="10" t="n"/>
      <c r="I1157" s="8" t="n"/>
      <c r="J1157" s="8" t="n"/>
      <c r="K1157" s="8" t="n"/>
      <c r="L1157" s="8" t="n"/>
      <c r="M1157" s="8" t="n"/>
      <c r="N1157" s="15">
        <f>IF(A1157="","",SUM(J1157:M1157))</f>
        <v/>
      </c>
      <c r="O1157" s="10" t="n"/>
      <c r="P1157" s="16">
        <f>IF(A1157="","",UPPER(TRIM(A1157))&amp;"|"&amp;UPPER(SUBSTITUTE(SUBSTITUTE(SUBSTITUTE(TRIM(C1157),"/",""),"-","")," ","")))</f>
        <v/>
      </c>
      <c r="Q1157" s="16">
        <f>IF(A1157="","",UPPER(SUBSTITUTE(SUBSTITUTE(SUBSTITUTE(TRIM(C1157),"/",""),"-","")," ","")))</f>
        <v/>
      </c>
      <c r="R1157" s="16">
        <f>IF(A1157="","",IF(U1157="No","ITC not available in GSTR-2B",IF(COUNTIF(Books!$O$6:$O$2005,P1157)&gt;0,IF(ABS(T1157)&lt;=Settings!$B$4,"Matched","Amount differs"),IF(COUNTIF(Books!$P$6:$P$2005,Q1157)&gt;0,"Invoice no matches, GSTIN differs","In GSTR-2B, not in books"))))</f>
        <v/>
      </c>
      <c r="S1157" s="15">
        <f>IF(A1157="","",SUMIF(Books!$O$6:$O$2005,P1157,Books!$K$6:$K$2005))</f>
        <v/>
      </c>
      <c r="T1157" s="15">
        <f>IF(A1157="","",N1157-S1157)</f>
        <v/>
      </c>
      <c r="U1157" s="10" t="n"/>
      <c r="V1157" s="16">
        <f>IF(A1157="","",IF(AND(O1157="Credit note",R1157&lt;&gt;"ITC not available in GSTR-2B"),"Credit note: accept and declare the ITC reversal, keep pending for one period, or reject if you disagree",IF(R1157="Matched","Accept in IMS, or take no action",IF(R1157="Amount differs","Reject or keep pending; ask the supplier to amend",IF(R1157="In GSTR-2B, not in books","Check receipt; reject if not yours",IF(R1157="Invoice no matches, GSTIN differs","Confirm the GSTIN with the supplier","Not available: do not claim"))))))</f>
        <v/>
      </c>
    </row>
    <row r="1158">
      <c r="A1158" s="10" t="n"/>
      <c r="B1158" s="10" t="n"/>
      <c r="C1158" s="10" t="n"/>
      <c r="D1158" s="10" t="n"/>
      <c r="E1158" s="9" t="n"/>
      <c r="F1158" s="8" t="n"/>
      <c r="G1158" s="10" t="n"/>
      <c r="H1158" s="10" t="n"/>
      <c r="I1158" s="8" t="n"/>
      <c r="J1158" s="8" t="n"/>
      <c r="K1158" s="8" t="n"/>
      <c r="L1158" s="8" t="n"/>
      <c r="M1158" s="8" t="n"/>
      <c r="N1158" s="15">
        <f>IF(A1158="","",SUM(J1158:M1158))</f>
        <v/>
      </c>
      <c r="O1158" s="10" t="n"/>
      <c r="P1158" s="16">
        <f>IF(A1158="","",UPPER(TRIM(A1158))&amp;"|"&amp;UPPER(SUBSTITUTE(SUBSTITUTE(SUBSTITUTE(TRIM(C1158),"/",""),"-","")," ","")))</f>
        <v/>
      </c>
      <c r="Q1158" s="16">
        <f>IF(A1158="","",UPPER(SUBSTITUTE(SUBSTITUTE(SUBSTITUTE(TRIM(C1158),"/",""),"-","")," ","")))</f>
        <v/>
      </c>
      <c r="R1158" s="16">
        <f>IF(A1158="","",IF(U1158="No","ITC not available in GSTR-2B",IF(COUNTIF(Books!$O$6:$O$2005,P1158)&gt;0,IF(ABS(T1158)&lt;=Settings!$B$4,"Matched","Amount differs"),IF(COUNTIF(Books!$P$6:$P$2005,Q1158)&gt;0,"Invoice no matches, GSTIN differs","In GSTR-2B, not in books"))))</f>
        <v/>
      </c>
      <c r="S1158" s="15">
        <f>IF(A1158="","",SUMIF(Books!$O$6:$O$2005,P1158,Books!$K$6:$K$2005))</f>
        <v/>
      </c>
      <c r="T1158" s="15">
        <f>IF(A1158="","",N1158-S1158)</f>
        <v/>
      </c>
      <c r="U1158" s="10" t="n"/>
      <c r="V1158" s="16">
        <f>IF(A1158="","",IF(AND(O1158="Credit note",R1158&lt;&gt;"ITC not available in GSTR-2B"),"Credit note: accept and declare the ITC reversal, keep pending for one period, or reject if you disagree",IF(R1158="Matched","Accept in IMS, or take no action",IF(R1158="Amount differs","Reject or keep pending; ask the supplier to amend",IF(R1158="In GSTR-2B, not in books","Check receipt; reject if not yours",IF(R1158="Invoice no matches, GSTIN differs","Confirm the GSTIN with the supplier","Not available: do not claim"))))))</f>
        <v/>
      </c>
    </row>
    <row r="1159">
      <c r="A1159" s="10" t="n"/>
      <c r="B1159" s="10" t="n"/>
      <c r="C1159" s="10" t="n"/>
      <c r="D1159" s="10" t="n"/>
      <c r="E1159" s="9" t="n"/>
      <c r="F1159" s="8" t="n"/>
      <c r="G1159" s="10" t="n"/>
      <c r="H1159" s="10" t="n"/>
      <c r="I1159" s="8" t="n"/>
      <c r="J1159" s="8" t="n"/>
      <c r="K1159" s="8" t="n"/>
      <c r="L1159" s="8" t="n"/>
      <c r="M1159" s="8" t="n"/>
      <c r="N1159" s="15">
        <f>IF(A1159="","",SUM(J1159:M1159))</f>
        <v/>
      </c>
      <c r="O1159" s="10" t="n"/>
      <c r="P1159" s="16">
        <f>IF(A1159="","",UPPER(TRIM(A1159))&amp;"|"&amp;UPPER(SUBSTITUTE(SUBSTITUTE(SUBSTITUTE(TRIM(C1159),"/",""),"-","")," ","")))</f>
        <v/>
      </c>
      <c r="Q1159" s="16">
        <f>IF(A1159="","",UPPER(SUBSTITUTE(SUBSTITUTE(SUBSTITUTE(TRIM(C1159),"/",""),"-","")," ","")))</f>
        <v/>
      </c>
      <c r="R1159" s="16">
        <f>IF(A1159="","",IF(U1159="No","ITC not available in GSTR-2B",IF(COUNTIF(Books!$O$6:$O$2005,P1159)&gt;0,IF(ABS(T1159)&lt;=Settings!$B$4,"Matched","Amount differs"),IF(COUNTIF(Books!$P$6:$P$2005,Q1159)&gt;0,"Invoice no matches, GSTIN differs","In GSTR-2B, not in books"))))</f>
        <v/>
      </c>
      <c r="S1159" s="15">
        <f>IF(A1159="","",SUMIF(Books!$O$6:$O$2005,P1159,Books!$K$6:$K$2005))</f>
        <v/>
      </c>
      <c r="T1159" s="15">
        <f>IF(A1159="","",N1159-S1159)</f>
        <v/>
      </c>
      <c r="U1159" s="10" t="n"/>
      <c r="V1159" s="16">
        <f>IF(A1159="","",IF(AND(O1159="Credit note",R1159&lt;&gt;"ITC not available in GSTR-2B"),"Credit note: accept and declare the ITC reversal, keep pending for one period, or reject if you disagree",IF(R1159="Matched","Accept in IMS, or take no action",IF(R1159="Amount differs","Reject or keep pending; ask the supplier to amend",IF(R1159="In GSTR-2B, not in books","Check receipt; reject if not yours",IF(R1159="Invoice no matches, GSTIN differs","Confirm the GSTIN with the supplier","Not available: do not claim"))))))</f>
        <v/>
      </c>
    </row>
    <row r="1160">
      <c r="A1160" s="10" t="n"/>
      <c r="B1160" s="10" t="n"/>
      <c r="C1160" s="10" t="n"/>
      <c r="D1160" s="10" t="n"/>
      <c r="E1160" s="9" t="n"/>
      <c r="F1160" s="8" t="n"/>
      <c r="G1160" s="10" t="n"/>
      <c r="H1160" s="10" t="n"/>
      <c r="I1160" s="8" t="n"/>
      <c r="J1160" s="8" t="n"/>
      <c r="K1160" s="8" t="n"/>
      <c r="L1160" s="8" t="n"/>
      <c r="M1160" s="8" t="n"/>
      <c r="N1160" s="15">
        <f>IF(A1160="","",SUM(J1160:M1160))</f>
        <v/>
      </c>
      <c r="O1160" s="10" t="n"/>
      <c r="P1160" s="16">
        <f>IF(A1160="","",UPPER(TRIM(A1160))&amp;"|"&amp;UPPER(SUBSTITUTE(SUBSTITUTE(SUBSTITUTE(TRIM(C1160),"/",""),"-","")," ","")))</f>
        <v/>
      </c>
      <c r="Q1160" s="16">
        <f>IF(A1160="","",UPPER(SUBSTITUTE(SUBSTITUTE(SUBSTITUTE(TRIM(C1160),"/",""),"-","")," ","")))</f>
        <v/>
      </c>
      <c r="R1160" s="16">
        <f>IF(A1160="","",IF(U1160="No","ITC not available in GSTR-2B",IF(COUNTIF(Books!$O$6:$O$2005,P1160)&gt;0,IF(ABS(T1160)&lt;=Settings!$B$4,"Matched","Amount differs"),IF(COUNTIF(Books!$P$6:$P$2005,Q1160)&gt;0,"Invoice no matches, GSTIN differs","In GSTR-2B, not in books"))))</f>
        <v/>
      </c>
      <c r="S1160" s="15">
        <f>IF(A1160="","",SUMIF(Books!$O$6:$O$2005,P1160,Books!$K$6:$K$2005))</f>
        <v/>
      </c>
      <c r="T1160" s="15">
        <f>IF(A1160="","",N1160-S1160)</f>
        <v/>
      </c>
      <c r="U1160" s="10" t="n"/>
      <c r="V1160" s="16">
        <f>IF(A1160="","",IF(AND(O1160="Credit note",R1160&lt;&gt;"ITC not available in GSTR-2B"),"Credit note: accept and declare the ITC reversal, keep pending for one period, or reject if you disagree",IF(R1160="Matched","Accept in IMS, or take no action",IF(R1160="Amount differs","Reject or keep pending; ask the supplier to amend",IF(R1160="In GSTR-2B, not in books","Check receipt; reject if not yours",IF(R1160="Invoice no matches, GSTIN differs","Confirm the GSTIN with the supplier","Not available: do not claim"))))))</f>
        <v/>
      </c>
    </row>
    <row r="1161">
      <c r="A1161" s="10" t="n"/>
      <c r="B1161" s="10" t="n"/>
      <c r="C1161" s="10" t="n"/>
      <c r="D1161" s="10" t="n"/>
      <c r="E1161" s="9" t="n"/>
      <c r="F1161" s="8" t="n"/>
      <c r="G1161" s="10" t="n"/>
      <c r="H1161" s="10" t="n"/>
      <c r="I1161" s="8" t="n"/>
      <c r="J1161" s="8" t="n"/>
      <c r="K1161" s="8" t="n"/>
      <c r="L1161" s="8" t="n"/>
      <c r="M1161" s="8" t="n"/>
      <c r="N1161" s="15">
        <f>IF(A1161="","",SUM(J1161:M1161))</f>
        <v/>
      </c>
      <c r="O1161" s="10" t="n"/>
      <c r="P1161" s="16">
        <f>IF(A1161="","",UPPER(TRIM(A1161))&amp;"|"&amp;UPPER(SUBSTITUTE(SUBSTITUTE(SUBSTITUTE(TRIM(C1161),"/",""),"-","")," ","")))</f>
        <v/>
      </c>
      <c r="Q1161" s="16">
        <f>IF(A1161="","",UPPER(SUBSTITUTE(SUBSTITUTE(SUBSTITUTE(TRIM(C1161),"/",""),"-","")," ","")))</f>
        <v/>
      </c>
      <c r="R1161" s="16">
        <f>IF(A1161="","",IF(U1161="No","ITC not available in GSTR-2B",IF(COUNTIF(Books!$O$6:$O$2005,P1161)&gt;0,IF(ABS(T1161)&lt;=Settings!$B$4,"Matched","Amount differs"),IF(COUNTIF(Books!$P$6:$P$2005,Q1161)&gt;0,"Invoice no matches, GSTIN differs","In GSTR-2B, not in books"))))</f>
        <v/>
      </c>
      <c r="S1161" s="15">
        <f>IF(A1161="","",SUMIF(Books!$O$6:$O$2005,P1161,Books!$K$6:$K$2005))</f>
        <v/>
      </c>
      <c r="T1161" s="15">
        <f>IF(A1161="","",N1161-S1161)</f>
        <v/>
      </c>
      <c r="U1161" s="10" t="n"/>
      <c r="V1161" s="16">
        <f>IF(A1161="","",IF(AND(O1161="Credit note",R1161&lt;&gt;"ITC not available in GSTR-2B"),"Credit note: accept and declare the ITC reversal, keep pending for one period, or reject if you disagree",IF(R1161="Matched","Accept in IMS, or take no action",IF(R1161="Amount differs","Reject or keep pending; ask the supplier to amend",IF(R1161="In GSTR-2B, not in books","Check receipt; reject if not yours",IF(R1161="Invoice no matches, GSTIN differs","Confirm the GSTIN with the supplier","Not available: do not claim"))))))</f>
        <v/>
      </c>
    </row>
    <row r="1162">
      <c r="A1162" s="10" t="n"/>
      <c r="B1162" s="10" t="n"/>
      <c r="C1162" s="10" t="n"/>
      <c r="D1162" s="10" t="n"/>
      <c r="E1162" s="9" t="n"/>
      <c r="F1162" s="8" t="n"/>
      <c r="G1162" s="10" t="n"/>
      <c r="H1162" s="10" t="n"/>
      <c r="I1162" s="8" t="n"/>
      <c r="J1162" s="8" t="n"/>
      <c r="K1162" s="8" t="n"/>
      <c r="L1162" s="8" t="n"/>
      <c r="M1162" s="8" t="n"/>
      <c r="N1162" s="15">
        <f>IF(A1162="","",SUM(J1162:M1162))</f>
        <v/>
      </c>
      <c r="O1162" s="10" t="n"/>
      <c r="P1162" s="16">
        <f>IF(A1162="","",UPPER(TRIM(A1162))&amp;"|"&amp;UPPER(SUBSTITUTE(SUBSTITUTE(SUBSTITUTE(TRIM(C1162),"/",""),"-","")," ","")))</f>
        <v/>
      </c>
      <c r="Q1162" s="16">
        <f>IF(A1162="","",UPPER(SUBSTITUTE(SUBSTITUTE(SUBSTITUTE(TRIM(C1162),"/",""),"-","")," ","")))</f>
        <v/>
      </c>
      <c r="R1162" s="16">
        <f>IF(A1162="","",IF(U1162="No","ITC not available in GSTR-2B",IF(COUNTIF(Books!$O$6:$O$2005,P1162)&gt;0,IF(ABS(T1162)&lt;=Settings!$B$4,"Matched","Amount differs"),IF(COUNTIF(Books!$P$6:$P$2005,Q1162)&gt;0,"Invoice no matches, GSTIN differs","In GSTR-2B, not in books"))))</f>
        <v/>
      </c>
      <c r="S1162" s="15">
        <f>IF(A1162="","",SUMIF(Books!$O$6:$O$2005,P1162,Books!$K$6:$K$2005))</f>
        <v/>
      </c>
      <c r="T1162" s="15">
        <f>IF(A1162="","",N1162-S1162)</f>
        <v/>
      </c>
      <c r="U1162" s="10" t="n"/>
      <c r="V1162" s="16">
        <f>IF(A1162="","",IF(AND(O1162="Credit note",R1162&lt;&gt;"ITC not available in GSTR-2B"),"Credit note: accept and declare the ITC reversal, keep pending for one period, or reject if you disagree",IF(R1162="Matched","Accept in IMS, or take no action",IF(R1162="Amount differs","Reject or keep pending; ask the supplier to amend",IF(R1162="In GSTR-2B, not in books","Check receipt; reject if not yours",IF(R1162="Invoice no matches, GSTIN differs","Confirm the GSTIN with the supplier","Not available: do not claim"))))))</f>
        <v/>
      </c>
    </row>
    <row r="1163">
      <c r="A1163" s="10" t="n"/>
      <c r="B1163" s="10" t="n"/>
      <c r="C1163" s="10" t="n"/>
      <c r="D1163" s="10" t="n"/>
      <c r="E1163" s="9" t="n"/>
      <c r="F1163" s="8" t="n"/>
      <c r="G1163" s="10" t="n"/>
      <c r="H1163" s="10" t="n"/>
      <c r="I1163" s="8" t="n"/>
      <c r="J1163" s="8" t="n"/>
      <c r="K1163" s="8" t="n"/>
      <c r="L1163" s="8" t="n"/>
      <c r="M1163" s="8" t="n"/>
      <c r="N1163" s="15">
        <f>IF(A1163="","",SUM(J1163:M1163))</f>
        <v/>
      </c>
      <c r="O1163" s="10" t="n"/>
      <c r="P1163" s="16">
        <f>IF(A1163="","",UPPER(TRIM(A1163))&amp;"|"&amp;UPPER(SUBSTITUTE(SUBSTITUTE(SUBSTITUTE(TRIM(C1163),"/",""),"-","")," ","")))</f>
        <v/>
      </c>
      <c r="Q1163" s="16">
        <f>IF(A1163="","",UPPER(SUBSTITUTE(SUBSTITUTE(SUBSTITUTE(TRIM(C1163),"/",""),"-","")," ","")))</f>
        <v/>
      </c>
      <c r="R1163" s="16">
        <f>IF(A1163="","",IF(U1163="No","ITC not available in GSTR-2B",IF(COUNTIF(Books!$O$6:$O$2005,P1163)&gt;0,IF(ABS(T1163)&lt;=Settings!$B$4,"Matched","Amount differs"),IF(COUNTIF(Books!$P$6:$P$2005,Q1163)&gt;0,"Invoice no matches, GSTIN differs","In GSTR-2B, not in books"))))</f>
        <v/>
      </c>
      <c r="S1163" s="15">
        <f>IF(A1163="","",SUMIF(Books!$O$6:$O$2005,P1163,Books!$K$6:$K$2005))</f>
        <v/>
      </c>
      <c r="T1163" s="15">
        <f>IF(A1163="","",N1163-S1163)</f>
        <v/>
      </c>
      <c r="U1163" s="10" t="n"/>
      <c r="V1163" s="16">
        <f>IF(A1163="","",IF(AND(O1163="Credit note",R1163&lt;&gt;"ITC not available in GSTR-2B"),"Credit note: accept and declare the ITC reversal, keep pending for one period, or reject if you disagree",IF(R1163="Matched","Accept in IMS, or take no action",IF(R1163="Amount differs","Reject or keep pending; ask the supplier to amend",IF(R1163="In GSTR-2B, not in books","Check receipt; reject if not yours",IF(R1163="Invoice no matches, GSTIN differs","Confirm the GSTIN with the supplier","Not available: do not claim"))))))</f>
        <v/>
      </c>
    </row>
    <row r="1164">
      <c r="A1164" s="10" t="n"/>
      <c r="B1164" s="10" t="n"/>
      <c r="C1164" s="10" t="n"/>
      <c r="D1164" s="10" t="n"/>
      <c r="E1164" s="9" t="n"/>
      <c r="F1164" s="8" t="n"/>
      <c r="G1164" s="10" t="n"/>
      <c r="H1164" s="10" t="n"/>
      <c r="I1164" s="8" t="n"/>
      <c r="J1164" s="8" t="n"/>
      <c r="K1164" s="8" t="n"/>
      <c r="L1164" s="8" t="n"/>
      <c r="M1164" s="8" t="n"/>
      <c r="N1164" s="15">
        <f>IF(A1164="","",SUM(J1164:M1164))</f>
        <v/>
      </c>
      <c r="O1164" s="10" t="n"/>
      <c r="P1164" s="16">
        <f>IF(A1164="","",UPPER(TRIM(A1164))&amp;"|"&amp;UPPER(SUBSTITUTE(SUBSTITUTE(SUBSTITUTE(TRIM(C1164),"/",""),"-","")," ","")))</f>
        <v/>
      </c>
      <c r="Q1164" s="16">
        <f>IF(A1164="","",UPPER(SUBSTITUTE(SUBSTITUTE(SUBSTITUTE(TRIM(C1164),"/",""),"-","")," ","")))</f>
        <v/>
      </c>
      <c r="R1164" s="16">
        <f>IF(A1164="","",IF(U1164="No","ITC not available in GSTR-2B",IF(COUNTIF(Books!$O$6:$O$2005,P1164)&gt;0,IF(ABS(T1164)&lt;=Settings!$B$4,"Matched","Amount differs"),IF(COUNTIF(Books!$P$6:$P$2005,Q1164)&gt;0,"Invoice no matches, GSTIN differs","In GSTR-2B, not in books"))))</f>
        <v/>
      </c>
      <c r="S1164" s="15">
        <f>IF(A1164="","",SUMIF(Books!$O$6:$O$2005,P1164,Books!$K$6:$K$2005))</f>
        <v/>
      </c>
      <c r="T1164" s="15">
        <f>IF(A1164="","",N1164-S1164)</f>
        <v/>
      </c>
      <c r="U1164" s="10" t="n"/>
      <c r="V1164" s="16">
        <f>IF(A1164="","",IF(AND(O1164="Credit note",R1164&lt;&gt;"ITC not available in GSTR-2B"),"Credit note: accept and declare the ITC reversal, keep pending for one period, or reject if you disagree",IF(R1164="Matched","Accept in IMS, or take no action",IF(R1164="Amount differs","Reject or keep pending; ask the supplier to amend",IF(R1164="In GSTR-2B, not in books","Check receipt; reject if not yours",IF(R1164="Invoice no matches, GSTIN differs","Confirm the GSTIN with the supplier","Not available: do not claim"))))))</f>
        <v/>
      </c>
    </row>
    <row r="1165">
      <c r="A1165" s="10" t="n"/>
      <c r="B1165" s="10" t="n"/>
      <c r="C1165" s="10" t="n"/>
      <c r="D1165" s="10" t="n"/>
      <c r="E1165" s="9" t="n"/>
      <c r="F1165" s="8" t="n"/>
      <c r="G1165" s="10" t="n"/>
      <c r="H1165" s="10" t="n"/>
      <c r="I1165" s="8" t="n"/>
      <c r="J1165" s="8" t="n"/>
      <c r="K1165" s="8" t="n"/>
      <c r="L1165" s="8" t="n"/>
      <c r="M1165" s="8" t="n"/>
      <c r="N1165" s="15">
        <f>IF(A1165="","",SUM(J1165:M1165))</f>
        <v/>
      </c>
      <c r="O1165" s="10" t="n"/>
      <c r="P1165" s="16">
        <f>IF(A1165="","",UPPER(TRIM(A1165))&amp;"|"&amp;UPPER(SUBSTITUTE(SUBSTITUTE(SUBSTITUTE(TRIM(C1165),"/",""),"-","")," ","")))</f>
        <v/>
      </c>
      <c r="Q1165" s="16">
        <f>IF(A1165="","",UPPER(SUBSTITUTE(SUBSTITUTE(SUBSTITUTE(TRIM(C1165),"/",""),"-","")," ","")))</f>
        <v/>
      </c>
      <c r="R1165" s="16">
        <f>IF(A1165="","",IF(U1165="No","ITC not available in GSTR-2B",IF(COUNTIF(Books!$O$6:$O$2005,P1165)&gt;0,IF(ABS(T1165)&lt;=Settings!$B$4,"Matched","Amount differs"),IF(COUNTIF(Books!$P$6:$P$2005,Q1165)&gt;0,"Invoice no matches, GSTIN differs","In GSTR-2B, not in books"))))</f>
        <v/>
      </c>
      <c r="S1165" s="15">
        <f>IF(A1165="","",SUMIF(Books!$O$6:$O$2005,P1165,Books!$K$6:$K$2005))</f>
        <v/>
      </c>
      <c r="T1165" s="15">
        <f>IF(A1165="","",N1165-S1165)</f>
        <v/>
      </c>
      <c r="U1165" s="10" t="n"/>
      <c r="V1165" s="16">
        <f>IF(A1165="","",IF(AND(O1165="Credit note",R1165&lt;&gt;"ITC not available in GSTR-2B"),"Credit note: accept and declare the ITC reversal, keep pending for one period, or reject if you disagree",IF(R1165="Matched","Accept in IMS, or take no action",IF(R1165="Amount differs","Reject or keep pending; ask the supplier to amend",IF(R1165="In GSTR-2B, not in books","Check receipt; reject if not yours",IF(R1165="Invoice no matches, GSTIN differs","Confirm the GSTIN with the supplier","Not available: do not claim"))))))</f>
        <v/>
      </c>
    </row>
    <row r="1166">
      <c r="A1166" s="10" t="n"/>
      <c r="B1166" s="10" t="n"/>
      <c r="C1166" s="10" t="n"/>
      <c r="D1166" s="10" t="n"/>
      <c r="E1166" s="9" t="n"/>
      <c r="F1166" s="8" t="n"/>
      <c r="G1166" s="10" t="n"/>
      <c r="H1166" s="10" t="n"/>
      <c r="I1166" s="8" t="n"/>
      <c r="J1166" s="8" t="n"/>
      <c r="K1166" s="8" t="n"/>
      <c r="L1166" s="8" t="n"/>
      <c r="M1166" s="8" t="n"/>
      <c r="N1166" s="15">
        <f>IF(A1166="","",SUM(J1166:M1166))</f>
        <v/>
      </c>
      <c r="O1166" s="10" t="n"/>
      <c r="P1166" s="16">
        <f>IF(A1166="","",UPPER(TRIM(A1166))&amp;"|"&amp;UPPER(SUBSTITUTE(SUBSTITUTE(SUBSTITUTE(TRIM(C1166),"/",""),"-","")," ","")))</f>
        <v/>
      </c>
      <c r="Q1166" s="16">
        <f>IF(A1166="","",UPPER(SUBSTITUTE(SUBSTITUTE(SUBSTITUTE(TRIM(C1166),"/",""),"-","")," ","")))</f>
        <v/>
      </c>
      <c r="R1166" s="16">
        <f>IF(A1166="","",IF(U1166="No","ITC not available in GSTR-2B",IF(COUNTIF(Books!$O$6:$O$2005,P1166)&gt;0,IF(ABS(T1166)&lt;=Settings!$B$4,"Matched","Amount differs"),IF(COUNTIF(Books!$P$6:$P$2005,Q1166)&gt;0,"Invoice no matches, GSTIN differs","In GSTR-2B, not in books"))))</f>
        <v/>
      </c>
      <c r="S1166" s="15">
        <f>IF(A1166="","",SUMIF(Books!$O$6:$O$2005,P1166,Books!$K$6:$K$2005))</f>
        <v/>
      </c>
      <c r="T1166" s="15">
        <f>IF(A1166="","",N1166-S1166)</f>
        <v/>
      </c>
      <c r="U1166" s="10" t="n"/>
      <c r="V1166" s="16">
        <f>IF(A1166="","",IF(AND(O1166="Credit note",R1166&lt;&gt;"ITC not available in GSTR-2B"),"Credit note: accept and declare the ITC reversal, keep pending for one period, or reject if you disagree",IF(R1166="Matched","Accept in IMS, or take no action",IF(R1166="Amount differs","Reject or keep pending; ask the supplier to amend",IF(R1166="In GSTR-2B, not in books","Check receipt; reject if not yours",IF(R1166="Invoice no matches, GSTIN differs","Confirm the GSTIN with the supplier","Not available: do not claim"))))))</f>
        <v/>
      </c>
    </row>
    <row r="1167">
      <c r="A1167" s="10" t="n"/>
      <c r="B1167" s="10" t="n"/>
      <c r="C1167" s="10" t="n"/>
      <c r="D1167" s="10" t="n"/>
      <c r="E1167" s="9" t="n"/>
      <c r="F1167" s="8" t="n"/>
      <c r="G1167" s="10" t="n"/>
      <c r="H1167" s="10" t="n"/>
      <c r="I1167" s="8" t="n"/>
      <c r="J1167" s="8" t="n"/>
      <c r="K1167" s="8" t="n"/>
      <c r="L1167" s="8" t="n"/>
      <c r="M1167" s="8" t="n"/>
      <c r="N1167" s="15">
        <f>IF(A1167="","",SUM(J1167:M1167))</f>
        <v/>
      </c>
      <c r="O1167" s="10" t="n"/>
      <c r="P1167" s="16">
        <f>IF(A1167="","",UPPER(TRIM(A1167))&amp;"|"&amp;UPPER(SUBSTITUTE(SUBSTITUTE(SUBSTITUTE(TRIM(C1167),"/",""),"-","")," ","")))</f>
        <v/>
      </c>
      <c r="Q1167" s="16">
        <f>IF(A1167="","",UPPER(SUBSTITUTE(SUBSTITUTE(SUBSTITUTE(TRIM(C1167),"/",""),"-","")," ","")))</f>
        <v/>
      </c>
      <c r="R1167" s="16">
        <f>IF(A1167="","",IF(U1167="No","ITC not available in GSTR-2B",IF(COUNTIF(Books!$O$6:$O$2005,P1167)&gt;0,IF(ABS(T1167)&lt;=Settings!$B$4,"Matched","Amount differs"),IF(COUNTIF(Books!$P$6:$P$2005,Q1167)&gt;0,"Invoice no matches, GSTIN differs","In GSTR-2B, not in books"))))</f>
        <v/>
      </c>
      <c r="S1167" s="15">
        <f>IF(A1167="","",SUMIF(Books!$O$6:$O$2005,P1167,Books!$K$6:$K$2005))</f>
        <v/>
      </c>
      <c r="T1167" s="15">
        <f>IF(A1167="","",N1167-S1167)</f>
        <v/>
      </c>
      <c r="U1167" s="10" t="n"/>
      <c r="V1167" s="16">
        <f>IF(A1167="","",IF(AND(O1167="Credit note",R1167&lt;&gt;"ITC not available in GSTR-2B"),"Credit note: accept and declare the ITC reversal, keep pending for one period, or reject if you disagree",IF(R1167="Matched","Accept in IMS, or take no action",IF(R1167="Amount differs","Reject or keep pending; ask the supplier to amend",IF(R1167="In GSTR-2B, not in books","Check receipt; reject if not yours",IF(R1167="Invoice no matches, GSTIN differs","Confirm the GSTIN with the supplier","Not available: do not claim"))))))</f>
        <v/>
      </c>
    </row>
    <row r="1168">
      <c r="A1168" s="10" t="n"/>
      <c r="B1168" s="10" t="n"/>
      <c r="C1168" s="10" t="n"/>
      <c r="D1168" s="10" t="n"/>
      <c r="E1168" s="9" t="n"/>
      <c r="F1168" s="8" t="n"/>
      <c r="G1168" s="10" t="n"/>
      <c r="H1168" s="10" t="n"/>
      <c r="I1168" s="8" t="n"/>
      <c r="J1168" s="8" t="n"/>
      <c r="K1168" s="8" t="n"/>
      <c r="L1168" s="8" t="n"/>
      <c r="M1168" s="8" t="n"/>
      <c r="N1168" s="15">
        <f>IF(A1168="","",SUM(J1168:M1168))</f>
        <v/>
      </c>
      <c r="O1168" s="10" t="n"/>
      <c r="P1168" s="16">
        <f>IF(A1168="","",UPPER(TRIM(A1168))&amp;"|"&amp;UPPER(SUBSTITUTE(SUBSTITUTE(SUBSTITUTE(TRIM(C1168),"/",""),"-","")," ","")))</f>
        <v/>
      </c>
      <c r="Q1168" s="16">
        <f>IF(A1168="","",UPPER(SUBSTITUTE(SUBSTITUTE(SUBSTITUTE(TRIM(C1168),"/",""),"-","")," ","")))</f>
        <v/>
      </c>
      <c r="R1168" s="16">
        <f>IF(A1168="","",IF(U1168="No","ITC not available in GSTR-2B",IF(COUNTIF(Books!$O$6:$O$2005,P1168)&gt;0,IF(ABS(T1168)&lt;=Settings!$B$4,"Matched","Amount differs"),IF(COUNTIF(Books!$P$6:$P$2005,Q1168)&gt;0,"Invoice no matches, GSTIN differs","In GSTR-2B, not in books"))))</f>
        <v/>
      </c>
      <c r="S1168" s="15">
        <f>IF(A1168="","",SUMIF(Books!$O$6:$O$2005,P1168,Books!$K$6:$K$2005))</f>
        <v/>
      </c>
      <c r="T1168" s="15">
        <f>IF(A1168="","",N1168-S1168)</f>
        <v/>
      </c>
      <c r="U1168" s="10" t="n"/>
      <c r="V1168" s="16">
        <f>IF(A1168="","",IF(AND(O1168="Credit note",R1168&lt;&gt;"ITC not available in GSTR-2B"),"Credit note: accept and declare the ITC reversal, keep pending for one period, or reject if you disagree",IF(R1168="Matched","Accept in IMS, or take no action",IF(R1168="Amount differs","Reject or keep pending; ask the supplier to amend",IF(R1168="In GSTR-2B, not in books","Check receipt; reject if not yours",IF(R1168="Invoice no matches, GSTIN differs","Confirm the GSTIN with the supplier","Not available: do not claim"))))))</f>
        <v/>
      </c>
    </row>
    <row r="1169">
      <c r="A1169" s="10" t="n"/>
      <c r="B1169" s="10" t="n"/>
      <c r="C1169" s="10" t="n"/>
      <c r="D1169" s="10" t="n"/>
      <c r="E1169" s="9" t="n"/>
      <c r="F1169" s="8" t="n"/>
      <c r="G1169" s="10" t="n"/>
      <c r="H1169" s="10" t="n"/>
      <c r="I1169" s="8" t="n"/>
      <c r="J1169" s="8" t="n"/>
      <c r="K1169" s="8" t="n"/>
      <c r="L1169" s="8" t="n"/>
      <c r="M1169" s="8" t="n"/>
      <c r="N1169" s="15">
        <f>IF(A1169="","",SUM(J1169:M1169))</f>
        <v/>
      </c>
      <c r="O1169" s="10" t="n"/>
      <c r="P1169" s="16">
        <f>IF(A1169="","",UPPER(TRIM(A1169))&amp;"|"&amp;UPPER(SUBSTITUTE(SUBSTITUTE(SUBSTITUTE(TRIM(C1169),"/",""),"-","")," ","")))</f>
        <v/>
      </c>
      <c r="Q1169" s="16">
        <f>IF(A1169="","",UPPER(SUBSTITUTE(SUBSTITUTE(SUBSTITUTE(TRIM(C1169),"/",""),"-","")," ","")))</f>
        <v/>
      </c>
      <c r="R1169" s="16">
        <f>IF(A1169="","",IF(U1169="No","ITC not available in GSTR-2B",IF(COUNTIF(Books!$O$6:$O$2005,P1169)&gt;0,IF(ABS(T1169)&lt;=Settings!$B$4,"Matched","Amount differs"),IF(COUNTIF(Books!$P$6:$P$2005,Q1169)&gt;0,"Invoice no matches, GSTIN differs","In GSTR-2B, not in books"))))</f>
        <v/>
      </c>
      <c r="S1169" s="15">
        <f>IF(A1169="","",SUMIF(Books!$O$6:$O$2005,P1169,Books!$K$6:$K$2005))</f>
        <v/>
      </c>
      <c r="T1169" s="15">
        <f>IF(A1169="","",N1169-S1169)</f>
        <v/>
      </c>
      <c r="U1169" s="10" t="n"/>
      <c r="V1169" s="16">
        <f>IF(A1169="","",IF(AND(O1169="Credit note",R1169&lt;&gt;"ITC not available in GSTR-2B"),"Credit note: accept and declare the ITC reversal, keep pending for one period, or reject if you disagree",IF(R1169="Matched","Accept in IMS, or take no action",IF(R1169="Amount differs","Reject or keep pending; ask the supplier to amend",IF(R1169="In GSTR-2B, not in books","Check receipt; reject if not yours",IF(R1169="Invoice no matches, GSTIN differs","Confirm the GSTIN with the supplier","Not available: do not claim"))))))</f>
        <v/>
      </c>
    </row>
    <row r="1170">
      <c r="A1170" s="10" t="n"/>
      <c r="B1170" s="10" t="n"/>
      <c r="C1170" s="10" t="n"/>
      <c r="D1170" s="10" t="n"/>
      <c r="E1170" s="9" t="n"/>
      <c r="F1170" s="8" t="n"/>
      <c r="G1170" s="10" t="n"/>
      <c r="H1170" s="10" t="n"/>
      <c r="I1170" s="8" t="n"/>
      <c r="J1170" s="8" t="n"/>
      <c r="K1170" s="8" t="n"/>
      <c r="L1170" s="8" t="n"/>
      <c r="M1170" s="8" t="n"/>
      <c r="N1170" s="15">
        <f>IF(A1170="","",SUM(J1170:M1170))</f>
        <v/>
      </c>
      <c r="O1170" s="10" t="n"/>
      <c r="P1170" s="16">
        <f>IF(A1170="","",UPPER(TRIM(A1170))&amp;"|"&amp;UPPER(SUBSTITUTE(SUBSTITUTE(SUBSTITUTE(TRIM(C1170),"/",""),"-","")," ","")))</f>
        <v/>
      </c>
      <c r="Q1170" s="16">
        <f>IF(A1170="","",UPPER(SUBSTITUTE(SUBSTITUTE(SUBSTITUTE(TRIM(C1170),"/",""),"-","")," ","")))</f>
        <v/>
      </c>
      <c r="R1170" s="16">
        <f>IF(A1170="","",IF(U1170="No","ITC not available in GSTR-2B",IF(COUNTIF(Books!$O$6:$O$2005,P1170)&gt;0,IF(ABS(T1170)&lt;=Settings!$B$4,"Matched","Amount differs"),IF(COUNTIF(Books!$P$6:$P$2005,Q1170)&gt;0,"Invoice no matches, GSTIN differs","In GSTR-2B, not in books"))))</f>
        <v/>
      </c>
      <c r="S1170" s="15">
        <f>IF(A1170="","",SUMIF(Books!$O$6:$O$2005,P1170,Books!$K$6:$K$2005))</f>
        <v/>
      </c>
      <c r="T1170" s="15">
        <f>IF(A1170="","",N1170-S1170)</f>
        <v/>
      </c>
      <c r="U1170" s="10" t="n"/>
      <c r="V1170" s="16">
        <f>IF(A1170="","",IF(AND(O1170="Credit note",R1170&lt;&gt;"ITC not available in GSTR-2B"),"Credit note: accept and declare the ITC reversal, keep pending for one period, or reject if you disagree",IF(R1170="Matched","Accept in IMS, or take no action",IF(R1170="Amount differs","Reject or keep pending; ask the supplier to amend",IF(R1170="In GSTR-2B, not in books","Check receipt; reject if not yours",IF(R1170="Invoice no matches, GSTIN differs","Confirm the GSTIN with the supplier","Not available: do not claim"))))))</f>
        <v/>
      </c>
    </row>
    <row r="1171">
      <c r="A1171" s="10" t="n"/>
      <c r="B1171" s="10" t="n"/>
      <c r="C1171" s="10" t="n"/>
      <c r="D1171" s="10" t="n"/>
      <c r="E1171" s="9" t="n"/>
      <c r="F1171" s="8" t="n"/>
      <c r="G1171" s="10" t="n"/>
      <c r="H1171" s="10" t="n"/>
      <c r="I1171" s="8" t="n"/>
      <c r="J1171" s="8" t="n"/>
      <c r="K1171" s="8" t="n"/>
      <c r="L1171" s="8" t="n"/>
      <c r="M1171" s="8" t="n"/>
      <c r="N1171" s="15">
        <f>IF(A1171="","",SUM(J1171:M1171))</f>
        <v/>
      </c>
      <c r="O1171" s="10" t="n"/>
      <c r="P1171" s="16">
        <f>IF(A1171="","",UPPER(TRIM(A1171))&amp;"|"&amp;UPPER(SUBSTITUTE(SUBSTITUTE(SUBSTITUTE(TRIM(C1171),"/",""),"-","")," ","")))</f>
        <v/>
      </c>
      <c r="Q1171" s="16">
        <f>IF(A1171="","",UPPER(SUBSTITUTE(SUBSTITUTE(SUBSTITUTE(TRIM(C1171),"/",""),"-","")," ","")))</f>
        <v/>
      </c>
      <c r="R1171" s="16">
        <f>IF(A1171="","",IF(U1171="No","ITC not available in GSTR-2B",IF(COUNTIF(Books!$O$6:$O$2005,P1171)&gt;0,IF(ABS(T1171)&lt;=Settings!$B$4,"Matched","Amount differs"),IF(COUNTIF(Books!$P$6:$P$2005,Q1171)&gt;0,"Invoice no matches, GSTIN differs","In GSTR-2B, not in books"))))</f>
        <v/>
      </c>
      <c r="S1171" s="15">
        <f>IF(A1171="","",SUMIF(Books!$O$6:$O$2005,P1171,Books!$K$6:$K$2005))</f>
        <v/>
      </c>
      <c r="T1171" s="15">
        <f>IF(A1171="","",N1171-S1171)</f>
        <v/>
      </c>
      <c r="U1171" s="10" t="n"/>
      <c r="V1171" s="16">
        <f>IF(A1171="","",IF(AND(O1171="Credit note",R1171&lt;&gt;"ITC not available in GSTR-2B"),"Credit note: accept and declare the ITC reversal, keep pending for one period, or reject if you disagree",IF(R1171="Matched","Accept in IMS, or take no action",IF(R1171="Amount differs","Reject or keep pending; ask the supplier to amend",IF(R1171="In GSTR-2B, not in books","Check receipt; reject if not yours",IF(R1171="Invoice no matches, GSTIN differs","Confirm the GSTIN with the supplier","Not available: do not claim"))))))</f>
        <v/>
      </c>
    </row>
    <row r="1172">
      <c r="A1172" s="10" t="n"/>
      <c r="B1172" s="10" t="n"/>
      <c r="C1172" s="10" t="n"/>
      <c r="D1172" s="10" t="n"/>
      <c r="E1172" s="9" t="n"/>
      <c r="F1172" s="8" t="n"/>
      <c r="G1172" s="10" t="n"/>
      <c r="H1172" s="10" t="n"/>
      <c r="I1172" s="8" t="n"/>
      <c r="J1172" s="8" t="n"/>
      <c r="K1172" s="8" t="n"/>
      <c r="L1172" s="8" t="n"/>
      <c r="M1172" s="8" t="n"/>
      <c r="N1172" s="15">
        <f>IF(A1172="","",SUM(J1172:M1172))</f>
        <v/>
      </c>
      <c r="O1172" s="10" t="n"/>
      <c r="P1172" s="16">
        <f>IF(A1172="","",UPPER(TRIM(A1172))&amp;"|"&amp;UPPER(SUBSTITUTE(SUBSTITUTE(SUBSTITUTE(TRIM(C1172),"/",""),"-","")," ","")))</f>
        <v/>
      </c>
      <c r="Q1172" s="16">
        <f>IF(A1172="","",UPPER(SUBSTITUTE(SUBSTITUTE(SUBSTITUTE(TRIM(C1172),"/",""),"-","")," ","")))</f>
        <v/>
      </c>
      <c r="R1172" s="16">
        <f>IF(A1172="","",IF(U1172="No","ITC not available in GSTR-2B",IF(COUNTIF(Books!$O$6:$O$2005,P1172)&gt;0,IF(ABS(T1172)&lt;=Settings!$B$4,"Matched","Amount differs"),IF(COUNTIF(Books!$P$6:$P$2005,Q1172)&gt;0,"Invoice no matches, GSTIN differs","In GSTR-2B, not in books"))))</f>
        <v/>
      </c>
      <c r="S1172" s="15">
        <f>IF(A1172="","",SUMIF(Books!$O$6:$O$2005,P1172,Books!$K$6:$K$2005))</f>
        <v/>
      </c>
      <c r="T1172" s="15">
        <f>IF(A1172="","",N1172-S1172)</f>
        <v/>
      </c>
      <c r="U1172" s="10" t="n"/>
      <c r="V1172" s="16">
        <f>IF(A1172="","",IF(AND(O1172="Credit note",R1172&lt;&gt;"ITC not available in GSTR-2B"),"Credit note: accept and declare the ITC reversal, keep pending for one period, or reject if you disagree",IF(R1172="Matched","Accept in IMS, or take no action",IF(R1172="Amount differs","Reject or keep pending; ask the supplier to amend",IF(R1172="In GSTR-2B, not in books","Check receipt; reject if not yours",IF(R1172="Invoice no matches, GSTIN differs","Confirm the GSTIN with the supplier","Not available: do not claim"))))))</f>
        <v/>
      </c>
    </row>
    <row r="1173">
      <c r="A1173" s="10" t="n"/>
      <c r="B1173" s="10" t="n"/>
      <c r="C1173" s="10" t="n"/>
      <c r="D1173" s="10" t="n"/>
      <c r="E1173" s="9" t="n"/>
      <c r="F1173" s="8" t="n"/>
      <c r="G1173" s="10" t="n"/>
      <c r="H1173" s="10" t="n"/>
      <c r="I1173" s="8" t="n"/>
      <c r="J1173" s="8" t="n"/>
      <c r="K1173" s="8" t="n"/>
      <c r="L1173" s="8" t="n"/>
      <c r="M1173" s="8" t="n"/>
      <c r="N1173" s="15">
        <f>IF(A1173="","",SUM(J1173:M1173))</f>
        <v/>
      </c>
      <c r="O1173" s="10" t="n"/>
      <c r="P1173" s="16">
        <f>IF(A1173="","",UPPER(TRIM(A1173))&amp;"|"&amp;UPPER(SUBSTITUTE(SUBSTITUTE(SUBSTITUTE(TRIM(C1173),"/",""),"-","")," ","")))</f>
        <v/>
      </c>
      <c r="Q1173" s="16">
        <f>IF(A1173="","",UPPER(SUBSTITUTE(SUBSTITUTE(SUBSTITUTE(TRIM(C1173),"/",""),"-","")," ","")))</f>
        <v/>
      </c>
      <c r="R1173" s="16">
        <f>IF(A1173="","",IF(U1173="No","ITC not available in GSTR-2B",IF(COUNTIF(Books!$O$6:$O$2005,P1173)&gt;0,IF(ABS(T1173)&lt;=Settings!$B$4,"Matched","Amount differs"),IF(COUNTIF(Books!$P$6:$P$2005,Q1173)&gt;0,"Invoice no matches, GSTIN differs","In GSTR-2B, not in books"))))</f>
        <v/>
      </c>
      <c r="S1173" s="15">
        <f>IF(A1173="","",SUMIF(Books!$O$6:$O$2005,P1173,Books!$K$6:$K$2005))</f>
        <v/>
      </c>
      <c r="T1173" s="15">
        <f>IF(A1173="","",N1173-S1173)</f>
        <v/>
      </c>
      <c r="U1173" s="10" t="n"/>
      <c r="V1173" s="16">
        <f>IF(A1173="","",IF(AND(O1173="Credit note",R1173&lt;&gt;"ITC not available in GSTR-2B"),"Credit note: accept and declare the ITC reversal, keep pending for one period, or reject if you disagree",IF(R1173="Matched","Accept in IMS, or take no action",IF(R1173="Amount differs","Reject or keep pending; ask the supplier to amend",IF(R1173="In GSTR-2B, not in books","Check receipt; reject if not yours",IF(R1173="Invoice no matches, GSTIN differs","Confirm the GSTIN with the supplier","Not available: do not claim"))))))</f>
        <v/>
      </c>
    </row>
    <row r="1174">
      <c r="A1174" s="10" t="n"/>
      <c r="B1174" s="10" t="n"/>
      <c r="C1174" s="10" t="n"/>
      <c r="D1174" s="10" t="n"/>
      <c r="E1174" s="9" t="n"/>
      <c r="F1174" s="8" t="n"/>
      <c r="G1174" s="10" t="n"/>
      <c r="H1174" s="10" t="n"/>
      <c r="I1174" s="8" t="n"/>
      <c r="J1174" s="8" t="n"/>
      <c r="K1174" s="8" t="n"/>
      <c r="L1174" s="8" t="n"/>
      <c r="M1174" s="8" t="n"/>
      <c r="N1174" s="15">
        <f>IF(A1174="","",SUM(J1174:M1174))</f>
        <v/>
      </c>
      <c r="O1174" s="10" t="n"/>
      <c r="P1174" s="16">
        <f>IF(A1174="","",UPPER(TRIM(A1174))&amp;"|"&amp;UPPER(SUBSTITUTE(SUBSTITUTE(SUBSTITUTE(TRIM(C1174),"/",""),"-","")," ","")))</f>
        <v/>
      </c>
      <c r="Q1174" s="16">
        <f>IF(A1174="","",UPPER(SUBSTITUTE(SUBSTITUTE(SUBSTITUTE(TRIM(C1174),"/",""),"-","")," ","")))</f>
        <v/>
      </c>
      <c r="R1174" s="16">
        <f>IF(A1174="","",IF(U1174="No","ITC not available in GSTR-2B",IF(COUNTIF(Books!$O$6:$O$2005,P1174)&gt;0,IF(ABS(T1174)&lt;=Settings!$B$4,"Matched","Amount differs"),IF(COUNTIF(Books!$P$6:$P$2005,Q1174)&gt;0,"Invoice no matches, GSTIN differs","In GSTR-2B, not in books"))))</f>
        <v/>
      </c>
      <c r="S1174" s="15">
        <f>IF(A1174="","",SUMIF(Books!$O$6:$O$2005,P1174,Books!$K$6:$K$2005))</f>
        <v/>
      </c>
      <c r="T1174" s="15">
        <f>IF(A1174="","",N1174-S1174)</f>
        <v/>
      </c>
      <c r="U1174" s="10" t="n"/>
      <c r="V1174" s="16">
        <f>IF(A1174="","",IF(AND(O1174="Credit note",R1174&lt;&gt;"ITC not available in GSTR-2B"),"Credit note: accept and declare the ITC reversal, keep pending for one period, or reject if you disagree",IF(R1174="Matched","Accept in IMS, or take no action",IF(R1174="Amount differs","Reject or keep pending; ask the supplier to amend",IF(R1174="In GSTR-2B, not in books","Check receipt; reject if not yours",IF(R1174="Invoice no matches, GSTIN differs","Confirm the GSTIN with the supplier","Not available: do not claim"))))))</f>
        <v/>
      </c>
    </row>
    <row r="1175">
      <c r="A1175" s="10" t="n"/>
      <c r="B1175" s="10" t="n"/>
      <c r="C1175" s="10" t="n"/>
      <c r="D1175" s="10" t="n"/>
      <c r="E1175" s="9" t="n"/>
      <c r="F1175" s="8" t="n"/>
      <c r="G1175" s="10" t="n"/>
      <c r="H1175" s="10" t="n"/>
      <c r="I1175" s="8" t="n"/>
      <c r="J1175" s="8" t="n"/>
      <c r="K1175" s="8" t="n"/>
      <c r="L1175" s="8" t="n"/>
      <c r="M1175" s="8" t="n"/>
      <c r="N1175" s="15">
        <f>IF(A1175="","",SUM(J1175:M1175))</f>
        <v/>
      </c>
      <c r="O1175" s="10" t="n"/>
      <c r="P1175" s="16">
        <f>IF(A1175="","",UPPER(TRIM(A1175))&amp;"|"&amp;UPPER(SUBSTITUTE(SUBSTITUTE(SUBSTITUTE(TRIM(C1175),"/",""),"-","")," ","")))</f>
        <v/>
      </c>
      <c r="Q1175" s="16">
        <f>IF(A1175="","",UPPER(SUBSTITUTE(SUBSTITUTE(SUBSTITUTE(TRIM(C1175),"/",""),"-","")," ","")))</f>
        <v/>
      </c>
      <c r="R1175" s="16">
        <f>IF(A1175="","",IF(U1175="No","ITC not available in GSTR-2B",IF(COUNTIF(Books!$O$6:$O$2005,P1175)&gt;0,IF(ABS(T1175)&lt;=Settings!$B$4,"Matched","Amount differs"),IF(COUNTIF(Books!$P$6:$P$2005,Q1175)&gt;0,"Invoice no matches, GSTIN differs","In GSTR-2B, not in books"))))</f>
        <v/>
      </c>
      <c r="S1175" s="15">
        <f>IF(A1175="","",SUMIF(Books!$O$6:$O$2005,P1175,Books!$K$6:$K$2005))</f>
        <v/>
      </c>
      <c r="T1175" s="15">
        <f>IF(A1175="","",N1175-S1175)</f>
        <v/>
      </c>
      <c r="U1175" s="10" t="n"/>
      <c r="V1175" s="16">
        <f>IF(A1175="","",IF(AND(O1175="Credit note",R1175&lt;&gt;"ITC not available in GSTR-2B"),"Credit note: accept and declare the ITC reversal, keep pending for one period, or reject if you disagree",IF(R1175="Matched","Accept in IMS, or take no action",IF(R1175="Amount differs","Reject or keep pending; ask the supplier to amend",IF(R1175="In GSTR-2B, not in books","Check receipt; reject if not yours",IF(R1175="Invoice no matches, GSTIN differs","Confirm the GSTIN with the supplier","Not available: do not claim"))))))</f>
        <v/>
      </c>
    </row>
    <row r="1176">
      <c r="A1176" s="10" t="n"/>
      <c r="B1176" s="10" t="n"/>
      <c r="C1176" s="10" t="n"/>
      <c r="D1176" s="10" t="n"/>
      <c r="E1176" s="9" t="n"/>
      <c r="F1176" s="8" t="n"/>
      <c r="G1176" s="10" t="n"/>
      <c r="H1176" s="10" t="n"/>
      <c r="I1176" s="8" t="n"/>
      <c r="J1176" s="8" t="n"/>
      <c r="K1176" s="8" t="n"/>
      <c r="L1176" s="8" t="n"/>
      <c r="M1176" s="8" t="n"/>
      <c r="N1176" s="15">
        <f>IF(A1176="","",SUM(J1176:M1176))</f>
        <v/>
      </c>
      <c r="O1176" s="10" t="n"/>
      <c r="P1176" s="16">
        <f>IF(A1176="","",UPPER(TRIM(A1176))&amp;"|"&amp;UPPER(SUBSTITUTE(SUBSTITUTE(SUBSTITUTE(TRIM(C1176),"/",""),"-","")," ","")))</f>
        <v/>
      </c>
      <c r="Q1176" s="16">
        <f>IF(A1176="","",UPPER(SUBSTITUTE(SUBSTITUTE(SUBSTITUTE(TRIM(C1176),"/",""),"-","")," ","")))</f>
        <v/>
      </c>
      <c r="R1176" s="16">
        <f>IF(A1176="","",IF(U1176="No","ITC not available in GSTR-2B",IF(COUNTIF(Books!$O$6:$O$2005,P1176)&gt;0,IF(ABS(T1176)&lt;=Settings!$B$4,"Matched","Amount differs"),IF(COUNTIF(Books!$P$6:$P$2005,Q1176)&gt;0,"Invoice no matches, GSTIN differs","In GSTR-2B, not in books"))))</f>
        <v/>
      </c>
      <c r="S1176" s="15">
        <f>IF(A1176="","",SUMIF(Books!$O$6:$O$2005,P1176,Books!$K$6:$K$2005))</f>
        <v/>
      </c>
      <c r="T1176" s="15">
        <f>IF(A1176="","",N1176-S1176)</f>
        <v/>
      </c>
      <c r="U1176" s="10" t="n"/>
      <c r="V1176" s="16">
        <f>IF(A1176="","",IF(AND(O1176="Credit note",R1176&lt;&gt;"ITC not available in GSTR-2B"),"Credit note: accept and declare the ITC reversal, keep pending for one period, or reject if you disagree",IF(R1176="Matched","Accept in IMS, or take no action",IF(R1176="Amount differs","Reject or keep pending; ask the supplier to amend",IF(R1176="In GSTR-2B, not in books","Check receipt; reject if not yours",IF(R1176="Invoice no matches, GSTIN differs","Confirm the GSTIN with the supplier","Not available: do not claim"))))))</f>
        <v/>
      </c>
    </row>
    <row r="1177">
      <c r="A1177" s="10" t="n"/>
      <c r="B1177" s="10" t="n"/>
      <c r="C1177" s="10" t="n"/>
      <c r="D1177" s="10" t="n"/>
      <c r="E1177" s="9" t="n"/>
      <c r="F1177" s="8" t="n"/>
      <c r="G1177" s="10" t="n"/>
      <c r="H1177" s="10" t="n"/>
      <c r="I1177" s="8" t="n"/>
      <c r="J1177" s="8" t="n"/>
      <c r="K1177" s="8" t="n"/>
      <c r="L1177" s="8" t="n"/>
      <c r="M1177" s="8" t="n"/>
      <c r="N1177" s="15">
        <f>IF(A1177="","",SUM(J1177:M1177))</f>
        <v/>
      </c>
      <c r="O1177" s="10" t="n"/>
      <c r="P1177" s="16">
        <f>IF(A1177="","",UPPER(TRIM(A1177))&amp;"|"&amp;UPPER(SUBSTITUTE(SUBSTITUTE(SUBSTITUTE(TRIM(C1177),"/",""),"-","")," ","")))</f>
        <v/>
      </c>
      <c r="Q1177" s="16">
        <f>IF(A1177="","",UPPER(SUBSTITUTE(SUBSTITUTE(SUBSTITUTE(TRIM(C1177),"/",""),"-","")," ","")))</f>
        <v/>
      </c>
      <c r="R1177" s="16">
        <f>IF(A1177="","",IF(U1177="No","ITC not available in GSTR-2B",IF(COUNTIF(Books!$O$6:$O$2005,P1177)&gt;0,IF(ABS(T1177)&lt;=Settings!$B$4,"Matched","Amount differs"),IF(COUNTIF(Books!$P$6:$P$2005,Q1177)&gt;0,"Invoice no matches, GSTIN differs","In GSTR-2B, not in books"))))</f>
        <v/>
      </c>
      <c r="S1177" s="15">
        <f>IF(A1177="","",SUMIF(Books!$O$6:$O$2005,P1177,Books!$K$6:$K$2005))</f>
        <v/>
      </c>
      <c r="T1177" s="15">
        <f>IF(A1177="","",N1177-S1177)</f>
        <v/>
      </c>
      <c r="U1177" s="10" t="n"/>
      <c r="V1177" s="16">
        <f>IF(A1177="","",IF(AND(O1177="Credit note",R1177&lt;&gt;"ITC not available in GSTR-2B"),"Credit note: accept and declare the ITC reversal, keep pending for one period, or reject if you disagree",IF(R1177="Matched","Accept in IMS, or take no action",IF(R1177="Amount differs","Reject or keep pending; ask the supplier to amend",IF(R1177="In GSTR-2B, not in books","Check receipt; reject if not yours",IF(R1177="Invoice no matches, GSTIN differs","Confirm the GSTIN with the supplier","Not available: do not claim"))))))</f>
        <v/>
      </c>
    </row>
    <row r="1178">
      <c r="A1178" s="10" t="n"/>
      <c r="B1178" s="10" t="n"/>
      <c r="C1178" s="10" t="n"/>
      <c r="D1178" s="10" t="n"/>
      <c r="E1178" s="9" t="n"/>
      <c r="F1178" s="8" t="n"/>
      <c r="G1178" s="10" t="n"/>
      <c r="H1178" s="10" t="n"/>
      <c r="I1178" s="8" t="n"/>
      <c r="J1178" s="8" t="n"/>
      <c r="K1178" s="8" t="n"/>
      <c r="L1178" s="8" t="n"/>
      <c r="M1178" s="8" t="n"/>
      <c r="N1178" s="15">
        <f>IF(A1178="","",SUM(J1178:M1178))</f>
        <v/>
      </c>
      <c r="O1178" s="10" t="n"/>
      <c r="P1178" s="16">
        <f>IF(A1178="","",UPPER(TRIM(A1178))&amp;"|"&amp;UPPER(SUBSTITUTE(SUBSTITUTE(SUBSTITUTE(TRIM(C1178),"/",""),"-","")," ","")))</f>
        <v/>
      </c>
      <c r="Q1178" s="16">
        <f>IF(A1178="","",UPPER(SUBSTITUTE(SUBSTITUTE(SUBSTITUTE(TRIM(C1178),"/",""),"-","")," ","")))</f>
        <v/>
      </c>
      <c r="R1178" s="16">
        <f>IF(A1178="","",IF(U1178="No","ITC not available in GSTR-2B",IF(COUNTIF(Books!$O$6:$O$2005,P1178)&gt;0,IF(ABS(T1178)&lt;=Settings!$B$4,"Matched","Amount differs"),IF(COUNTIF(Books!$P$6:$P$2005,Q1178)&gt;0,"Invoice no matches, GSTIN differs","In GSTR-2B, not in books"))))</f>
        <v/>
      </c>
      <c r="S1178" s="15">
        <f>IF(A1178="","",SUMIF(Books!$O$6:$O$2005,P1178,Books!$K$6:$K$2005))</f>
        <v/>
      </c>
      <c r="T1178" s="15">
        <f>IF(A1178="","",N1178-S1178)</f>
        <v/>
      </c>
      <c r="U1178" s="10" t="n"/>
      <c r="V1178" s="16">
        <f>IF(A1178="","",IF(AND(O1178="Credit note",R1178&lt;&gt;"ITC not available in GSTR-2B"),"Credit note: accept and declare the ITC reversal, keep pending for one period, or reject if you disagree",IF(R1178="Matched","Accept in IMS, or take no action",IF(R1178="Amount differs","Reject or keep pending; ask the supplier to amend",IF(R1178="In GSTR-2B, not in books","Check receipt; reject if not yours",IF(R1178="Invoice no matches, GSTIN differs","Confirm the GSTIN with the supplier","Not available: do not claim"))))))</f>
        <v/>
      </c>
    </row>
    <row r="1179">
      <c r="A1179" s="10" t="n"/>
      <c r="B1179" s="10" t="n"/>
      <c r="C1179" s="10" t="n"/>
      <c r="D1179" s="10" t="n"/>
      <c r="E1179" s="9" t="n"/>
      <c r="F1179" s="8" t="n"/>
      <c r="G1179" s="10" t="n"/>
      <c r="H1179" s="10" t="n"/>
      <c r="I1179" s="8" t="n"/>
      <c r="J1179" s="8" t="n"/>
      <c r="K1179" s="8" t="n"/>
      <c r="L1179" s="8" t="n"/>
      <c r="M1179" s="8" t="n"/>
      <c r="N1179" s="15">
        <f>IF(A1179="","",SUM(J1179:M1179))</f>
        <v/>
      </c>
      <c r="O1179" s="10" t="n"/>
      <c r="P1179" s="16">
        <f>IF(A1179="","",UPPER(TRIM(A1179))&amp;"|"&amp;UPPER(SUBSTITUTE(SUBSTITUTE(SUBSTITUTE(TRIM(C1179),"/",""),"-","")," ","")))</f>
        <v/>
      </c>
      <c r="Q1179" s="16">
        <f>IF(A1179="","",UPPER(SUBSTITUTE(SUBSTITUTE(SUBSTITUTE(TRIM(C1179),"/",""),"-","")," ","")))</f>
        <v/>
      </c>
      <c r="R1179" s="16">
        <f>IF(A1179="","",IF(U1179="No","ITC not available in GSTR-2B",IF(COUNTIF(Books!$O$6:$O$2005,P1179)&gt;0,IF(ABS(T1179)&lt;=Settings!$B$4,"Matched","Amount differs"),IF(COUNTIF(Books!$P$6:$P$2005,Q1179)&gt;0,"Invoice no matches, GSTIN differs","In GSTR-2B, not in books"))))</f>
        <v/>
      </c>
      <c r="S1179" s="15">
        <f>IF(A1179="","",SUMIF(Books!$O$6:$O$2005,P1179,Books!$K$6:$K$2005))</f>
        <v/>
      </c>
      <c r="T1179" s="15">
        <f>IF(A1179="","",N1179-S1179)</f>
        <v/>
      </c>
      <c r="U1179" s="10" t="n"/>
      <c r="V1179" s="16">
        <f>IF(A1179="","",IF(AND(O1179="Credit note",R1179&lt;&gt;"ITC not available in GSTR-2B"),"Credit note: accept and declare the ITC reversal, keep pending for one period, or reject if you disagree",IF(R1179="Matched","Accept in IMS, or take no action",IF(R1179="Amount differs","Reject or keep pending; ask the supplier to amend",IF(R1179="In GSTR-2B, not in books","Check receipt; reject if not yours",IF(R1179="Invoice no matches, GSTIN differs","Confirm the GSTIN with the supplier","Not available: do not claim"))))))</f>
        <v/>
      </c>
    </row>
    <row r="1180">
      <c r="A1180" s="10" t="n"/>
      <c r="B1180" s="10" t="n"/>
      <c r="C1180" s="10" t="n"/>
      <c r="D1180" s="10" t="n"/>
      <c r="E1180" s="9" t="n"/>
      <c r="F1180" s="8" t="n"/>
      <c r="G1180" s="10" t="n"/>
      <c r="H1180" s="10" t="n"/>
      <c r="I1180" s="8" t="n"/>
      <c r="J1180" s="8" t="n"/>
      <c r="K1180" s="8" t="n"/>
      <c r="L1180" s="8" t="n"/>
      <c r="M1180" s="8" t="n"/>
      <c r="N1180" s="15">
        <f>IF(A1180="","",SUM(J1180:M1180))</f>
        <v/>
      </c>
      <c r="O1180" s="10" t="n"/>
      <c r="P1180" s="16">
        <f>IF(A1180="","",UPPER(TRIM(A1180))&amp;"|"&amp;UPPER(SUBSTITUTE(SUBSTITUTE(SUBSTITUTE(TRIM(C1180),"/",""),"-","")," ","")))</f>
        <v/>
      </c>
      <c r="Q1180" s="16">
        <f>IF(A1180="","",UPPER(SUBSTITUTE(SUBSTITUTE(SUBSTITUTE(TRIM(C1180),"/",""),"-","")," ","")))</f>
        <v/>
      </c>
      <c r="R1180" s="16">
        <f>IF(A1180="","",IF(U1180="No","ITC not available in GSTR-2B",IF(COUNTIF(Books!$O$6:$O$2005,P1180)&gt;0,IF(ABS(T1180)&lt;=Settings!$B$4,"Matched","Amount differs"),IF(COUNTIF(Books!$P$6:$P$2005,Q1180)&gt;0,"Invoice no matches, GSTIN differs","In GSTR-2B, not in books"))))</f>
        <v/>
      </c>
      <c r="S1180" s="15">
        <f>IF(A1180="","",SUMIF(Books!$O$6:$O$2005,P1180,Books!$K$6:$K$2005))</f>
        <v/>
      </c>
      <c r="T1180" s="15">
        <f>IF(A1180="","",N1180-S1180)</f>
        <v/>
      </c>
      <c r="U1180" s="10" t="n"/>
      <c r="V1180" s="16">
        <f>IF(A1180="","",IF(AND(O1180="Credit note",R1180&lt;&gt;"ITC not available in GSTR-2B"),"Credit note: accept and declare the ITC reversal, keep pending for one period, or reject if you disagree",IF(R1180="Matched","Accept in IMS, or take no action",IF(R1180="Amount differs","Reject or keep pending; ask the supplier to amend",IF(R1180="In GSTR-2B, not in books","Check receipt; reject if not yours",IF(R1180="Invoice no matches, GSTIN differs","Confirm the GSTIN with the supplier","Not available: do not claim"))))))</f>
        <v/>
      </c>
    </row>
    <row r="1181">
      <c r="A1181" s="10" t="n"/>
      <c r="B1181" s="10" t="n"/>
      <c r="C1181" s="10" t="n"/>
      <c r="D1181" s="10" t="n"/>
      <c r="E1181" s="9" t="n"/>
      <c r="F1181" s="8" t="n"/>
      <c r="G1181" s="10" t="n"/>
      <c r="H1181" s="10" t="n"/>
      <c r="I1181" s="8" t="n"/>
      <c r="J1181" s="8" t="n"/>
      <c r="K1181" s="8" t="n"/>
      <c r="L1181" s="8" t="n"/>
      <c r="M1181" s="8" t="n"/>
      <c r="N1181" s="15">
        <f>IF(A1181="","",SUM(J1181:M1181))</f>
        <v/>
      </c>
      <c r="O1181" s="10" t="n"/>
      <c r="P1181" s="16">
        <f>IF(A1181="","",UPPER(TRIM(A1181))&amp;"|"&amp;UPPER(SUBSTITUTE(SUBSTITUTE(SUBSTITUTE(TRIM(C1181),"/",""),"-","")," ","")))</f>
        <v/>
      </c>
      <c r="Q1181" s="16">
        <f>IF(A1181="","",UPPER(SUBSTITUTE(SUBSTITUTE(SUBSTITUTE(TRIM(C1181),"/",""),"-","")," ","")))</f>
        <v/>
      </c>
      <c r="R1181" s="16">
        <f>IF(A1181="","",IF(U1181="No","ITC not available in GSTR-2B",IF(COUNTIF(Books!$O$6:$O$2005,P1181)&gt;0,IF(ABS(T1181)&lt;=Settings!$B$4,"Matched","Amount differs"),IF(COUNTIF(Books!$P$6:$P$2005,Q1181)&gt;0,"Invoice no matches, GSTIN differs","In GSTR-2B, not in books"))))</f>
        <v/>
      </c>
      <c r="S1181" s="15">
        <f>IF(A1181="","",SUMIF(Books!$O$6:$O$2005,P1181,Books!$K$6:$K$2005))</f>
        <v/>
      </c>
      <c r="T1181" s="15">
        <f>IF(A1181="","",N1181-S1181)</f>
        <v/>
      </c>
      <c r="U1181" s="10" t="n"/>
      <c r="V1181" s="16">
        <f>IF(A1181="","",IF(AND(O1181="Credit note",R1181&lt;&gt;"ITC not available in GSTR-2B"),"Credit note: accept and declare the ITC reversal, keep pending for one period, or reject if you disagree",IF(R1181="Matched","Accept in IMS, or take no action",IF(R1181="Amount differs","Reject or keep pending; ask the supplier to amend",IF(R1181="In GSTR-2B, not in books","Check receipt; reject if not yours",IF(R1181="Invoice no matches, GSTIN differs","Confirm the GSTIN with the supplier","Not available: do not claim"))))))</f>
        <v/>
      </c>
    </row>
    <row r="1182">
      <c r="A1182" s="10" t="n"/>
      <c r="B1182" s="10" t="n"/>
      <c r="C1182" s="10" t="n"/>
      <c r="D1182" s="10" t="n"/>
      <c r="E1182" s="9" t="n"/>
      <c r="F1182" s="8" t="n"/>
      <c r="G1182" s="10" t="n"/>
      <c r="H1182" s="10" t="n"/>
      <c r="I1182" s="8" t="n"/>
      <c r="J1182" s="8" t="n"/>
      <c r="K1182" s="8" t="n"/>
      <c r="L1182" s="8" t="n"/>
      <c r="M1182" s="8" t="n"/>
      <c r="N1182" s="15">
        <f>IF(A1182="","",SUM(J1182:M1182))</f>
        <v/>
      </c>
      <c r="O1182" s="10" t="n"/>
      <c r="P1182" s="16">
        <f>IF(A1182="","",UPPER(TRIM(A1182))&amp;"|"&amp;UPPER(SUBSTITUTE(SUBSTITUTE(SUBSTITUTE(TRIM(C1182),"/",""),"-","")," ","")))</f>
        <v/>
      </c>
      <c r="Q1182" s="16">
        <f>IF(A1182="","",UPPER(SUBSTITUTE(SUBSTITUTE(SUBSTITUTE(TRIM(C1182),"/",""),"-","")," ","")))</f>
        <v/>
      </c>
      <c r="R1182" s="16">
        <f>IF(A1182="","",IF(U1182="No","ITC not available in GSTR-2B",IF(COUNTIF(Books!$O$6:$O$2005,P1182)&gt;0,IF(ABS(T1182)&lt;=Settings!$B$4,"Matched","Amount differs"),IF(COUNTIF(Books!$P$6:$P$2005,Q1182)&gt;0,"Invoice no matches, GSTIN differs","In GSTR-2B, not in books"))))</f>
        <v/>
      </c>
      <c r="S1182" s="15">
        <f>IF(A1182="","",SUMIF(Books!$O$6:$O$2005,P1182,Books!$K$6:$K$2005))</f>
        <v/>
      </c>
      <c r="T1182" s="15">
        <f>IF(A1182="","",N1182-S1182)</f>
        <v/>
      </c>
      <c r="U1182" s="10" t="n"/>
      <c r="V1182" s="16">
        <f>IF(A1182="","",IF(AND(O1182="Credit note",R1182&lt;&gt;"ITC not available in GSTR-2B"),"Credit note: accept and declare the ITC reversal, keep pending for one period, or reject if you disagree",IF(R1182="Matched","Accept in IMS, or take no action",IF(R1182="Amount differs","Reject or keep pending; ask the supplier to amend",IF(R1182="In GSTR-2B, not in books","Check receipt; reject if not yours",IF(R1182="Invoice no matches, GSTIN differs","Confirm the GSTIN with the supplier","Not available: do not claim"))))))</f>
        <v/>
      </c>
    </row>
    <row r="1183">
      <c r="A1183" s="10" t="n"/>
      <c r="B1183" s="10" t="n"/>
      <c r="C1183" s="10" t="n"/>
      <c r="D1183" s="10" t="n"/>
      <c r="E1183" s="9" t="n"/>
      <c r="F1183" s="8" t="n"/>
      <c r="G1183" s="10" t="n"/>
      <c r="H1183" s="10" t="n"/>
      <c r="I1183" s="8" t="n"/>
      <c r="J1183" s="8" t="n"/>
      <c r="K1183" s="8" t="n"/>
      <c r="L1183" s="8" t="n"/>
      <c r="M1183" s="8" t="n"/>
      <c r="N1183" s="15">
        <f>IF(A1183="","",SUM(J1183:M1183))</f>
        <v/>
      </c>
      <c r="O1183" s="10" t="n"/>
      <c r="P1183" s="16">
        <f>IF(A1183="","",UPPER(TRIM(A1183))&amp;"|"&amp;UPPER(SUBSTITUTE(SUBSTITUTE(SUBSTITUTE(TRIM(C1183),"/",""),"-","")," ","")))</f>
        <v/>
      </c>
      <c r="Q1183" s="16">
        <f>IF(A1183="","",UPPER(SUBSTITUTE(SUBSTITUTE(SUBSTITUTE(TRIM(C1183),"/",""),"-","")," ","")))</f>
        <v/>
      </c>
      <c r="R1183" s="16">
        <f>IF(A1183="","",IF(U1183="No","ITC not available in GSTR-2B",IF(COUNTIF(Books!$O$6:$O$2005,P1183)&gt;0,IF(ABS(T1183)&lt;=Settings!$B$4,"Matched","Amount differs"),IF(COUNTIF(Books!$P$6:$P$2005,Q1183)&gt;0,"Invoice no matches, GSTIN differs","In GSTR-2B, not in books"))))</f>
        <v/>
      </c>
      <c r="S1183" s="15">
        <f>IF(A1183="","",SUMIF(Books!$O$6:$O$2005,P1183,Books!$K$6:$K$2005))</f>
        <v/>
      </c>
      <c r="T1183" s="15">
        <f>IF(A1183="","",N1183-S1183)</f>
        <v/>
      </c>
      <c r="U1183" s="10" t="n"/>
      <c r="V1183" s="16">
        <f>IF(A1183="","",IF(AND(O1183="Credit note",R1183&lt;&gt;"ITC not available in GSTR-2B"),"Credit note: accept and declare the ITC reversal, keep pending for one period, or reject if you disagree",IF(R1183="Matched","Accept in IMS, or take no action",IF(R1183="Amount differs","Reject or keep pending; ask the supplier to amend",IF(R1183="In GSTR-2B, not in books","Check receipt; reject if not yours",IF(R1183="Invoice no matches, GSTIN differs","Confirm the GSTIN with the supplier","Not available: do not claim"))))))</f>
        <v/>
      </c>
    </row>
    <row r="1184">
      <c r="A1184" s="10" t="n"/>
      <c r="B1184" s="10" t="n"/>
      <c r="C1184" s="10" t="n"/>
      <c r="D1184" s="10" t="n"/>
      <c r="E1184" s="9" t="n"/>
      <c r="F1184" s="8" t="n"/>
      <c r="G1184" s="10" t="n"/>
      <c r="H1184" s="10" t="n"/>
      <c r="I1184" s="8" t="n"/>
      <c r="J1184" s="8" t="n"/>
      <c r="K1184" s="8" t="n"/>
      <c r="L1184" s="8" t="n"/>
      <c r="M1184" s="8" t="n"/>
      <c r="N1184" s="15">
        <f>IF(A1184="","",SUM(J1184:M1184))</f>
        <v/>
      </c>
      <c r="O1184" s="10" t="n"/>
      <c r="P1184" s="16">
        <f>IF(A1184="","",UPPER(TRIM(A1184))&amp;"|"&amp;UPPER(SUBSTITUTE(SUBSTITUTE(SUBSTITUTE(TRIM(C1184),"/",""),"-","")," ","")))</f>
        <v/>
      </c>
      <c r="Q1184" s="16">
        <f>IF(A1184="","",UPPER(SUBSTITUTE(SUBSTITUTE(SUBSTITUTE(TRIM(C1184),"/",""),"-","")," ","")))</f>
        <v/>
      </c>
      <c r="R1184" s="16">
        <f>IF(A1184="","",IF(U1184="No","ITC not available in GSTR-2B",IF(COUNTIF(Books!$O$6:$O$2005,P1184)&gt;0,IF(ABS(T1184)&lt;=Settings!$B$4,"Matched","Amount differs"),IF(COUNTIF(Books!$P$6:$P$2005,Q1184)&gt;0,"Invoice no matches, GSTIN differs","In GSTR-2B, not in books"))))</f>
        <v/>
      </c>
      <c r="S1184" s="15">
        <f>IF(A1184="","",SUMIF(Books!$O$6:$O$2005,P1184,Books!$K$6:$K$2005))</f>
        <v/>
      </c>
      <c r="T1184" s="15">
        <f>IF(A1184="","",N1184-S1184)</f>
        <v/>
      </c>
      <c r="U1184" s="10" t="n"/>
      <c r="V1184" s="16">
        <f>IF(A1184="","",IF(AND(O1184="Credit note",R1184&lt;&gt;"ITC not available in GSTR-2B"),"Credit note: accept and declare the ITC reversal, keep pending for one period, or reject if you disagree",IF(R1184="Matched","Accept in IMS, or take no action",IF(R1184="Amount differs","Reject or keep pending; ask the supplier to amend",IF(R1184="In GSTR-2B, not in books","Check receipt; reject if not yours",IF(R1184="Invoice no matches, GSTIN differs","Confirm the GSTIN with the supplier","Not available: do not claim"))))))</f>
        <v/>
      </c>
    </row>
    <row r="1185">
      <c r="A1185" s="10" t="n"/>
      <c r="B1185" s="10" t="n"/>
      <c r="C1185" s="10" t="n"/>
      <c r="D1185" s="10" t="n"/>
      <c r="E1185" s="9" t="n"/>
      <c r="F1185" s="8" t="n"/>
      <c r="G1185" s="10" t="n"/>
      <c r="H1185" s="10" t="n"/>
      <c r="I1185" s="8" t="n"/>
      <c r="J1185" s="8" t="n"/>
      <c r="K1185" s="8" t="n"/>
      <c r="L1185" s="8" t="n"/>
      <c r="M1185" s="8" t="n"/>
      <c r="N1185" s="15">
        <f>IF(A1185="","",SUM(J1185:M1185))</f>
        <v/>
      </c>
      <c r="O1185" s="10" t="n"/>
      <c r="P1185" s="16">
        <f>IF(A1185="","",UPPER(TRIM(A1185))&amp;"|"&amp;UPPER(SUBSTITUTE(SUBSTITUTE(SUBSTITUTE(TRIM(C1185),"/",""),"-","")," ","")))</f>
        <v/>
      </c>
      <c r="Q1185" s="16">
        <f>IF(A1185="","",UPPER(SUBSTITUTE(SUBSTITUTE(SUBSTITUTE(TRIM(C1185),"/",""),"-","")," ","")))</f>
        <v/>
      </c>
      <c r="R1185" s="16">
        <f>IF(A1185="","",IF(U1185="No","ITC not available in GSTR-2B",IF(COUNTIF(Books!$O$6:$O$2005,P1185)&gt;0,IF(ABS(T1185)&lt;=Settings!$B$4,"Matched","Amount differs"),IF(COUNTIF(Books!$P$6:$P$2005,Q1185)&gt;0,"Invoice no matches, GSTIN differs","In GSTR-2B, not in books"))))</f>
        <v/>
      </c>
      <c r="S1185" s="15">
        <f>IF(A1185="","",SUMIF(Books!$O$6:$O$2005,P1185,Books!$K$6:$K$2005))</f>
        <v/>
      </c>
      <c r="T1185" s="15">
        <f>IF(A1185="","",N1185-S1185)</f>
        <v/>
      </c>
      <c r="U1185" s="10" t="n"/>
      <c r="V1185" s="16">
        <f>IF(A1185="","",IF(AND(O1185="Credit note",R1185&lt;&gt;"ITC not available in GSTR-2B"),"Credit note: accept and declare the ITC reversal, keep pending for one period, or reject if you disagree",IF(R1185="Matched","Accept in IMS, or take no action",IF(R1185="Amount differs","Reject or keep pending; ask the supplier to amend",IF(R1185="In GSTR-2B, not in books","Check receipt; reject if not yours",IF(R1185="Invoice no matches, GSTIN differs","Confirm the GSTIN with the supplier","Not available: do not claim"))))))</f>
        <v/>
      </c>
    </row>
    <row r="1186">
      <c r="A1186" s="10" t="n"/>
      <c r="B1186" s="10" t="n"/>
      <c r="C1186" s="10" t="n"/>
      <c r="D1186" s="10" t="n"/>
      <c r="E1186" s="9" t="n"/>
      <c r="F1186" s="8" t="n"/>
      <c r="G1186" s="10" t="n"/>
      <c r="H1186" s="10" t="n"/>
      <c r="I1186" s="8" t="n"/>
      <c r="J1186" s="8" t="n"/>
      <c r="K1186" s="8" t="n"/>
      <c r="L1186" s="8" t="n"/>
      <c r="M1186" s="8" t="n"/>
      <c r="N1186" s="15">
        <f>IF(A1186="","",SUM(J1186:M1186))</f>
        <v/>
      </c>
      <c r="O1186" s="10" t="n"/>
      <c r="P1186" s="16">
        <f>IF(A1186="","",UPPER(TRIM(A1186))&amp;"|"&amp;UPPER(SUBSTITUTE(SUBSTITUTE(SUBSTITUTE(TRIM(C1186),"/",""),"-","")," ","")))</f>
        <v/>
      </c>
      <c r="Q1186" s="16">
        <f>IF(A1186="","",UPPER(SUBSTITUTE(SUBSTITUTE(SUBSTITUTE(TRIM(C1186),"/",""),"-","")," ","")))</f>
        <v/>
      </c>
      <c r="R1186" s="16">
        <f>IF(A1186="","",IF(U1186="No","ITC not available in GSTR-2B",IF(COUNTIF(Books!$O$6:$O$2005,P1186)&gt;0,IF(ABS(T1186)&lt;=Settings!$B$4,"Matched","Amount differs"),IF(COUNTIF(Books!$P$6:$P$2005,Q1186)&gt;0,"Invoice no matches, GSTIN differs","In GSTR-2B, not in books"))))</f>
        <v/>
      </c>
      <c r="S1186" s="15">
        <f>IF(A1186="","",SUMIF(Books!$O$6:$O$2005,P1186,Books!$K$6:$K$2005))</f>
        <v/>
      </c>
      <c r="T1186" s="15">
        <f>IF(A1186="","",N1186-S1186)</f>
        <v/>
      </c>
      <c r="U1186" s="10" t="n"/>
      <c r="V1186" s="16">
        <f>IF(A1186="","",IF(AND(O1186="Credit note",R1186&lt;&gt;"ITC not available in GSTR-2B"),"Credit note: accept and declare the ITC reversal, keep pending for one period, or reject if you disagree",IF(R1186="Matched","Accept in IMS, or take no action",IF(R1186="Amount differs","Reject or keep pending; ask the supplier to amend",IF(R1186="In GSTR-2B, not in books","Check receipt; reject if not yours",IF(R1186="Invoice no matches, GSTIN differs","Confirm the GSTIN with the supplier","Not available: do not claim"))))))</f>
        <v/>
      </c>
    </row>
    <row r="1187">
      <c r="A1187" s="10" t="n"/>
      <c r="B1187" s="10" t="n"/>
      <c r="C1187" s="10" t="n"/>
      <c r="D1187" s="10" t="n"/>
      <c r="E1187" s="9" t="n"/>
      <c r="F1187" s="8" t="n"/>
      <c r="G1187" s="10" t="n"/>
      <c r="H1187" s="10" t="n"/>
      <c r="I1187" s="8" t="n"/>
      <c r="J1187" s="8" t="n"/>
      <c r="K1187" s="8" t="n"/>
      <c r="L1187" s="8" t="n"/>
      <c r="M1187" s="8" t="n"/>
      <c r="N1187" s="15">
        <f>IF(A1187="","",SUM(J1187:M1187))</f>
        <v/>
      </c>
      <c r="O1187" s="10" t="n"/>
      <c r="P1187" s="16">
        <f>IF(A1187="","",UPPER(TRIM(A1187))&amp;"|"&amp;UPPER(SUBSTITUTE(SUBSTITUTE(SUBSTITUTE(TRIM(C1187),"/",""),"-","")," ","")))</f>
        <v/>
      </c>
      <c r="Q1187" s="16">
        <f>IF(A1187="","",UPPER(SUBSTITUTE(SUBSTITUTE(SUBSTITUTE(TRIM(C1187),"/",""),"-","")," ","")))</f>
        <v/>
      </c>
      <c r="R1187" s="16">
        <f>IF(A1187="","",IF(U1187="No","ITC not available in GSTR-2B",IF(COUNTIF(Books!$O$6:$O$2005,P1187)&gt;0,IF(ABS(T1187)&lt;=Settings!$B$4,"Matched","Amount differs"),IF(COUNTIF(Books!$P$6:$P$2005,Q1187)&gt;0,"Invoice no matches, GSTIN differs","In GSTR-2B, not in books"))))</f>
        <v/>
      </c>
      <c r="S1187" s="15">
        <f>IF(A1187="","",SUMIF(Books!$O$6:$O$2005,P1187,Books!$K$6:$K$2005))</f>
        <v/>
      </c>
      <c r="T1187" s="15">
        <f>IF(A1187="","",N1187-S1187)</f>
        <v/>
      </c>
      <c r="U1187" s="10" t="n"/>
      <c r="V1187" s="16">
        <f>IF(A1187="","",IF(AND(O1187="Credit note",R1187&lt;&gt;"ITC not available in GSTR-2B"),"Credit note: accept and declare the ITC reversal, keep pending for one period, or reject if you disagree",IF(R1187="Matched","Accept in IMS, or take no action",IF(R1187="Amount differs","Reject or keep pending; ask the supplier to amend",IF(R1187="In GSTR-2B, not in books","Check receipt; reject if not yours",IF(R1187="Invoice no matches, GSTIN differs","Confirm the GSTIN with the supplier","Not available: do not claim"))))))</f>
        <v/>
      </c>
    </row>
    <row r="1188">
      <c r="A1188" s="10" t="n"/>
      <c r="B1188" s="10" t="n"/>
      <c r="C1188" s="10" t="n"/>
      <c r="D1188" s="10" t="n"/>
      <c r="E1188" s="9" t="n"/>
      <c r="F1188" s="8" t="n"/>
      <c r="G1188" s="10" t="n"/>
      <c r="H1188" s="10" t="n"/>
      <c r="I1188" s="8" t="n"/>
      <c r="J1188" s="8" t="n"/>
      <c r="K1188" s="8" t="n"/>
      <c r="L1188" s="8" t="n"/>
      <c r="M1188" s="8" t="n"/>
      <c r="N1188" s="15">
        <f>IF(A1188="","",SUM(J1188:M1188))</f>
        <v/>
      </c>
      <c r="O1188" s="10" t="n"/>
      <c r="P1188" s="16">
        <f>IF(A1188="","",UPPER(TRIM(A1188))&amp;"|"&amp;UPPER(SUBSTITUTE(SUBSTITUTE(SUBSTITUTE(TRIM(C1188),"/",""),"-","")," ","")))</f>
        <v/>
      </c>
      <c r="Q1188" s="16">
        <f>IF(A1188="","",UPPER(SUBSTITUTE(SUBSTITUTE(SUBSTITUTE(TRIM(C1188),"/",""),"-","")," ","")))</f>
        <v/>
      </c>
      <c r="R1188" s="16">
        <f>IF(A1188="","",IF(U1188="No","ITC not available in GSTR-2B",IF(COUNTIF(Books!$O$6:$O$2005,P1188)&gt;0,IF(ABS(T1188)&lt;=Settings!$B$4,"Matched","Amount differs"),IF(COUNTIF(Books!$P$6:$P$2005,Q1188)&gt;0,"Invoice no matches, GSTIN differs","In GSTR-2B, not in books"))))</f>
        <v/>
      </c>
      <c r="S1188" s="15">
        <f>IF(A1188="","",SUMIF(Books!$O$6:$O$2005,P1188,Books!$K$6:$K$2005))</f>
        <v/>
      </c>
      <c r="T1188" s="15">
        <f>IF(A1188="","",N1188-S1188)</f>
        <v/>
      </c>
      <c r="U1188" s="10" t="n"/>
      <c r="V1188" s="16">
        <f>IF(A1188="","",IF(AND(O1188="Credit note",R1188&lt;&gt;"ITC not available in GSTR-2B"),"Credit note: accept and declare the ITC reversal, keep pending for one period, or reject if you disagree",IF(R1188="Matched","Accept in IMS, or take no action",IF(R1188="Amount differs","Reject or keep pending; ask the supplier to amend",IF(R1188="In GSTR-2B, not in books","Check receipt; reject if not yours",IF(R1188="Invoice no matches, GSTIN differs","Confirm the GSTIN with the supplier","Not available: do not claim"))))))</f>
        <v/>
      </c>
    </row>
    <row r="1189">
      <c r="A1189" s="10" t="n"/>
      <c r="B1189" s="10" t="n"/>
      <c r="C1189" s="10" t="n"/>
      <c r="D1189" s="10" t="n"/>
      <c r="E1189" s="9" t="n"/>
      <c r="F1189" s="8" t="n"/>
      <c r="G1189" s="10" t="n"/>
      <c r="H1189" s="10" t="n"/>
      <c r="I1189" s="8" t="n"/>
      <c r="J1189" s="8" t="n"/>
      <c r="K1189" s="8" t="n"/>
      <c r="L1189" s="8" t="n"/>
      <c r="M1189" s="8" t="n"/>
      <c r="N1189" s="15">
        <f>IF(A1189="","",SUM(J1189:M1189))</f>
        <v/>
      </c>
      <c r="O1189" s="10" t="n"/>
      <c r="P1189" s="16">
        <f>IF(A1189="","",UPPER(TRIM(A1189))&amp;"|"&amp;UPPER(SUBSTITUTE(SUBSTITUTE(SUBSTITUTE(TRIM(C1189),"/",""),"-","")," ","")))</f>
        <v/>
      </c>
      <c r="Q1189" s="16">
        <f>IF(A1189="","",UPPER(SUBSTITUTE(SUBSTITUTE(SUBSTITUTE(TRIM(C1189),"/",""),"-","")," ","")))</f>
        <v/>
      </c>
      <c r="R1189" s="16">
        <f>IF(A1189="","",IF(U1189="No","ITC not available in GSTR-2B",IF(COUNTIF(Books!$O$6:$O$2005,P1189)&gt;0,IF(ABS(T1189)&lt;=Settings!$B$4,"Matched","Amount differs"),IF(COUNTIF(Books!$P$6:$P$2005,Q1189)&gt;0,"Invoice no matches, GSTIN differs","In GSTR-2B, not in books"))))</f>
        <v/>
      </c>
      <c r="S1189" s="15">
        <f>IF(A1189="","",SUMIF(Books!$O$6:$O$2005,P1189,Books!$K$6:$K$2005))</f>
        <v/>
      </c>
      <c r="T1189" s="15">
        <f>IF(A1189="","",N1189-S1189)</f>
        <v/>
      </c>
      <c r="U1189" s="10" t="n"/>
      <c r="V1189" s="16">
        <f>IF(A1189="","",IF(AND(O1189="Credit note",R1189&lt;&gt;"ITC not available in GSTR-2B"),"Credit note: accept and declare the ITC reversal, keep pending for one period, or reject if you disagree",IF(R1189="Matched","Accept in IMS, or take no action",IF(R1189="Amount differs","Reject or keep pending; ask the supplier to amend",IF(R1189="In GSTR-2B, not in books","Check receipt; reject if not yours",IF(R1189="Invoice no matches, GSTIN differs","Confirm the GSTIN with the supplier","Not available: do not claim"))))))</f>
        <v/>
      </c>
    </row>
    <row r="1190">
      <c r="A1190" s="10" t="n"/>
      <c r="B1190" s="10" t="n"/>
      <c r="C1190" s="10" t="n"/>
      <c r="D1190" s="10" t="n"/>
      <c r="E1190" s="9" t="n"/>
      <c r="F1190" s="8" t="n"/>
      <c r="G1190" s="10" t="n"/>
      <c r="H1190" s="10" t="n"/>
      <c r="I1190" s="8" t="n"/>
      <c r="J1190" s="8" t="n"/>
      <c r="K1190" s="8" t="n"/>
      <c r="L1190" s="8" t="n"/>
      <c r="M1190" s="8" t="n"/>
      <c r="N1190" s="15">
        <f>IF(A1190="","",SUM(J1190:M1190))</f>
        <v/>
      </c>
      <c r="O1190" s="10" t="n"/>
      <c r="P1190" s="16">
        <f>IF(A1190="","",UPPER(TRIM(A1190))&amp;"|"&amp;UPPER(SUBSTITUTE(SUBSTITUTE(SUBSTITUTE(TRIM(C1190),"/",""),"-","")," ","")))</f>
        <v/>
      </c>
      <c r="Q1190" s="16">
        <f>IF(A1190="","",UPPER(SUBSTITUTE(SUBSTITUTE(SUBSTITUTE(TRIM(C1190),"/",""),"-","")," ","")))</f>
        <v/>
      </c>
      <c r="R1190" s="16">
        <f>IF(A1190="","",IF(U1190="No","ITC not available in GSTR-2B",IF(COUNTIF(Books!$O$6:$O$2005,P1190)&gt;0,IF(ABS(T1190)&lt;=Settings!$B$4,"Matched","Amount differs"),IF(COUNTIF(Books!$P$6:$P$2005,Q1190)&gt;0,"Invoice no matches, GSTIN differs","In GSTR-2B, not in books"))))</f>
        <v/>
      </c>
      <c r="S1190" s="15">
        <f>IF(A1190="","",SUMIF(Books!$O$6:$O$2005,P1190,Books!$K$6:$K$2005))</f>
        <v/>
      </c>
      <c r="T1190" s="15">
        <f>IF(A1190="","",N1190-S1190)</f>
        <v/>
      </c>
      <c r="U1190" s="10" t="n"/>
      <c r="V1190" s="16">
        <f>IF(A1190="","",IF(AND(O1190="Credit note",R1190&lt;&gt;"ITC not available in GSTR-2B"),"Credit note: accept and declare the ITC reversal, keep pending for one period, or reject if you disagree",IF(R1190="Matched","Accept in IMS, or take no action",IF(R1190="Amount differs","Reject or keep pending; ask the supplier to amend",IF(R1190="In GSTR-2B, not in books","Check receipt; reject if not yours",IF(R1190="Invoice no matches, GSTIN differs","Confirm the GSTIN with the supplier","Not available: do not claim"))))))</f>
        <v/>
      </c>
    </row>
    <row r="1191">
      <c r="A1191" s="10" t="n"/>
      <c r="B1191" s="10" t="n"/>
      <c r="C1191" s="10" t="n"/>
      <c r="D1191" s="10" t="n"/>
      <c r="E1191" s="9" t="n"/>
      <c r="F1191" s="8" t="n"/>
      <c r="G1191" s="10" t="n"/>
      <c r="H1191" s="10" t="n"/>
      <c r="I1191" s="8" t="n"/>
      <c r="J1191" s="8" t="n"/>
      <c r="K1191" s="8" t="n"/>
      <c r="L1191" s="8" t="n"/>
      <c r="M1191" s="8" t="n"/>
      <c r="N1191" s="15">
        <f>IF(A1191="","",SUM(J1191:M1191))</f>
        <v/>
      </c>
      <c r="O1191" s="10" t="n"/>
      <c r="P1191" s="16">
        <f>IF(A1191="","",UPPER(TRIM(A1191))&amp;"|"&amp;UPPER(SUBSTITUTE(SUBSTITUTE(SUBSTITUTE(TRIM(C1191),"/",""),"-","")," ","")))</f>
        <v/>
      </c>
      <c r="Q1191" s="16">
        <f>IF(A1191="","",UPPER(SUBSTITUTE(SUBSTITUTE(SUBSTITUTE(TRIM(C1191),"/",""),"-","")," ","")))</f>
        <v/>
      </c>
      <c r="R1191" s="16">
        <f>IF(A1191="","",IF(U1191="No","ITC not available in GSTR-2B",IF(COUNTIF(Books!$O$6:$O$2005,P1191)&gt;0,IF(ABS(T1191)&lt;=Settings!$B$4,"Matched","Amount differs"),IF(COUNTIF(Books!$P$6:$P$2005,Q1191)&gt;0,"Invoice no matches, GSTIN differs","In GSTR-2B, not in books"))))</f>
        <v/>
      </c>
      <c r="S1191" s="15">
        <f>IF(A1191="","",SUMIF(Books!$O$6:$O$2005,P1191,Books!$K$6:$K$2005))</f>
        <v/>
      </c>
      <c r="T1191" s="15">
        <f>IF(A1191="","",N1191-S1191)</f>
        <v/>
      </c>
      <c r="U1191" s="10" t="n"/>
      <c r="V1191" s="16">
        <f>IF(A1191="","",IF(AND(O1191="Credit note",R1191&lt;&gt;"ITC not available in GSTR-2B"),"Credit note: accept and declare the ITC reversal, keep pending for one period, or reject if you disagree",IF(R1191="Matched","Accept in IMS, or take no action",IF(R1191="Amount differs","Reject or keep pending; ask the supplier to amend",IF(R1191="In GSTR-2B, not in books","Check receipt; reject if not yours",IF(R1191="Invoice no matches, GSTIN differs","Confirm the GSTIN with the supplier","Not available: do not claim"))))))</f>
        <v/>
      </c>
    </row>
    <row r="1192">
      <c r="A1192" s="10" t="n"/>
      <c r="B1192" s="10" t="n"/>
      <c r="C1192" s="10" t="n"/>
      <c r="D1192" s="10" t="n"/>
      <c r="E1192" s="9" t="n"/>
      <c r="F1192" s="8" t="n"/>
      <c r="G1192" s="10" t="n"/>
      <c r="H1192" s="10" t="n"/>
      <c r="I1192" s="8" t="n"/>
      <c r="J1192" s="8" t="n"/>
      <c r="K1192" s="8" t="n"/>
      <c r="L1192" s="8" t="n"/>
      <c r="M1192" s="8" t="n"/>
      <c r="N1192" s="15">
        <f>IF(A1192="","",SUM(J1192:M1192))</f>
        <v/>
      </c>
      <c r="O1192" s="10" t="n"/>
      <c r="P1192" s="16">
        <f>IF(A1192="","",UPPER(TRIM(A1192))&amp;"|"&amp;UPPER(SUBSTITUTE(SUBSTITUTE(SUBSTITUTE(TRIM(C1192),"/",""),"-","")," ","")))</f>
        <v/>
      </c>
      <c r="Q1192" s="16">
        <f>IF(A1192="","",UPPER(SUBSTITUTE(SUBSTITUTE(SUBSTITUTE(TRIM(C1192),"/",""),"-","")," ","")))</f>
        <v/>
      </c>
      <c r="R1192" s="16">
        <f>IF(A1192="","",IF(U1192="No","ITC not available in GSTR-2B",IF(COUNTIF(Books!$O$6:$O$2005,P1192)&gt;0,IF(ABS(T1192)&lt;=Settings!$B$4,"Matched","Amount differs"),IF(COUNTIF(Books!$P$6:$P$2005,Q1192)&gt;0,"Invoice no matches, GSTIN differs","In GSTR-2B, not in books"))))</f>
        <v/>
      </c>
      <c r="S1192" s="15">
        <f>IF(A1192="","",SUMIF(Books!$O$6:$O$2005,P1192,Books!$K$6:$K$2005))</f>
        <v/>
      </c>
      <c r="T1192" s="15">
        <f>IF(A1192="","",N1192-S1192)</f>
        <v/>
      </c>
      <c r="U1192" s="10" t="n"/>
      <c r="V1192" s="16">
        <f>IF(A1192="","",IF(AND(O1192="Credit note",R1192&lt;&gt;"ITC not available in GSTR-2B"),"Credit note: accept and declare the ITC reversal, keep pending for one period, or reject if you disagree",IF(R1192="Matched","Accept in IMS, or take no action",IF(R1192="Amount differs","Reject or keep pending; ask the supplier to amend",IF(R1192="In GSTR-2B, not in books","Check receipt; reject if not yours",IF(R1192="Invoice no matches, GSTIN differs","Confirm the GSTIN with the supplier","Not available: do not claim"))))))</f>
        <v/>
      </c>
    </row>
    <row r="1193">
      <c r="A1193" s="10" t="n"/>
      <c r="B1193" s="10" t="n"/>
      <c r="C1193" s="10" t="n"/>
      <c r="D1193" s="10" t="n"/>
      <c r="E1193" s="9" t="n"/>
      <c r="F1193" s="8" t="n"/>
      <c r="G1193" s="10" t="n"/>
      <c r="H1193" s="10" t="n"/>
      <c r="I1193" s="8" t="n"/>
      <c r="J1193" s="8" t="n"/>
      <c r="K1193" s="8" t="n"/>
      <c r="L1193" s="8" t="n"/>
      <c r="M1193" s="8" t="n"/>
      <c r="N1193" s="15">
        <f>IF(A1193="","",SUM(J1193:M1193))</f>
        <v/>
      </c>
      <c r="O1193" s="10" t="n"/>
      <c r="P1193" s="16">
        <f>IF(A1193="","",UPPER(TRIM(A1193))&amp;"|"&amp;UPPER(SUBSTITUTE(SUBSTITUTE(SUBSTITUTE(TRIM(C1193),"/",""),"-","")," ","")))</f>
        <v/>
      </c>
      <c r="Q1193" s="16">
        <f>IF(A1193="","",UPPER(SUBSTITUTE(SUBSTITUTE(SUBSTITUTE(TRIM(C1193),"/",""),"-","")," ","")))</f>
        <v/>
      </c>
      <c r="R1193" s="16">
        <f>IF(A1193="","",IF(U1193="No","ITC not available in GSTR-2B",IF(COUNTIF(Books!$O$6:$O$2005,P1193)&gt;0,IF(ABS(T1193)&lt;=Settings!$B$4,"Matched","Amount differs"),IF(COUNTIF(Books!$P$6:$P$2005,Q1193)&gt;0,"Invoice no matches, GSTIN differs","In GSTR-2B, not in books"))))</f>
        <v/>
      </c>
      <c r="S1193" s="15">
        <f>IF(A1193="","",SUMIF(Books!$O$6:$O$2005,P1193,Books!$K$6:$K$2005))</f>
        <v/>
      </c>
      <c r="T1193" s="15">
        <f>IF(A1193="","",N1193-S1193)</f>
        <v/>
      </c>
      <c r="U1193" s="10" t="n"/>
      <c r="V1193" s="16">
        <f>IF(A1193="","",IF(AND(O1193="Credit note",R1193&lt;&gt;"ITC not available in GSTR-2B"),"Credit note: accept and declare the ITC reversal, keep pending for one period, or reject if you disagree",IF(R1193="Matched","Accept in IMS, or take no action",IF(R1193="Amount differs","Reject or keep pending; ask the supplier to amend",IF(R1193="In GSTR-2B, not in books","Check receipt; reject if not yours",IF(R1193="Invoice no matches, GSTIN differs","Confirm the GSTIN with the supplier","Not available: do not claim"))))))</f>
        <v/>
      </c>
    </row>
    <row r="1194">
      <c r="A1194" s="10" t="n"/>
      <c r="B1194" s="10" t="n"/>
      <c r="C1194" s="10" t="n"/>
      <c r="D1194" s="10" t="n"/>
      <c r="E1194" s="9" t="n"/>
      <c r="F1194" s="8" t="n"/>
      <c r="G1194" s="10" t="n"/>
      <c r="H1194" s="10" t="n"/>
      <c r="I1194" s="8" t="n"/>
      <c r="J1194" s="8" t="n"/>
      <c r="K1194" s="8" t="n"/>
      <c r="L1194" s="8" t="n"/>
      <c r="M1194" s="8" t="n"/>
      <c r="N1194" s="15">
        <f>IF(A1194="","",SUM(J1194:M1194))</f>
        <v/>
      </c>
      <c r="O1194" s="10" t="n"/>
      <c r="P1194" s="16">
        <f>IF(A1194="","",UPPER(TRIM(A1194))&amp;"|"&amp;UPPER(SUBSTITUTE(SUBSTITUTE(SUBSTITUTE(TRIM(C1194),"/",""),"-","")," ","")))</f>
        <v/>
      </c>
      <c r="Q1194" s="16">
        <f>IF(A1194="","",UPPER(SUBSTITUTE(SUBSTITUTE(SUBSTITUTE(TRIM(C1194),"/",""),"-","")," ","")))</f>
        <v/>
      </c>
      <c r="R1194" s="16">
        <f>IF(A1194="","",IF(U1194="No","ITC not available in GSTR-2B",IF(COUNTIF(Books!$O$6:$O$2005,P1194)&gt;0,IF(ABS(T1194)&lt;=Settings!$B$4,"Matched","Amount differs"),IF(COUNTIF(Books!$P$6:$P$2005,Q1194)&gt;0,"Invoice no matches, GSTIN differs","In GSTR-2B, not in books"))))</f>
        <v/>
      </c>
      <c r="S1194" s="15">
        <f>IF(A1194="","",SUMIF(Books!$O$6:$O$2005,P1194,Books!$K$6:$K$2005))</f>
        <v/>
      </c>
      <c r="T1194" s="15">
        <f>IF(A1194="","",N1194-S1194)</f>
        <v/>
      </c>
      <c r="U1194" s="10" t="n"/>
      <c r="V1194" s="16">
        <f>IF(A1194="","",IF(AND(O1194="Credit note",R1194&lt;&gt;"ITC not available in GSTR-2B"),"Credit note: accept and declare the ITC reversal, keep pending for one period, or reject if you disagree",IF(R1194="Matched","Accept in IMS, or take no action",IF(R1194="Amount differs","Reject or keep pending; ask the supplier to amend",IF(R1194="In GSTR-2B, not in books","Check receipt; reject if not yours",IF(R1194="Invoice no matches, GSTIN differs","Confirm the GSTIN with the supplier","Not available: do not claim"))))))</f>
        <v/>
      </c>
    </row>
    <row r="1195">
      <c r="A1195" s="10" t="n"/>
      <c r="B1195" s="10" t="n"/>
      <c r="C1195" s="10" t="n"/>
      <c r="D1195" s="10" t="n"/>
      <c r="E1195" s="9" t="n"/>
      <c r="F1195" s="8" t="n"/>
      <c r="G1195" s="10" t="n"/>
      <c r="H1195" s="10" t="n"/>
      <c r="I1195" s="8" t="n"/>
      <c r="J1195" s="8" t="n"/>
      <c r="K1195" s="8" t="n"/>
      <c r="L1195" s="8" t="n"/>
      <c r="M1195" s="8" t="n"/>
      <c r="N1195" s="15">
        <f>IF(A1195="","",SUM(J1195:M1195))</f>
        <v/>
      </c>
      <c r="O1195" s="10" t="n"/>
      <c r="P1195" s="16">
        <f>IF(A1195="","",UPPER(TRIM(A1195))&amp;"|"&amp;UPPER(SUBSTITUTE(SUBSTITUTE(SUBSTITUTE(TRIM(C1195),"/",""),"-","")," ","")))</f>
        <v/>
      </c>
      <c r="Q1195" s="16">
        <f>IF(A1195="","",UPPER(SUBSTITUTE(SUBSTITUTE(SUBSTITUTE(TRIM(C1195),"/",""),"-","")," ","")))</f>
        <v/>
      </c>
      <c r="R1195" s="16">
        <f>IF(A1195="","",IF(U1195="No","ITC not available in GSTR-2B",IF(COUNTIF(Books!$O$6:$O$2005,P1195)&gt;0,IF(ABS(T1195)&lt;=Settings!$B$4,"Matched","Amount differs"),IF(COUNTIF(Books!$P$6:$P$2005,Q1195)&gt;0,"Invoice no matches, GSTIN differs","In GSTR-2B, not in books"))))</f>
        <v/>
      </c>
      <c r="S1195" s="15">
        <f>IF(A1195="","",SUMIF(Books!$O$6:$O$2005,P1195,Books!$K$6:$K$2005))</f>
        <v/>
      </c>
      <c r="T1195" s="15">
        <f>IF(A1195="","",N1195-S1195)</f>
        <v/>
      </c>
      <c r="U1195" s="10" t="n"/>
      <c r="V1195" s="16">
        <f>IF(A1195="","",IF(AND(O1195="Credit note",R1195&lt;&gt;"ITC not available in GSTR-2B"),"Credit note: accept and declare the ITC reversal, keep pending for one period, or reject if you disagree",IF(R1195="Matched","Accept in IMS, or take no action",IF(R1195="Amount differs","Reject or keep pending; ask the supplier to amend",IF(R1195="In GSTR-2B, not in books","Check receipt; reject if not yours",IF(R1195="Invoice no matches, GSTIN differs","Confirm the GSTIN with the supplier","Not available: do not claim"))))))</f>
        <v/>
      </c>
    </row>
    <row r="1196">
      <c r="A1196" s="10" t="n"/>
      <c r="B1196" s="10" t="n"/>
      <c r="C1196" s="10" t="n"/>
      <c r="D1196" s="10" t="n"/>
      <c r="E1196" s="9" t="n"/>
      <c r="F1196" s="8" t="n"/>
      <c r="G1196" s="10" t="n"/>
      <c r="H1196" s="10" t="n"/>
      <c r="I1196" s="8" t="n"/>
      <c r="J1196" s="8" t="n"/>
      <c r="K1196" s="8" t="n"/>
      <c r="L1196" s="8" t="n"/>
      <c r="M1196" s="8" t="n"/>
      <c r="N1196" s="15">
        <f>IF(A1196="","",SUM(J1196:M1196))</f>
        <v/>
      </c>
      <c r="O1196" s="10" t="n"/>
      <c r="P1196" s="16">
        <f>IF(A1196="","",UPPER(TRIM(A1196))&amp;"|"&amp;UPPER(SUBSTITUTE(SUBSTITUTE(SUBSTITUTE(TRIM(C1196),"/",""),"-","")," ","")))</f>
        <v/>
      </c>
      <c r="Q1196" s="16">
        <f>IF(A1196="","",UPPER(SUBSTITUTE(SUBSTITUTE(SUBSTITUTE(TRIM(C1196),"/",""),"-","")," ","")))</f>
        <v/>
      </c>
      <c r="R1196" s="16">
        <f>IF(A1196="","",IF(U1196="No","ITC not available in GSTR-2B",IF(COUNTIF(Books!$O$6:$O$2005,P1196)&gt;0,IF(ABS(T1196)&lt;=Settings!$B$4,"Matched","Amount differs"),IF(COUNTIF(Books!$P$6:$P$2005,Q1196)&gt;0,"Invoice no matches, GSTIN differs","In GSTR-2B, not in books"))))</f>
        <v/>
      </c>
      <c r="S1196" s="15">
        <f>IF(A1196="","",SUMIF(Books!$O$6:$O$2005,P1196,Books!$K$6:$K$2005))</f>
        <v/>
      </c>
      <c r="T1196" s="15">
        <f>IF(A1196="","",N1196-S1196)</f>
        <v/>
      </c>
      <c r="U1196" s="10" t="n"/>
      <c r="V1196" s="16">
        <f>IF(A1196="","",IF(AND(O1196="Credit note",R1196&lt;&gt;"ITC not available in GSTR-2B"),"Credit note: accept and declare the ITC reversal, keep pending for one period, or reject if you disagree",IF(R1196="Matched","Accept in IMS, or take no action",IF(R1196="Amount differs","Reject or keep pending; ask the supplier to amend",IF(R1196="In GSTR-2B, not in books","Check receipt; reject if not yours",IF(R1196="Invoice no matches, GSTIN differs","Confirm the GSTIN with the supplier","Not available: do not claim"))))))</f>
        <v/>
      </c>
    </row>
    <row r="1197">
      <c r="A1197" s="10" t="n"/>
      <c r="B1197" s="10" t="n"/>
      <c r="C1197" s="10" t="n"/>
      <c r="D1197" s="10" t="n"/>
      <c r="E1197" s="9" t="n"/>
      <c r="F1197" s="8" t="n"/>
      <c r="G1197" s="10" t="n"/>
      <c r="H1197" s="10" t="n"/>
      <c r="I1197" s="8" t="n"/>
      <c r="J1197" s="8" t="n"/>
      <c r="K1197" s="8" t="n"/>
      <c r="L1197" s="8" t="n"/>
      <c r="M1197" s="8" t="n"/>
      <c r="N1197" s="15">
        <f>IF(A1197="","",SUM(J1197:M1197))</f>
        <v/>
      </c>
      <c r="O1197" s="10" t="n"/>
      <c r="P1197" s="16">
        <f>IF(A1197="","",UPPER(TRIM(A1197))&amp;"|"&amp;UPPER(SUBSTITUTE(SUBSTITUTE(SUBSTITUTE(TRIM(C1197),"/",""),"-","")," ","")))</f>
        <v/>
      </c>
      <c r="Q1197" s="16">
        <f>IF(A1197="","",UPPER(SUBSTITUTE(SUBSTITUTE(SUBSTITUTE(TRIM(C1197),"/",""),"-","")," ","")))</f>
        <v/>
      </c>
      <c r="R1197" s="16">
        <f>IF(A1197="","",IF(U1197="No","ITC not available in GSTR-2B",IF(COUNTIF(Books!$O$6:$O$2005,P1197)&gt;0,IF(ABS(T1197)&lt;=Settings!$B$4,"Matched","Amount differs"),IF(COUNTIF(Books!$P$6:$P$2005,Q1197)&gt;0,"Invoice no matches, GSTIN differs","In GSTR-2B, not in books"))))</f>
        <v/>
      </c>
      <c r="S1197" s="15">
        <f>IF(A1197="","",SUMIF(Books!$O$6:$O$2005,P1197,Books!$K$6:$K$2005))</f>
        <v/>
      </c>
      <c r="T1197" s="15">
        <f>IF(A1197="","",N1197-S1197)</f>
        <v/>
      </c>
      <c r="U1197" s="10" t="n"/>
      <c r="V1197" s="16">
        <f>IF(A1197="","",IF(AND(O1197="Credit note",R1197&lt;&gt;"ITC not available in GSTR-2B"),"Credit note: accept and declare the ITC reversal, keep pending for one period, or reject if you disagree",IF(R1197="Matched","Accept in IMS, or take no action",IF(R1197="Amount differs","Reject or keep pending; ask the supplier to amend",IF(R1197="In GSTR-2B, not in books","Check receipt; reject if not yours",IF(R1197="Invoice no matches, GSTIN differs","Confirm the GSTIN with the supplier","Not available: do not claim"))))))</f>
        <v/>
      </c>
    </row>
    <row r="1198">
      <c r="A1198" s="10" t="n"/>
      <c r="B1198" s="10" t="n"/>
      <c r="C1198" s="10" t="n"/>
      <c r="D1198" s="10" t="n"/>
      <c r="E1198" s="9" t="n"/>
      <c r="F1198" s="8" t="n"/>
      <c r="G1198" s="10" t="n"/>
      <c r="H1198" s="10" t="n"/>
      <c r="I1198" s="8" t="n"/>
      <c r="J1198" s="8" t="n"/>
      <c r="K1198" s="8" t="n"/>
      <c r="L1198" s="8" t="n"/>
      <c r="M1198" s="8" t="n"/>
      <c r="N1198" s="15">
        <f>IF(A1198="","",SUM(J1198:M1198))</f>
        <v/>
      </c>
      <c r="O1198" s="10" t="n"/>
      <c r="P1198" s="16">
        <f>IF(A1198="","",UPPER(TRIM(A1198))&amp;"|"&amp;UPPER(SUBSTITUTE(SUBSTITUTE(SUBSTITUTE(TRIM(C1198),"/",""),"-","")," ","")))</f>
        <v/>
      </c>
      <c r="Q1198" s="16">
        <f>IF(A1198="","",UPPER(SUBSTITUTE(SUBSTITUTE(SUBSTITUTE(TRIM(C1198),"/",""),"-","")," ","")))</f>
        <v/>
      </c>
      <c r="R1198" s="16">
        <f>IF(A1198="","",IF(U1198="No","ITC not available in GSTR-2B",IF(COUNTIF(Books!$O$6:$O$2005,P1198)&gt;0,IF(ABS(T1198)&lt;=Settings!$B$4,"Matched","Amount differs"),IF(COUNTIF(Books!$P$6:$P$2005,Q1198)&gt;0,"Invoice no matches, GSTIN differs","In GSTR-2B, not in books"))))</f>
        <v/>
      </c>
      <c r="S1198" s="15">
        <f>IF(A1198="","",SUMIF(Books!$O$6:$O$2005,P1198,Books!$K$6:$K$2005))</f>
        <v/>
      </c>
      <c r="T1198" s="15">
        <f>IF(A1198="","",N1198-S1198)</f>
        <v/>
      </c>
      <c r="U1198" s="10" t="n"/>
      <c r="V1198" s="16">
        <f>IF(A1198="","",IF(AND(O1198="Credit note",R1198&lt;&gt;"ITC not available in GSTR-2B"),"Credit note: accept and declare the ITC reversal, keep pending for one period, or reject if you disagree",IF(R1198="Matched","Accept in IMS, or take no action",IF(R1198="Amount differs","Reject or keep pending; ask the supplier to amend",IF(R1198="In GSTR-2B, not in books","Check receipt; reject if not yours",IF(R1198="Invoice no matches, GSTIN differs","Confirm the GSTIN with the supplier","Not available: do not claim"))))))</f>
        <v/>
      </c>
    </row>
    <row r="1199">
      <c r="A1199" s="10" t="n"/>
      <c r="B1199" s="10" t="n"/>
      <c r="C1199" s="10" t="n"/>
      <c r="D1199" s="10" t="n"/>
      <c r="E1199" s="9" t="n"/>
      <c r="F1199" s="8" t="n"/>
      <c r="G1199" s="10" t="n"/>
      <c r="H1199" s="10" t="n"/>
      <c r="I1199" s="8" t="n"/>
      <c r="J1199" s="8" t="n"/>
      <c r="K1199" s="8" t="n"/>
      <c r="L1199" s="8" t="n"/>
      <c r="M1199" s="8" t="n"/>
      <c r="N1199" s="15">
        <f>IF(A1199="","",SUM(J1199:M1199))</f>
        <v/>
      </c>
      <c r="O1199" s="10" t="n"/>
      <c r="P1199" s="16">
        <f>IF(A1199="","",UPPER(TRIM(A1199))&amp;"|"&amp;UPPER(SUBSTITUTE(SUBSTITUTE(SUBSTITUTE(TRIM(C1199),"/",""),"-","")," ","")))</f>
        <v/>
      </c>
      <c r="Q1199" s="16">
        <f>IF(A1199="","",UPPER(SUBSTITUTE(SUBSTITUTE(SUBSTITUTE(TRIM(C1199),"/",""),"-","")," ","")))</f>
        <v/>
      </c>
      <c r="R1199" s="16">
        <f>IF(A1199="","",IF(U1199="No","ITC not available in GSTR-2B",IF(COUNTIF(Books!$O$6:$O$2005,P1199)&gt;0,IF(ABS(T1199)&lt;=Settings!$B$4,"Matched","Amount differs"),IF(COUNTIF(Books!$P$6:$P$2005,Q1199)&gt;0,"Invoice no matches, GSTIN differs","In GSTR-2B, not in books"))))</f>
        <v/>
      </c>
      <c r="S1199" s="15">
        <f>IF(A1199="","",SUMIF(Books!$O$6:$O$2005,P1199,Books!$K$6:$K$2005))</f>
        <v/>
      </c>
      <c r="T1199" s="15">
        <f>IF(A1199="","",N1199-S1199)</f>
        <v/>
      </c>
      <c r="U1199" s="10" t="n"/>
      <c r="V1199" s="16">
        <f>IF(A1199="","",IF(AND(O1199="Credit note",R1199&lt;&gt;"ITC not available in GSTR-2B"),"Credit note: accept and declare the ITC reversal, keep pending for one period, or reject if you disagree",IF(R1199="Matched","Accept in IMS, or take no action",IF(R1199="Amount differs","Reject or keep pending; ask the supplier to amend",IF(R1199="In GSTR-2B, not in books","Check receipt; reject if not yours",IF(R1199="Invoice no matches, GSTIN differs","Confirm the GSTIN with the supplier","Not available: do not claim"))))))</f>
        <v/>
      </c>
    </row>
    <row r="1200">
      <c r="A1200" s="10" t="n"/>
      <c r="B1200" s="10" t="n"/>
      <c r="C1200" s="10" t="n"/>
      <c r="D1200" s="10" t="n"/>
      <c r="E1200" s="9" t="n"/>
      <c r="F1200" s="8" t="n"/>
      <c r="G1200" s="10" t="n"/>
      <c r="H1200" s="10" t="n"/>
      <c r="I1200" s="8" t="n"/>
      <c r="J1200" s="8" t="n"/>
      <c r="K1200" s="8" t="n"/>
      <c r="L1200" s="8" t="n"/>
      <c r="M1200" s="8" t="n"/>
      <c r="N1200" s="15">
        <f>IF(A1200="","",SUM(J1200:M1200))</f>
        <v/>
      </c>
      <c r="O1200" s="10" t="n"/>
      <c r="P1200" s="16">
        <f>IF(A1200="","",UPPER(TRIM(A1200))&amp;"|"&amp;UPPER(SUBSTITUTE(SUBSTITUTE(SUBSTITUTE(TRIM(C1200),"/",""),"-","")," ","")))</f>
        <v/>
      </c>
      <c r="Q1200" s="16">
        <f>IF(A1200="","",UPPER(SUBSTITUTE(SUBSTITUTE(SUBSTITUTE(TRIM(C1200),"/",""),"-","")," ","")))</f>
        <v/>
      </c>
      <c r="R1200" s="16">
        <f>IF(A1200="","",IF(U1200="No","ITC not available in GSTR-2B",IF(COUNTIF(Books!$O$6:$O$2005,P1200)&gt;0,IF(ABS(T1200)&lt;=Settings!$B$4,"Matched","Amount differs"),IF(COUNTIF(Books!$P$6:$P$2005,Q1200)&gt;0,"Invoice no matches, GSTIN differs","In GSTR-2B, not in books"))))</f>
        <v/>
      </c>
      <c r="S1200" s="15">
        <f>IF(A1200="","",SUMIF(Books!$O$6:$O$2005,P1200,Books!$K$6:$K$2005))</f>
        <v/>
      </c>
      <c r="T1200" s="15">
        <f>IF(A1200="","",N1200-S1200)</f>
        <v/>
      </c>
      <c r="U1200" s="10" t="n"/>
      <c r="V1200" s="16">
        <f>IF(A1200="","",IF(AND(O1200="Credit note",R1200&lt;&gt;"ITC not available in GSTR-2B"),"Credit note: accept and declare the ITC reversal, keep pending for one period, or reject if you disagree",IF(R1200="Matched","Accept in IMS, or take no action",IF(R1200="Amount differs","Reject or keep pending; ask the supplier to amend",IF(R1200="In GSTR-2B, not in books","Check receipt; reject if not yours",IF(R1200="Invoice no matches, GSTIN differs","Confirm the GSTIN with the supplier","Not available: do not claim"))))))</f>
        <v/>
      </c>
    </row>
    <row r="1201">
      <c r="A1201" s="10" t="n"/>
      <c r="B1201" s="10" t="n"/>
      <c r="C1201" s="10" t="n"/>
      <c r="D1201" s="10" t="n"/>
      <c r="E1201" s="9" t="n"/>
      <c r="F1201" s="8" t="n"/>
      <c r="G1201" s="10" t="n"/>
      <c r="H1201" s="10" t="n"/>
      <c r="I1201" s="8" t="n"/>
      <c r="J1201" s="8" t="n"/>
      <c r="K1201" s="8" t="n"/>
      <c r="L1201" s="8" t="n"/>
      <c r="M1201" s="8" t="n"/>
      <c r="N1201" s="15">
        <f>IF(A1201="","",SUM(J1201:M1201))</f>
        <v/>
      </c>
      <c r="O1201" s="10" t="n"/>
      <c r="P1201" s="16">
        <f>IF(A1201="","",UPPER(TRIM(A1201))&amp;"|"&amp;UPPER(SUBSTITUTE(SUBSTITUTE(SUBSTITUTE(TRIM(C1201),"/",""),"-","")," ","")))</f>
        <v/>
      </c>
      <c r="Q1201" s="16">
        <f>IF(A1201="","",UPPER(SUBSTITUTE(SUBSTITUTE(SUBSTITUTE(TRIM(C1201),"/",""),"-","")," ","")))</f>
        <v/>
      </c>
      <c r="R1201" s="16">
        <f>IF(A1201="","",IF(U1201="No","ITC not available in GSTR-2B",IF(COUNTIF(Books!$O$6:$O$2005,P1201)&gt;0,IF(ABS(T1201)&lt;=Settings!$B$4,"Matched","Amount differs"),IF(COUNTIF(Books!$P$6:$P$2005,Q1201)&gt;0,"Invoice no matches, GSTIN differs","In GSTR-2B, not in books"))))</f>
        <v/>
      </c>
      <c r="S1201" s="15">
        <f>IF(A1201="","",SUMIF(Books!$O$6:$O$2005,P1201,Books!$K$6:$K$2005))</f>
        <v/>
      </c>
      <c r="T1201" s="15">
        <f>IF(A1201="","",N1201-S1201)</f>
        <v/>
      </c>
      <c r="U1201" s="10" t="n"/>
      <c r="V1201" s="16">
        <f>IF(A1201="","",IF(AND(O1201="Credit note",R1201&lt;&gt;"ITC not available in GSTR-2B"),"Credit note: accept and declare the ITC reversal, keep pending for one period, or reject if you disagree",IF(R1201="Matched","Accept in IMS, or take no action",IF(R1201="Amount differs","Reject or keep pending; ask the supplier to amend",IF(R1201="In GSTR-2B, not in books","Check receipt; reject if not yours",IF(R1201="Invoice no matches, GSTIN differs","Confirm the GSTIN with the supplier","Not available: do not claim"))))))</f>
        <v/>
      </c>
    </row>
    <row r="1202">
      <c r="A1202" s="10" t="n"/>
      <c r="B1202" s="10" t="n"/>
      <c r="C1202" s="10" t="n"/>
      <c r="D1202" s="10" t="n"/>
      <c r="E1202" s="9" t="n"/>
      <c r="F1202" s="8" t="n"/>
      <c r="G1202" s="10" t="n"/>
      <c r="H1202" s="10" t="n"/>
      <c r="I1202" s="8" t="n"/>
      <c r="J1202" s="8" t="n"/>
      <c r="K1202" s="8" t="n"/>
      <c r="L1202" s="8" t="n"/>
      <c r="M1202" s="8" t="n"/>
      <c r="N1202" s="15">
        <f>IF(A1202="","",SUM(J1202:M1202))</f>
        <v/>
      </c>
      <c r="O1202" s="10" t="n"/>
      <c r="P1202" s="16">
        <f>IF(A1202="","",UPPER(TRIM(A1202))&amp;"|"&amp;UPPER(SUBSTITUTE(SUBSTITUTE(SUBSTITUTE(TRIM(C1202),"/",""),"-","")," ","")))</f>
        <v/>
      </c>
      <c r="Q1202" s="16">
        <f>IF(A1202="","",UPPER(SUBSTITUTE(SUBSTITUTE(SUBSTITUTE(TRIM(C1202),"/",""),"-","")," ","")))</f>
        <v/>
      </c>
      <c r="R1202" s="16">
        <f>IF(A1202="","",IF(U1202="No","ITC not available in GSTR-2B",IF(COUNTIF(Books!$O$6:$O$2005,P1202)&gt;0,IF(ABS(T1202)&lt;=Settings!$B$4,"Matched","Amount differs"),IF(COUNTIF(Books!$P$6:$P$2005,Q1202)&gt;0,"Invoice no matches, GSTIN differs","In GSTR-2B, not in books"))))</f>
        <v/>
      </c>
      <c r="S1202" s="15">
        <f>IF(A1202="","",SUMIF(Books!$O$6:$O$2005,P1202,Books!$K$6:$K$2005))</f>
        <v/>
      </c>
      <c r="T1202" s="15">
        <f>IF(A1202="","",N1202-S1202)</f>
        <v/>
      </c>
      <c r="U1202" s="10" t="n"/>
      <c r="V1202" s="16">
        <f>IF(A1202="","",IF(AND(O1202="Credit note",R1202&lt;&gt;"ITC not available in GSTR-2B"),"Credit note: accept and declare the ITC reversal, keep pending for one period, or reject if you disagree",IF(R1202="Matched","Accept in IMS, or take no action",IF(R1202="Amount differs","Reject or keep pending; ask the supplier to amend",IF(R1202="In GSTR-2B, not in books","Check receipt; reject if not yours",IF(R1202="Invoice no matches, GSTIN differs","Confirm the GSTIN with the supplier","Not available: do not claim"))))))</f>
        <v/>
      </c>
    </row>
    <row r="1203">
      <c r="A1203" s="10" t="n"/>
      <c r="B1203" s="10" t="n"/>
      <c r="C1203" s="10" t="n"/>
      <c r="D1203" s="10" t="n"/>
      <c r="E1203" s="9" t="n"/>
      <c r="F1203" s="8" t="n"/>
      <c r="G1203" s="10" t="n"/>
      <c r="H1203" s="10" t="n"/>
      <c r="I1203" s="8" t="n"/>
      <c r="J1203" s="8" t="n"/>
      <c r="K1203" s="8" t="n"/>
      <c r="L1203" s="8" t="n"/>
      <c r="M1203" s="8" t="n"/>
      <c r="N1203" s="15">
        <f>IF(A1203="","",SUM(J1203:M1203))</f>
        <v/>
      </c>
      <c r="O1203" s="10" t="n"/>
      <c r="P1203" s="16">
        <f>IF(A1203="","",UPPER(TRIM(A1203))&amp;"|"&amp;UPPER(SUBSTITUTE(SUBSTITUTE(SUBSTITUTE(TRIM(C1203),"/",""),"-","")," ","")))</f>
        <v/>
      </c>
      <c r="Q1203" s="16">
        <f>IF(A1203="","",UPPER(SUBSTITUTE(SUBSTITUTE(SUBSTITUTE(TRIM(C1203),"/",""),"-","")," ","")))</f>
        <v/>
      </c>
      <c r="R1203" s="16">
        <f>IF(A1203="","",IF(U1203="No","ITC not available in GSTR-2B",IF(COUNTIF(Books!$O$6:$O$2005,P1203)&gt;0,IF(ABS(T1203)&lt;=Settings!$B$4,"Matched","Amount differs"),IF(COUNTIF(Books!$P$6:$P$2005,Q1203)&gt;0,"Invoice no matches, GSTIN differs","In GSTR-2B, not in books"))))</f>
        <v/>
      </c>
      <c r="S1203" s="15">
        <f>IF(A1203="","",SUMIF(Books!$O$6:$O$2005,P1203,Books!$K$6:$K$2005))</f>
        <v/>
      </c>
      <c r="T1203" s="15">
        <f>IF(A1203="","",N1203-S1203)</f>
        <v/>
      </c>
      <c r="U1203" s="10" t="n"/>
      <c r="V1203" s="16">
        <f>IF(A1203="","",IF(AND(O1203="Credit note",R1203&lt;&gt;"ITC not available in GSTR-2B"),"Credit note: accept and declare the ITC reversal, keep pending for one period, or reject if you disagree",IF(R1203="Matched","Accept in IMS, or take no action",IF(R1203="Amount differs","Reject or keep pending; ask the supplier to amend",IF(R1203="In GSTR-2B, not in books","Check receipt; reject if not yours",IF(R1203="Invoice no matches, GSTIN differs","Confirm the GSTIN with the supplier","Not available: do not claim"))))))</f>
        <v/>
      </c>
    </row>
    <row r="1204">
      <c r="A1204" s="10" t="n"/>
      <c r="B1204" s="10" t="n"/>
      <c r="C1204" s="10" t="n"/>
      <c r="D1204" s="10" t="n"/>
      <c r="E1204" s="9" t="n"/>
      <c r="F1204" s="8" t="n"/>
      <c r="G1204" s="10" t="n"/>
      <c r="H1204" s="10" t="n"/>
      <c r="I1204" s="8" t="n"/>
      <c r="J1204" s="8" t="n"/>
      <c r="K1204" s="8" t="n"/>
      <c r="L1204" s="8" t="n"/>
      <c r="M1204" s="8" t="n"/>
      <c r="N1204" s="15">
        <f>IF(A1204="","",SUM(J1204:M1204))</f>
        <v/>
      </c>
      <c r="O1204" s="10" t="n"/>
      <c r="P1204" s="16">
        <f>IF(A1204="","",UPPER(TRIM(A1204))&amp;"|"&amp;UPPER(SUBSTITUTE(SUBSTITUTE(SUBSTITUTE(TRIM(C1204),"/",""),"-","")," ","")))</f>
        <v/>
      </c>
      <c r="Q1204" s="16">
        <f>IF(A1204="","",UPPER(SUBSTITUTE(SUBSTITUTE(SUBSTITUTE(TRIM(C1204),"/",""),"-","")," ","")))</f>
        <v/>
      </c>
      <c r="R1204" s="16">
        <f>IF(A1204="","",IF(U1204="No","ITC not available in GSTR-2B",IF(COUNTIF(Books!$O$6:$O$2005,P1204)&gt;0,IF(ABS(T1204)&lt;=Settings!$B$4,"Matched","Amount differs"),IF(COUNTIF(Books!$P$6:$P$2005,Q1204)&gt;0,"Invoice no matches, GSTIN differs","In GSTR-2B, not in books"))))</f>
        <v/>
      </c>
      <c r="S1204" s="15">
        <f>IF(A1204="","",SUMIF(Books!$O$6:$O$2005,P1204,Books!$K$6:$K$2005))</f>
        <v/>
      </c>
      <c r="T1204" s="15">
        <f>IF(A1204="","",N1204-S1204)</f>
        <v/>
      </c>
      <c r="U1204" s="10" t="n"/>
      <c r="V1204" s="16">
        <f>IF(A1204="","",IF(AND(O1204="Credit note",R1204&lt;&gt;"ITC not available in GSTR-2B"),"Credit note: accept and declare the ITC reversal, keep pending for one period, or reject if you disagree",IF(R1204="Matched","Accept in IMS, or take no action",IF(R1204="Amount differs","Reject or keep pending; ask the supplier to amend",IF(R1204="In GSTR-2B, not in books","Check receipt; reject if not yours",IF(R1204="Invoice no matches, GSTIN differs","Confirm the GSTIN with the supplier","Not available: do not claim"))))))</f>
        <v/>
      </c>
    </row>
    <row r="1205">
      <c r="A1205" s="10" t="n"/>
      <c r="B1205" s="10" t="n"/>
      <c r="C1205" s="10" t="n"/>
      <c r="D1205" s="10" t="n"/>
      <c r="E1205" s="9" t="n"/>
      <c r="F1205" s="8" t="n"/>
      <c r="G1205" s="10" t="n"/>
      <c r="H1205" s="10" t="n"/>
      <c r="I1205" s="8" t="n"/>
      <c r="J1205" s="8" t="n"/>
      <c r="K1205" s="8" t="n"/>
      <c r="L1205" s="8" t="n"/>
      <c r="M1205" s="8" t="n"/>
      <c r="N1205" s="15">
        <f>IF(A1205="","",SUM(J1205:M1205))</f>
        <v/>
      </c>
      <c r="O1205" s="10" t="n"/>
      <c r="P1205" s="16">
        <f>IF(A1205="","",UPPER(TRIM(A1205))&amp;"|"&amp;UPPER(SUBSTITUTE(SUBSTITUTE(SUBSTITUTE(TRIM(C1205),"/",""),"-","")," ","")))</f>
        <v/>
      </c>
      <c r="Q1205" s="16">
        <f>IF(A1205="","",UPPER(SUBSTITUTE(SUBSTITUTE(SUBSTITUTE(TRIM(C1205),"/",""),"-","")," ","")))</f>
        <v/>
      </c>
      <c r="R1205" s="16">
        <f>IF(A1205="","",IF(U1205="No","ITC not available in GSTR-2B",IF(COUNTIF(Books!$O$6:$O$2005,P1205)&gt;0,IF(ABS(T1205)&lt;=Settings!$B$4,"Matched","Amount differs"),IF(COUNTIF(Books!$P$6:$P$2005,Q1205)&gt;0,"Invoice no matches, GSTIN differs","In GSTR-2B, not in books"))))</f>
        <v/>
      </c>
      <c r="S1205" s="15">
        <f>IF(A1205="","",SUMIF(Books!$O$6:$O$2005,P1205,Books!$K$6:$K$2005))</f>
        <v/>
      </c>
      <c r="T1205" s="15">
        <f>IF(A1205="","",N1205-S1205)</f>
        <v/>
      </c>
      <c r="U1205" s="10" t="n"/>
      <c r="V1205" s="16">
        <f>IF(A1205="","",IF(AND(O1205="Credit note",R1205&lt;&gt;"ITC not available in GSTR-2B"),"Credit note: accept and declare the ITC reversal, keep pending for one period, or reject if you disagree",IF(R1205="Matched","Accept in IMS, or take no action",IF(R1205="Amount differs","Reject or keep pending; ask the supplier to amend",IF(R1205="In GSTR-2B, not in books","Check receipt; reject if not yours",IF(R1205="Invoice no matches, GSTIN differs","Confirm the GSTIN with the supplier","Not available: do not claim"))))))</f>
        <v/>
      </c>
    </row>
    <row r="1206">
      <c r="A1206" s="10" t="n"/>
      <c r="B1206" s="10" t="n"/>
      <c r="C1206" s="10" t="n"/>
      <c r="D1206" s="10" t="n"/>
      <c r="E1206" s="9" t="n"/>
      <c r="F1206" s="8" t="n"/>
      <c r="G1206" s="10" t="n"/>
      <c r="H1206" s="10" t="n"/>
      <c r="I1206" s="8" t="n"/>
      <c r="J1206" s="8" t="n"/>
      <c r="K1206" s="8" t="n"/>
      <c r="L1206" s="8" t="n"/>
      <c r="M1206" s="8" t="n"/>
      <c r="N1206" s="15">
        <f>IF(A1206="","",SUM(J1206:M1206))</f>
        <v/>
      </c>
      <c r="O1206" s="10" t="n"/>
      <c r="P1206" s="16">
        <f>IF(A1206="","",UPPER(TRIM(A1206))&amp;"|"&amp;UPPER(SUBSTITUTE(SUBSTITUTE(SUBSTITUTE(TRIM(C1206),"/",""),"-","")," ","")))</f>
        <v/>
      </c>
      <c r="Q1206" s="16">
        <f>IF(A1206="","",UPPER(SUBSTITUTE(SUBSTITUTE(SUBSTITUTE(TRIM(C1206),"/",""),"-","")," ","")))</f>
        <v/>
      </c>
      <c r="R1206" s="16">
        <f>IF(A1206="","",IF(U1206="No","ITC not available in GSTR-2B",IF(COUNTIF(Books!$O$6:$O$2005,P1206)&gt;0,IF(ABS(T1206)&lt;=Settings!$B$4,"Matched","Amount differs"),IF(COUNTIF(Books!$P$6:$P$2005,Q1206)&gt;0,"Invoice no matches, GSTIN differs","In GSTR-2B, not in books"))))</f>
        <v/>
      </c>
      <c r="S1206" s="15">
        <f>IF(A1206="","",SUMIF(Books!$O$6:$O$2005,P1206,Books!$K$6:$K$2005))</f>
        <v/>
      </c>
      <c r="T1206" s="15">
        <f>IF(A1206="","",N1206-S1206)</f>
        <v/>
      </c>
      <c r="U1206" s="10" t="n"/>
      <c r="V1206" s="16">
        <f>IF(A1206="","",IF(AND(O1206="Credit note",R1206&lt;&gt;"ITC not available in GSTR-2B"),"Credit note: accept and declare the ITC reversal, keep pending for one period, or reject if you disagree",IF(R1206="Matched","Accept in IMS, or take no action",IF(R1206="Amount differs","Reject or keep pending; ask the supplier to amend",IF(R1206="In GSTR-2B, not in books","Check receipt; reject if not yours",IF(R1206="Invoice no matches, GSTIN differs","Confirm the GSTIN with the supplier","Not available: do not claim"))))))</f>
        <v/>
      </c>
    </row>
    <row r="1207">
      <c r="A1207" s="10" t="n"/>
      <c r="B1207" s="10" t="n"/>
      <c r="C1207" s="10" t="n"/>
      <c r="D1207" s="10" t="n"/>
      <c r="E1207" s="9" t="n"/>
      <c r="F1207" s="8" t="n"/>
      <c r="G1207" s="10" t="n"/>
      <c r="H1207" s="10" t="n"/>
      <c r="I1207" s="8" t="n"/>
      <c r="J1207" s="8" t="n"/>
      <c r="K1207" s="8" t="n"/>
      <c r="L1207" s="8" t="n"/>
      <c r="M1207" s="8" t="n"/>
      <c r="N1207" s="15">
        <f>IF(A1207="","",SUM(J1207:M1207))</f>
        <v/>
      </c>
      <c r="O1207" s="10" t="n"/>
      <c r="P1207" s="16">
        <f>IF(A1207="","",UPPER(TRIM(A1207))&amp;"|"&amp;UPPER(SUBSTITUTE(SUBSTITUTE(SUBSTITUTE(TRIM(C1207),"/",""),"-","")," ","")))</f>
        <v/>
      </c>
      <c r="Q1207" s="16">
        <f>IF(A1207="","",UPPER(SUBSTITUTE(SUBSTITUTE(SUBSTITUTE(TRIM(C1207),"/",""),"-","")," ","")))</f>
        <v/>
      </c>
      <c r="R1207" s="16">
        <f>IF(A1207="","",IF(U1207="No","ITC not available in GSTR-2B",IF(COUNTIF(Books!$O$6:$O$2005,P1207)&gt;0,IF(ABS(T1207)&lt;=Settings!$B$4,"Matched","Amount differs"),IF(COUNTIF(Books!$P$6:$P$2005,Q1207)&gt;0,"Invoice no matches, GSTIN differs","In GSTR-2B, not in books"))))</f>
        <v/>
      </c>
      <c r="S1207" s="15">
        <f>IF(A1207="","",SUMIF(Books!$O$6:$O$2005,P1207,Books!$K$6:$K$2005))</f>
        <v/>
      </c>
      <c r="T1207" s="15">
        <f>IF(A1207="","",N1207-S1207)</f>
        <v/>
      </c>
      <c r="U1207" s="10" t="n"/>
      <c r="V1207" s="16">
        <f>IF(A1207="","",IF(AND(O1207="Credit note",R1207&lt;&gt;"ITC not available in GSTR-2B"),"Credit note: accept and declare the ITC reversal, keep pending for one period, or reject if you disagree",IF(R1207="Matched","Accept in IMS, or take no action",IF(R1207="Amount differs","Reject or keep pending; ask the supplier to amend",IF(R1207="In GSTR-2B, not in books","Check receipt; reject if not yours",IF(R1207="Invoice no matches, GSTIN differs","Confirm the GSTIN with the supplier","Not available: do not claim"))))))</f>
        <v/>
      </c>
    </row>
    <row r="1208">
      <c r="A1208" s="10" t="n"/>
      <c r="B1208" s="10" t="n"/>
      <c r="C1208" s="10" t="n"/>
      <c r="D1208" s="10" t="n"/>
      <c r="E1208" s="9" t="n"/>
      <c r="F1208" s="8" t="n"/>
      <c r="G1208" s="10" t="n"/>
      <c r="H1208" s="10" t="n"/>
      <c r="I1208" s="8" t="n"/>
      <c r="J1208" s="8" t="n"/>
      <c r="K1208" s="8" t="n"/>
      <c r="L1208" s="8" t="n"/>
      <c r="M1208" s="8" t="n"/>
      <c r="N1208" s="15">
        <f>IF(A1208="","",SUM(J1208:M1208))</f>
        <v/>
      </c>
      <c r="O1208" s="10" t="n"/>
      <c r="P1208" s="16">
        <f>IF(A1208="","",UPPER(TRIM(A1208))&amp;"|"&amp;UPPER(SUBSTITUTE(SUBSTITUTE(SUBSTITUTE(TRIM(C1208),"/",""),"-","")," ","")))</f>
        <v/>
      </c>
      <c r="Q1208" s="16">
        <f>IF(A1208="","",UPPER(SUBSTITUTE(SUBSTITUTE(SUBSTITUTE(TRIM(C1208),"/",""),"-","")," ","")))</f>
        <v/>
      </c>
      <c r="R1208" s="16">
        <f>IF(A1208="","",IF(U1208="No","ITC not available in GSTR-2B",IF(COUNTIF(Books!$O$6:$O$2005,P1208)&gt;0,IF(ABS(T1208)&lt;=Settings!$B$4,"Matched","Amount differs"),IF(COUNTIF(Books!$P$6:$P$2005,Q1208)&gt;0,"Invoice no matches, GSTIN differs","In GSTR-2B, not in books"))))</f>
        <v/>
      </c>
      <c r="S1208" s="15">
        <f>IF(A1208="","",SUMIF(Books!$O$6:$O$2005,P1208,Books!$K$6:$K$2005))</f>
        <v/>
      </c>
      <c r="T1208" s="15">
        <f>IF(A1208="","",N1208-S1208)</f>
        <v/>
      </c>
      <c r="U1208" s="10" t="n"/>
      <c r="V1208" s="16">
        <f>IF(A1208="","",IF(AND(O1208="Credit note",R1208&lt;&gt;"ITC not available in GSTR-2B"),"Credit note: accept and declare the ITC reversal, keep pending for one period, or reject if you disagree",IF(R1208="Matched","Accept in IMS, or take no action",IF(R1208="Amount differs","Reject or keep pending; ask the supplier to amend",IF(R1208="In GSTR-2B, not in books","Check receipt; reject if not yours",IF(R1208="Invoice no matches, GSTIN differs","Confirm the GSTIN with the supplier","Not available: do not claim"))))))</f>
        <v/>
      </c>
    </row>
    <row r="1209">
      <c r="A1209" s="10" t="n"/>
      <c r="B1209" s="10" t="n"/>
      <c r="C1209" s="10" t="n"/>
      <c r="D1209" s="10" t="n"/>
      <c r="E1209" s="9" t="n"/>
      <c r="F1209" s="8" t="n"/>
      <c r="G1209" s="10" t="n"/>
      <c r="H1209" s="10" t="n"/>
      <c r="I1209" s="8" t="n"/>
      <c r="J1209" s="8" t="n"/>
      <c r="K1209" s="8" t="n"/>
      <c r="L1209" s="8" t="n"/>
      <c r="M1209" s="8" t="n"/>
      <c r="N1209" s="15">
        <f>IF(A1209="","",SUM(J1209:M1209))</f>
        <v/>
      </c>
      <c r="O1209" s="10" t="n"/>
      <c r="P1209" s="16">
        <f>IF(A1209="","",UPPER(TRIM(A1209))&amp;"|"&amp;UPPER(SUBSTITUTE(SUBSTITUTE(SUBSTITUTE(TRIM(C1209),"/",""),"-","")," ","")))</f>
        <v/>
      </c>
      <c r="Q1209" s="16">
        <f>IF(A1209="","",UPPER(SUBSTITUTE(SUBSTITUTE(SUBSTITUTE(TRIM(C1209),"/",""),"-","")," ","")))</f>
        <v/>
      </c>
      <c r="R1209" s="16">
        <f>IF(A1209="","",IF(U1209="No","ITC not available in GSTR-2B",IF(COUNTIF(Books!$O$6:$O$2005,P1209)&gt;0,IF(ABS(T1209)&lt;=Settings!$B$4,"Matched","Amount differs"),IF(COUNTIF(Books!$P$6:$P$2005,Q1209)&gt;0,"Invoice no matches, GSTIN differs","In GSTR-2B, not in books"))))</f>
        <v/>
      </c>
      <c r="S1209" s="15">
        <f>IF(A1209="","",SUMIF(Books!$O$6:$O$2005,P1209,Books!$K$6:$K$2005))</f>
        <v/>
      </c>
      <c r="T1209" s="15">
        <f>IF(A1209="","",N1209-S1209)</f>
        <v/>
      </c>
      <c r="U1209" s="10" t="n"/>
      <c r="V1209" s="16">
        <f>IF(A1209="","",IF(AND(O1209="Credit note",R1209&lt;&gt;"ITC not available in GSTR-2B"),"Credit note: accept and declare the ITC reversal, keep pending for one period, or reject if you disagree",IF(R1209="Matched","Accept in IMS, or take no action",IF(R1209="Amount differs","Reject or keep pending; ask the supplier to amend",IF(R1209="In GSTR-2B, not in books","Check receipt; reject if not yours",IF(R1209="Invoice no matches, GSTIN differs","Confirm the GSTIN with the supplier","Not available: do not claim"))))))</f>
        <v/>
      </c>
    </row>
    <row r="1210">
      <c r="A1210" s="10" t="n"/>
      <c r="B1210" s="10" t="n"/>
      <c r="C1210" s="10" t="n"/>
      <c r="D1210" s="10" t="n"/>
      <c r="E1210" s="9" t="n"/>
      <c r="F1210" s="8" t="n"/>
      <c r="G1210" s="10" t="n"/>
      <c r="H1210" s="10" t="n"/>
      <c r="I1210" s="8" t="n"/>
      <c r="J1210" s="8" t="n"/>
      <c r="K1210" s="8" t="n"/>
      <c r="L1210" s="8" t="n"/>
      <c r="M1210" s="8" t="n"/>
      <c r="N1210" s="15">
        <f>IF(A1210="","",SUM(J1210:M1210))</f>
        <v/>
      </c>
      <c r="O1210" s="10" t="n"/>
      <c r="P1210" s="16">
        <f>IF(A1210="","",UPPER(TRIM(A1210))&amp;"|"&amp;UPPER(SUBSTITUTE(SUBSTITUTE(SUBSTITUTE(TRIM(C1210),"/",""),"-","")," ","")))</f>
        <v/>
      </c>
      <c r="Q1210" s="16">
        <f>IF(A1210="","",UPPER(SUBSTITUTE(SUBSTITUTE(SUBSTITUTE(TRIM(C1210),"/",""),"-","")," ","")))</f>
        <v/>
      </c>
      <c r="R1210" s="16">
        <f>IF(A1210="","",IF(U1210="No","ITC not available in GSTR-2B",IF(COUNTIF(Books!$O$6:$O$2005,P1210)&gt;0,IF(ABS(T1210)&lt;=Settings!$B$4,"Matched","Amount differs"),IF(COUNTIF(Books!$P$6:$P$2005,Q1210)&gt;0,"Invoice no matches, GSTIN differs","In GSTR-2B, not in books"))))</f>
        <v/>
      </c>
      <c r="S1210" s="15">
        <f>IF(A1210="","",SUMIF(Books!$O$6:$O$2005,P1210,Books!$K$6:$K$2005))</f>
        <v/>
      </c>
      <c r="T1210" s="15">
        <f>IF(A1210="","",N1210-S1210)</f>
        <v/>
      </c>
      <c r="U1210" s="10" t="n"/>
      <c r="V1210" s="16">
        <f>IF(A1210="","",IF(AND(O1210="Credit note",R1210&lt;&gt;"ITC not available in GSTR-2B"),"Credit note: accept and declare the ITC reversal, keep pending for one period, or reject if you disagree",IF(R1210="Matched","Accept in IMS, or take no action",IF(R1210="Amount differs","Reject or keep pending; ask the supplier to amend",IF(R1210="In GSTR-2B, not in books","Check receipt; reject if not yours",IF(R1210="Invoice no matches, GSTIN differs","Confirm the GSTIN with the supplier","Not available: do not claim"))))))</f>
        <v/>
      </c>
    </row>
    <row r="1211">
      <c r="A1211" s="10" t="n"/>
      <c r="B1211" s="10" t="n"/>
      <c r="C1211" s="10" t="n"/>
      <c r="D1211" s="10" t="n"/>
      <c r="E1211" s="9" t="n"/>
      <c r="F1211" s="8" t="n"/>
      <c r="G1211" s="10" t="n"/>
      <c r="H1211" s="10" t="n"/>
      <c r="I1211" s="8" t="n"/>
      <c r="J1211" s="8" t="n"/>
      <c r="K1211" s="8" t="n"/>
      <c r="L1211" s="8" t="n"/>
      <c r="M1211" s="8" t="n"/>
      <c r="N1211" s="15">
        <f>IF(A1211="","",SUM(J1211:M1211))</f>
        <v/>
      </c>
      <c r="O1211" s="10" t="n"/>
      <c r="P1211" s="16">
        <f>IF(A1211="","",UPPER(TRIM(A1211))&amp;"|"&amp;UPPER(SUBSTITUTE(SUBSTITUTE(SUBSTITUTE(TRIM(C1211),"/",""),"-","")," ","")))</f>
        <v/>
      </c>
      <c r="Q1211" s="16">
        <f>IF(A1211="","",UPPER(SUBSTITUTE(SUBSTITUTE(SUBSTITUTE(TRIM(C1211),"/",""),"-","")," ","")))</f>
        <v/>
      </c>
      <c r="R1211" s="16">
        <f>IF(A1211="","",IF(U1211="No","ITC not available in GSTR-2B",IF(COUNTIF(Books!$O$6:$O$2005,P1211)&gt;0,IF(ABS(T1211)&lt;=Settings!$B$4,"Matched","Amount differs"),IF(COUNTIF(Books!$P$6:$P$2005,Q1211)&gt;0,"Invoice no matches, GSTIN differs","In GSTR-2B, not in books"))))</f>
        <v/>
      </c>
      <c r="S1211" s="15">
        <f>IF(A1211="","",SUMIF(Books!$O$6:$O$2005,P1211,Books!$K$6:$K$2005))</f>
        <v/>
      </c>
      <c r="T1211" s="15">
        <f>IF(A1211="","",N1211-S1211)</f>
        <v/>
      </c>
      <c r="U1211" s="10" t="n"/>
      <c r="V1211" s="16">
        <f>IF(A1211="","",IF(AND(O1211="Credit note",R1211&lt;&gt;"ITC not available in GSTR-2B"),"Credit note: accept and declare the ITC reversal, keep pending for one period, or reject if you disagree",IF(R1211="Matched","Accept in IMS, or take no action",IF(R1211="Amount differs","Reject or keep pending; ask the supplier to amend",IF(R1211="In GSTR-2B, not in books","Check receipt; reject if not yours",IF(R1211="Invoice no matches, GSTIN differs","Confirm the GSTIN with the supplier","Not available: do not claim"))))))</f>
        <v/>
      </c>
    </row>
    <row r="1212">
      <c r="A1212" s="10" t="n"/>
      <c r="B1212" s="10" t="n"/>
      <c r="C1212" s="10" t="n"/>
      <c r="D1212" s="10" t="n"/>
      <c r="E1212" s="9" t="n"/>
      <c r="F1212" s="8" t="n"/>
      <c r="G1212" s="10" t="n"/>
      <c r="H1212" s="10" t="n"/>
      <c r="I1212" s="8" t="n"/>
      <c r="J1212" s="8" t="n"/>
      <c r="K1212" s="8" t="n"/>
      <c r="L1212" s="8" t="n"/>
      <c r="M1212" s="8" t="n"/>
      <c r="N1212" s="15">
        <f>IF(A1212="","",SUM(J1212:M1212))</f>
        <v/>
      </c>
      <c r="O1212" s="10" t="n"/>
      <c r="P1212" s="16">
        <f>IF(A1212="","",UPPER(TRIM(A1212))&amp;"|"&amp;UPPER(SUBSTITUTE(SUBSTITUTE(SUBSTITUTE(TRIM(C1212),"/",""),"-","")," ","")))</f>
        <v/>
      </c>
      <c r="Q1212" s="16">
        <f>IF(A1212="","",UPPER(SUBSTITUTE(SUBSTITUTE(SUBSTITUTE(TRIM(C1212),"/",""),"-","")," ","")))</f>
        <v/>
      </c>
      <c r="R1212" s="16">
        <f>IF(A1212="","",IF(U1212="No","ITC not available in GSTR-2B",IF(COUNTIF(Books!$O$6:$O$2005,P1212)&gt;0,IF(ABS(T1212)&lt;=Settings!$B$4,"Matched","Amount differs"),IF(COUNTIF(Books!$P$6:$P$2005,Q1212)&gt;0,"Invoice no matches, GSTIN differs","In GSTR-2B, not in books"))))</f>
        <v/>
      </c>
      <c r="S1212" s="15">
        <f>IF(A1212="","",SUMIF(Books!$O$6:$O$2005,P1212,Books!$K$6:$K$2005))</f>
        <v/>
      </c>
      <c r="T1212" s="15">
        <f>IF(A1212="","",N1212-S1212)</f>
        <v/>
      </c>
      <c r="U1212" s="10" t="n"/>
      <c r="V1212" s="16">
        <f>IF(A1212="","",IF(AND(O1212="Credit note",R1212&lt;&gt;"ITC not available in GSTR-2B"),"Credit note: accept and declare the ITC reversal, keep pending for one period, or reject if you disagree",IF(R1212="Matched","Accept in IMS, or take no action",IF(R1212="Amount differs","Reject or keep pending; ask the supplier to amend",IF(R1212="In GSTR-2B, not in books","Check receipt; reject if not yours",IF(R1212="Invoice no matches, GSTIN differs","Confirm the GSTIN with the supplier","Not available: do not claim"))))))</f>
        <v/>
      </c>
    </row>
    <row r="1213">
      <c r="A1213" s="10" t="n"/>
      <c r="B1213" s="10" t="n"/>
      <c r="C1213" s="10" t="n"/>
      <c r="D1213" s="10" t="n"/>
      <c r="E1213" s="9" t="n"/>
      <c r="F1213" s="8" t="n"/>
      <c r="G1213" s="10" t="n"/>
      <c r="H1213" s="10" t="n"/>
      <c r="I1213" s="8" t="n"/>
      <c r="J1213" s="8" t="n"/>
      <c r="K1213" s="8" t="n"/>
      <c r="L1213" s="8" t="n"/>
      <c r="M1213" s="8" t="n"/>
      <c r="N1213" s="15">
        <f>IF(A1213="","",SUM(J1213:M1213))</f>
        <v/>
      </c>
      <c r="O1213" s="10" t="n"/>
      <c r="P1213" s="16">
        <f>IF(A1213="","",UPPER(TRIM(A1213))&amp;"|"&amp;UPPER(SUBSTITUTE(SUBSTITUTE(SUBSTITUTE(TRIM(C1213),"/",""),"-","")," ","")))</f>
        <v/>
      </c>
      <c r="Q1213" s="16">
        <f>IF(A1213="","",UPPER(SUBSTITUTE(SUBSTITUTE(SUBSTITUTE(TRIM(C1213),"/",""),"-","")," ","")))</f>
        <v/>
      </c>
      <c r="R1213" s="16">
        <f>IF(A1213="","",IF(U1213="No","ITC not available in GSTR-2B",IF(COUNTIF(Books!$O$6:$O$2005,P1213)&gt;0,IF(ABS(T1213)&lt;=Settings!$B$4,"Matched","Amount differs"),IF(COUNTIF(Books!$P$6:$P$2005,Q1213)&gt;0,"Invoice no matches, GSTIN differs","In GSTR-2B, not in books"))))</f>
        <v/>
      </c>
      <c r="S1213" s="15">
        <f>IF(A1213="","",SUMIF(Books!$O$6:$O$2005,P1213,Books!$K$6:$K$2005))</f>
        <v/>
      </c>
      <c r="T1213" s="15">
        <f>IF(A1213="","",N1213-S1213)</f>
        <v/>
      </c>
      <c r="U1213" s="10" t="n"/>
      <c r="V1213" s="16">
        <f>IF(A1213="","",IF(AND(O1213="Credit note",R1213&lt;&gt;"ITC not available in GSTR-2B"),"Credit note: accept and declare the ITC reversal, keep pending for one period, or reject if you disagree",IF(R1213="Matched","Accept in IMS, or take no action",IF(R1213="Amount differs","Reject or keep pending; ask the supplier to amend",IF(R1213="In GSTR-2B, not in books","Check receipt; reject if not yours",IF(R1213="Invoice no matches, GSTIN differs","Confirm the GSTIN with the supplier","Not available: do not claim"))))))</f>
        <v/>
      </c>
    </row>
    <row r="1214">
      <c r="A1214" s="10" t="n"/>
      <c r="B1214" s="10" t="n"/>
      <c r="C1214" s="10" t="n"/>
      <c r="D1214" s="10" t="n"/>
      <c r="E1214" s="9" t="n"/>
      <c r="F1214" s="8" t="n"/>
      <c r="G1214" s="10" t="n"/>
      <c r="H1214" s="10" t="n"/>
      <c r="I1214" s="8" t="n"/>
      <c r="J1214" s="8" t="n"/>
      <c r="K1214" s="8" t="n"/>
      <c r="L1214" s="8" t="n"/>
      <c r="M1214" s="8" t="n"/>
      <c r="N1214" s="15">
        <f>IF(A1214="","",SUM(J1214:M1214))</f>
        <v/>
      </c>
      <c r="O1214" s="10" t="n"/>
      <c r="P1214" s="16">
        <f>IF(A1214="","",UPPER(TRIM(A1214))&amp;"|"&amp;UPPER(SUBSTITUTE(SUBSTITUTE(SUBSTITUTE(TRIM(C1214),"/",""),"-","")," ","")))</f>
        <v/>
      </c>
      <c r="Q1214" s="16">
        <f>IF(A1214="","",UPPER(SUBSTITUTE(SUBSTITUTE(SUBSTITUTE(TRIM(C1214),"/",""),"-","")," ","")))</f>
        <v/>
      </c>
      <c r="R1214" s="16">
        <f>IF(A1214="","",IF(U1214="No","ITC not available in GSTR-2B",IF(COUNTIF(Books!$O$6:$O$2005,P1214)&gt;0,IF(ABS(T1214)&lt;=Settings!$B$4,"Matched","Amount differs"),IF(COUNTIF(Books!$P$6:$P$2005,Q1214)&gt;0,"Invoice no matches, GSTIN differs","In GSTR-2B, not in books"))))</f>
        <v/>
      </c>
      <c r="S1214" s="15">
        <f>IF(A1214="","",SUMIF(Books!$O$6:$O$2005,P1214,Books!$K$6:$K$2005))</f>
        <v/>
      </c>
      <c r="T1214" s="15">
        <f>IF(A1214="","",N1214-S1214)</f>
        <v/>
      </c>
      <c r="U1214" s="10" t="n"/>
      <c r="V1214" s="16">
        <f>IF(A1214="","",IF(AND(O1214="Credit note",R1214&lt;&gt;"ITC not available in GSTR-2B"),"Credit note: accept and declare the ITC reversal, keep pending for one period, or reject if you disagree",IF(R1214="Matched","Accept in IMS, or take no action",IF(R1214="Amount differs","Reject or keep pending; ask the supplier to amend",IF(R1214="In GSTR-2B, not in books","Check receipt; reject if not yours",IF(R1214="Invoice no matches, GSTIN differs","Confirm the GSTIN with the supplier","Not available: do not claim"))))))</f>
        <v/>
      </c>
    </row>
    <row r="1215">
      <c r="A1215" s="10" t="n"/>
      <c r="B1215" s="10" t="n"/>
      <c r="C1215" s="10" t="n"/>
      <c r="D1215" s="10" t="n"/>
      <c r="E1215" s="9" t="n"/>
      <c r="F1215" s="8" t="n"/>
      <c r="G1215" s="10" t="n"/>
      <c r="H1215" s="10" t="n"/>
      <c r="I1215" s="8" t="n"/>
      <c r="J1215" s="8" t="n"/>
      <c r="K1215" s="8" t="n"/>
      <c r="L1215" s="8" t="n"/>
      <c r="M1215" s="8" t="n"/>
      <c r="N1215" s="15">
        <f>IF(A1215="","",SUM(J1215:M1215))</f>
        <v/>
      </c>
      <c r="O1215" s="10" t="n"/>
      <c r="P1215" s="16">
        <f>IF(A1215="","",UPPER(TRIM(A1215))&amp;"|"&amp;UPPER(SUBSTITUTE(SUBSTITUTE(SUBSTITUTE(TRIM(C1215),"/",""),"-","")," ","")))</f>
        <v/>
      </c>
      <c r="Q1215" s="16">
        <f>IF(A1215="","",UPPER(SUBSTITUTE(SUBSTITUTE(SUBSTITUTE(TRIM(C1215),"/",""),"-","")," ","")))</f>
        <v/>
      </c>
      <c r="R1215" s="16">
        <f>IF(A1215="","",IF(U1215="No","ITC not available in GSTR-2B",IF(COUNTIF(Books!$O$6:$O$2005,P1215)&gt;0,IF(ABS(T1215)&lt;=Settings!$B$4,"Matched","Amount differs"),IF(COUNTIF(Books!$P$6:$P$2005,Q1215)&gt;0,"Invoice no matches, GSTIN differs","In GSTR-2B, not in books"))))</f>
        <v/>
      </c>
      <c r="S1215" s="15">
        <f>IF(A1215="","",SUMIF(Books!$O$6:$O$2005,P1215,Books!$K$6:$K$2005))</f>
        <v/>
      </c>
      <c r="T1215" s="15">
        <f>IF(A1215="","",N1215-S1215)</f>
        <v/>
      </c>
      <c r="U1215" s="10" t="n"/>
      <c r="V1215" s="16">
        <f>IF(A1215="","",IF(AND(O1215="Credit note",R1215&lt;&gt;"ITC not available in GSTR-2B"),"Credit note: accept and declare the ITC reversal, keep pending for one period, or reject if you disagree",IF(R1215="Matched","Accept in IMS, or take no action",IF(R1215="Amount differs","Reject or keep pending; ask the supplier to amend",IF(R1215="In GSTR-2B, not in books","Check receipt; reject if not yours",IF(R1215="Invoice no matches, GSTIN differs","Confirm the GSTIN with the supplier","Not available: do not claim"))))))</f>
        <v/>
      </c>
    </row>
    <row r="1216">
      <c r="A1216" s="10" t="n"/>
      <c r="B1216" s="10" t="n"/>
      <c r="C1216" s="10" t="n"/>
      <c r="D1216" s="10" t="n"/>
      <c r="E1216" s="9" t="n"/>
      <c r="F1216" s="8" t="n"/>
      <c r="G1216" s="10" t="n"/>
      <c r="H1216" s="10" t="n"/>
      <c r="I1216" s="8" t="n"/>
      <c r="J1216" s="8" t="n"/>
      <c r="K1216" s="8" t="n"/>
      <c r="L1216" s="8" t="n"/>
      <c r="M1216" s="8" t="n"/>
      <c r="N1216" s="15">
        <f>IF(A1216="","",SUM(J1216:M1216))</f>
        <v/>
      </c>
      <c r="O1216" s="10" t="n"/>
      <c r="P1216" s="16">
        <f>IF(A1216="","",UPPER(TRIM(A1216))&amp;"|"&amp;UPPER(SUBSTITUTE(SUBSTITUTE(SUBSTITUTE(TRIM(C1216),"/",""),"-","")," ","")))</f>
        <v/>
      </c>
      <c r="Q1216" s="16">
        <f>IF(A1216="","",UPPER(SUBSTITUTE(SUBSTITUTE(SUBSTITUTE(TRIM(C1216),"/",""),"-","")," ","")))</f>
        <v/>
      </c>
      <c r="R1216" s="16">
        <f>IF(A1216="","",IF(U1216="No","ITC not available in GSTR-2B",IF(COUNTIF(Books!$O$6:$O$2005,P1216)&gt;0,IF(ABS(T1216)&lt;=Settings!$B$4,"Matched","Amount differs"),IF(COUNTIF(Books!$P$6:$P$2005,Q1216)&gt;0,"Invoice no matches, GSTIN differs","In GSTR-2B, not in books"))))</f>
        <v/>
      </c>
      <c r="S1216" s="15">
        <f>IF(A1216="","",SUMIF(Books!$O$6:$O$2005,P1216,Books!$K$6:$K$2005))</f>
        <v/>
      </c>
      <c r="T1216" s="15">
        <f>IF(A1216="","",N1216-S1216)</f>
        <v/>
      </c>
      <c r="U1216" s="10" t="n"/>
      <c r="V1216" s="16">
        <f>IF(A1216="","",IF(AND(O1216="Credit note",R1216&lt;&gt;"ITC not available in GSTR-2B"),"Credit note: accept and declare the ITC reversal, keep pending for one period, or reject if you disagree",IF(R1216="Matched","Accept in IMS, or take no action",IF(R1216="Amount differs","Reject or keep pending; ask the supplier to amend",IF(R1216="In GSTR-2B, not in books","Check receipt; reject if not yours",IF(R1216="Invoice no matches, GSTIN differs","Confirm the GSTIN with the supplier","Not available: do not claim"))))))</f>
        <v/>
      </c>
    </row>
    <row r="1217">
      <c r="A1217" s="10" t="n"/>
      <c r="B1217" s="10" t="n"/>
      <c r="C1217" s="10" t="n"/>
      <c r="D1217" s="10" t="n"/>
      <c r="E1217" s="9" t="n"/>
      <c r="F1217" s="8" t="n"/>
      <c r="G1217" s="10" t="n"/>
      <c r="H1217" s="10" t="n"/>
      <c r="I1217" s="8" t="n"/>
      <c r="J1217" s="8" t="n"/>
      <c r="K1217" s="8" t="n"/>
      <c r="L1217" s="8" t="n"/>
      <c r="M1217" s="8" t="n"/>
      <c r="N1217" s="15">
        <f>IF(A1217="","",SUM(J1217:M1217))</f>
        <v/>
      </c>
      <c r="O1217" s="10" t="n"/>
      <c r="P1217" s="16">
        <f>IF(A1217="","",UPPER(TRIM(A1217))&amp;"|"&amp;UPPER(SUBSTITUTE(SUBSTITUTE(SUBSTITUTE(TRIM(C1217),"/",""),"-","")," ","")))</f>
        <v/>
      </c>
      <c r="Q1217" s="16">
        <f>IF(A1217="","",UPPER(SUBSTITUTE(SUBSTITUTE(SUBSTITUTE(TRIM(C1217),"/",""),"-","")," ","")))</f>
        <v/>
      </c>
      <c r="R1217" s="16">
        <f>IF(A1217="","",IF(U1217="No","ITC not available in GSTR-2B",IF(COUNTIF(Books!$O$6:$O$2005,P1217)&gt;0,IF(ABS(T1217)&lt;=Settings!$B$4,"Matched","Amount differs"),IF(COUNTIF(Books!$P$6:$P$2005,Q1217)&gt;0,"Invoice no matches, GSTIN differs","In GSTR-2B, not in books"))))</f>
        <v/>
      </c>
      <c r="S1217" s="15">
        <f>IF(A1217="","",SUMIF(Books!$O$6:$O$2005,P1217,Books!$K$6:$K$2005))</f>
        <v/>
      </c>
      <c r="T1217" s="15">
        <f>IF(A1217="","",N1217-S1217)</f>
        <v/>
      </c>
      <c r="U1217" s="10" t="n"/>
      <c r="V1217" s="16">
        <f>IF(A1217="","",IF(AND(O1217="Credit note",R1217&lt;&gt;"ITC not available in GSTR-2B"),"Credit note: accept and declare the ITC reversal, keep pending for one period, or reject if you disagree",IF(R1217="Matched","Accept in IMS, or take no action",IF(R1217="Amount differs","Reject or keep pending; ask the supplier to amend",IF(R1217="In GSTR-2B, not in books","Check receipt; reject if not yours",IF(R1217="Invoice no matches, GSTIN differs","Confirm the GSTIN with the supplier","Not available: do not claim"))))))</f>
        <v/>
      </c>
    </row>
    <row r="1218">
      <c r="A1218" s="10" t="n"/>
      <c r="B1218" s="10" t="n"/>
      <c r="C1218" s="10" t="n"/>
      <c r="D1218" s="10" t="n"/>
      <c r="E1218" s="9" t="n"/>
      <c r="F1218" s="8" t="n"/>
      <c r="G1218" s="10" t="n"/>
      <c r="H1218" s="10" t="n"/>
      <c r="I1218" s="8" t="n"/>
      <c r="J1218" s="8" t="n"/>
      <c r="K1218" s="8" t="n"/>
      <c r="L1218" s="8" t="n"/>
      <c r="M1218" s="8" t="n"/>
      <c r="N1218" s="15">
        <f>IF(A1218="","",SUM(J1218:M1218))</f>
        <v/>
      </c>
      <c r="O1218" s="10" t="n"/>
      <c r="P1218" s="16">
        <f>IF(A1218="","",UPPER(TRIM(A1218))&amp;"|"&amp;UPPER(SUBSTITUTE(SUBSTITUTE(SUBSTITUTE(TRIM(C1218),"/",""),"-","")," ","")))</f>
        <v/>
      </c>
      <c r="Q1218" s="16">
        <f>IF(A1218="","",UPPER(SUBSTITUTE(SUBSTITUTE(SUBSTITUTE(TRIM(C1218),"/",""),"-","")," ","")))</f>
        <v/>
      </c>
      <c r="R1218" s="16">
        <f>IF(A1218="","",IF(U1218="No","ITC not available in GSTR-2B",IF(COUNTIF(Books!$O$6:$O$2005,P1218)&gt;0,IF(ABS(T1218)&lt;=Settings!$B$4,"Matched","Amount differs"),IF(COUNTIF(Books!$P$6:$P$2005,Q1218)&gt;0,"Invoice no matches, GSTIN differs","In GSTR-2B, not in books"))))</f>
        <v/>
      </c>
      <c r="S1218" s="15">
        <f>IF(A1218="","",SUMIF(Books!$O$6:$O$2005,P1218,Books!$K$6:$K$2005))</f>
        <v/>
      </c>
      <c r="T1218" s="15">
        <f>IF(A1218="","",N1218-S1218)</f>
        <v/>
      </c>
      <c r="U1218" s="10" t="n"/>
      <c r="V1218" s="16">
        <f>IF(A1218="","",IF(AND(O1218="Credit note",R1218&lt;&gt;"ITC not available in GSTR-2B"),"Credit note: accept and declare the ITC reversal, keep pending for one period, or reject if you disagree",IF(R1218="Matched","Accept in IMS, or take no action",IF(R1218="Amount differs","Reject or keep pending; ask the supplier to amend",IF(R1218="In GSTR-2B, not in books","Check receipt; reject if not yours",IF(R1218="Invoice no matches, GSTIN differs","Confirm the GSTIN with the supplier","Not available: do not claim"))))))</f>
        <v/>
      </c>
    </row>
    <row r="1219">
      <c r="A1219" s="10" t="n"/>
      <c r="B1219" s="10" t="n"/>
      <c r="C1219" s="10" t="n"/>
      <c r="D1219" s="10" t="n"/>
      <c r="E1219" s="9" t="n"/>
      <c r="F1219" s="8" t="n"/>
      <c r="G1219" s="10" t="n"/>
      <c r="H1219" s="10" t="n"/>
      <c r="I1219" s="8" t="n"/>
      <c r="J1219" s="8" t="n"/>
      <c r="K1219" s="8" t="n"/>
      <c r="L1219" s="8" t="n"/>
      <c r="M1219" s="8" t="n"/>
      <c r="N1219" s="15">
        <f>IF(A1219="","",SUM(J1219:M1219))</f>
        <v/>
      </c>
      <c r="O1219" s="10" t="n"/>
      <c r="P1219" s="16">
        <f>IF(A1219="","",UPPER(TRIM(A1219))&amp;"|"&amp;UPPER(SUBSTITUTE(SUBSTITUTE(SUBSTITUTE(TRIM(C1219),"/",""),"-","")," ","")))</f>
        <v/>
      </c>
      <c r="Q1219" s="16">
        <f>IF(A1219="","",UPPER(SUBSTITUTE(SUBSTITUTE(SUBSTITUTE(TRIM(C1219),"/",""),"-","")," ","")))</f>
        <v/>
      </c>
      <c r="R1219" s="16">
        <f>IF(A1219="","",IF(U1219="No","ITC not available in GSTR-2B",IF(COUNTIF(Books!$O$6:$O$2005,P1219)&gt;0,IF(ABS(T1219)&lt;=Settings!$B$4,"Matched","Amount differs"),IF(COUNTIF(Books!$P$6:$P$2005,Q1219)&gt;0,"Invoice no matches, GSTIN differs","In GSTR-2B, not in books"))))</f>
        <v/>
      </c>
      <c r="S1219" s="15">
        <f>IF(A1219="","",SUMIF(Books!$O$6:$O$2005,P1219,Books!$K$6:$K$2005))</f>
        <v/>
      </c>
      <c r="T1219" s="15">
        <f>IF(A1219="","",N1219-S1219)</f>
        <v/>
      </c>
      <c r="U1219" s="10" t="n"/>
      <c r="V1219" s="16">
        <f>IF(A1219="","",IF(AND(O1219="Credit note",R1219&lt;&gt;"ITC not available in GSTR-2B"),"Credit note: accept and declare the ITC reversal, keep pending for one period, or reject if you disagree",IF(R1219="Matched","Accept in IMS, or take no action",IF(R1219="Amount differs","Reject or keep pending; ask the supplier to amend",IF(R1219="In GSTR-2B, not in books","Check receipt; reject if not yours",IF(R1219="Invoice no matches, GSTIN differs","Confirm the GSTIN with the supplier","Not available: do not claim"))))))</f>
        <v/>
      </c>
    </row>
    <row r="1220">
      <c r="A1220" s="10" t="n"/>
      <c r="B1220" s="10" t="n"/>
      <c r="C1220" s="10" t="n"/>
      <c r="D1220" s="10" t="n"/>
      <c r="E1220" s="9" t="n"/>
      <c r="F1220" s="8" t="n"/>
      <c r="G1220" s="10" t="n"/>
      <c r="H1220" s="10" t="n"/>
      <c r="I1220" s="8" t="n"/>
      <c r="J1220" s="8" t="n"/>
      <c r="K1220" s="8" t="n"/>
      <c r="L1220" s="8" t="n"/>
      <c r="M1220" s="8" t="n"/>
      <c r="N1220" s="15">
        <f>IF(A1220="","",SUM(J1220:M1220))</f>
        <v/>
      </c>
      <c r="O1220" s="10" t="n"/>
      <c r="P1220" s="16">
        <f>IF(A1220="","",UPPER(TRIM(A1220))&amp;"|"&amp;UPPER(SUBSTITUTE(SUBSTITUTE(SUBSTITUTE(TRIM(C1220),"/",""),"-","")," ","")))</f>
        <v/>
      </c>
      <c r="Q1220" s="16">
        <f>IF(A1220="","",UPPER(SUBSTITUTE(SUBSTITUTE(SUBSTITUTE(TRIM(C1220),"/",""),"-","")," ","")))</f>
        <v/>
      </c>
      <c r="R1220" s="16">
        <f>IF(A1220="","",IF(U1220="No","ITC not available in GSTR-2B",IF(COUNTIF(Books!$O$6:$O$2005,P1220)&gt;0,IF(ABS(T1220)&lt;=Settings!$B$4,"Matched","Amount differs"),IF(COUNTIF(Books!$P$6:$P$2005,Q1220)&gt;0,"Invoice no matches, GSTIN differs","In GSTR-2B, not in books"))))</f>
        <v/>
      </c>
      <c r="S1220" s="15">
        <f>IF(A1220="","",SUMIF(Books!$O$6:$O$2005,P1220,Books!$K$6:$K$2005))</f>
        <v/>
      </c>
      <c r="T1220" s="15">
        <f>IF(A1220="","",N1220-S1220)</f>
        <v/>
      </c>
      <c r="U1220" s="10" t="n"/>
      <c r="V1220" s="16">
        <f>IF(A1220="","",IF(AND(O1220="Credit note",R1220&lt;&gt;"ITC not available in GSTR-2B"),"Credit note: accept and declare the ITC reversal, keep pending for one period, or reject if you disagree",IF(R1220="Matched","Accept in IMS, or take no action",IF(R1220="Amount differs","Reject or keep pending; ask the supplier to amend",IF(R1220="In GSTR-2B, not in books","Check receipt; reject if not yours",IF(R1220="Invoice no matches, GSTIN differs","Confirm the GSTIN with the supplier","Not available: do not claim"))))))</f>
        <v/>
      </c>
    </row>
    <row r="1221">
      <c r="A1221" s="10" t="n"/>
      <c r="B1221" s="10" t="n"/>
      <c r="C1221" s="10" t="n"/>
      <c r="D1221" s="10" t="n"/>
      <c r="E1221" s="9" t="n"/>
      <c r="F1221" s="8" t="n"/>
      <c r="G1221" s="10" t="n"/>
      <c r="H1221" s="10" t="n"/>
      <c r="I1221" s="8" t="n"/>
      <c r="J1221" s="8" t="n"/>
      <c r="K1221" s="8" t="n"/>
      <c r="L1221" s="8" t="n"/>
      <c r="M1221" s="8" t="n"/>
      <c r="N1221" s="15">
        <f>IF(A1221="","",SUM(J1221:M1221))</f>
        <v/>
      </c>
      <c r="O1221" s="10" t="n"/>
      <c r="P1221" s="16">
        <f>IF(A1221="","",UPPER(TRIM(A1221))&amp;"|"&amp;UPPER(SUBSTITUTE(SUBSTITUTE(SUBSTITUTE(TRIM(C1221),"/",""),"-","")," ","")))</f>
        <v/>
      </c>
      <c r="Q1221" s="16">
        <f>IF(A1221="","",UPPER(SUBSTITUTE(SUBSTITUTE(SUBSTITUTE(TRIM(C1221),"/",""),"-","")," ","")))</f>
        <v/>
      </c>
      <c r="R1221" s="16">
        <f>IF(A1221="","",IF(U1221="No","ITC not available in GSTR-2B",IF(COUNTIF(Books!$O$6:$O$2005,P1221)&gt;0,IF(ABS(T1221)&lt;=Settings!$B$4,"Matched","Amount differs"),IF(COUNTIF(Books!$P$6:$P$2005,Q1221)&gt;0,"Invoice no matches, GSTIN differs","In GSTR-2B, not in books"))))</f>
        <v/>
      </c>
      <c r="S1221" s="15">
        <f>IF(A1221="","",SUMIF(Books!$O$6:$O$2005,P1221,Books!$K$6:$K$2005))</f>
        <v/>
      </c>
      <c r="T1221" s="15">
        <f>IF(A1221="","",N1221-S1221)</f>
        <v/>
      </c>
      <c r="U1221" s="10" t="n"/>
      <c r="V1221" s="16">
        <f>IF(A1221="","",IF(AND(O1221="Credit note",R1221&lt;&gt;"ITC not available in GSTR-2B"),"Credit note: accept and declare the ITC reversal, keep pending for one period, or reject if you disagree",IF(R1221="Matched","Accept in IMS, or take no action",IF(R1221="Amount differs","Reject or keep pending; ask the supplier to amend",IF(R1221="In GSTR-2B, not in books","Check receipt; reject if not yours",IF(R1221="Invoice no matches, GSTIN differs","Confirm the GSTIN with the supplier","Not available: do not claim"))))))</f>
        <v/>
      </c>
    </row>
    <row r="1222">
      <c r="A1222" s="10" t="n"/>
      <c r="B1222" s="10" t="n"/>
      <c r="C1222" s="10" t="n"/>
      <c r="D1222" s="10" t="n"/>
      <c r="E1222" s="9" t="n"/>
      <c r="F1222" s="8" t="n"/>
      <c r="G1222" s="10" t="n"/>
      <c r="H1222" s="10" t="n"/>
      <c r="I1222" s="8" t="n"/>
      <c r="J1222" s="8" t="n"/>
      <c r="K1222" s="8" t="n"/>
      <c r="L1222" s="8" t="n"/>
      <c r="M1222" s="8" t="n"/>
      <c r="N1222" s="15">
        <f>IF(A1222="","",SUM(J1222:M1222))</f>
        <v/>
      </c>
      <c r="O1222" s="10" t="n"/>
      <c r="P1222" s="16">
        <f>IF(A1222="","",UPPER(TRIM(A1222))&amp;"|"&amp;UPPER(SUBSTITUTE(SUBSTITUTE(SUBSTITUTE(TRIM(C1222),"/",""),"-","")," ","")))</f>
        <v/>
      </c>
      <c r="Q1222" s="16">
        <f>IF(A1222="","",UPPER(SUBSTITUTE(SUBSTITUTE(SUBSTITUTE(TRIM(C1222),"/",""),"-","")," ","")))</f>
        <v/>
      </c>
      <c r="R1222" s="16">
        <f>IF(A1222="","",IF(U1222="No","ITC not available in GSTR-2B",IF(COUNTIF(Books!$O$6:$O$2005,P1222)&gt;0,IF(ABS(T1222)&lt;=Settings!$B$4,"Matched","Amount differs"),IF(COUNTIF(Books!$P$6:$P$2005,Q1222)&gt;0,"Invoice no matches, GSTIN differs","In GSTR-2B, not in books"))))</f>
        <v/>
      </c>
      <c r="S1222" s="15">
        <f>IF(A1222="","",SUMIF(Books!$O$6:$O$2005,P1222,Books!$K$6:$K$2005))</f>
        <v/>
      </c>
      <c r="T1222" s="15">
        <f>IF(A1222="","",N1222-S1222)</f>
        <v/>
      </c>
      <c r="U1222" s="10" t="n"/>
      <c r="V1222" s="16">
        <f>IF(A1222="","",IF(AND(O1222="Credit note",R1222&lt;&gt;"ITC not available in GSTR-2B"),"Credit note: accept and declare the ITC reversal, keep pending for one period, or reject if you disagree",IF(R1222="Matched","Accept in IMS, or take no action",IF(R1222="Amount differs","Reject or keep pending; ask the supplier to amend",IF(R1222="In GSTR-2B, not in books","Check receipt; reject if not yours",IF(R1222="Invoice no matches, GSTIN differs","Confirm the GSTIN with the supplier","Not available: do not claim"))))))</f>
        <v/>
      </c>
    </row>
    <row r="1223">
      <c r="A1223" s="10" t="n"/>
      <c r="B1223" s="10" t="n"/>
      <c r="C1223" s="10" t="n"/>
      <c r="D1223" s="10" t="n"/>
      <c r="E1223" s="9" t="n"/>
      <c r="F1223" s="8" t="n"/>
      <c r="G1223" s="10" t="n"/>
      <c r="H1223" s="10" t="n"/>
      <c r="I1223" s="8" t="n"/>
      <c r="J1223" s="8" t="n"/>
      <c r="K1223" s="8" t="n"/>
      <c r="L1223" s="8" t="n"/>
      <c r="M1223" s="8" t="n"/>
      <c r="N1223" s="15">
        <f>IF(A1223="","",SUM(J1223:M1223))</f>
        <v/>
      </c>
      <c r="O1223" s="10" t="n"/>
      <c r="P1223" s="16">
        <f>IF(A1223="","",UPPER(TRIM(A1223))&amp;"|"&amp;UPPER(SUBSTITUTE(SUBSTITUTE(SUBSTITUTE(TRIM(C1223),"/",""),"-","")," ","")))</f>
        <v/>
      </c>
      <c r="Q1223" s="16">
        <f>IF(A1223="","",UPPER(SUBSTITUTE(SUBSTITUTE(SUBSTITUTE(TRIM(C1223),"/",""),"-","")," ","")))</f>
        <v/>
      </c>
      <c r="R1223" s="16">
        <f>IF(A1223="","",IF(U1223="No","ITC not available in GSTR-2B",IF(COUNTIF(Books!$O$6:$O$2005,P1223)&gt;0,IF(ABS(T1223)&lt;=Settings!$B$4,"Matched","Amount differs"),IF(COUNTIF(Books!$P$6:$P$2005,Q1223)&gt;0,"Invoice no matches, GSTIN differs","In GSTR-2B, not in books"))))</f>
        <v/>
      </c>
      <c r="S1223" s="15">
        <f>IF(A1223="","",SUMIF(Books!$O$6:$O$2005,P1223,Books!$K$6:$K$2005))</f>
        <v/>
      </c>
      <c r="T1223" s="15">
        <f>IF(A1223="","",N1223-S1223)</f>
        <v/>
      </c>
      <c r="U1223" s="10" t="n"/>
      <c r="V1223" s="16">
        <f>IF(A1223="","",IF(AND(O1223="Credit note",R1223&lt;&gt;"ITC not available in GSTR-2B"),"Credit note: accept and declare the ITC reversal, keep pending for one period, or reject if you disagree",IF(R1223="Matched","Accept in IMS, or take no action",IF(R1223="Amount differs","Reject or keep pending; ask the supplier to amend",IF(R1223="In GSTR-2B, not in books","Check receipt; reject if not yours",IF(R1223="Invoice no matches, GSTIN differs","Confirm the GSTIN with the supplier","Not available: do not claim"))))))</f>
        <v/>
      </c>
    </row>
    <row r="1224">
      <c r="A1224" s="10" t="n"/>
      <c r="B1224" s="10" t="n"/>
      <c r="C1224" s="10" t="n"/>
      <c r="D1224" s="10" t="n"/>
      <c r="E1224" s="9" t="n"/>
      <c r="F1224" s="8" t="n"/>
      <c r="G1224" s="10" t="n"/>
      <c r="H1224" s="10" t="n"/>
      <c r="I1224" s="8" t="n"/>
      <c r="J1224" s="8" t="n"/>
      <c r="K1224" s="8" t="n"/>
      <c r="L1224" s="8" t="n"/>
      <c r="M1224" s="8" t="n"/>
      <c r="N1224" s="15">
        <f>IF(A1224="","",SUM(J1224:M1224))</f>
        <v/>
      </c>
      <c r="O1224" s="10" t="n"/>
      <c r="P1224" s="16">
        <f>IF(A1224="","",UPPER(TRIM(A1224))&amp;"|"&amp;UPPER(SUBSTITUTE(SUBSTITUTE(SUBSTITUTE(TRIM(C1224),"/",""),"-","")," ","")))</f>
        <v/>
      </c>
      <c r="Q1224" s="16">
        <f>IF(A1224="","",UPPER(SUBSTITUTE(SUBSTITUTE(SUBSTITUTE(TRIM(C1224),"/",""),"-","")," ","")))</f>
        <v/>
      </c>
      <c r="R1224" s="16">
        <f>IF(A1224="","",IF(U1224="No","ITC not available in GSTR-2B",IF(COUNTIF(Books!$O$6:$O$2005,P1224)&gt;0,IF(ABS(T1224)&lt;=Settings!$B$4,"Matched","Amount differs"),IF(COUNTIF(Books!$P$6:$P$2005,Q1224)&gt;0,"Invoice no matches, GSTIN differs","In GSTR-2B, not in books"))))</f>
        <v/>
      </c>
      <c r="S1224" s="15">
        <f>IF(A1224="","",SUMIF(Books!$O$6:$O$2005,P1224,Books!$K$6:$K$2005))</f>
        <v/>
      </c>
      <c r="T1224" s="15">
        <f>IF(A1224="","",N1224-S1224)</f>
        <v/>
      </c>
      <c r="U1224" s="10" t="n"/>
      <c r="V1224" s="16">
        <f>IF(A1224="","",IF(AND(O1224="Credit note",R1224&lt;&gt;"ITC not available in GSTR-2B"),"Credit note: accept and declare the ITC reversal, keep pending for one period, or reject if you disagree",IF(R1224="Matched","Accept in IMS, or take no action",IF(R1224="Amount differs","Reject or keep pending; ask the supplier to amend",IF(R1224="In GSTR-2B, not in books","Check receipt; reject if not yours",IF(R1224="Invoice no matches, GSTIN differs","Confirm the GSTIN with the supplier","Not available: do not claim"))))))</f>
        <v/>
      </c>
    </row>
    <row r="1225">
      <c r="A1225" s="10" t="n"/>
      <c r="B1225" s="10" t="n"/>
      <c r="C1225" s="10" t="n"/>
      <c r="D1225" s="10" t="n"/>
      <c r="E1225" s="9" t="n"/>
      <c r="F1225" s="8" t="n"/>
      <c r="G1225" s="10" t="n"/>
      <c r="H1225" s="10" t="n"/>
      <c r="I1225" s="8" t="n"/>
      <c r="J1225" s="8" t="n"/>
      <c r="K1225" s="8" t="n"/>
      <c r="L1225" s="8" t="n"/>
      <c r="M1225" s="8" t="n"/>
      <c r="N1225" s="15">
        <f>IF(A1225="","",SUM(J1225:M1225))</f>
        <v/>
      </c>
      <c r="O1225" s="10" t="n"/>
      <c r="P1225" s="16">
        <f>IF(A1225="","",UPPER(TRIM(A1225))&amp;"|"&amp;UPPER(SUBSTITUTE(SUBSTITUTE(SUBSTITUTE(TRIM(C1225),"/",""),"-","")," ","")))</f>
        <v/>
      </c>
      <c r="Q1225" s="16">
        <f>IF(A1225="","",UPPER(SUBSTITUTE(SUBSTITUTE(SUBSTITUTE(TRIM(C1225),"/",""),"-","")," ","")))</f>
        <v/>
      </c>
      <c r="R1225" s="16">
        <f>IF(A1225="","",IF(U1225="No","ITC not available in GSTR-2B",IF(COUNTIF(Books!$O$6:$O$2005,P1225)&gt;0,IF(ABS(T1225)&lt;=Settings!$B$4,"Matched","Amount differs"),IF(COUNTIF(Books!$P$6:$P$2005,Q1225)&gt;0,"Invoice no matches, GSTIN differs","In GSTR-2B, not in books"))))</f>
        <v/>
      </c>
      <c r="S1225" s="15">
        <f>IF(A1225="","",SUMIF(Books!$O$6:$O$2005,P1225,Books!$K$6:$K$2005))</f>
        <v/>
      </c>
      <c r="T1225" s="15">
        <f>IF(A1225="","",N1225-S1225)</f>
        <v/>
      </c>
      <c r="U1225" s="10" t="n"/>
      <c r="V1225" s="16">
        <f>IF(A1225="","",IF(AND(O1225="Credit note",R1225&lt;&gt;"ITC not available in GSTR-2B"),"Credit note: accept and declare the ITC reversal, keep pending for one period, or reject if you disagree",IF(R1225="Matched","Accept in IMS, or take no action",IF(R1225="Amount differs","Reject or keep pending; ask the supplier to amend",IF(R1225="In GSTR-2B, not in books","Check receipt; reject if not yours",IF(R1225="Invoice no matches, GSTIN differs","Confirm the GSTIN with the supplier","Not available: do not claim"))))))</f>
        <v/>
      </c>
    </row>
    <row r="1226">
      <c r="A1226" s="10" t="n"/>
      <c r="B1226" s="10" t="n"/>
      <c r="C1226" s="10" t="n"/>
      <c r="D1226" s="10" t="n"/>
      <c r="E1226" s="9" t="n"/>
      <c r="F1226" s="8" t="n"/>
      <c r="G1226" s="10" t="n"/>
      <c r="H1226" s="10" t="n"/>
      <c r="I1226" s="8" t="n"/>
      <c r="J1226" s="8" t="n"/>
      <c r="K1226" s="8" t="n"/>
      <c r="L1226" s="8" t="n"/>
      <c r="M1226" s="8" t="n"/>
      <c r="N1226" s="15">
        <f>IF(A1226="","",SUM(J1226:M1226))</f>
        <v/>
      </c>
      <c r="O1226" s="10" t="n"/>
      <c r="P1226" s="16">
        <f>IF(A1226="","",UPPER(TRIM(A1226))&amp;"|"&amp;UPPER(SUBSTITUTE(SUBSTITUTE(SUBSTITUTE(TRIM(C1226),"/",""),"-","")," ","")))</f>
        <v/>
      </c>
      <c r="Q1226" s="16">
        <f>IF(A1226="","",UPPER(SUBSTITUTE(SUBSTITUTE(SUBSTITUTE(TRIM(C1226),"/",""),"-","")," ","")))</f>
        <v/>
      </c>
      <c r="R1226" s="16">
        <f>IF(A1226="","",IF(U1226="No","ITC not available in GSTR-2B",IF(COUNTIF(Books!$O$6:$O$2005,P1226)&gt;0,IF(ABS(T1226)&lt;=Settings!$B$4,"Matched","Amount differs"),IF(COUNTIF(Books!$P$6:$P$2005,Q1226)&gt;0,"Invoice no matches, GSTIN differs","In GSTR-2B, not in books"))))</f>
        <v/>
      </c>
      <c r="S1226" s="15">
        <f>IF(A1226="","",SUMIF(Books!$O$6:$O$2005,P1226,Books!$K$6:$K$2005))</f>
        <v/>
      </c>
      <c r="T1226" s="15">
        <f>IF(A1226="","",N1226-S1226)</f>
        <v/>
      </c>
      <c r="U1226" s="10" t="n"/>
      <c r="V1226" s="16">
        <f>IF(A1226="","",IF(AND(O1226="Credit note",R1226&lt;&gt;"ITC not available in GSTR-2B"),"Credit note: accept and declare the ITC reversal, keep pending for one period, or reject if you disagree",IF(R1226="Matched","Accept in IMS, or take no action",IF(R1226="Amount differs","Reject or keep pending; ask the supplier to amend",IF(R1226="In GSTR-2B, not in books","Check receipt; reject if not yours",IF(R1226="Invoice no matches, GSTIN differs","Confirm the GSTIN with the supplier","Not available: do not claim"))))))</f>
        <v/>
      </c>
    </row>
    <row r="1227">
      <c r="A1227" s="10" t="n"/>
      <c r="B1227" s="10" t="n"/>
      <c r="C1227" s="10" t="n"/>
      <c r="D1227" s="10" t="n"/>
      <c r="E1227" s="9" t="n"/>
      <c r="F1227" s="8" t="n"/>
      <c r="G1227" s="10" t="n"/>
      <c r="H1227" s="10" t="n"/>
      <c r="I1227" s="8" t="n"/>
      <c r="J1227" s="8" t="n"/>
      <c r="K1227" s="8" t="n"/>
      <c r="L1227" s="8" t="n"/>
      <c r="M1227" s="8" t="n"/>
      <c r="N1227" s="15">
        <f>IF(A1227="","",SUM(J1227:M1227))</f>
        <v/>
      </c>
      <c r="O1227" s="10" t="n"/>
      <c r="P1227" s="16">
        <f>IF(A1227="","",UPPER(TRIM(A1227))&amp;"|"&amp;UPPER(SUBSTITUTE(SUBSTITUTE(SUBSTITUTE(TRIM(C1227),"/",""),"-","")," ","")))</f>
        <v/>
      </c>
      <c r="Q1227" s="16">
        <f>IF(A1227="","",UPPER(SUBSTITUTE(SUBSTITUTE(SUBSTITUTE(TRIM(C1227),"/",""),"-","")," ","")))</f>
        <v/>
      </c>
      <c r="R1227" s="16">
        <f>IF(A1227="","",IF(U1227="No","ITC not available in GSTR-2B",IF(COUNTIF(Books!$O$6:$O$2005,P1227)&gt;0,IF(ABS(T1227)&lt;=Settings!$B$4,"Matched","Amount differs"),IF(COUNTIF(Books!$P$6:$P$2005,Q1227)&gt;0,"Invoice no matches, GSTIN differs","In GSTR-2B, not in books"))))</f>
        <v/>
      </c>
      <c r="S1227" s="15">
        <f>IF(A1227="","",SUMIF(Books!$O$6:$O$2005,P1227,Books!$K$6:$K$2005))</f>
        <v/>
      </c>
      <c r="T1227" s="15">
        <f>IF(A1227="","",N1227-S1227)</f>
        <v/>
      </c>
      <c r="U1227" s="10" t="n"/>
      <c r="V1227" s="16">
        <f>IF(A1227="","",IF(AND(O1227="Credit note",R1227&lt;&gt;"ITC not available in GSTR-2B"),"Credit note: accept and declare the ITC reversal, keep pending for one period, or reject if you disagree",IF(R1227="Matched","Accept in IMS, or take no action",IF(R1227="Amount differs","Reject or keep pending; ask the supplier to amend",IF(R1227="In GSTR-2B, not in books","Check receipt; reject if not yours",IF(R1227="Invoice no matches, GSTIN differs","Confirm the GSTIN with the supplier","Not available: do not claim"))))))</f>
        <v/>
      </c>
    </row>
    <row r="1228">
      <c r="A1228" s="10" t="n"/>
      <c r="B1228" s="10" t="n"/>
      <c r="C1228" s="10" t="n"/>
      <c r="D1228" s="10" t="n"/>
      <c r="E1228" s="9" t="n"/>
      <c r="F1228" s="8" t="n"/>
      <c r="G1228" s="10" t="n"/>
      <c r="H1228" s="10" t="n"/>
      <c r="I1228" s="8" t="n"/>
      <c r="J1228" s="8" t="n"/>
      <c r="K1228" s="8" t="n"/>
      <c r="L1228" s="8" t="n"/>
      <c r="M1228" s="8" t="n"/>
      <c r="N1228" s="15">
        <f>IF(A1228="","",SUM(J1228:M1228))</f>
        <v/>
      </c>
      <c r="O1228" s="10" t="n"/>
      <c r="P1228" s="16">
        <f>IF(A1228="","",UPPER(TRIM(A1228))&amp;"|"&amp;UPPER(SUBSTITUTE(SUBSTITUTE(SUBSTITUTE(TRIM(C1228),"/",""),"-","")," ","")))</f>
        <v/>
      </c>
      <c r="Q1228" s="16">
        <f>IF(A1228="","",UPPER(SUBSTITUTE(SUBSTITUTE(SUBSTITUTE(TRIM(C1228),"/",""),"-","")," ","")))</f>
        <v/>
      </c>
      <c r="R1228" s="16">
        <f>IF(A1228="","",IF(U1228="No","ITC not available in GSTR-2B",IF(COUNTIF(Books!$O$6:$O$2005,P1228)&gt;0,IF(ABS(T1228)&lt;=Settings!$B$4,"Matched","Amount differs"),IF(COUNTIF(Books!$P$6:$P$2005,Q1228)&gt;0,"Invoice no matches, GSTIN differs","In GSTR-2B, not in books"))))</f>
        <v/>
      </c>
      <c r="S1228" s="15">
        <f>IF(A1228="","",SUMIF(Books!$O$6:$O$2005,P1228,Books!$K$6:$K$2005))</f>
        <v/>
      </c>
      <c r="T1228" s="15">
        <f>IF(A1228="","",N1228-S1228)</f>
        <v/>
      </c>
      <c r="U1228" s="10" t="n"/>
      <c r="V1228" s="16">
        <f>IF(A1228="","",IF(AND(O1228="Credit note",R1228&lt;&gt;"ITC not available in GSTR-2B"),"Credit note: accept and declare the ITC reversal, keep pending for one period, or reject if you disagree",IF(R1228="Matched","Accept in IMS, or take no action",IF(R1228="Amount differs","Reject or keep pending; ask the supplier to amend",IF(R1228="In GSTR-2B, not in books","Check receipt; reject if not yours",IF(R1228="Invoice no matches, GSTIN differs","Confirm the GSTIN with the supplier","Not available: do not claim"))))))</f>
        <v/>
      </c>
    </row>
    <row r="1229">
      <c r="A1229" s="10" t="n"/>
      <c r="B1229" s="10" t="n"/>
      <c r="C1229" s="10" t="n"/>
      <c r="D1229" s="10" t="n"/>
      <c r="E1229" s="9" t="n"/>
      <c r="F1229" s="8" t="n"/>
      <c r="G1229" s="10" t="n"/>
      <c r="H1229" s="10" t="n"/>
      <c r="I1229" s="8" t="n"/>
      <c r="J1229" s="8" t="n"/>
      <c r="K1229" s="8" t="n"/>
      <c r="L1229" s="8" t="n"/>
      <c r="M1229" s="8" t="n"/>
      <c r="N1229" s="15">
        <f>IF(A1229="","",SUM(J1229:M1229))</f>
        <v/>
      </c>
      <c r="O1229" s="10" t="n"/>
      <c r="P1229" s="16">
        <f>IF(A1229="","",UPPER(TRIM(A1229))&amp;"|"&amp;UPPER(SUBSTITUTE(SUBSTITUTE(SUBSTITUTE(TRIM(C1229),"/",""),"-","")," ","")))</f>
        <v/>
      </c>
      <c r="Q1229" s="16">
        <f>IF(A1229="","",UPPER(SUBSTITUTE(SUBSTITUTE(SUBSTITUTE(TRIM(C1229),"/",""),"-","")," ","")))</f>
        <v/>
      </c>
      <c r="R1229" s="16">
        <f>IF(A1229="","",IF(U1229="No","ITC not available in GSTR-2B",IF(COUNTIF(Books!$O$6:$O$2005,P1229)&gt;0,IF(ABS(T1229)&lt;=Settings!$B$4,"Matched","Amount differs"),IF(COUNTIF(Books!$P$6:$P$2005,Q1229)&gt;0,"Invoice no matches, GSTIN differs","In GSTR-2B, not in books"))))</f>
        <v/>
      </c>
      <c r="S1229" s="15">
        <f>IF(A1229="","",SUMIF(Books!$O$6:$O$2005,P1229,Books!$K$6:$K$2005))</f>
        <v/>
      </c>
      <c r="T1229" s="15">
        <f>IF(A1229="","",N1229-S1229)</f>
        <v/>
      </c>
      <c r="U1229" s="10" t="n"/>
      <c r="V1229" s="16">
        <f>IF(A1229="","",IF(AND(O1229="Credit note",R1229&lt;&gt;"ITC not available in GSTR-2B"),"Credit note: accept and declare the ITC reversal, keep pending for one period, or reject if you disagree",IF(R1229="Matched","Accept in IMS, or take no action",IF(R1229="Amount differs","Reject or keep pending; ask the supplier to amend",IF(R1229="In GSTR-2B, not in books","Check receipt; reject if not yours",IF(R1229="Invoice no matches, GSTIN differs","Confirm the GSTIN with the supplier","Not available: do not claim"))))))</f>
        <v/>
      </c>
    </row>
    <row r="1230">
      <c r="A1230" s="10" t="n"/>
      <c r="B1230" s="10" t="n"/>
      <c r="C1230" s="10" t="n"/>
      <c r="D1230" s="10" t="n"/>
      <c r="E1230" s="9" t="n"/>
      <c r="F1230" s="8" t="n"/>
      <c r="G1230" s="10" t="n"/>
      <c r="H1230" s="10" t="n"/>
      <c r="I1230" s="8" t="n"/>
      <c r="J1230" s="8" t="n"/>
      <c r="K1230" s="8" t="n"/>
      <c r="L1230" s="8" t="n"/>
      <c r="M1230" s="8" t="n"/>
      <c r="N1230" s="15">
        <f>IF(A1230="","",SUM(J1230:M1230))</f>
        <v/>
      </c>
      <c r="O1230" s="10" t="n"/>
      <c r="P1230" s="16">
        <f>IF(A1230="","",UPPER(TRIM(A1230))&amp;"|"&amp;UPPER(SUBSTITUTE(SUBSTITUTE(SUBSTITUTE(TRIM(C1230),"/",""),"-","")," ","")))</f>
        <v/>
      </c>
      <c r="Q1230" s="16">
        <f>IF(A1230="","",UPPER(SUBSTITUTE(SUBSTITUTE(SUBSTITUTE(TRIM(C1230),"/",""),"-","")," ","")))</f>
        <v/>
      </c>
      <c r="R1230" s="16">
        <f>IF(A1230="","",IF(U1230="No","ITC not available in GSTR-2B",IF(COUNTIF(Books!$O$6:$O$2005,P1230)&gt;0,IF(ABS(T1230)&lt;=Settings!$B$4,"Matched","Amount differs"),IF(COUNTIF(Books!$P$6:$P$2005,Q1230)&gt;0,"Invoice no matches, GSTIN differs","In GSTR-2B, not in books"))))</f>
        <v/>
      </c>
      <c r="S1230" s="15">
        <f>IF(A1230="","",SUMIF(Books!$O$6:$O$2005,P1230,Books!$K$6:$K$2005))</f>
        <v/>
      </c>
      <c r="T1230" s="15">
        <f>IF(A1230="","",N1230-S1230)</f>
        <v/>
      </c>
      <c r="U1230" s="10" t="n"/>
      <c r="V1230" s="16">
        <f>IF(A1230="","",IF(AND(O1230="Credit note",R1230&lt;&gt;"ITC not available in GSTR-2B"),"Credit note: accept and declare the ITC reversal, keep pending for one period, or reject if you disagree",IF(R1230="Matched","Accept in IMS, or take no action",IF(R1230="Amount differs","Reject or keep pending; ask the supplier to amend",IF(R1230="In GSTR-2B, not in books","Check receipt; reject if not yours",IF(R1230="Invoice no matches, GSTIN differs","Confirm the GSTIN with the supplier","Not available: do not claim"))))))</f>
        <v/>
      </c>
    </row>
    <row r="1231">
      <c r="A1231" s="10" t="n"/>
      <c r="B1231" s="10" t="n"/>
      <c r="C1231" s="10" t="n"/>
      <c r="D1231" s="10" t="n"/>
      <c r="E1231" s="9" t="n"/>
      <c r="F1231" s="8" t="n"/>
      <c r="G1231" s="10" t="n"/>
      <c r="H1231" s="10" t="n"/>
      <c r="I1231" s="8" t="n"/>
      <c r="J1231" s="8" t="n"/>
      <c r="K1231" s="8" t="n"/>
      <c r="L1231" s="8" t="n"/>
      <c r="M1231" s="8" t="n"/>
      <c r="N1231" s="15">
        <f>IF(A1231="","",SUM(J1231:M1231))</f>
        <v/>
      </c>
      <c r="O1231" s="10" t="n"/>
      <c r="P1231" s="16">
        <f>IF(A1231="","",UPPER(TRIM(A1231))&amp;"|"&amp;UPPER(SUBSTITUTE(SUBSTITUTE(SUBSTITUTE(TRIM(C1231),"/",""),"-","")," ","")))</f>
        <v/>
      </c>
      <c r="Q1231" s="16">
        <f>IF(A1231="","",UPPER(SUBSTITUTE(SUBSTITUTE(SUBSTITUTE(TRIM(C1231),"/",""),"-","")," ","")))</f>
        <v/>
      </c>
      <c r="R1231" s="16">
        <f>IF(A1231="","",IF(U1231="No","ITC not available in GSTR-2B",IF(COUNTIF(Books!$O$6:$O$2005,P1231)&gt;0,IF(ABS(T1231)&lt;=Settings!$B$4,"Matched","Amount differs"),IF(COUNTIF(Books!$P$6:$P$2005,Q1231)&gt;0,"Invoice no matches, GSTIN differs","In GSTR-2B, not in books"))))</f>
        <v/>
      </c>
      <c r="S1231" s="15">
        <f>IF(A1231="","",SUMIF(Books!$O$6:$O$2005,P1231,Books!$K$6:$K$2005))</f>
        <v/>
      </c>
      <c r="T1231" s="15">
        <f>IF(A1231="","",N1231-S1231)</f>
        <v/>
      </c>
      <c r="U1231" s="10" t="n"/>
      <c r="V1231" s="16">
        <f>IF(A1231="","",IF(AND(O1231="Credit note",R1231&lt;&gt;"ITC not available in GSTR-2B"),"Credit note: accept and declare the ITC reversal, keep pending for one period, or reject if you disagree",IF(R1231="Matched","Accept in IMS, or take no action",IF(R1231="Amount differs","Reject or keep pending; ask the supplier to amend",IF(R1231="In GSTR-2B, not in books","Check receipt; reject if not yours",IF(R1231="Invoice no matches, GSTIN differs","Confirm the GSTIN with the supplier","Not available: do not claim"))))))</f>
        <v/>
      </c>
    </row>
    <row r="1232">
      <c r="A1232" s="10" t="n"/>
      <c r="B1232" s="10" t="n"/>
      <c r="C1232" s="10" t="n"/>
      <c r="D1232" s="10" t="n"/>
      <c r="E1232" s="9" t="n"/>
      <c r="F1232" s="8" t="n"/>
      <c r="G1232" s="10" t="n"/>
      <c r="H1232" s="10" t="n"/>
      <c r="I1232" s="8" t="n"/>
      <c r="J1232" s="8" t="n"/>
      <c r="K1232" s="8" t="n"/>
      <c r="L1232" s="8" t="n"/>
      <c r="M1232" s="8" t="n"/>
      <c r="N1232" s="15">
        <f>IF(A1232="","",SUM(J1232:M1232))</f>
        <v/>
      </c>
      <c r="O1232" s="10" t="n"/>
      <c r="P1232" s="16">
        <f>IF(A1232="","",UPPER(TRIM(A1232))&amp;"|"&amp;UPPER(SUBSTITUTE(SUBSTITUTE(SUBSTITUTE(TRIM(C1232),"/",""),"-","")," ","")))</f>
        <v/>
      </c>
      <c r="Q1232" s="16">
        <f>IF(A1232="","",UPPER(SUBSTITUTE(SUBSTITUTE(SUBSTITUTE(TRIM(C1232),"/",""),"-","")," ","")))</f>
        <v/>
      </c>
      <c r="R1232" s="16">
        <f>IF(A1232="","",IF(U1232="No","ITC not available in GSTR-2B",IF(COUNTIF(Books!$O$6:$O$2005,P1232)&gt;0,IF(ABS(T1232)&lt;=Settings!$B$4,"Matched","Amount differs"),IF(COUNTIF(Books!$P$6:$P$2005,Q1232)&gt;0,"Invoice no matches, GSTIN differs","In GSTR-2B, not in books"))))</f>
        <v/>
      </c>
      <c r="S1232" s="15">
        <f>IF(A1232="","",SUMIF(Books!$O$6:$O$2005,P1232,Books!$K$6:$K$2005))</f>
        <v/>
      </c>
      <c r="T1232" s="15">
        <f>IF(A1232="","",N1232-S1232)</f>
        <v/>
      </c>
      <c r="U1232" s="10" t="n"/>
      <c r="V1232" s="16">
        <f>IF(A1232="","",IF(AND(O1232="Credit note",R1232&lt;&gt;"ITC not available in GSTR-2B"),"Credit note: accept and declare the ITC reversal, keep pending for one period, or reject if you disagree",IF(R1232="Matched","Accept in IMS, or take no action",IF(R1232="Amount differs","Reject or keep pending; ask the supplier to amend",IF(R1232="In GSTR-2B, not in books","Check receipt; reject if not yours",IF(R1232="Invoice no matches, GSTIN differs","Confirm the GSTIN with the supplier","Not available: do not claim"))))))</f>
        <v/>
      </c>
    </row>
    <row r="1233">
      <c r="A1233" s="10" t="n"/>
      <c r="B1233" s="10" t="n"/>
      <c r="C1233" s="10" t="n"/>
      <c r="D1233" s="10" t="n"/>
      <c r="E1233" s="9" t="n"/>
      <c r="F1233" s="8" t="n"/>
      <c r="G1233" s="10" t="n"/>
      <c r="H1233" s="10" t="n"/>
      <c r="I1233" s="8" t="n"/>
      <c r="J1233" s="8" t="n"/>
      <c r="K1233" s="8" t="n"/>
      <c r="L1233" s="8" t="n"/>
      <c r="M1233" s="8" t="n"/>
      <c r="N1233" s="15">
        <f>IF(A1233="","",SUM(J1233:M1233))</f>
        <v/>
      </c>
      <c r="O1233" s="10" t="n"/>
      <c r="P1233" s="16">
        <f>IF(A1233="","",UPPER(TRIM(A1233))&amp;"|"&amp;UPPER(SUBSTITUTE(SUBSTITUTE(SUBSTITUTE(TRIM(C1233),"/",""),"-","")," ","")))</f>
        <v/>
      </c>
      <c r="Q1233" s="16">
        <f>IF(A1233="","",UPPER(SUBSTITUTE(SUBSTITUTE(SUBSTITUTE(TRIM(C1233),"/",""),"-","")," ","")))</f>
        <v/>
      </c>
      <c r="R1233" s="16">
        <f>IF(A1233="","",IF(U1233="No","ITC not available in GSTR-2B",IF(COUNTIF(Books!$O$6:$O$2005,P1233)&gt;0,IF(ABS(T1233)&lt;=Settings!$B$4,"Matched","Amount differs"),IF(COUNTIF(Books!$P$6:$P$2005,Q1233)&gt;0,"Invoice no matches, GSTIN differs","In GSTR-2B, not in books"))))</f>
        <v/>
      </c>
      <c r="S1233" s="15">
        <f>IF(A1233="","",SUMIF(Books!$O$6:$O$2005,P1233,Books!$K$6:$K$2005))</f>
        <v/>
      </c>
      <c r="T1233" s="15">
        <f>IF(A1233="","",N1233-S1233)</f>
        <v/>
      </c>
      <c r="U1233" s="10" t="n"/>
      <c r="V1233" s="16">
        <f>IF(A1233="","",IF(AND(O1233="Credit note",R1233&lt;&gt;"ITC not available in GSTR-2B"),"Credit note: accept and declare the ITC reversal, keep pending for one period, or reject if you disagree",IF(R1233="Matched","Accept in IMS, or take no action",IF(R1233="Amount differs","Reject or keep pending; ask the supplier to amend",IF(R1233="In GSTR-2B, not in books","Check receipt; reject if not yours",IF(R1233="Invoice no matches, GSTIN differs","Confirm the GSTIN with the supplier","Not available: do not claim"))))))</f>
        <v/>
      </c>
    </row>
    <row r="1234">
      <c r="A1234" s="10" t="n"/>
      <c r="B1234" s="10" t="n"/>
      <c r="C1234" s="10" t="n"/>
      <c r="D1234" s="10" t="n"/>
      <c r="E1234" s="9" t="n"/>
      <c r="F1234" s="8" t="n"/>
      <c r="G1234" s="10" t="n"/>
      <c r="H1234" s="10" t="n"/>
      <c r="I1234" s="8" t="n"/>
      <c r="J1234" s="8" t="n"/>
      <c r="K1234" s="8" t="n"/>
      <c r="L1234" s="8" t="n"/>
      <c r="M1234" s="8" t="n"/>
      <c r="N1234" s="15">
        <f>IF(A1234="","",SUM(J1234:M1234))</f>
        <v/>
      </c>
      <c r="O1234" s="10" t="n"/>
      <c r="P1234" s="16">
        <f>IF(A1234="","",UPPER(TRIM(A1234))&amp;"|"&amp;UPPER(SUBSTITUTE(SUBSTITUTE(SUBSTITUTE(TRIM(C1234),"/",""),"-","")," ","")))</f>
        <v/>
      </c>
      <c r="Q1234" s="16">
        <f>IF(A1234="","",UPPER(SUBSTITUTE(SUBSTITUTE(SUBSTITUTE(TRIM(C1234),"/",""),"-","")," ","")))</f>
        <v/>
      </c>
      <c r="R1234" s="16">
        <f>IF(A1234="","",IF(U1234="No","ITC not available in GSTR-2B",IF(COUNTIF(Books!$O$6:$O$2005,P1234)&gt;0,IF(ABS(T1234)&lt;=Settings!$B$4,"Matched","Amount differs"),IF(COUNTIF(Books!$P$6:$P$2005,Q1234)&gt;0,"Invoice no matches, GSTIN differs","In GSTR-2B, not in books"))))</f>
        <v/>
      </c>
      <c r="S1234" s="15">
        <f>IF(A1234="","",SUMIF(Books!$O$6:$O$2005,P1234,Books!$K$6:$K$2005))</f>
        <v/>
      </c>
      <c r="T1234" s="15">
        <f>IF(A1234="","",N1234-S1234)</f>
        <v/>
      </c>
      <c r="U1234" s="10" t="n"/>
      <c r="V1234" s="16">
        <f>IF(A1234="","",IF(AND(O1234="Credit note",R1234&lt;&gt;"ITC not available in GSTR-2B"),"Credit note: accept and declare the ITC reversal, keep pending for one period, or reject if you disagree",IF(R1234="Matched","Accept in IMS, or take no action",IF(R1234="Amount differs","Reject or keep pending; ask the supplier to amend",IF(R1234="In GSTR-2B, not in books","Check receipt; reject if not yours",IF(R1234="Invoice no matches, GSTIN differs","Confirm the GSTIN with the supplier","Not available: do not claim"))))))</f>
        <v/>
      </c>
    </row>
    <row r="1235">
      <c r="A1235" s="10" t="n"/>
      <c r="B1235" s="10" t="n"/>
      <c r="C1235" s="10" t="n"/>
      <c r="D1235" s="10" t="n"/>
      <c r="E1235" s="9" t="n"/>
      <c r="F1235" s="8" t="n"/>
      <c r="G1235" s="10" t="n"/>
      <c r="H1235" s="10" t="n"/>
      <c r="I1235" s="8" t="n"/>
      <c r="J1235" s="8" t="n"/>
      <c r="K1235" s="8" t="n"/>
      <c r="L1235" s="8" t="n"/>
      <c r="M1235" s="8" t="n"/>
      <c r="N1235" s="15">
        <f>IF(A1235="","",SUM(J1235:M1235))</f>
        <v/>
      </c>
      <c r="O1235" s="10" t="n"/>
      <c r="P1235" s="16">
        <f>IF(A1235="","",UPPER(TRIM(A1235))&amp;"|"&amp;UPPER(SUBSTITUTE(SUBSTITUTE(SUBSTITUTE(TRIM(C1235),"/",""),"-","")," ","")))</f>
        <v/>
      </c>
      <c r="Q1235" s="16">
        <f>IF(A1235="","",UPPER(SUBSTITUTE(SUBSTITUTE(SUBSTITUTE(TRIM(C1235),"/",""),"-","")," ","")))</f>
        <v/>
      </c>
      <c r="R1235" s="16">
        <f>IF(A1235="","",IF(U1235="No","ITC not available in GSTR-2B",IF(COUNTIF(Books!$O$6:$O$2005,P1235)&gt;0,IF(ABS(T1235)&lt;=Settings!$B$4,"Matched","Amount differs"),IF(COUNTIF(Books!$P$6:$P$2005,Q1235)&gt;0,"Invoice no matches, GSTIN differs","In GSTR-2B, not in books"))))</f>
        <v/>
      </c>
      <c r="S1235" s="15">
        <f>IF(A1235="","",SUMIF(Books!$O$6:$O$2005,P1235,Books!$K$6:$K$2005))</f>
        <v/>
      </c>
      <c r="T1235" s="15">
        <f>IF(A1235="","",N1235-S1235)</f>
        <v/>
      </c>
      <c r="U1235" s="10" t="n"/>
      <c r="V1235" s="16">
        <f>IF(A1235="","",IF(AND(O1235="Credit note",R1235&lt;&gt;"ITC not available in GSTR-2B"),"Credit note: accept and declare the ITC reversal, keep pending for one period, or reject if you disagree",IF(R1235="Matched","Accept in IMS, or take no action",IF(R1235="Amount differs","Reject or keep pending; ask the supplier to amend",IF(R1235="In GSTR-2B, not in books","Check receipt; reject if not yours",IF(R1235="Invoice no matches, GSTIN differs","Confirm the GSTIN with the supplier","Not available: do not claim"))))))</f>
        <v/>
      </c>
    </row>
    <row r="1236">
      <c r="A1236" s="10" t="n"/>
      <c r="B1236" s="10" t="n"/>
      <c r="C1236" s="10" t="n"/>
      <c r="D1236" s="10" t="n"/>
      <c r="E1236" s="9" t="n"/>
      <c r="F1236" s="8" t="n"/>
      <c r="G1236" s="10" t="n"/>
      <c r="H1236" s="10" t="n"/>
      <c r="I1236" s="8" t="n"/>
      <c r="J1236" s="8" t="n"/>
      <c r="K1236" s="8" t="n"/>
      <c r="L1236" s="8" t="n"/>
      <c r="M1236" s="8" t="n"/>
      <c r="N1236" s="15">
        <f>IF(A1236="","",SUM(J1236:M1236))</f>
        <v/>
      </c>
      <c r="O1236" s="10" t="n"/>
      <c r="P1236" s="16">
        <f>IF(A1236="","",UPPER(TRIM(A1236))&amp;"|"&amp;UPPER(SUBSTITUTE(SUBSTITUTE(SUBSTITUTE(TRIM(C1236),"/",""),"-","")," ","")))</f>
        <v/>
      </c>
      <c r="Q1236" s="16">
        <f>IF(A1236="","",UPPER(SUBSTITUTE(SUBSTITUTE(SUBSTITUTE(TRIM(C1236),"/",""),"-","")," ","")))</f>
        <v/>
      </c>
      <c r="R1236" s="16">
        <f>IF(A1236="","",IF(U1236="No","ITC not available in GSTR-2B",IF(COUNTIF(Books!$O$6:$O$2005,P1236)&gt;0,IF(ABS(T1236)&lt;=Settings!$B$4,"Matched","Amount differs"),IF(COUNTIF(Books!$P$6:$P$2005,Q1236)&gt;0,"Invoice no matches, GSTIN differs","In GSTR-2B, not in books"))))</f>
        <v/>
      </c>
      <c r="S1236" s="15">
        <f>IF(A1236="","",SUMIF(Books!$O$6:$O$2005,P1236,Books!$K$6:$K$2005))</f>
        <v/>
      </c>
      <c r="T1236" s="15">
        <f>IF(A1236="","",N1236-S1236)</f>
        <v/>
      </c>
      <c r="U1236" s="10" t="n"/>
      <c r="V1236" s="16">
        <f>IF(A1236="","",IF(AND(O1236="Credit note",R1236&lt;&gt;"ITC not available in GSTR-2B"),"Credit note: accept and declare the ITC reversal, keep pending for one period, or reject if you disagree",IF(R1236="Matched","Accept in IMS, or take no action",IF(R1236="Amount differs","Reject or keep pending; ask the supplier to amend",IF(R1236="In GSTR-2B, not in books","Check receipt; reject if not yours",IF(R1236="Invoice no matches, GSTIN differs","Confirm the GSTIN with the supplier","Not available: do not claim"))))))</f>
        <v/>
      </c>
    </row>
    <row r="1237">
      <c r="A1237" s="10" t="n"/>
      <c r="B1237" s="10" t="n"/>
      <c r="C1237" s="10" t="n"/>
      <c r="D1237" s="10" t="n"/>
      <c r="E1237" s="9" t="n"/>
      <c r="F1237" s="8" t="n"/>
      <c r="G1237" s="10" t="n"/>
      <c r="H1237" s="10" t="n"/>
      <c r="I1237" s="8" t="n"/>
      <c r="J1237" s="8" t="n"/>
      <c r="K1237" s="8" t="n"/>
      <c r="L1237" s="8" t="n"/>
      <c r="M1237" s="8" t="n"/>
      <c r="N1237" s="15">
        <f>IF(A1237="","",SUM(J1237:M1237))</f>
        <v/>
      </c>
      <c r="O1237" s="10" t="n"/>
      <c r="P1237" s="16">
        <f>IF(A1237="","",UPPER(TRIM(A1237))&amp;"|"&amp;UPPER(SUBSTITUTE(SUBSTITUTE(SUBSTITUTE(TRIM(C1237),"/",""),"-","")," ","")))</f>
        <v/>
      </c>
      <c r="Q1237" s="16">
        <f>IF(A1237="","",UPPER(SUBSTITUTE(SUBSTITUTE(SUBSTITUTE(TRIM(C1237),"/",""),"-","")," ","")))</f>
        <v/>
      </c>
      <c r="R1237" s="16">
        <f>IF(A1237="","",IF(U1237="No","ITC not available in GSTR-2B",IF(COUNTIF(Books!$O$6:$O$2005,P1237)&gt;0,IF(ABS(T1237)&lt;=Settings!$B$4,"Matched","Amount differs"),IF(COUNTIF(Books!$P$6:$P$2005,Q1237)&gt;0,"Invoice no matches, GSTIN differs","In GSTR-2B, not in books"))))</f>
        <v/>
      </c>
      <c r="S1237" s="15">
        <f>IF(A1237="","",SUMIF(Books!$O$6:$O$2005,P1237,Books!$K$6:$K$2005))</f>
        <v/>
      </c>
      <c r="T1237" s="15">
        <f>IF(A1237="","",N1237-S1237)</f>
        <v/>
      </c>
      <c r="U1237" s="10" t="n"/>
      <c r="V1237" s="16">
        <f>IF(A1237="","",IF(AND(O1237="Credit note",R1237&lt;&gt;"ITC not available in GSTR-2B"),"Credit note: accept and declare the ITC reversal, keep pending for one period, or reject if you disagree",IF(R1237="Matched","Accept in IMS, or take no action",IF(R1237="Amount differs","Reject or keep pending; ask the supplier to amend",IF(R1237="In GSTR-2B, not in books","Check receipt; reject if not yours",IF(R1237="Invoice no matches, GSTIN differs","Confirm the GSTIN with the supplier","Not available: do not claim"))))))</f>
        <v/>
      </c>
    </row>
    <row r="1238">
      <c r="A1238" s="10" t="n"/>
      <c r="B1238" s="10" t="n"/>
      <c r="C1238" s="10" t="n"/>
      <c r="D1238" s="10" t="n"/>
      <c r="E1238" s="9" t="n"/>
      <c r="F1238" s="8" t="n"/>
      <c r="G1238" s="10" t="n"/>
      <c r="H1238" s="10" t="n"/>
      <c r="I1238" s="8" t="n"/>
      <c r="J1238" s="8" t="n"/>
      <c r="K1238" s="8" t="n"/>
      <c r="L1238" s="8" t="n"/>
      <c r="M1238" s="8" t="n"/>
      <c r="N1238" s="15">
        <f>IF(A1238="","",SUM(J1238:M1238))</f>
        <v/>
      </c>
      <c r="O1238" s="10" t="n"/>
      <c r="P1238" s="16">
        <f>IF(A1238="","",UPPER(TRIM(A1238))&amp;"|"&amp;UPPER(SUBSTITUTE(SUBSTITUTE(SUBSTITUTE(TRIM(C1238),"/",""),"-","")," ","")))</f>
        <v/>
      </c>
      <c r="Q1238" s="16">
        <f>IF(A1238="","",UPPER(SUBSTITUTE(SUBSTITUTE(SUBSTITUTE(TRIM(C1238),"/",""),"-","")," ","")))</f>
        <v/>
      </c>
      <c r="R1238" s="16">
        <f>IF(A1238="","",IF(U1238="No","ITC not available in GSTR-2B",IF(COUNTIF(Books!$O$6:$O$2005,P1238)&gt;0,IF(ABS(T1238)&lt;=Settings!$B$4,"Matched","Amount differs"),IF(COUNTIF(Books!$P$6:$P$2005,Q1238)&gt;0,"Invoice no matches, GSTIN differs","In GSTR-2B, not in books"))))</f>
        <v/>
      </c>
      <c r="S1238" s="15">
        <f>IF(A1238="","",SUMIF(Books!$O$6:$O$2005,P1238,Books!$K$6:$K$2005))</f>
        <v/>
      </c>
      <c r="T1238" s="15">
        <f>IF(A1238="","",N1238-S1238)</f>
        <v/>
      </c>
      <c r="U1238" s="10" t="n"/>
      <c r="V1238" s="16">
        <f>IF(A1238="","",IF(AND(O1238="Credit note",R1238&lt;&gt;"ITC not available in GSTR-2B"),"Credit note: accept and declare the ITC reversal, keep pending for one period, or reject if you disagree",IF(R1238="Matched","Accept in IMS, or take no action",IF(R1238="Amount differs","Reject or keep pending; ask the supplier to amend",IF(R1238="In GSTR-2B, not in books","Check receipt; reject if not yours",IF(R1238="Invoice no matches, GSTIN differs","Confirm the GSTIN with the supplier","Not available: do not claim"))))))</f>
        <v/>
      </c>
    </row>
    <row r="1239">
      <c r="A1239" s="10" t="n"/>
      <c r="B1239" s="10" t="n"/>
      <c r="C1239" s="10" t="n"/>
      <c r="D1239" s="10" t="n"/>
      <c r="E1239" s="9" t="n"/>
      <c r="F1239" s="8" t="n"/>
      <c r="G1239" s="10" t="n"/>
      <c r="H1239" s="10" t="n"/>
      <c r="I1239" s="8" t="n"/>
      <c r="J1239" s="8" t="n"/>
      <c r="K1239" s="8" t="n"/>
      <c r="L1239" s="8" t="n"/>
      <c r="M1239" s="8" t="n"/>
      <c r="N1239" s="15">
        <f>IF(A1239="","",SUM(J1239:M1239))</f>
        <v/>
      </c>
      <c r="O1239" s="10" t="n"/>
      <c r="P1239" s="16">
        <f>IF(A1239="","",UPPER(TRIM(A1239))&amp;"|"&amp;UPPER(SUBSTITUTE(SUBSTITUTE(SUBSTITUTE(TRIM(C1239),"/",""),"-","")," ","")))</f>
        <v/>
      </c>
      <c r="Q1239" s="16">
        <f>IF(A1239="","",UPPER(SUBSTITUTE(SUBSTITUTE(SUBSTITUTE(TRIM(C1239),"/",""),"-","")," ","")))</f>
        <v/>
      </c>
      <c r="R1239" s="16">
        <f>IF(A1239="","",IF(U1239="No","ITC not available in GSTR-2B",IF(COUNTIF(Books!$O$6:$O$2005,P1239)&gt;0,IF(ABS(T1239)&lt;=Settings!$B$4,"Matched","Amount differs"),IF(COUNTIF(Books!$P$6:$P$2005,Q1239)&gt;0,"Invoice no matches, GSTIN differs","In GSTR-2B, not in books"))))</f>
        <v/>
      </c>
      <c r="S1239" s="15">
        <f>IF(A1239="","",SUMIF(Books!$O$6:$O$2005,P1239,Books!$K$6:$K$2005))</f>
        <v/>
      </c>
      <c r="T1239" s="15">
        <f>IF(A1239="","",N1239-S1239)</f>
        <v/>
      </c>
      <c r="U1239" s="10" t="n"/>
      <c r="V1239" s="16">
        <f>IF(A1239="","",IF(AND(O1239="Credit note",R1239&lt;&gt;"ITC not available in GSTR-2B"),"Credit note: accept and declare the ITC reversal, keep pending for one period, or reject if you disagree",IF(R1239="Matched","Accept in IMS, or take no action",IF(R1239="Amount differs","Reject or keep pending; ask the supplier to amend",IF(R1239="In GSTR-2B, not in books","Check receipt; reject if not yours",IF(R1239="Invoice no matches, GSTIN differs","Confirm the GSTIN with the supplier","Not available: do not claim"))))))</f>
        <v/>
      </c>
    </row>
    <row r="1240">
      <c r="A1240" s="10" t="n"/>
      <c r="B1240" s="10" t="n"/>
      <c r="C1240" s="10" t="n"/>
      <c r="D1240" s="10" t="n"/>
      <c r="E1240" s="9" t="n"/>
      <c r="F1240" s="8" t="n"/>
      <c r="G1240" s="10" t="n"/>
      <c r="H1240" s="10" t="n"/>
      <c r="I1240" s="8" t="n"/>
      <c r="J1240" s="8" t="n"/>
      <c r="K1240" s="8" t="n"/>
      <c r="L1240" s="8" t="n"/>
      <c r="M1240" s="8" t="n"/>
      <c r="N1240" s="15">
        <f>IF(A1240="","",SUM(J1240:M1240))</f>
        <v/>
      </c>
      <c r="O1240" s="10" t="n"/>
      <c r="P1240" s="16">
        <f>IF(A1240="","",UPPER(TRIM(A1240))&amp;"|"&amp;UPPER(SUBSTITUTE(SUBSTITUTE(SUBSTITUTE(TRIM(C1240),"/",""),"-","")," ","")))</f>
        <v/>
      </c>
      <c r="Q1240" s="16">
        <f>IF(A1240="","",UPPER(SUBSTITUTE(SUBSTITUTE(SUBSTITUTE(TRIM(C1240),"/",""),"-","")," ","")))</f>
        <v/>
      </c>
      <c r="R1240" s="16">
        <f>IF(A1240="","",IF(U1240="No","ITC not available in GSTR-2B",IF(COUNTIF(Books!$O$6:$O$2005,P1240)&gt;0,IF(ABS(T1240)&lt;=Settings!$B$4,"Matched","Amount differs"),IF(COUNTIF(Books!$P$6:$P$2005,Q1240)&gt;0,"Invoice no matches, GSTIN differs","In GSTR-2B, not in books"))))</f>
        <v/>
      </c>
      <c r="S1240" s="15">
        <f>IF(A1240="","",SUMIF(Books!$O$6:$O$2005,P1240,Books!$K$6:$K$2005))</f>
        <v/>
      </c>
      <c r="T1240" s="15">
        <f>IF(A1240="","",N1240-S1240)</f>
        <v/>
      </c>
      <c r="U1240" s="10" t="n"/>
      <c r="V1240" s="16">
        <f>IF(A1240="","",IF(AND(O1240="Credit note",R1240&lt;&gt;"ITC not available in GSTR-2B"),"Credit note: accept and declare the ITC reversal, keep pending for one period, or reject if you disagree",IF(R1240="Matched","Accept in IMS, or take no action",IF(R1240="Amount differs","Reject or keep pending; ask the supplier to amend",IF(R1240="In GSTR-2B, not in books","Check receipt; reject if not yours",IF(R1240="Invoice no matches, GSTIN differs","Confirm the GSTIN with the supplier","Not available: do not claim"))))))</f>
        <v/>
      </c>
    </row>
    <row r="1241">
      <c r="A1241" s="10" t="n"/>
      <c r="B1241" s="10" t="n"/>
      <c r="C1241" s="10" t="n"/>
      <c r="D1241" s="10" t="n"/>
      <c r="E1241" s="9" t="n"/>
      <c r="F1241" s="8" t="n"/>
      <c r="G1241" s="10" t="n"/>
      <c r="H1241" s="10" t="n"/>
      <c r="I1241" s="8" t="n"/>
      <c r="J1241" s="8" t="n"/>
      <c r="K1241" s="8" t="n"/>
      <c r="L1241" s="8" t="n"/>
      <c r="M1241" s="8" t="n"/>
      <c r="N1241" s="15">
        <f>IF(A1241="","",SUM(J1241:M1241))</f>
        <v/>
      </c>
      <c r="O1241" s="10" t="n"/>
      <c r="P1241" s="16">
        <f>IF(A1241="","",UPPER(TRIM(A1241))&amp;"|"&amp;UPPER(SUBSTITUTE(SUBSTITUTE(SUBSTITUTE(TRIM(C1241),"/",""),"-","")," ","")))</f>
        <v/>
      </c>
      <c r="Q1241" s="16">
        <f>IF(A1241="","",UPPER(SUBSTITUTE(SUBSTITUTE(SUBSTITUTE(TRIM(C1241),"/",""),"-","")," ","")))</f>
        <v/>
      </c>
      <c r="R1241" s="16">
        <f>IF(A1241="","",IF(U1241="No","ITC not available in GSTR-2B",IF(COUNTIF(Books!$O$6:$O$2005,P1241)&gt;0,IF(ABS(T1241)&lt;=Settings!$B$4,"Matched","Amount differs"),IF(COUNTIF(Books!$P$6:$P$2005,Q1241)&gt;0,"Invoice no matches, GSTIN differs","In GSTR-2B, not in books"))))</f>
        <v/>
      </c>
      <c r="S1241" s="15">
        <f>IF(A1241="","",SUMIF(Books!$O$6:$O$2005,P1241,Books!$K$6:$K$2005))</f>
        <v/>
      </c>
      <c r="T1241" s="15">
        <f>IF(A1241="","",N1241-S1241)</f>
        <v/>
      </c>
      <c r="U1241" s="10" t="n"/>
      <c r="V1241" s="16">
        <f>IF(A1241="","",IF(AND(O1241="Credit note",R1241&lt;&gt;"ITC not available in GSTR-2B"),"Credit note: accept and declare the ITC reversal, keep pending for one period, or reject if you disagree",IF(R1241="Matched","Accept in IMS, or take no action",IF(R1241="Amount differs","Reject or keep pending; ask the supplier to amend",IF(R1241="In GSTR-2B, not in books","Check receipt; reject if not yours",IF(R1241="Invoice no matches, GSTIN differs","Confirm the GSTIN with the supplier","Not available: do not claim"))))))</f>
        <v/>
      </c>
    </row>
    <row r="1242">
      <c r="A1242" s="10" t="n"/>
      <c r="B1242" s="10" t="n"/>
      <c r="C1242" s="10" t="n"/>
      <c r="D1242" s="10" t="n"/>
      <c r="E1242" s="9" t="n"/>
      <c r="F1242" s="8" t="n"/>
      <c r="G1242" s="10" t="n"/>
      <c r="H1242" s="10" t="n"/>
      <c r="I1242" s="8" t="n"/>
      <c r="J1242" s="8" t="n"/>
      <c r="K1242" s="8" t="n"/>
      <c r="L1242" s="8" t="n"/>
      <c r="M1242" s="8" t="n"/>
      <c r="N1242" s="15">
        <f>IF(A1242="","",SUM(J1242:M1242))</f>
        <v/>
      </c>
      <c r="O1242" s="10" t="n"/>
      <c r="P1242" s="16">
        <f>IF(A1242="","",UPPER(TRIM(A1242))&amp;"|"&amp;UPPER(SUBSTITUTE(SUBSTITUTE(SUBSTITUTE(TRIM(C1242),"/",""),"-","")," ","")))</f>
        <v/>
      </c>
      <c r="Q1242" s="16">
        <f>IF(A1242="","",UPPER(SUBSTITUTE(SUBSTITUTE(SUBSTITUTE(TRIM(C1242),"/",""),"-","")," ","")))</f>
        <v/>
      </c>
      <c r="R1242" s="16">
        <f>IF(A1242="","",IF(U1242="No","ITC not available in GSTR-2B",IF(COUNTIF(Books!$O$6:$O$2005,P1242)&gt;0,IF(ABS(T1242)&lt;=Settings!$B$4,"Matched","Amount differs"),IF(COUNTIF(Books!$P$6:$P$2005,Q1242)&gt;0,"Invoice no matches, GSTIN differs","In GSTR-2B, not in books"))))</f>
        <v/>
      </c>
      <c r="S1242" s="15">
        <f>IF(A1242="","",SUMIF(Books!$O$6:$O$2005,P1242,Books!$K$6:$K$2005))</f>
        <v/>
      </c>
      <c r="T1242" s="15">
        <f>IF(A1242="","",N1242-S1242)</f>
        <v/>
      </c>
      <c r="U1242" s="10" t="n"/>
      <c r="V1242" s="16">
        <f>IF(A1242="","",IF(AND(O1242="Credit note",R1242&lt;&gt;"ITC not available in GSTR-2B"),"Credit note: accept and declare the ITC reversal, keep pending for one period, or reject if you disagree",IF(R1242="Matched","Accept in IMS, or take no action",IF(R1242="Amount differs","Reject or keep pending; ask the supplier to amend",IF(R1242="In GSTR-2B, not in books","Check receipt; reject if not yours",IF(R1242="Invoice no matches, GSTIN differs","Confirm the GSTIN with the supplier","Not available: do not claim"))))))</f>
        <v/>
      </c>
    </row>
    <row r="1243">
      <c r="A1243" s="10" t="n"/>
      <c r="B1243" s="10" t="n"/>
      <c r="C1243" s="10" t="n"/>
      <c r="D1243" s="10" t="n"/>
      <c r="E1243" s="9" t="n"/>
      <c r="F1243" s="8" t="n"/>
      <c r="G1243" s="10" t="n"/>
      <c r="H1243" s="10" t="n"/>
      <c r="I1243" s="8" t="n"/>
      <c r="J1243" s="8" t="n"/>
      <c r="K1243" s="8" t="n"/>
      <c r="L1243" s="8" t="n"/>
      <c r="M1243" s="8" t="n"/>
      <c r="N1243" s="15">
        <f>IF(A1243="","",SUM(J1243:M1243))</f>
        <v/>
      </c>
      <c r="O1243" s="10" t="n"/>
      <c r="P1243" s="16">
        <f>IF(A1243="","",UPPER(TRIM(A1243))&amp;"|"&amp;UPPER(SUBSTITUTE(SUBSTITUTE(SUBSTITUTE(TRIM(C1243),"/",""),"-","")," ","")))</f>
        <v/>
      </c>
      <c r="Q1243" s="16">
        <f>IF(A1243="","",UPPER(SUBSTITUTE(SUBSTITUTE(SUBSTITUTE(TRIM(C1243),"/",""),"-","")," ","")))</f>
        <v/>
      </c>
      <c r="R1243" s="16">
        <f>IF(A1243="","",IF(U1243="No","ITC not available in GSTR-2B",IF(COUNTIF(Books!$O$6:$O$2005,P1243)&gt;0,IF(ABS(T1243)&lt;=Settings!$B$4,"Matched","Amount differs"),IF(COUNTIF(Books!$P$6:$P$2005,Q1243)&gt;0,"Invoice no matches, GSTIN differs","In GSTR-2B, not in books"))))</f>
        <v/>
      </c>
      <c r="S1243" s="15">
        <f>IF(A1243="","",SUMIF(Books!$O$6:$O$2005,P1243,Books!$K$6:$K$2005))</f>
        <v/>
      </c>
      <c r="T1243" s="15">
        <f>IF(A1243="","",N1243-S1243)</f>
        <v/>
      </c>
      <c r="U1243" s="10" t="n"/>
      <c r="V1243" s="16">
        <f>IF(A1243="","",IF(AND(O1243="Credit note",R1243&lt;&gt;"ITC not available in GSTR-2B"),"Credit note: accept and declare the ITC reversal, keep pending for one period, or reject if you disagree",IF(R1243="Matched","Accept in IMS, or take no action",IF(R1243="Amount differs","Reject or keep pending; ask the supplier to amend",IF(R1243="In GSTR-2B, not in books","Check receipt; reject if not yours",IF(R1243="Invoice no matches, GSTIN differs","Confirm the GSTIN with the supplier","Not available: do not claim"))))))</f>
        <v/>
      </c>
    </row>
    <row r="1244">
      <c r="A1244" s="10" t="n"/>
      <c r="B1244" s="10" t="n"/>
      <c r="C1244" s="10" t="n"/>
      <c r="D1244" s="10" t="n"/>
      <c r="E1244" s="9" t="n"/>
      <c r="F1244" s="8" t="n"/>
      <c r="G1244" s="10" t="n"/>
      <c r="H1244" s="10" t="n"/>
      <c r="I1244" s="8" t="n"/>
      <c r="J1244" s="8" t="n"/>
      <c r="K1244" s="8" t="n"/>
      <c r="L1244" s="8" t="n"/>
      <c r="M1244" s="8" t="n"/>
      <c r="N1244" s="15">
        <f>IF(A1244="","",SUM(J1244:M1244))</f>
        <v/>
      </c>
      <c r="O1244" s="10" t="n"/>
      <c r="P1244" s="16">
        <f>IF(A1244="","",UPPER(TRIM(A1244))&amp;"|"&amp;UPPER(SUBSTITUTE(SUBSTITUTE(SUBSTITUTE(TRIM(C1244),"/",""),"-","")," ","")))</f>
        <v/>
      </c>
      <c r="Q1244" s="16">
        <f>IF(A1244="","",UPPER(SUBSTITUTE(SUBSTITUTE(SUBSTITUTE(TRIM(C1244),"/",""),"-","")," ","")))</f>
        <v/>
      </c>
      <c r="R1244" s="16">
        <f>IF(A1244="","",IF(U1244="No","ITC not available in GSTR-2B",IF(COUNTIF(Books!$O$6:$O$2005,P1244)&gt;0,IF(ABS(T1244)&lt;=Settings!$B$4,"Matched","Amount differs"),IF(COUNTIF(Books!$P$6:$P$2005,Q1244)&gt;0,"Invoice no matches, GSTIN differs","In GSTR-2B, not in books"))))</f>
        <v/>
      </c>
      <c r="S1244" s="15">
        <f>IF(A1244="","",SUMIF(Books!$O$6:$O$2005,P1244,Books!$K$6:$K$2005))</f>
        <v/>
      </c>
      <c r="T1244" s="15">
        <f>IF(A1244="","",N1244-S1244)</f>
        <v/>
      </c>
      <c r="U1244" s="10" t="n"/>
      <c r="V1244" s="16">
        <f>IF(A1244="","",IF(AND(O1244="Credit note",R1244&lt;&gt;"ITC not available in GSTR-2B"),"Credit note: accept and declare the ITC reversal, keep pending for one period, or reject if you disagree",IF(R1244="Matched","Accept in IMS, or take no action",IF(R1244="Amount differs","Reject or keep pending; ask the supplier to amend",IF(R1244="In GSTR-2B, not in books","Check receipt; reject if not yours",IF(R1244="Invoice no matches, GSTIN differs","Confirm the GSTIN with the supplier","Not available: do not claim"))))))</f>
        <v/>
      </c>
    </row>
    <row r="1245">
      <c r="A1245" s="10" t="n"/>
      <c r="B1245" s="10" t="n"/>
      <c r="C1245" s="10" t="n"/>
      <c r="D1245" s="10" t="n"/>
      <c r="E1245" s="9" t="n"/>
      <c r="F1245" s="8" t="n"/>
      <c r="G1245" s="10" t="n"/>
      <c r="H1245" s="10" t="n"/>
      <c r="I1245" s="8" t="n"/>
      <c r="J1245" s="8" t="n"/>
      <c r="K1245" s="8" t="n"/>
      <c r="L1245" s="8" t="n"/>
      <c r="M1245" s="8" t="n"/>
      <c r="N1245" s="15">
        <f>IF(A1245="","",SUM(J1245:M1245))</f>
        <v/>
      </c>
      <c r="O1245" s="10" t="n"/>
      <c r="P1245" s="16">
        <f>IF(A1245="","",UPPER(TRIM(A1245))&amp;"|"&amp;UPPER(SUBSTITUTE(SUBSTITUTE(SUBSTITUTE(TRIM(C1245),"/",""),"-","")," ","")))</f>
        <v/>
      </c>
      <c r="Q1245" s="16">
        <f>IF(A1245="","",UPPER(SUBSTITUTE(SUBSTITUTE(SUBSTITUTE(TRIM(C1245),"/",""),"-","")," ","")))</f>
        <v/>
      </c>
      <c r="R1245" s="16">
        <f>IF(A1245="","",IF(U1245="No","ITC not available in GSTR-2B",IF(COUNTIF(Books!$O$6:$O$2005,P1245)&gt;0,IF(ABS(T1245)&lt;=Settings!$B$4,"Matched","Amount differs"),IF(COUNTIF(Books!$P$6:$P$2005,Q1245)&gt;0,"Invoice no matches, GSTIN differs","In GSTR-2B, not in books"))))</f>
        <v/>
      </c>
      <c r="S1245" s="15">
        <f>IF(A1245="","",SUMIF(Books!$O$6:$O$2005,P1245,Books!$K$6:$K$2005))</f>
        <v/>
      </c>
      <c r="T1245" s="15">
        <f>IF(A1245="","",N1245-S1245)</f>
        <v/>
      </c>
      <c r="U1245" s="10" t="n"/>
      <c r="V1245" s="16">
        <f>IF(A1245="","",IF(AND(O1245="Credit note",R1245&lt;&gt;"ITC not available in GSTR-2B"),"Credit note: accept and declare the ITC reversal, keep pending for one period, or reject if you disagree",IF(R1245="Matched","Accept in IMS, or take no action",IF(R1245="Amount differs","Reject or keep pending; ask the supplier to amend",IF(R1245="In GSTR-2B, not in books","Check receipt; reject if not yours",IF(R1245="Invoice no matches, GSTIN differs","Confirm the GSTIN with the supplier","Not available: do not claim"))))))</f>
        <v/>
      </c>
    </row>
    <row r="1246">
      <c r="A1246" s="10" t="n"/>
      <c r="B1246" s="10" t="n"/>
      <c r="C1246" s="10" t="n"/>
      <c r="D1246" s="10" t="n"/>
      <c r="E1246" s="9" t="n"/>
      <c r="F1246" s="8" t="n"/>
      <c r="G1246" s="10" t="n"/>
      <c r="H1246" s="10" t="n"/>
      <c r="I1246" s="8" t="n"/>
      <c r="J1246" s="8" t="n"/>
      <c r="K1246" s="8" t="n"/>
      <c r="L1246" s="8" t="n"/>
      <c r="M1246" s="8" t="n"/>
      <c r="N1246" s="15">
        <f>IF(A1246="","",SUM(J1246:M1246))</f>
        <v/>
      </c>
      <c r="O1246" s="10" t="n"/>
      <c r="P1246" s="16">
        <f>IF(A1246="","",UPPER(TRIM(A1246))&amp;"|"&amp;UPPER(SUBSTITUTE(SUBSTITUTE(SUBSTITUTE(TRIM(C1246),"/",""),"-","")," ","")))</f>
        <v/>
      </c>
      <c r="Q1246" s="16">
        <f>IF(A1246="","",UPPER(SUBSTITUTE(SUBSTITUTE(SUBSTITUTE(TRIM(C1246),"/",""),"-","")," ","")))</f>
        <v/>
      </c>
      <c r="R1246" s="16">
        <f>IF(A1246="","",IF(U1246="No","ITC not available in GSTR-2B",IF(COUNTIF(Books!$O$6:$O$2005,P1246)&gt;0,IF(ABS(T1246)&lt;=Settings!$B$4,"Matched","Amount differs"),IF(COUNTIF(Books!$P$6:$P$2005,Q1246)&gt;0,"Invoice no matches, GSTIN differs","In GSTR-2B, not in books"))))</f>
        <v/>
      </c>
      <c r="S1246" s="15">
        <f>IF(A1246="","",SUMIF(Books!$O$6:$O$2005,P1246,Books!$K$6:$K$2005))</f>
        <v/>
      </c>
      <c r="T1246" s="15">
        <f>IF(A1246="","",N1246-S1246)</f>
        <v/>
      </c>
      <c r="U1246" s="10" t="n"/>
      <c r="V1246" s="16">
        <f>IF(A1246="","",IF(AND(O1246="Credit note",R1246&lt;&gt;"ITC not available in GSTR-2B"),"Credit note: accept and declare the ITC reversal, keep pending for one period, or reject if you disagree",IF(R1246="Matched","Accept in IMS, or take no action",IF(R1246="Amount differs","Reject or keep pending; ask the supplier to amend",IF(R1246="In GSTR-2B, not in books","Check receipt; reject if not yours",IF(R1246="Invoice no matches, GSTIN differs","Confirm the GSTIN with the supplier","Not available: do not claim"))))))</f>
        <v/>
      </c>
    </row>
    <row r="1247">
      <c r="A1247" s="10" t="n"/>
      <c r="B1247" s="10" t="n"/>
      <c r="C1247" s="10" t="n"/>
      <c r="D1247" s="10" t="n"/>
      <c r="E1247" s="9" t="n"/>
      <c r="F1247" s="8" t="n"/>
      <c r="G1247" s="10" t="n"/>
      <c r="H1247" s="10" t="n"/>
      <c r="I1247" s="8" t="n"/>
      <c r="J1247" s="8" t="n"/>
      <c r="K1247" s="8" t="n"/>
      <c r="L1247" s="8" t="n"/>
      <c r="M1247" s="8" t="n"/>
      <c r="N1247" s="15">
        <f>IF(A1247="","",SUM(J1247:M1247))</f>
        <v/>
      </c>
      <c r="O1247" s="10" t="n"/>
      <c r="P1247" s="16">
        <f>IF(A1247="","",UPPER(TRIM(A1247))&amp;"|"&amp;UPPER(SUBSTITUTE(SUBSTITUTE(SUBSTITUTE(TRIM(C1247),"/",""),"-","")," ","")))</f>
        <v/>
      </c>
      <c r="Q1247" s="16">
        <f>IF(A1247="","",UPPER(SUBSTITUTE(SUBSTITUTE(SUBSTITUTE(TRIM(C1247),"/",""),"-","")," ","")))</f>
        <v/>
      </c>
      <c r="R1247" s="16">
        <f>IF(A1247="","",IF(U1247="No","ITC not available in GSTR-2B",IF(COUNTIF(Books!$O$6:$O$2005,P1247)&gt;0,IF(ABS(T1247)&lt;=Settings!$B$4,"Matched","Amount differs"),IF(COUNTIF(Books!$P$6:$P$2005,Q1247)&gt;0,"Invoice no matches, GSTIN differs","In GSTR-2B, not in books"))))</f>
        <v/>
      </c>
      <c r="S1247" s="15">
        <f>IF(A1247="","",SUMIF(Books!$O$6:$O$2005,P1247,Books!$K$6:$K$2005))</f>
        <v/>
      </c>
      <c r="T1247" s="15">
        <f>IF(A1247="","",N1247-S1247)</f>
        <v/>
      </c>
      <c r="U1247" s="10" t="n"/>
      <c r="V1247" s="16">
        <f>IF(A1247="","",IF(AND(O1247="Credit note",R1247&lt;&gt;"ITC not available in GSTR-2B"),"Credit note: accept and declare the ITC reversal, keep pending for one period, or reject if you disagree",IF(R1247="Matched","Accept in IMS, or take no action",IF(R1247="Amount differs","Reject or keep pending; ask the supplier to amend",IF(R1247="In GSTR-2B, not in books","Check receipt; reject if not yours",IF(R1247="Invoice no matches, GSTIN differs","Confirm the GSTIN with the supplier","Not available: do not claim"))))))</f>
        <v/>
      </c>
    </row>
    <row r="1248">
      <c r="A1248" s="10" t="n"/>
      <c r="B1248" s="10" t="n"/>
      <c r="C1248" s="10" t="n"/>
      <c r="D1248" s="10" t="n"/>
      <c r="E1248" s="9" t="n"/>
      <c r="F1248" s="8" t="n"/>
      <c r="G1248" s="10" t="n"/>
      <c r="H1248" s="10" t="n"/>
      <c r="I1248" s="8" t="n"/>
      <c r="J1248" s="8" t="n"/>
      <c r="K1248" s="8" t="n"/>
      <c r="L1248" s="8" t="n"/>
      <c r="M1248" s="8" t="n"/>
      <c r="N1248" s="15">
        <f>IF(A1248="","",SUM(J1248:M1248))</f>
        <v/>
      </c>
      <c r="O1248" s="10" t="n"/>
      <c r="P1248" s="16">
        <f>IF(A1248="","",UPPER(TRIM(A1248))&amp;"|"&amp;UPPER(SUBSTITUTE(SUBSTITUTE(SUBSTITUTE(TRIM(C1248),"/",""),"-","")," ","")))</f>
        <v/>
      </c>
      <c r="Q1248" s="16">
        <f>IF(A1248="","",UPPER(SUBSTITUTE(SUBSTITUTE(SUBSTITUTE(TRIM(C1248),"/",""),"-","")," ","")))</f>
        <v/>
      </c>
      <c r="R1248" s="16">
        <f>IF(A1248="","",IF(U1248="No","ITC not available in GSTR-2B",IF(COUNTIF(Books!$O$6:$O$2005,P1248)&gt;0,IF(ABS(T1248)&lt;=Settings!$B$4,"Matched","Amount differs"),IF(COUNTIF(Books!$P$6:$P$2005,Q1248)&gt;0,"Invoice no matches, GSTIN differs","In GSTR-2B, not in books"))))</f>
        <v/>
      </c>
      <c r="S1248" s="15">
        <f>IF(A1248="","",SUMIF(Books!$O$6:$O$2005,P1248,Books!$K$6:$K$2005))</f>
        <v/>
      </c>
      <c r="T1248" s="15">
        <f>IF(A1248="","",N1248-S1248)</f>
        <v/>
      </c>
      <c r="U1248" s="10" t="n"/>
      <c r="V1248" s="16">
        <f>IF(A1248="","",IF(AND(O1248="Credit note",R1248&lt;&gt;"ITC not available in GSTR-2B"),"Credit note: accept and declare the ITC reversal, keep pending for one period, or reject if you disagree",IF(R1248="Matched","Accept in IMS, or take no action",IF(R1248="Amount differs","Reject or keep pending; ask the supplier to amend",IF(R1248="In GSTR-2B, not in books","Check receipt; reject if not yours",IF(R1248="Invoice no matches, GSTIN differs","Confirm the GSTIN with the supplier","Not available: do not claim"))))))</f>
        <v/>
      </c>
    </row>
    <row r="1249">
      <c r="A1249" s="10" t="n"/>
      <c r="B1249" s="10" t="n"/>
      <c r="C1249" s="10" t="n"/>
      <c r="D1249" s="10" t="n"/>
      <c r="E1249" s="9" t="n"/>
      <c r="F1249" s="8" t="n"/>
      <c r="G1249" s="10" t="n"/>
      <c r="H1249" s="10" t="n"/>
      <c r="I1249" s="8" t="n"/>
      <c r="J1249" s="8" t="n"/>
      <c r="K1249" s="8" t="n"/>
      <c r="L1249" s="8" t="n"/>
      <c r="M1249" s="8" t="n"/>
      <c r="N1249" s="15">
        <f>IF(A1249="","",SUM(J1249:M1249))</f>
        <v/>
      </c>
      <c r="O1249" s="10" t="n"/>
      <c r="P1249" s="16">
        <f>IF(A1249="","",UPPER(TRIM(A1249))&amp;"|"&amp;UPPER(SUBSTITUTE(SUBSTITUTE(SUBSTITUTE(TRIM(C1249),"/",""),"-","")," ","")))</f>
        <v/>
      </c>
      <c r="Q1249" s="16">
        <f>IF(A1249="","",UPPER(SUBSTITUTE(SUBSTITUTE(SUBSTITUTE(TRIM(C1249),"/",""),"-","")," ","")))</f>
        <v/>
      </c>
      <c r="R1249" s="16">
        <f>IF(A1249="","",IF(U1249="No","ITC not available in GSTR-2B",IF(COUNTIF(Books!$O$6:$O$2005,P1249)&gt;0,IF(ABS(T1249)&lt;=Settings!$B$4,"Matched","Amount differs"),IF(COUNTIF(Books!$P$6:$P$2005,Q1249)&gt;0,"Invoice no matches, GSTIN differs","In GSTR-2B, not in books"))))</f>
        <v/>
      </c>
      <c r="S1249" s="15">
        <f>IF(A1249="","",SUMIF(Books!$O$6:$O$2005,P1249,Books!$K$6:$K$2005))</f>
        <v/>
      </c>
      <c r="T1249" s="15">
        <f>IF(A1249="","",N1249-S1249)</f>
        <v/>
      </c>
      <c r="U1249" s="10" t="n"/>
      <c r="V1249" s="16">
        <f>IF(A1249="","",IF(AND(O1249="Credit note",R1249&lt;&gt;"ITC not available in GSTR-2B"),"Credit note: accept and declare the ITC reversal, keep pending for one period, or reject if you disagree",IF(R1249="Matched","Accept in IMS, or take no action",IF(R1249="Amount differs","Reject or keep pending; ask the supplier to amend",IF(R1249="In GSTR-2B, not in books","Check receipt; reject if not yours",IF(R1249="Invoice no matches, GSTIN differs","Confirm the GSTIN with the supplier","Not available: do not claim"))))))</f>
        <v/>
      </c>
    </row>
    <row r="1250">
      <c r="A1250" s="10" t="n"/>
      <c r="B1250" s="10" t="n"/>
      <c r="C1250" s="10" t="n"/>
      <c r="D1250" s="10" t="n"/>
      <c r="E1250" s="9" t="n"/>
      <c r="F1250" s="8" t="n"/>
      <c r="G1250" s="10" t="n"/>
      <c r="H1250" s="10" t="n"/>
      <c r="I1250" s="8" t="n"/>
      <c r="J1250" s="8" t="n"/>
      <c r="K1250" s="8" t="n"/>
      <c r="L1250" s="8" t="n"/>
      <c r="M1250" s="8" t="n"/>
      <c r="N1250" s="15">
        <f>IF(A1250="","",SUM(J1250:M1250))</f>
        <v/>
      </c>
      <c r="O1250" s="10" t="n"/>
      <c r="P1250" s="16">
        <f>IF(A1250="","",UPPER(TRIM(A1250))&amp;"|"&amp;UPPER(SUBSTITUTE(SUBSTITUTE(SUBSTITUTE(TRIM(C1250),"/",""),"-","")," ","")))</f>
        <v/>
      </c>
      <c r="Q1250" s="16">
        <f>IF(A1250="","",UPPER(SUBSTITUTE(SUBSTITUTE(SUBSTITUTE(TRIM(C1250),"/",""),"-","")," ","")))</f>
        <v/>
      </c>
      <c r="R1250" s="16">
        <f>IF(A1250="","",IF(U1250="No","ITC not available in GSTR-2B",IF(COUNTIF(Books!$O$6:$O$2005,P1250)&gt;0,IF(ABS(T1250)&lt;=Settings!$B$4,"Matched","Amount differs"),IF(COUNTIF(Books!$P$6:$P$2005,Q1250)&gt;0,"Invoice no matches, GSTIN differs","In GSTR-2B, not in books"))))</f>
        <v/>
      </c>
      <c r="S1250" s="15">
        <f>IF(A1250="","",SUMIF(Books!$O$6:$O$2005,P1250,Books!$K$6:$K$2005))</f>
        <v/>
      </c>
      <c r="T1250" s="15">
        <f>IF(A1250="","",N1250-S1250)</f>
        <v/>
      </c>
      <c r="U1250" s="10" t="n"/>
      <c r="V1250" s="16">
        <f>IF(A1250="","",IF(AND(O1250="Credit note",R1250&lt;&gt;"ITC not available in GSTR-2B"),"Credit note: accept and declare the ITC reversal, keep pending for one period, or reject if you disagree",IF(R1250="Matched","Accept in IMS, or take no action",IF(R1250="Amount differs","Reject or keep pending; ask the supplier to amend",IF(R1250="In GSTR-2B, not in books","Check receipt; reject if not yours",IF(R1250="Invoice no matches, GSTIN differs","Confirm the GSTIN with the supplier","Not available: do not claim"))))))</f>
        <v/>
      </c>
    </row>
    <row r="1251">
      <c r="A1251" s="10" t="n"/>
      <c r="B1251" s="10" t="n"/>
      <c r="C1251" s="10" t="n"/>
      <c r="D1251" s="10" t="n"/>
      <c r="E1251" s="9" t="n"/>
      <c r="F1251" s="8" t="n"/>
      <c r="G1251" s="10" t="n"/>
      <c r="H1251" s="10" t="n"/>
      <c r="I1251" s="8" t="n"/>
      <c r="J1251" s="8" t="n"/>
      <c r="K1251" s="8" t="n"/>
      <c r="L1251" s="8" t="n"/>
      <c r="M1251" s="8" t="n"/>
      <c r="N1251" s="15">
        <f>IF(A1251="","",SUM(J1251:M1251))</f>
        <v/>
      </c>
      <c r="O1251" s="10" t="n"/>
      <c r="P1251" s="16">
        <f>IF(A1251="","",UPPER(TRIM(A1251))&amp;"|"&amp;UPPER(SUBSTITUTE(SUBSTITUTE(SUBSTITUTE(TRIM(C1251),"/",""),"-","")," ","")))</f>
        <v/>
      </c>
      <c r="Q1251" s="16">
        <f>IF(A1251="","",UPPER(SUBSTITUTE(SUBSTITUTE(SUBSTITUTE(TRIM(C1251),"/",""),"-","")," ","")))</f>
        <v/>
      </c>
      <c r="R1251" s="16">
        <f>IF(A1251="","",IF(U1251="No","ITC not available in GSTR-2B",IF(COUNTIF(Books!$O$6:$O$2005,P1251)&gt;0,IF(ABS(T1251)&lt;=Settings!$B$4,"Matched","Amount differs"),IF(COUNTIF(Books!$P$6:$P$2005,Q1251)&gt;0,"Invoice no matches, GSTIN differs","In GSTR-2B, not in books"))))</f>
        <v/>
      </c>
      <c r="S1251" s="15">
        <f>IF(A1251="","",SUMIF(Books!$O$6:$O$2005,P1251,Books!$K$6:$K$2005))</f>
        <v/>
      </c>
      <c r="T1251" s="15">
        <f>IF(A1251="","",N1251-S1251)</f>
        <v/>
      </c>
      <c r="U1251" s="10" t="n"/>
      <c r="V1251" s="16">
        <f>IF(A1251="","",IF(AND(O1251="Credit note",R1251&lt;&gt;"ITC not available in GSTR-2B"),"Credit note: accept and declare the ITC reversal, keep pending for one period, or reject if you disagree",IF(R1251="Matched","Accept in IMS, or take no action",IF(R1251="Amount differs","Reject or keep pending; ask the supplier to amend",IF(R1251="In GSTR-2B, not in books","Check receipt; reject if not yours",IF(R1251="Invoice no matches, GSTIN differs","Confirm the GSTIN with the supplier","Not available: do not claim"))))))</f>
        <v/>
      </c>
    </row>
    <row r="1252">
      <c r="A1252" s="10" t="n"/>
      <c r="B1252" s="10" t="n"/>
      <c r="C1252" s="10" t="n"/>
      <c r="D1252" s="10" t="n"/>
      <c r="E1252" s="9" t="n"/>
      <c r="F1252" s="8" t="n"/>
      <c r="G1252" s="10" t="n"/>
      <c r="H1252" s="10" t="n"/>
      <c r="I1252" s="8" t="n"/>
      <c r="J1252" s="8" t="n"/>
      <c r="K1252" s="8" t="n"/>
      <c r="L1252" s="8" t="n"/>
      <c r="M1252" s="8" t="n"/>
      <c r="N1252" s="15">
        <f>IF(A1252="","",SUM(J1252:M1252))</f>
        <v/>
      </c>
      <c r="O1252" s="10" t="n"/>
      <c r="P1252" s="16">
        <f>IF(A1252="","",UPPER(TRIM(A1252))&amp;"|"&amp;UPPER(SUBSTITUTE(SUBSTITUTE(SUBSTITUTE(TRIM(C1252),"/",""),"-","")," ","")))</f>
        <v/>
      </c>
      <c r="Q1252" s="16">
        <f>IF(A1252="","",UPPER(SUBSTITUTE(SUBSTITUTE(SUBSTITUTE(TRIM(C1252),"/",""),"-","")," ","")))</f>
        <v/>
      </c>
      <c r="R1252" s="16">
        <f>IF(A1252="","",IF(U1252="No","ITC not available in GSTR-2B",IF(COUNTIF(Books!$O$6:$O$2005,P1252)&gt;0,IF(ABS(T1252)&lt;=Settings!$B$4,"Matched","Amount differs"),IF(COUNTIF(Books!$P$6:$P$2005,Q1252)&gt;0,"Invoice no matches, GSTIN differs","In GSTR-2B, not in books"))))</f>
        <v/>
      </c>
      <c r="S1252" s="15">
        <f>IF(A1252="","",SUMIF(Books!$O$6:$O$2005,P1252,Books!$K$6:$K$2005))</f>
        <v/>
      </c>
      <c r="T1252" s="15">
        <f>IF(A1252="","",N1252-S1252)</f>
        <v/>
      </c>
      <c r="U1252" s="10" t="n"/>
      <c r="V1252" s="16">
        <f>IF(A1252="","",IF(AND(O1252="Credit note",R1252&lt;&gt;"ITC not available in GSTR-2B"),"Credit note: accept and declare the ITC reversal, keep pending for one period, or reject if you disagree",IF(R1252="Matched","Accept in IMS, or take no action",IF(R1252="Amount differs","Reject or keep pending; ask the supplier to amend",IF(R1252="In GSTR-2B, not in books","Check receipt; reject if not yours",IF(R1252="Invoice no matches, GSTIN differs","Confirm the GSTIN with the supplier","Not available: do not claim"))))))</f>
        <v/>
      </c>
    </row>
    <row r="1253">
      <c r="A1253" s="10" t="n"/>
      <c r="B1253" s="10" t="n"/>
      <c r="C1253" s="10" t="n"/>
      <c r="D1253" s="10" t="n"/>
      <c r="E1253" s="9" t="n"/>
      <c r="F1253" s="8" t="n"/>
      <c r="G1253" s="10" t="n"/>
      <c r="H1253" s="10" t="n"/>
      <c r="I1253" s="8" t="n"/>
      <c r="J1253" s="8" t="n"/>
      <c r="K1253" s="8" t="n"/>
      <c r="L1253" s="8" t="n"/>
      <c r="M1253" s="8" t="n"/>
      <c r="N1253" s="15">
        <f>IF(A1253="","",SUM(J1253:M1253))</f>
        <v/>
      </c>
      <c r="O1253" s="10" t="n"/>
      <c r="P1253" s="16">
        <f>IF(A1253="","",UPPER(TRIM(A1253))&amp;"|"&amp;UPPER(SUBSTITUTE(SUBSTITUTE(SUBSTITUTE(TRIM(C1253),"/",""),"-","")," ","")))</f>
        <v/>
      </c>
      <c r="Q1253" s="16">
        <f>IF(A1253="","",UPPER(SUBSTITUTE(SUBSTITUTE(SUBSTITUTE(TRIM(C1253),"/",""),"-","")," ","")))</f>
        <v/>
      </c>
      <c r="R1253" s="16">
        <f>IF(A1253="","",IF(U1253="No","ITC not available in GSTR-2B",IF(COUNTIF(Books!$O$6:$O$2005,P1253)&gt;0,IF(ABS(T1253)&lt;=Settings!$B$4,"Matched","Amount differs"),IF(COUNTIF(Books!$P$6:$P$2005,Q1253)&gt;0,"Invoice no matches, GSTIN differs","In GSTR-2B, not in books"))))</f>
        <v/>
      </c>
      <c r="S1253" s="15">
        <f>IF(A1253="","",SUMIF(Books!$O$6:$O$2005,P1253,Books!$K$6:$K$2005))</f>
        <v/>
      </c>
      <c r="T1253" s="15">
        <f>IF(A1253="","",N1253-S1253)</f>
        <v/>
      </c>
      <c r="U1253" s="10" t="n"/>
      <c r="V1253" s="16">
        <f>IF(A1253="","",IF(AND(O1253="Credit note",R1253&lt;&gt;"ITC not available in GSTR-2B"),"Credit note: accept and declare the ITC reversal, keep pending for one period, or reject if you disagree",IF(R1253="Matched","Accept in IMS, or take no action",IF(R1253="Amount differs","Reject or keep pending; ask the supplier to amend",IF(R1253="In GSTR-2B, not in books","Check receipt; reject if not yours",IF(R1253="Invoice no matches, GSTIN differs","Confirm the GSTIN with the supplier","Not available: do not claim"))))))</f>
        <v/>
      </c>
    </row>
    <row r="1254">
      <c r="A1254" s="10" t="n"/>
      <c r="B1254" s="10" t="n"/>
      <c r="C1254" s="10" t="n"/>
      <c r="D1254" s="10" t="n"/>
      <c r="E1254" s="9" t="n"/>
      <c r="F1254" s="8" t="n"/>
      <c r="G1254" s="10" t="n"/>
      <c r="H1254" s="10" t="n"/>
      <c r="I1254" s="8" t="n"/>
      <c r="J1254" s="8" t="n"/>
      <c r="K1254" s="8" t="n"/>
      <c r="L1254" s="8" t="n"/>
      <c r="M1254" s="8" t="n"/>
      <c r="N1254" s="15">
        <f>IF(A1254="","",SUM(J1254:M1254))</f>
        <v/>
      </c>
      <c r="O1254" s="10" t="n"/>
      <c r="P1254" s="16">
        <f>IF(A1254="","",UPPER(TRIM(A1254))&amp;"|"&amp;UPPER(SUBSTITUTE(SUBSTITUTE(SUBSTITUTE(TRIM(C1254),"/",""),"-","")," ","")))</f>
        <v/>
      </c>
      <c r="Q1254" s="16">
        <f>IF(A1254="","",UPPER(SUBSTITUTE(SUBSTITUTE(SUBSTITUTE(TRIM(C1254),"/",""),"-","")," ","")))</f>
        <v/>
      </c>
      <c r="R1254" s="16">
        <f>IF(A1254="","",IF(U1254="No","ITC not available in GSTR-2B",IF(COUNTIF(Books!$O$6:$O$2005,P1254)&gt;0,IF(ABS(T1254)&lt;=Settings!$B$4,"Matched","Amount differs"),IF(COUNTIF(Books!$P$6:$P$2005,Q1254)&gt;0,"Invoice no matches, GSTIN differs","In GSTR-2B, not in books"))))</f>
        <v/>
      </c>
      <c r="S1254" s="15">
        <f>IF(A1254="","",SUMIF(Books!$O$6:$O$2005,P1254,Books!$K$6:$K$2005))</f>
        <v/>
      </c>
      <c r="T1254" s="15">
        <f>IF(A1254="","",N1254-S1254)</f>
        <v/>
      </c>
      <c r="U1254" s="10" t="n"/>
      <c r="V1254" s="16">
        <f>IF(A1254="","",IF(AND(O1254="Credit note",R1254&lt;&gt;"ITC not available in GSTR-2B"),"Credit note: accept and declare the ITC reversal, keep pending for one period, or reject if you disagree",IF(R1254="Matched","Accept in IMS, or take no action",IF(R1254="Amount differs","Reject or keep pending; ask the supplier to amend",IF(R1254="In GSTR-2B, not in books","Check receipt; reject if not yours",IF(R1254="Invoice no matches, GSTIN differs","Confirm the GSTIN with the supplier","Not available: do not claim"))))))</f>
        <v/>
      </c>
    </row>
    <row r="1255">
      <c r="A1255" s="10" t="n"/>
      <c r="B1255" s="10" t="n"/>
      <c r="C1255" s="10" t="n"/>
      <c r="D1255" s="10" t="n"/>
      <c r="E1255" s="9" t="n"/>
      <c r="F1255" s="8" t="n"/>
      <c r="G1255" s="10" t="n"/>
      <c r="H1255" s="10" t="n"/>
      <c r="I1255" s="8" t="n"/>
      <c r="J1255" s="8" t="n"/>
      <c r="K1255" s="8" t="n"/>
      <c r="L1255" s="8" t="n"/>
      <c r="M1255" s="8" t="n"/>
      <c r="N1255" s="15">
        <f>IF(A1255="","",SUM(J1255:M1255))</f>
        <v/>
      </c>
      <c r="O1255" s="10" t="n"/>
      <c r="P1255" s="16">
        <f>IF(A1255="","",UPPER(TRIM(A1255))&amp;"|"&amp;UPPER(SUBSTITUTE(SUBSTITUTE(SUBSTITUTE(TRIM(C1255),"/",""),"-","")," ","")))</f>
        <v/>
      </c>
      <c r="Q1255" s="16">
        <f>IF(A1255="","",UPPER(SUBSTITUTE(SUBSTITUTE(SUBSTITUTE(TRIM(C1255),"/",""),"-","")," ","")))</f>
        <v/>
      </c>
      <c r="R1255" s="16">
        <f>IF(A1255="","",IF(U1255="No","ITC not available in GSTR-2B",IF(COUNTIF(Books!$O$6:$O$2005,P1255)&gt;0,IF(ABS(T1255)&lt;=Settings!$B$4,"Matched","Amount differs"),IF(COUNTIF(Books!$P$6:$P$2005,Q1255)&gt;0,"Invoice no matches, GSTIN differs","In GSTR-2B, not in books"))))</f>
        <v/>
      </c>
      <c r="S1255" s="15">
        <f>IF(A1255="","",SUMIF(Books!$O$6:$O$2005,P1255,Books!$K$6:$K$2005))</f>
        <v/>
      </c>
      <c r="T1255" s="15">
        <f>IF(A1255="","",N1255-S1255)</f>
        <v/>
      </c>
      <c r="U1255" s="10" t="n"/>
      <c r="V1255" s="16">
        <f>IF(A1255="","",IF(AND(O1255="Credit note",R1255&lt;&gt;"ITC not available in GSTR-2B"),"Credit note: accept and declare the ITC reversal, keep pending for one period, or reject if you disagree",IF(R1255="Matched","Accept in IMS, or take no action",IF(R1255="Amount differs","Reject or keep pending; ask the supplier to amend",IF(R1255="In GSTR-2B, not in books","Check receipt; reject if not yours",IF(R1255="Invoice no matches, GSTIN differs","Confirm the GSTIN with the supplier","Not available: do not claim"))))))</f>
        <v/>
      </c>
    </row>
    <row r="1256">
      <c r="A1256" s="10" t="n"/>
      <c r="B1256" s="10" t="n"/>
      <c r="C1256" s="10" t="n"/>
      <c r="D1256" s="10" t="n"/>
      <c r="E1256" s="9" t="n"/>
      <c r="F1256" s="8" t="n"/>
      <c r="G1256" s="10" t="n"/>
      <c r="H1256" s="10" t="n"/>
      <c r="I1256" s="8" t="n"/>
      <c r="J1256" s="8" t="n"/>
      <c r="K1256" s="8" t="n"/>
      <c r="L1256" s="8" t="n"/>
      <c r="M1256" s="8" t="n"/>
      <c r="N1256" s="15">
        <f>IF(A1256="","",SUM(J1256:M1256))</f>
        <v/>
      </c>
      <c r="O1256" s="10" t="n"/>
      <c r="P1256" s="16">
        <f>IF(A1256="","",UPPER(TRIM(A1256))&amp;"|"&amp;UPPER(SUBSTITUTE(SUBSTITUTE(SUBSTITUTE(TRIM(C1256),"/",""),"-","")," ","")))</f>
        <v/>
      </c>
      <c r="Q1256" s="16">
        <f>IF(A1256="","",UPPER(SUBSTITUTE(SUBSTITUTE(SUBSTITUTE(TRIM(C1256),"/",""),"-","")," ","")))</f>
        <v/>
      </c>
      <c r="R1256" s="16">
        <f>IF(A1256="","",IF(U1256="No","ITC not available in GSTR-2B",IF(COUNTIF(Books!$O$6:$O$2005,P1256)&gt;0,IF(ABS(T1256)&lt;=Settings!$B$4,"Matched","Amount differs"),IF(COUNTIF(Books!$P$6:$P$2005,Q1256)&gt;0,"Invoice no matches, GSTIN differs","In GSTR-2B, not in books"))))</f>
        <v/>
      </c>
      <c r="S1256" s="15">
        <f>IF(A1256="","",SUMIF(Books!$O$6:$O$2005,P1256,Books!$K$6:$K$2005))</f>
        <v/>
      </c>
      <c r="T1256" s="15">
        <f>IF(A1256="","",N1256-S1256)</f>
        <v/>
      </c>
      <c r="U1256" s="10" t="n"/>
      <c r="V1256" s="16">
        <f>IF(A1256="","",IF(AND(O1256="Credit note",R1256&lt;&gt;"ITC not available in GSTR-2B"),"Credit note: accept and declare the ITC reversal, keep pending for one period, or reject if you disagree",IF(R1256="Matched","Accept in IMS, or take no action",IF(R1256="Amount differs","Reject or keep pending; ask the supplier to amend",IF(R1256="In GSTR-2B, not in books","Check receipt; reject if not yours",IF(R1256="Invoice no matches, GSTIN differs","Confirm the GSTIN with the supplier","Not available: do not claim"))))))</f>
        <v/>
      </c>
    </row>
    <row r="1257">
      <c r="A1257" s="10" t="n"/>
      <c r="B1257" s="10" t="n"/>
      <c r="C1257" s="10" t="n"/>
      <c r="D1257" s="10" t="n"/>
      <c r="E1257" s="9" t="n"/>
      <c r="F1257" s="8" t="n"/>
      <c r="G1257" s="10" t="n"/>
      <c r="H1257" s="10" t="n"/>
      <c r="I1257" s="8" t="n"/>
      <c r="J1257" s="8" t="n"/>
      <c r="K1257" s="8" t="n"/>
      <c r="L1257" s="8" t="n"/>
      <c r="M1257" s="8" t="n"/>
      <c r="N1257" s="15">
        <f>IF(A1257="","",SUM(J1257:M1257))</f>
        <v/>
      </c>
      <c r="O1257" s="10" t="n"/>
      <c r="P1257" s="16">
        <f>IF(A1257="","",UPPER(TRIM(A1257))&amp;"|"&amp;UPPER(SUBSTITUTE(SUBSTITUTE(SUBSTITUTE(TRIM(C1257),"/",""),"-","")," ","")))</f>
        <v/>
      </c>
      <c r="Q1257" s="16">
        <f>IF(A1257="","",UPPER(SUBSTITUTE(SUBSTITUTE(SUBSTITUTE(TRIM(C1257),"/",""),"-","")," ","")))</f>
        <v/>
      </c>
      <c r="R1257" s="16">
        <f>IF(A1257="","",IF(U1257="No","ITC not available in GSTR-2B",IF(COUNTIF(Books!$O$6:$O$2005,P1257)&gt;0,IF(ABS(T1257)&lt;=Settings!$B$4,"Matched","Amount differs"),IF(COUNTIF(Books!$P$6:$P$2005,Q1257)&gt;0,"Invoice no matches, GSTIN differs","In GSTR-2B, not in books"))))</f>
        <v/>
      </c>
      <c r="S1257" s="15">
        <f>IF(A1257="","",SUMIF(Books!$O$6:$O$2005,P1257,Books!$K$6:$K$2005))</f>
        <v/>
      </c>
      <c r="T1257" s="15">
        <f>IF(A1257="","",N1257-S1257)</f>
        <v/>
      </c>
      <c r="U1257" s="10" t="n"/>
      <c r="V1257" s="16">
        <f>IF(A1257="","",IF(AND(O1257="Credit note",R1257&lt;&gt;"ITC not available in GSTR-2B"),"Credit note: accept and declare the ITC reversal, keep pending for one period, or reject if you disagree",IF(R1257="Matched","Accept in IMS, or take no action",IF(R1257="Amount differs","Reject or keep pending; ask the supplier to amend",IF(R1257="In GSTR-2B, not in books","Check receipt; reject if not yours",IF(R1257="Invoice no matches, GSTIN differs","Confirm the GSTIN with the supplier","Not available: do not claim"))))))</f>
        <v/>
      </c>
    </row>
    <row r="1258">
      <c r="A1258" s="10" t="n"/>
      <c r="B1258" s="10" t="n"/>
      <c r="C1258" s="10" t="n"/>
      <c r="D1258" s="10" t="n"/>
      <c r="E1258" s="9" t="n"/>
      <c r="F1258" s="8" t="n"/>
      <c r="G1258" s="10" t="n"/>
      <c r="H1258" s="10" t="n"/>
      <c r="I1258" s="8" t="n"/>
      <c r="J1258" s="8" t="n"/>
      <c r="K1258" s="8" t="n"/>
      <c r="L1258" s="8" t="n"/>
      <c r="M1258" s="8" t="n"/>
      <c r="N1258" s="15">
        <f>IF(A1258="","",SUM(J1258:M1258))</f>
        <v/>
      </c>
      <c r="O1258" s="10" t="n"/>
      <c r="P1258" s="16">
        <f>IF(A1258="","",UPPER(TRIM(A1258))&amp;"|"&amp;UPPER(SUBSTITUTE(SUBSTITUTE(SUBSTITUTE(TRIM(C1258),"/",""),"-","")," ","")))</f>
        <v/>
      </c>
      <c r="Q1258" s="16">
        <f>IF(A1258="","",UPPER(SUBSTITUTE(SUBSTITUTE(SUBSTITUTE(TRIM(C1258),"/",""),"-","")," ","")))</f>
        <v/>
      </c>
      <c r="R1258" s="16">
        <f>IF(A1258="","",IF(U1258="No","ITC not available in GSTR-2B",IF(COUNTIF(Books!$O$6:$O$2005,P1258)&gt;0,IF(ABS(T1258)&lt;=Settings!$B$4,"Matched","Amount differs"),IF(COUNTIF(Books!$P$6:$P$2005,Q1258)&gt;0,"Invoice no matches, GSTIN differs","In GSTR-2B, not in books"))))</f>
        <v/>
      </c>
      <c r="S1258" s="15">
        <f>IF(A1258="","",SUMIF(Books!$O$6:$O$2005,P1258,Books!$K$6:$K$2005))</f>
        <v/>
      </c>
      <c r="T1258" s="15">
        <f>IF(A1258="","",N1258-S1258)</f>
        <v/>
      </c>
      <c r="U1258" s="10" t="n"/>
      <c r="V1258" s="16">
        <f>IF(A1258="","",IF(AND(O1258="Credit note",R1258&lt;&gt;"ITC not available in GSTR-2B"),"Credit note: accept and declare the ITC reversal, keep pending for one period, or reject if you disagree",IF(R1258="Matched","Accept in IMS, or take no action",IF(R1258="Amount differs","Reject or keep pending; ask the supplier to amend",IF(R1258="In GSTR-2B, not in books","Check receipt; reject if not yours",IF(R1258="Invoice no matches, GSTIN differs","Confirm the GSTIN with the supplier","Not available: do not claim"))))))</f>
        <v/>
      </c>
    </row>
    <row r="1259">
      <c r="A1259" s="10" t="n"/>
      <c r="B1259" s="10" t="n"/>
      <c r="C1259" s="10" t="n"/>
      <c r="D1259" s="10" t="n"/>
      <c r="E1259" s="9" t="n"/>
      <c r="F1259" s="8" t="n"/>
      <c r="G1259" s="10" t="n"/>
      <c r="H1259" s="10" t="n"/>
      <c r="I1259" s="8" t="n"/>
      <c r="J1259" s="8" t="n"/>
      <c r="K1259" s="8" t="n"/>
      <c r="L1259" s="8" t="n"/>
      <c r="M1259" s="8" t="n"/>
      <c r="N1259" s="15">
        <f>IF(A1259="","",SUM(J1259:M1259))</f>
        <v/>
      </c>
      <c r="O1259" s="10" t="n"/>
      <c r="P1259" s="16">
        <f>IF(A1259="","",UPPER(TRIM(A1259))&amp;"|"&amp;UPPER(SUBSTITUTE(SUBSTITUTE(SUBSTITUTE(TRIM(C1259),"/",""),"-","")," ","")))</f>
        <v/>
      </c>
      <c r="Q1259" s="16">
        <f>IF(A1259="","",UPPER(SUBSTITUTE(SUBSTITUTE(SUBSTITUTE(TRIM(C1259),"/",""),"-","")," ","")))</f>
        <v/>
      </c>
      <c r="R1259" s="16">
        <f>IF(A1259="","",IF(U1259="No","ITC not available in GSTR-2B",IF(COUNTIF(Books!$O$6:$O$2005,P1259)&gt;0,IF(ABS(T1259)&lt;=Settings!$B$4,"Matched","Amount differs"),IF(COUNTIF(Books!$P$6:$P$2005,Q1259)&gt;0,"Invoice no matches, GSTIN differs","In GSTR-2B, not in books"))))</f>
        <v/>
      </c>
      <c r="S1259" s="15">
        <f>IF(A1259="","",SUMIF(Books!$O$6:$O$2005,P1259,Books!$K$6:$K$2005))</f>
        <v/>
      </c>
      <c r="T1259" s="15">
        <f>IF(A1259="","",N1259-S1259)</f>
        <v/>
      </c>
      <c r="U1259" s="10" t="n"/>
      <c r="V1259" s="16">
        <f>IF(A1259="","",IF(AND(O1259="Credit note",R1259&lt;&gt;"ITC not available in GSTR-2B"),"Credit note: accept and declare the ITC reversal, keep pending for one period, or reject if you disagree",IF(R1259="Matched","Accept in IMS, or take no action",IF(R1259="Amount differs","Reject or keep pending; ask the supplier to amend",IF(R1259="In GSTR-2B, not in books","Check receipt; reject if not yours",IF(R1259="Invoice no matches, GSTIN differs","Confirm the GSTIN with the supplier","Not available: do not claim"))))))</f>
        <v/>
      </c>
    </row>
    <row r="1260">
      <c r="A1260" s="10" t="n"/>
      <c r="B1260" s="10" t="n"/>
      <c r="C1260" s="10" t="n"/>
      <c r="D1260" s="10" t="n"/>
      <c r="E1260" s="9" t="n"/>
      <c r="F1260" s="8" t="n"/>
      <c r="G1260" s="10" t="n"/>
      <c r="H1260" s="10" t="n"/>
      <c r="I1260" s="8" t="n"/>
      <c r="J1260" s="8" t="n"/>
      <c r="K1260" s="8" t="n"/>
      <c r="L1260" s="8" t="n"/>
      <c r="M1260" s="8" t="n"/>
      <c r="N1260" s="15">
        <f>IF(A1260="","",SUM(J1260:M1260))</f>
        <v/>
      </c>
      <c r="O1260" s="10" t="n"/>
      <c r="P1260" s="16">
        <f>IF(A1260="","",UPPER(TRIM(A1260))&amp;"|"&amp;UPPER(SUBSTITUTE(SUBSTITUTE(SUBSTITUTE(TRIM(C1260),"/",""),"-","")," ","")))</f>
        <v/>
      </c>
      <c r="Q1260" s="16">
        <f>IF(A1260="","",UPPER(SUBSTITUTE(SUBSTITUTE(SUBSTITUTE(TRIM(C1260),"/",""),"-","")," ","")))</f>
        <v/>
      </c>
      <c r="R1260" s="16">
        <f>IF(A1260="","",IF(U1260="No","ITC not available in GSTR-2B",IF(COUNTIF(Books!$O$6:$O$2005,P1260)&gt;0,IF(ABS(T1260)&lt;=Settings!$B$4,"Matched","Amount differs"),IF(COUNTIF(Books!$P$6:$P$2005,Q1260)&gt;0,"Invoice no matches, GSTIN differs","In GSTR-2B, not in books"))))</f>
        <v/>
      </c>
      <c r="S1260" s="15">
        <f>IF(A1260="","",SUMIF(Books!$O$6:$O$2005,P1260,Books!$K$6:$K$2005))</f>
        <v/>
      </c>
      <c r="T1260" s="15">
        <f>IF(A1260="","",N1260-S1260)</f>
        <v/>
      </c>
      <c r="U1260" s="10" t="n"/>
      <c r="V1260" s="16">
        <f>IF(A1260="","",IF(AND(O1260="Credit note",R1260&lt;&gt;"ITC not available in GSTR-2B"),"Credit note: accept and declare the ITC reversal, keep pending for one period, or reject if you disagree",IF(R1260="Matched","Accept in IMS, or take no action",IF(R1260="Amount differs","Reject or keep pending; ask the supplier to amend",IF(R1260="In GSTR-2B, not in books","Check receipt; reject if not yours",IF(R1260="Invoice no matches, GSTIN differs","Confirm the GSTIN with the supplier","Not available: do not claim"))))))</f>
        <v/>
      </c>
    </row>
    <row r="1261">
      <c r="A1261" s="10" t="n"/>
      <c r="B1261" s="10" t="n"/>
      <c r="C1261" s="10" t="n"/>
      <c r="D1261" s="10" t="n"/>
      <c r="E1261" s="9" t="n"/>
      <c r="F1261" s="8" t="n"/>
      <c r="G1261" s="10" t="n"/>
      <c r="H1261" s="10" t="n"/>
      <c r="I1261" s="8" t="n"/>
      <c r="J1261" s="8" t="n"/>
      <c r="K1261" s="8" t="n"/>
      <c r="L1261" s="8" t="n"/>
      <c r="M1261" s="8" t="n"/>
      <c r="N1261" s="15">
        <f>IF(A1261="","",SUM(J1261:M1261))</f>
        <v/>
      </c>
      <c r="O1261" s="10" t="n"/>
      <c r="P1261" s="16">
        <f>IF(A1261="","",UPPER(TRIM(A1261))&amp;"|"&amp;UPPER(SUBSTITUTE(SUBSTITUTE(SUBSTITUTE(TRIM(C1261),"/",""),"-","")," ","")))</f>
        <v/>
      </c>
      <c r="Q1261" s="16">
        <f>IF(A1261="","",UPPER(SUBSTITUTE(SUBSTITUTE(SUBSTITUTE(TRIM(C1261),"/",""),"-","")," ","")))</f>
        <v/>
      </c>
      <c r="R1261" s="16">
        <f>IF(A1261="","",IF(U1261="No","ITC not available in GSTR-2B",IF(COUNTIF(Books!$O$6:$O$2005,P1261)&gt;0,IF(ABS(T1261)&lt;=Settings!$B$4,"Matched","Amount differs"),IF(COUNTIF(Books!$P$6:$P$2005,Q1261)&gt;0,"Invoice no matches, GSTIN differs","In GSTR-2B, not in books"))))</f>
        <v/>
      </c>
      <c r="S1261" s="15">
        <f>IF(A1261="","",SUMIF(Books!$O$6:$O$2005,P1261,Books!$K$6:$K$2005))</f>
        <v/>
      </c>
      <c r="T1261" s="15">
        <f>IF(A1261="","",N1261-S1261)</f>
        <v/>
      </c>
      <c r="U1261" s="10" t="n"/>
      <c r="V1261" s="16">
        <f>IF(A1261="","",IF(AND(O1261="Credit note",R1261&lt;&gt;"ITC not available in GSTR-2B"),"Credit note: accept and declare the ITC reversal, keep pending for one period, or reject if you disagree",IF(R1261="Matched","Accept in IMS, or take no action",IF(R1261="Amount differs","Reject or keep pending; ask the supplier to amend",IF(R1261="In GSTR-2B, not in books","Check receipt; reject if not yours",IF(R1261="Invoice no matches, GSTIN differs","Confirm the GSTIN with the supplier","Not available: do not claim"))))))</f>
        <v/>
      </c>
    </row>
    <row r="1262">
      <c r="A1262" s="10" t="n"/>
      <c r="B1262" s="10" t="n"/>
      <c r="C1262" s="10" t="n"/>
      <c r="D1262" s="10" t="n"/>
      <c r="E1262" s="9" t="n"/>
      <c r="F1262" s="8" t="n"/>
      <c r="G1262" s="10" t="n"/>
      <c r="H1262" s="10" t="n"/>
      <c r="I1262" s="8" t="n"/>
      <c r="J1262" s="8" t="n"/>
      <c r="K1262" s="8" t="n"/>
      <c r="L1262" s="8" t="n"/>
      <c r="M1262" s="8" t="n"/>
      <c r="N1262" s="15">
        <f>IF(A1262="","",SUM(J1262:M1262))</f>
        <v/>
      </c>
      <c r="O1262" s="10" t="n"/>
      <c r="P1262" s="16">
        <f>IF(A1262="","",UPPER(TRIM(A1262))&amp;"|"&amp;UPPER(SUBSTITUTE(SUBSTITUTE(SUBSTITUTE(TRIM(C1262),"/",""),"-","")," ","")))</f>
        <v/>
      </c>
      <c r="Q1262" s="16">
        <f>IF(A1262="","",UPPER(SUBSTITUTE(SUBSTITUTE(SUBSTITUTE(TRIM(C1262),"/",""),"-","")," ","")))</f>
        <v/>
      </c>
      <c r="R1262" s="16">
        <f>IF(A1262="","",IF(U1262="No","ITC not available in GSTR-2B",IF(COUNTIF(Books!$O$6:$O$2005,P1262)&gt;0,IF(ABS(T1262)&lt;=Settings!$B$4,"Matched","Amount differs"),IF(COUNTIF(Books!$P$6:$P$2005,Q1262)&gt;0,"Invoice no matches, GSTIN differs","In GSTR-2B, not in books"))))</f>
        <v/>
      </c>
      <c r="S1262" s="15">
        <f>IF(A1262="","",SUMIF(Books!$O$6:$O$2005,P1262,Books!$K$6:$K$2005))</f>
        <v/>
      </c>
      <c r="T1262" s="15">
        <f>IF(A1262="","",N1262-S1262)</f>
        <v/>
      </c>
      <c r="U1262" s="10" t="n"/>
      <c r="V1262" s="16">
        <f>IF(A1262="","",IF(AND(O1262="Credit note",R1262&lt;&gt;"ITC not available in GSTR-2B"),"Credit note: accept and declare the ITC reversal, keep pending for one period, or reject if you disagree",IF(R1262="Matched","Accept in IMS, or take no action",IF(R1262="Amount differs","Reject or keep pending; ask the supplier to amend",IF(R1262="In GSTR-2B, not in books","Check receipt; reject if not yours",IF(R1262="Invoice no matches, GSTIN differs","Confirm the GSTIN with the supplier","Not available: do not claim"))))))</f>
        <v/>
      </c>
    </row>
    <row r="1263">
      <c r="A1263" s="10" t="n"/>
      <c r="B1263" s="10" t="n"/>
      <c r="C1263" s="10" t="n"/>
      <c r="D1263" s="10" t="n"/>
      <c r="E1263" s="9" t="n"/>
      <c r="F1263" s="8" t="n"/>
      <c r="G1263" s="10" t="n"/>
      <c r="H1263" s="10" t="n"/>
      <c r="I1263" s="8" t="n"/>
      <c r="J1263" s="8" t="n"/>
      <c r="K1263" s="8" t="n"/>
      <c r="L1263" s="8" t="n"/>
      <c r="M1263" s="8" t="n"/>
      <c r="N1263" s="15">
        <f>IF(A1263="","",SUM(J1263:M1263))</f>
        <v/>
      </c>
      <c r="O1263" s="10" t="n"/>
      <c r="P1263" s="16">
        <f>IF(A1263="","",UPPER(TRIM(A1263))&amp;"|"&amp;UPPER(SUBSTITUTE(SUBSTITUTE(SUBSTITUTE(TRIM(C1263),"/",""),"-","")," ","")))</f>
        <v/>
      </c>
      <c r="Q1263" s="16">
        <f>IF(A1263="","",UPPER(SUBSTITUTE(SUBSTITUTE(SUBSTITUTE(TRIM(C1263),"/",""),"-","")," ","")))</f>
        <v/>
      </c>
      <c r="R1263" s="16">
        <f>IF(A1263="","",IF(U1263="No","ITC not available in GSTR-2B",IF(COUNTIF(Books!$O$6:$O$2005,P1263)&gt;0,IF(ABS(T1263)&lt;=Settings!$B$4,"Matched","Amount differs"),IF(COUNTIF(Books!$P$6:$P$2005,Q1263)&gt;0,"Invoice no matches, GSTIN differs","In GSTR-2B, not in books"))))</f>
        <v/>
      </c>
      <c r="S1263" s="15">
        <f>IF(A1263="","",SUMIF(Books!$O$6:$O$2005,P1263,Books!$K$6:$K$2005))</f>
        <v/>
      </c>
      <c r="T1263" s="15">
        <f>IF(A1263="","",N1263-S1263)</f>
        <v/>
      </c>
      <c r="U1263" s="10" t="n"/>
      <c r="V1263" s="16">
        <f>IF(A1263="","",IF(AND(O1263="Credit note",R1263&lt;&gt;"ITC not available in GSTR-2B"),"Credit note: accept and declare the ITC reversal, keep pending for one period, or reject if you disagree",IF(R1263="Matched","Accept in IMS, or take no action",IF(R1263="Amount differs","Reject or keep pending; ask the supplier to amend",IF(R1263="In GSTR-2B, not in books","Check receipt; reject if not yours",IF(R1263="Invoice no matches, GSTIN differs","Confirm the GSTIN with the supplier","Not available: do not claim"))))))</f>
        <v/>
      </c>
    </row>
    <row r="1264">
      <c r="A1264" s="10" t="n"/>
      <c r="B1264" s="10" t="n"/>
      <c r="C1264" s="10" t="n"/>
      <c r="D1264" s="10" t="n"/>
      <c r="E1264" s="9" t="n"/>
      <c r="F1264" s="8" t="n"/>
      <c r="G1264" s="10" t="n"/>
      <c r="H1264" s="10" t="n"/>
      <c r="I1264" s="8" t="n"/>
      <c r="J1264" s="8" t="n"/>
      <c r="K1264" s="8" t="n"/>
      <c r="L1264" s="8" t="n"/>
      <c r="M1264" s="8" t="n"/>
      <c r="N1264" s="15">
        <f>IF(A1264="","",SUM(J1264:M1264))</f>
        <v/>
      </c>
      <c r="O1264" s="10" t="n"/>
      <c r="P1264" s="16">
        <f>IF(A1264="","",UPPER(TRIM(A1264))&amp;"|"&amp;UPPER(SUBSTITUTE(SUBSTITUTE(SUBSTITUTE(TRIM(C1264),"/",""),"-","")," ","")))</f>
        <v/>
      </c>
      <c r="Q1264" s="16">
        <f>IF(A1264="","",UPPER(SUBSTITUTE(SUBSTITUTE(SUBSTITUTE(TRIM(C1264),"/",""),"-","")," ","")))</f>
        <v/>
      </c>
      <c r="R1264" s="16">
        <f>IF(A1264="","",IF(U1264="No","ITC not available in GSTR-2B",IF(COUNTIF(Books!$O$6:$O$2005,P1264)&gt;0,IF(ABS(T1264)&lt;=Settings!$B$4,"Matched","Amount differs"),IF(COUNTIF(Books!$P$6:$P$2005,Q1264)&gt;0,"Invoice no matches, GSTIN differs","In GSTR-2B, not in books"))))</f>
        <v/>
      </c>
      <c r="S1264" s="15">
        <f>IF(A1264="","",SUMIF(Books!$O$6:$O$2005,P1264,Books!$K$6:$K$2005))</f>
        <v/>
      </c>
      <c r="T1264" s="15">
        <f>IF(A1264="","",N1264-S1264)</f>
        <v/>
      </c>
      <c r="U1264" s="10" t="n"/>
      <c r="V1264" s="16">
        <f>IF(A1264="","",IF(AND(O1264="Credit note",R1264&lt;&gt;"ITC not available in GSTR-2B"),"Credit note: accept and declare the ITC reversal, keep pending for one period, or reject if you disagree",IF(R1264="Matched","Accept in IMS, or take no action",IF(R1264="Amount differs","Reject or keep pending; ask the supplier to amend",IF(R1264="In GSTR-2B, not in books","Check receipt; reject if not yours",IF(R1264="Invoice no matches, GSTIN differs","Confirm the GSTIN with the supplier","Not available: do not claim"))))))</f>
        <v/>
      </c>
    </row>
    <row r="1265">
      <c r="A1265" s="10" t="n"/>
      <c r="B1265" s="10" t="n"/>
      <c r="C1265" s="10" t="n"/>
      <c r="D1265" s="10" t="n"/>
      <c r="E1265" s="9" t="n"/>
      <c r="F1265" s="8" t="n"/>
      <c r="G1265" s="10" t="n"/>
      <c r="H1265" s="10" t="n"/>
      <c r="I1265" s="8" t="n"/>
      <c r="J1265" s="8" t="n"/>
      <c r="K1265" s="8" t="n"/>
      <c r="L1265" s="8" t="n"/>
      <c r="M1265" s="8" t="n"/>
      <c r="N1265" s="15">
        <f>IF(A1265="","",SUM(J1265:M1265))</f>
        <v/>
      </c>
      <c r="O1265" s="10" t="n"/>
      <c r="P1265" s="16">
        <f>IF(A1265="","",UPPER(TRIM(A1265))&amp;"|"&amp;UPPER(SUBSTITUTE(SUBSTITUTE(SUBSTITUTE(TRIM(C1265),"/",""),"-","")," ","")))</f>
        <v/>
      </c>
      <c r="Q1265" s="16">
        <f>IF(A1265="","",UPPER(SUBSTITUTE(SUBSTITUTE(SUBSTITUTE(TRIM(C1265),"/",""),"-","")," ","")))</f>
        <v/>
      </c>
      <c r="R1265" s="16">
        <f>IF(A1265="","",IF(U1265="No","ITC not available in GSTR-2B",IF(COUNTIF(Books!$O$6:$O$2005,P1265)&gt;0,IF(ABS(T1265)&lt;=Settings!$B$4,"Matched","Amount differs"),IF(COUNTIF(Books!$P$6:$P$2005,Q1265)&gt;0,"Invoice no matches, GSTIN differs","In GSTR-2B, not in books"))))</f>
        <v/>
      </c>
      <c r="S1265" s="15">
        <f>IF(A1265="","",SUMIF(Books!$O$6:$O$2005,P1265,Books!$K$6:$K$2005))</f>
        <v/>
      </c>
      <c r="T1265" s="15">
        <f>IF(A1265="","",N1265-S1265)</f>
        <v/>
      </c>
      <c r="U1265" s="10" t="n"/>
      <c r="V1265" s="16">
        <f>IF(A1265="","",IF(AND(O1265="Credit note",R1265&lt;&gt;"ITC not available in GSTR-2B"),"Credit note: accept and declare the ITC reversal, keep pending for one period, or reject if you disagree",IF(R1265="Matched","Accept in IMS, or take no action",IF(R1265="Amount differs","Reject or keep pending; ask the supplier to amend",IF(R1265="In GSTR-2B, not in books","Check receipt; reject if not yours",IF(R1265="Invoice no matches, GSTIN differs","Confirm the GSTIN with the supplier","Not available: do not claim"))))))</f>
        <v/>
      </c>
    </row>
    <row r="1266">
      <c r="A1266" s="10" t="n"/>
      <c r="B1266" s="10" t="n"/>
      <c r="C1266" s="10" t="n"/>
      <c r="D1266" s="10" t="n"/>
      <c r="E1266" s="9" t="n"/>
      <c r="F1266" s="8" t="n"/>
      <c r="G1266" s="10" t="n"/>
      <c r="H1266" s="10" t="n"/>
      <c r="I1266" s="8" t="n"/>
      <c r="J1266" s="8" t="n"/>
      <c r="K1266" s="8" t="n"/>
      <c r="L1266" s="8" t="n"/>
      <c r="M1266" s="8" t="n"/>
      <c r="N1266" s="15">
        <f>IF(A1266="","",SUM(J1266:M1266))</f>
        <v/>
      </c>
      <c r="O1266" s="10" t="n"/>
      <c r="P1266" s="16">
        <f>IF(A1266="","",UPPER(TRIM(A1266))&amp;"|"&amp;UPPER(SUBSTITUTE(SUBSTITUTE(SUBSTITUTE(TRIM(C1266),"/",""),"-","")," ","")))</f>
        <v/>
      </c>
      <c r="Q1266" s="16">
        <f>IF(A1266="","",UPPER(SUBSTITUTE(SUBSTITUTE(SUBSTITUTE(TRIM(C1266),"/",""),"-","")," ","")))</f>
        <v/>
      </c>
      <c r="R1266" s="16">
        <f>IF(A1266="","",IF(U1266="No","ITC not available in GSTR-2B",IF(COUNTIF(Books!$O$6:$O$2005,P1266)&gt;0,IF(ABS(T1266)&lt;=Settings!$B$4,"Matched","Amount differs"),IF(COUNTIF(Books!$P$6:$P$2005,Q1266)&gt;0,"Invoice no matches, GSTIN differs","In GSTR-2B, not in books"))))</f>
        <v/>
      </c>
      <c r="S1266" s="15">
        <f>IF(A1266="","",SUMIF(Books!$O$6:$O$2005,P1266,Books!$K$6:$K$2005))</f>
        <v/>
      </c>
      <c r="T1266" s="15">
        <f>IF(A1266="","",N1266-S1266)</f>
        <v/>
      </c>
      <c r="U1266" s="10" t="n"/>
      <c r="V1266" s="16">
        <f>IF(A1266="","",IF(AND(O1266="Credit note",R1266&lt;&gt;"ITC not available in GSTR-2B"),"Credit note: accept and declare the ITC reversal, keep pending for one period, or reject if you disagree",IF(R1266="Matched","Accept in IMS, or take no action",IF(R1266="Amount differs","Reject or keep pending; ask the supplier to amend",IF(R1266="In GSTR-2B, not in books","Check receipt; reject if not yours",IF(R1266="Invoice no matches, GSTIN differs","Confirm the GSTIN with the supplier","Not available: do not claim"))))))</f>
        <v/>
      </c>
    </row>
    <row r="1267">
      <c r="A1267" s="10" t="n"/>
      <c r="B1267" s="10" t="n"/>
      <c r="C1267" s="10" t="n"/>
      <c r="D1267" s="10" t="n"/>
      <c r="E1267" s="9" t="n"/>
      <c r="F1267" s="8" t="n"/>
      <c r="G1267" s="10" t="n"/>
      <c r="H1267" s="10" t="n"/>
      <c r="I1267" s="8" t="n"/>
      <c r="J1267" s="8" t="n"/>
      <c r="K1267" s="8" t="n"/>
      <c r="L1267" s="8" t="n"/>
      <c r="M1267" s="8" t="n"/>
      <c r="N1267" s="15">
        <f>IF(A1267="","",SUM(J1267:M1267))</f>
        <v/>
      </c>
      <c r="O1267" s="10" t="n"/>
      <c r="P1267" s="16">
        <f>IF(A1267="","",UPPER(TRIM(A1267))&amp;"|"&amp;UPPER(SUBSTITUTE(SUBSTITUTE(SUBSTITUTE(TRIM(C1267),"/",""),"-","")," ","")))</f>
        <v/>
      </c>
      <c r="Q1267" s="16">
        <f>IF(A1267="","",UPPER(SUBSTITUTE(SUBSTITUTE(SUBSTITUTE(TRIM(C1267),"/",""),"-","")," ","")))</f>
        <v/>
      </c>
      <c r="R1267" s="16">
        <f>IF(A1267="","",IF(U1267="No","ITC not available in GSTR-2B",IF(COUNTIF(Books!$O$6:$O$2005,P1267)&gt;0,IF(ABS(T1267)&lt;=Settings!$B$4,"Matched","Amount differs"),IF(COUNTIF(Books!$P$6:$P$2005,Q1267)&gt;0,"Invoice no matches, GSTIN differs","In GSTR-2B, not in books"))))</f>
        <v/>
      </c>
      <c r="S1267" s="15">
        <f>IF(A1267="","",SUMIF(Books!$O$6:$O$2005,P1267,Books!$K$6:$K$2005))</f>
        <v/>
      </c>
      <c r="T1267" s="15">
        <f>IF(A1267="","",N1267-S1267)</f>
        <v/>
      </c>
      <c r="U1267" s="10" t="n"/>
      <c r="V1267" s="16">
        <f>IF(A1267="","",IF(AND(O1267="Credit note",R1267&lt;&gt;"ITC not available in GSTR-2B"),"Credit note: accept and declare the ITC reversal, keep pending for one period, or reject if you disagree",IF(R1267="Matched","Accept in IMS, or take no action",IF(R1267="Amount differs","Reject or keep pending; ask the supplier to amend",IF(R1267="In GSTR-2B, not in books","Check receipt; reject if not yours",IF(R1267="Invoice no matches, GSTIN differs","Confirm the GSTIN with the supplier","Not available: do not claim"))))))</f>
        <v/>
      </c>
    </row>
    <row r="1268">
      <c r="A1268" s="10" t="n"/>
      <c r="B1268" s="10" t="n"/>
      <c r="C1268" s="10" t="n"/>
      <c r="D1268" s="10" t="n"/>
      <c r="E1268" s="9" t="n"/>
      <c r="F1268" s="8" t="n"/>
      <c r="G1268" s="10" t="n"/>
      <c r="H1268" s="10" t="n"/>
      <c r="I1268" s="8" t="n"/>
      <c r="J1268" s="8" t="n"/>
      <c r="K1268" s="8" t="n"/>
      <c r="L1268" s="8" t="n"/>
      <c r="M1268" s="8" t="n"/>
      <c r="N1268" s="15">
        <f>IF(A1268="","",SUM(J1268:M1268))</f>
        <v/>
      </c>
      <c r="O1268" s="10" t="n"/>
      <c r="P1268" s="16">
        <f>IF(A1268="","",UPPER(TRIM(A1268))&amp;"|"&amp;UPPER(SUBSTITUTE(SUBSTITUTE(SUBSTITUTE(TRIM(C1268),"/",""),"-","")," ","")))</f>
        <v/>
      </c>
      <c r="Q1268" s="16">
        <f>IF(A1268="","",UPPER(SUBSTITUTE(SUBSTITUTE(SUBSTITUTE(TRIM(C1268),"/",""),"-","")," ","")))</f>
        <v/>
      </c>
      <c r="R1268" s="16">
        <f>IF(A1268="","",IF(U1268="No","ITC not available in GSTR-2B",IF(COUNTIF(Books!$O$6:$O$2005,P1268)&gt;0,IF(ABS(T1268)&lt;=Settings!$B$4,"Matched","Amount differs"),IF(COUNTIF(Books!$P$6:$P$2005,Q1268)&gt;0,"Invoice no matches, GSTIN differs","In GSTR-2B, not in books"))))</f>
        <v/>
      </c>
      <c r="S1268" s="15">
        <f>IF(A1268="","",SUMIF(Books!$O$6:$O$2005,P1268,Books!$K$6:$K$2005))</f>
        <v/>
      </c>
      <c r="T1268" s="15">
        <f>IF(A1268="","",N1268-S1268)</f>
        <v/>
      </c>
      <c r="U1268" s="10" t="n"/>
      <c r="V1268" s="16">
        <f>IF(A1268="","",IF(AND(O1268="Credit note",R1268&lt;&gt;"ITC not available in GSTR-2B"),"Credit note: accept and declare the ITC reversal, keep pending for one period, or reject if you disagree",IF(R1268="Matched","Accept in IMS, or take no action",IF(R1268="Amount differs","Reject or keep pending; ask the supplier to amend",IF(R1268="In GSTR-2B, not in books","Check receipt; reject if not yours",IF(R1268="Invoice no matches, GSTIN differs","Confirm the GSTIN with the supplier","Not available: do not claim"))))))</f>
        <v/>
      </c>
    </row>
    <row r="1269">
      <c r="A1269" s="10" t="n"/>
      <c r="B1269" s="10" t="n"/>
      <c r="C1269" s="10" t="n"/>
      <c r="D1269" s="10" t="n"/>
      <c r="E1269" s="9" t="n"/>
      <c r="F1269" s="8" t="n"/>
      <c r="G1269" s="10" t="n"/>
      <c r="H1269" s="10" t="n"/>
      <c r="I1269" s="8" t="n"/>
      <c r="J1269" s="8" t="n"/>
      <c r="K1269" s="8" t="n"/>
      <c r="L1269" s="8" t="n"/>
      <c r="M1269" s="8" t="n"/>
      <c r="N1269" s="15">
        <f>IF(A1269="","",SUM(J1269:M1269))</f>
        <v/>
      </c>
      <c r="O1269" s="10" t="n"/>
      <c r="P1269" s="16">
        <f>IF(A1269="","",UPPER(TRIM(A1269))&amp;"|"&amp;UPPER(SUBSTITUTE(SUBSTITUTE(SUBSTITUTE(TRIM(C1269),"/",""),"-","")," ","")))</f>
        <v/>
      </c>
      <c r="Q1269" s="16">
        <f>IF(A1269="","",UPPER(SUBSTITUTE(SUBSTITUTE(SUBSTITUTE(TRIM(C1269),"/",""),"-","")," ","")))</f>
        <v/>
      </c>
      <c r="R1269" s="16">
        <f>IF(A1269="","",IF(U1269="No","ITC not available in GSTR-2B",IF(COUNTIF(Books!$O$6:$O$2005,P1269)&gt;0,IF(ABS(T1269)&lt;=Settings!$B$4,"Matched","Amount differs"),IF(COUNTIF(Books!$P$6:$P$2005,Q1269)&gt;0,"Invoice no matches, GSTIN differs","In GSTR-2B, not in books"))))</f>
        <v/>
      </c>
      <c r="S1269" s="15">
        <f>IF(A1269="","",SUMIF(Books!$O$6:$O$2005,P1269,Books!$K$6:$K$2005))</f>
        <v/>
      </c>
      <c r="T1269" s="15">
        <f>IF(A1269="","",N1269-S1269)</f>
        <v/>
      </c>
      <c r="U1269" s="10" t="n"/>
      <c r="V1269" s="16">
        <f>IF(A1269="","",IF(AND(O1269="Credit note",R1269&lt;&gt;"ITC not available in GSTR-2B"),"Credit note: accept and declare the ITC reversal, keep pending for one period, or reject if you disagree",IF(R1269="Matched","Accept in IMS, or take no action",IF(R1269="Amount differs","Reject or keep pending; ask the supplier to amend",IF(R1269="In GSTR-2B, not in books","Check receipt; reject if not yours",IF(R1269="Invoice no matches, GSTIN differs","Confirm the GSTIN with the supplier","Not available: do not claim"))))))</f>
        <v/>
      </c>
    </row>
    <row r="1270">
      <c r="A1270" s="10" t="n"/>
      <c r="B1270" s="10" t="n"/>
      <c r="C1270" s="10" t="n"/>
      <c r="D1270" s="10" t="n"/>
      <c r="E1270" s="9" t="n"/>
      <c r="F1270" s="8" t="n"/>
      <c r="G1270" s="10" t="n"/>
      <c r="H1270" s="10" t="n"/>
      <c r="I1270" s="8" t="n"/>
      <c r="J1270" s="8" t="n"/>
      <c r="K1270" s="8" t="n"/>
      <c r="L1270" s="8" t="n"/>
      <c r="M1270" s="8" t="n"/>
      <c r="N1270" s="15">
        <f>IF(A1270="","",SUM(J1270:M1270))</f>
        <v/>
      </c>
      <c r="O1270" s="10" t="n"/>
      <c r="P1270" s="16">
        <f>IF(A1270="","",UPPER(TRIM(A1270))&amp;"|"&amp;UPPER(SUBSTITUTE(SUBSTITUTE(SUBSTITUTE(TRIM(C1270),"/",""),"-","")," ","")))</f>
        <v/>
      </c>
      <c r="Q1270" s="16">
        <f>IF(A1270="","",UPPER(SUBSTITUTE(SUBSTITUTE(SUBSTITUTE(TRIM(C1270),"/",""),"-","")," ","")))</f>
        <v/>
      </c>
      <c r="R1270" s="16">
        <f>IF(A1270="","",IF(U1270="No","ITC not available in GSTR-2B",IF(COUNTIF(Books!$O$6:$O$2005,P1270)&gt;0,IF(ABS(T1270)&lt;=Settings!$B$4,"Matched","Amount differs"),IF(COUNTIF(Books!$P$6:$P$2005,Q1270)&gt;0,"Invoice no matches, GSTIN differs","In GSTR-2B, not in books"))))</f>
        <v/>
      </c>
      <c r="S1270" s="15">
        <f>IF(A1270="","",SUMIF(Books!$O$6:$O$2005,P1270,Books!$K$6:$K$2005))</f>
        <v/>
      </c>
      <c r="T1270" s="15">
        <f>IF(A1270="","",N1270-S1270)</f>
        <v/>
      </c>
      <c r="U1270" s="10" t="n"/>
      <c r="V1270" s="16">
        <f>IF(A1270="","",IF(AND(O1270="Credit note",R1270&lt;&gt;"ITC not available in GSTR-2B"),"Credit note: accept and declare the ITC reversal, keep pending for one period, or reject if you disagree",IF(R1270="Matched","Accept in IMS, or take no action",IF(R1270="Amount differs","Reject or keep pending; ask the supplier to amend",IF(R1270="In GSTR-2B, not in books","Check receipt; reject if not yours",IF(R1270="Invoice no matches, GSTIN differs","Confirm the GSTIN with the supplier","Not available: do not claim"))))))</f>
        <v/>
      </c>
    </row>
    <row r="1271">
      <c r="A1271" s="10" t="n"/>
      <c r="B1271" s="10" t="n"/>
      <c r="C1271" s="10" t="n"/>
      <c r="D1271" s="10" t="n"/>
      <c r="E1271" s="9" t="n"/>
      <c r="F1271" s="8" t="n"/>
      <c r="G1271" s="10" t="n"/>
      <c r="H1271" s="10" t="n"/>
      <c r="I1271" s="8" t="n"/>
      <c r="J1271" s="8" t="n"/>
      <c r="K1271" s="8" t="n"/>
      <c r="L1271" s="8" t="n"/>
      <c r="M1271" s="8" t="n"/>
      <c r="N1271" s="15">
        <f>IF(A1271="","",SUM(J1271:M1271))</f>
        <v/>
      </c>
      <c r="O1271" s="10" t="n"/>
      <c r="P1271" s="16">
        <f>IF(A1271="","",UPPER(TRIM(A1271))&amp;"|"&amp;UPPER(SUBSTITUTE(SUBSTITUTE(SUBSTITUTE(TRIM(C1271),"/",""),"-","")," ","")))</f>
        <v/>
      </c>
      <c r="Q1271" s="16">
        <f>IF(A1271="","",UPPER(SUBSTITUTE(SUBSTITUTE(SUBSTITUTE(TRIM(C1271),"/",""),"-","")," ","")))</f>
        <v/>
      </c>
      <c r="R1271" s="16">
        <f>IF(A1271="","",IF(U1271="No","ITC not available in GSTR-2B",IF(COUNTIF(Books!$O$6:$O$2005,P1271)&gt;0,IF(ABS(T1271)&lt;=Settings!$B$4,"Matched","Amount differs"),IF(COUNTIF(Books!$P$6:$P$2005,Q1271)&gt;0,"Invoice no matches, GSTIN differs","In GSTR-2B, not in books"))))</f>
        <v/>
      </c>
      <c r="S1271" s="15">
        <f>IF(A1271="","",SUMIF(Books!$O$6:$O$2005,P1271,Books!$K$6:$K$2005))</f>
        <v/>
      </c>
      <c r="T1271" s="15">
        <f>IF(A1271="","",N1271-S1271)</f>
        <v/>
      </c>
      <c r="U1271" s="10" t="n"/>
      <c r="V1271" s="16">
        <f>IF(A1271="","",IF(AND(O1271="Credit note",R1271&lt;&gt;"ITC not available in GSTR-2B"),"Credit note: accept and declare the ITC reversal, keep pending for one period, or reject if you disagree",IF(R1271="Matched","Accept in IMS, or take no action",IF(R1271="Amount differs","Reject or keep pending; ask the supplier to amend",IF(R1271="In GSTR-2B, not in books","Check receipt; reject if not yours",IF(R1271="Invoice no matches, GSTIN differs","Confirm the GSTIN with the supplier","Not available: do not claim"))))))</f>
        <v/>
      </c>
    </row>
    <row r="1272">
      <c r="A1272" s="10" t="n"/>
      <c r="B1272" s="10" t="n"/>
      <c r="C1272" s="10" t="n"/>
      <c r="D1272" s="10" t="n"/>
      <c r="E1272" s="9" t="n"/>
      <c r="F1272" s="8" t="n"/>
      <c r="G1272" s="10" t="n"/>
      <c r="H1272" s="10" t="n"/>
      <c r="I1272" s="8" t="n"/>
      <c r="J1272" s="8" t="n"/>
      <c r="K1272" s="8" t="n"/>
      <c r="L1272" s="8" t="n"/>
      <c r="M1272" s="8" t="n"/>
      <c r="N1272" s="15">
        <f>IF(A1272="","",SUM(J1272:M1272))</f>
        <v/>
      </c>
      <c r="O1272" s="10" t="n"/>
      <c r="P1272" s="16">
        <f>IF(A1272="","",UPPER(TRIM(A1272))&amp;"|"&amp;UPPER(SUBSTITUTE(SUBSTITUTE(SUBSTITUTE(TRIM(C1272),"/",""),"-","")," ","")))</f>
        <v/>
      </c>
      <c r="Q1272" s="16">
        <f>IF(A1272="","",UPPER(SUBSTITUTE(SUBSTITUTE(SUBSTITUTE(TRIM(C1272),"/",""),"-","")," ","")))</f>
        <v/>
      </c>
      <c r="R1272" s="16">
        <f>IF(A1272="","",IF(U1272="No","ITC not available in GSTR-2B",IF(COUNTIF(Books!$O$6:$O$2005,P1272)&gt;0,IF(ABS(T1272)&lt;=Settings!$B$4,"Matched","Amount differs"),IF(COUNTIF(Books!$P$6:$P$2005,Q1272)&gt;0,"Invoice no matches, GSTIN differs","In GSTR-2B, not in books"))))</f>
        <v/>
      </c>
      <c r="S1272" s="15">
        <f>IF(A1272="","",SUMIF(Books!$O$6:$O$2005,P1272,Books!$K$6:$K$2005))</f>
        <v/>
      </c>
      <c r="T1272" s="15">
        <f>IF(A1272="","",N1272-S1272)</f>
        <v/>
      </c>
      <c r="U1272" s="10" t="n"/>
      <c r="V1272" s="16">
        <f>IF(A1272="","",IF(AND(O1272="Credit note",R1272&lt;&gt;"ITC not available in GSTR-2B"),"Credit note: accept and declare the ITC reversal, keep pending for one period, or reject if you disagree",IF(R1272="Matched","Accept in IMS, or take no action",IF(R1272="Amount differs","Reject or keep pending; ask the supplier to amend",IF(R1272="In GSTR-2B, not in books","Check receipt; reject if not yours",IF(R1272="Invoice no matches, GSTIN differs","Confirm the GSTIN with the supplier","Not available: do not claim"))))))</f>
        <v/>
      </c>
    </row>
    <row r="1273">
      <c r="A1273" s="10" t="n"/>
      <c r="B1273" s="10" t="n"/>
      <c r="C1273" s="10" t="n"/>
      <c r="D1273" s="10" t="n"/>
      <c r="E1273" s="9" t="n"/>
      <c r="F1273" s="8" t="n"/>
      <c r="G1273" s="10" t="n"/>
      <c r="H1273" s="10" t="n"/>
      <c r="I1273" s="8" t="n"/>
      <c r="J1273" s="8" t="n"/>
      <c r="K1273" s="8" t="n"/>
      <c r="L1273" s="8" t="n"/>
      <c r="M1273" s="8" t="n"/>
      <c r="N1273" s="15">
        <f>IF(A1273="","",SUM(J1273:M1273))</f>
        <v/>
      </c>
      <c r="O1273" s="10" t="n"/>
      <c r="P1273" s="16">
        <f>IF(A1273="","",UPPER(TRIM(A1273))&amp;"|"&amp;UPPER(SUBSTITUTE(SUBSTITUTE(SUBSTITUTE(TRIM(C1273),"/",""),"-","")," ","")))</f>
        <v/>
      </c>
      <c r="Q1273" s="16">
        <f>IF(A1273="","",UPPER(SUBSTITUTE(SUBSTITUTE(SUBSTITUTE(TRIM(C1273),"/",""),"-","")," ","")))</f>
        <v/>
      </c>
      <c r="R1273" s="16">
        <f>IF(A1273="","",IF(U1273="No","ITC not available in GSTR-2B",IF(COUNTIF(Books!$O$6:$O$2005,P1273)&gt;0,IF(ABS(T1273)&lt;=Settings!$B$4,"Matched","Amount differs"),IF(COUNTIF(Books!$P$6:$P$2005,Q1273)&gt;0,"Invoice no matches, GSTIN differs","In GSTR-2B, not in books"))))</f>
        <v/>
      </c>
      <c r="S1273" s="15">
        <f>IF(A1273="","",SUMIF(Books!$O$6:$O$2005,P1273,Books!$K$6:$K$2005))</f>
        <v/>
      </c>
      <c r="T1273" s="15">
        <f>IF(A1273="","",N1273-S1273)</f>
        <v/>
      </c>
      <c r="U1273" s="10" t="n"/>
      <c r="V1273" s="16">
        <f>IF(A1273="","",IF(AND(O1273="Credit note",R1273&lt;&gt;"ITC not available in GSTR-2B"),"Credit note: accept and declare the ITC reversal, keep pending for one period, or reject if you disagree",IF(R1273="Matched","Accept in IMS, or take no action",IF(R1273="Amount differs","Reject or keep pending; ask the supplier to amend",IF(R1273="In GSTR-2B, not in books","Check receipt; reject if not yours",IF(R1273="Invoice no matches, GSTIN differs","Confirm the GSTIN with the supplier","Not available: do not claim"))))))</f>
        <v/>
      </c>
    </row>
    <row r="1274">
      <c r="A1274" s="10" t="n"/>
      <c r="B1274" s="10" t="n"/>
      <c r="C1274" s="10" t="n"/>
      <c r="D1274" s="10" t="n"/>
      <c r="E1274" s="9" t="n"/>
      <c r="F1274" s="8" t="n"/>
      <c r="G1274" s="10" t="n"/>
      <c r="H1274" s="10" t="n"/>
      <c r="I1274" s="8" t="n"/>
      <c r="J1274" s="8" t="n"/>
      <c r="K1274" s="8" t="n"/>
      <c r="L1274" s="8" t="n"/>
      <c r="M1274" s="8" t="n"/>
      <c r="N1274" s="15">
        <f>IF(A1274="","",SUM(J1274:M1274))</f>
        <v/>
      </c>
      <c r="O1274" s="10" t="n"/>
      <c r="P1274" s="16">
        <f>IF(A1274="","",UPPER(TRIM(A1274))&amp;"|"&amp;UPPER(SUBSTITUTE(SUBSTITUTE(SUBSTITUTE(TRIM(C1274),"/",""),"-","")," ","")))</f>
        <v/>
      </c>
      <c r="Q1274" s="16">
        <f>IF(A1274="","",UPPER(SUBSTITUTE(SUBSTITUTE(SUBSTITUTE(TRIM(C1274),"/",""),"-","")," ","")))</f>
        <v/>
      </c>
      <c r="R1274" s="16">
        <f>IF(A1274="","",IF(U1274="No","ITC not available in GSTR-2B",IF(COUNTIF(Books!$O$6:$O$2005,P1274)&gt;0,IF(ABS(T1274)&lt;=Settings!$B$4,"Matched","Amount differs"),IF(COUNTIF(Books!$P$6:$P$2005,Q1274)&gt;0,"Invoice no matches, GSTIN differs","In GSTR-2B, not in books"))))</f>
        <v/>
      </c>
      <c r="S1274" s="15">
        <f>IF(A1274="","",SUMIF(Books!$O$6:$O$2005,P1274,Books!$K$6:$K$2005))</f>
        <v/>
      </c>
      <c r="T1274" s="15">
        <f>IF(A1274="","",N1274-S1274)</f>
        <v/>
      </c>
      <c r="U1274" s="10" t="n"/>
      <c r="V1274" s="16">
        <f>IF(A1274="","",IF(AND(O1274="Credit note",R1274&lt;&gt;"ITC not available in GSTR-2B"),"Credit note: accept and declare the ITC reversal, keep pending for one period, or reject if you disagree",IF(R1274="Matched","Accept in IMS, or take no action",IF(R1274="Amount differs","Reject or keep pending; ask the supplier to amend",IF(R1274="In GSTR-2B, not in books","Check receipt; reject if not yours",IF(R1274="Invoice no matches, GSTIN differs","Confirm the GSTIN with the supplier","Not available: do not claim"))))))</f>
        <v/>
      </c>
    </row>
    <row r="1275">
      <c r="A1275" s="10" t="n"/>
      <c r="B1275" s="10" t="n"/>
      <c r="C1275" s="10" t="n"/>
      <c r="D1275" s="10" t="n"/>
      <c r="E1275" s="9" t="n"/>
      <c r="F1275" s="8" t="n"/>
      <c r="G1275" s="10" t="n"/>
      <c r="H1275" s="10" t="n"/>
      <c r="I1275" s="8" t="n"/>
      <c r="J1275" s="8" t="n"/>
      <c r="K1275" s="8" t="n"/>
      <c r="L1275" s="8" t="n"/>
      <c r="M1275" s="8" t="n"/>
      <c r="N1275" s="15">
        <f>IF(A1275="","",SUM(J1275:M1275))</f>
        <v/>
      </c>
      <c r="O1275" s="10" t="n"/>
      <c r="P1275" s="16">
        <f>IF(A1275="","",UPPER(TRIM(A1275))&amp;"|"&amp;UPPER(SUBSTITUTE(SUBSTITUTE(SUBSTITUTE(TRIM(C1275),"/",""),"-","")," ","")))</f>
        <v/>
      </c>
      <c r="Q1275" s="16">
        <f>IF(A1275="","",UPPER(SUBSTITUTE(SUBSTITUTE(SUBSTITUTE(TRIM(C1275),"/",""),"-","")," ","")))</f>
        <v/>
      </c>
      <c r="R1275" s="16">
        <f>IF(A1275="","",IF(U1275="No","ITC not available in GSTR-2B",IF(COUNTIF(Books!$O$6:$O$2005,P1275)&gt;0,IF(ABS(T1275)&lt;=Settings!$B$4,"Matched","Amount differs"),IF(COUNTIF(Books!$P$6:$P$2005,Q1275)&gt;0,"Invoice no matches, GSTIN differs","In GSTR-2B, not in books"))))</f>
        <v/>
      </c>
      <c r="S1275" s="15">
        <f>IF(A1275="","",SUMIF(Books!$O$6:$O$2005,P1275,Books!$K$6:$K$2005))</f>
        <v/>
      </c>
      <c r="T1275" s="15">
        <f>IF(A1275="","",N1275-S1275)</f>
        <v/>
      </c>
      <c r="U1275" s="10" t="n"/>
      <c r="V1275" s="16">
        <f>IF(A1275="","",IF(AND(O1275="Credit note",R1275&lt;&gt;"ITC not available in GSTR-2B"),"Credit note: accept and declare the ITC reversal, keep pending for one period, or reject if you disagree",IF(R1275="Matched","Accept in IMS, or take no action",IF(R1275="Amount differs","Reject or keep pending; ask the supplier to amend",IF(R1275="In GSTR-2B, not in books","Check receipt; reject if not yours",IF(R1275="Invoice no matches, GSTIN differs","Confirm the GSTIN with the supplier","Not available: do not claim"))))))</f>
        <v/>
      </c>
    </row>
    <row r="1276">
      <c r="A1276" s="10" t="n"/>
      <c r="B1276" s="10" t="n"/>
      <c r="C1276" s="10" t="n"/>
      <c r="D1276" s="10" t="n"/>
      <c r="E1276" s="9" t="n"/>
      <c r="F1276" s="8" t="n"/>
      <c r="G1276" s="10" t="n"/>
      <c r="H1276" s="10" t="n"/>
      <c r="I1276" s="8" t="n"/>
      <c r="J1276" s="8" t="n"/>
      <c r="K1276" s="8" t="n"/>
      <c r="L1276" s="8" t="n"/>
      <c r="M1276" s="8" t="n"/>
      <c r="N1276" s="15">
        <f>IF(A1276="","",SUM(J1276:M1276))</f>
        <v/>
      </c>
      <c r="O1276" s="10" t="n"/>
      <c r="P1276" s="16">
        <f>IF(A1276="","",UPPER(TRIM(A1276))&amp;"|"&amp;UPPER(SUBSTITUTE(SUBSTITUTE(SUBSTITUTE(TRIM(C1276),"/",""),"-","")," ","")))</f>
        <v/>
      </c>
      <c r="Q1276" s="16">
        <f>IF(A1276="","",UPPER(SUBSTITUTE(SUBSTITUTE(SUBSTITUTE(TRIM(C1276),"/",""),"-","")," ","")))</f>
        <v/>
      </c>
      <c r="R1276" s="16">
        <f>IF(A1276="","",IF(U1276="No","ITC not available in GSTR-2B",IF(COUNTIF(Books!$O$6:$O$2005,P1276)&gt;0,IF(ABS(T1276)&lt;=Settings!$B$4,"Matched","Amount differs"),IF(COUNTIF(Books!$P$6:$P$2005,Q1276)&gt;0,"Invoice no matches, GSTIN differs","In GSTR-2B, not in books"))))</f>
        <v/>
      </c>
      <c r="S1276" s="15">
        <f>IF(A1276="","",SUMIF(Books!$O$6:$O$2005,P1276,Books!$K$6:$K$2005))</f>
        <v/>
      </c>
      <c r="T1276" s="15">
        <f>IF(A1276="","",N1276-S1276)</f>
        <v/>
      </c>
      <c r="U1276" s="10" t="n"/>
      <c r="V1276" s="16">
        <f>IF(A1276="","",IF(AND(O1276="Credit note",R1276&lt;&gt;"ITC not available in GSTR-2B"),"Credit note: accept and declare the ITC reversal, keep pending for one period, or reject if you disagree",IF(R1276="Matched","Accept in IMS, or take no action",IF(R1276="Amount differs","Reject or keep pending; ask the supplier to amend",IF(R1276="In GSTR-2B, not in books","Check receipt; reject if not yours",IF(R1276="Invoice no matches, GSTIN differs","Confirm the GSTIN with the supplier","Not available: do not claim"))))))</f>
        <v/>
      </c>
    </row>
    <row r="1277">
      <c r="A1277" s="10" t="n"/>
      <c r="B1277" s="10" t="n"/>
      <c r="C1277" s="10" t="n"/>
      <c r="D1277" s="10" t="n"/>
      <c r="E1277" s="9" t="n"/>
      <c r="F1277" s="8" t="n"/>
      <c r="G1277" s="10" t="n"/>
      <c r="H1277" s="10" t="n"/>
      <c r="I1277" s="8" t="n"/>
      <c r="J1277" s="8" t="n"/>
      <c r="K1277" s="8" t="n"/>
      <c r="L1277" s="8" t="n"/>
      <c r="M1277" s="8" t="n"/>
      <c r="N1277" s="15">
        <f>IF(A1277="","",SUM(J1277:M1277))</f>
        <v/>
      </c>
      <c r="O1277" s="10" t="n"/>
      <c r="P1277" s="16">
        <f>IF(A1277="","",UPPER(TRIM(A1277))&amp;"|"&amp;UPPER(SUBSTITUTE(SUBSTITUTE(SUBSTITUTE(TRIM(C1277),"/",""),"-","")," ","")))</f>
        <v/>
      </c>
      <c r="Q1277" s="16">
        <f>IF(A1277="","",UPPER(SUBSTITUTE(SUBSTITUTE(SUBSTITUTE(TRIM(C1277),"/",""),"-","")," ","")))</f>
        <v/>
      </c>
      <c r="R1277" s="16">
        <f>IF(A1277="","",IF(U1277="No","ITC not available in GSTR-2B",IF(COUNTIF(Books!$O$6:$O$2005,P1277)&gt;0,IF(ABS(T1277)&lt;=Settings!$B$4,"Matched","Amount differs"),IF(COUNTIF(Books!$P$6:$P$2005,Q1277)&gt;0,"Invoice no matches, GSTIN differs","In GSTR-2B, not in books"))))</f>
        <v/>
      </c>
      <c r="S1277" s="15">
        <f>IF(A1277="","",SUMIF(Books!$O$6:$O$2005,P1277,Books!$K$6:$K$2005))</f>
        <v/>
      </c>
      <c r="T1277" s="15">
        <f>IF(A1277="","",N1277-S1277)</f>
        <v/>
      </c>
      <c r="U1277" s="10" t="n"/>
      <c r="V1277" s="16">
        <f>IF(A1277="","",IF(AND(O1277="Credit note",R1277&lt;&gt;"ITC not available in GSTR-2B"),"Credit note: accept and declare the ITC reversal, keep pending for one period, or reject if you disagree",IF(R1277="Matched","Accept in IMS, or take no action",IF(R1277="Amount differs","Reject or keep pending; ask the supplier to amend",IF(R1277="In GSTR-2B, not in books","Check receipt; reject if not yours",IF(R1277="Invoice no matches, GSTIN differs","Confirm the GSTIN with the supplier","Not available: do not claim"))))))</f>
        <v/>
      </c>
    </row>
    <row r="1278">
      <c r="A1278" s="10" t="n"/>
      <c r="B1278" s="10" t="n"/>
      <c r="C1278" s="10" t="n"/>
      <c r="D1278" s="10" t="n"/>
      <c r="E1278" s="9" t="n"/>
      <c r="F1278" s="8" t="n"/>
      <c r="G1278" s="10" t="n"/>
      <c r="H1278" s="10" t="n"/>
      <c r="I1278" s="8" t="n"/>
      <c r="J1278" s="8" t="n"/>
      <c r="K1278" s="8" t="n"/>
      <c r="L1278" s="8" t="n"/>
      <c r="M1278" s="8" t="n"/>
      <c r="N1278" s="15">
        <f>IF(A1278="","",SUM(J1278:M1278))</f>
        <v/>
      </c>
      <c r="O1278" s="10" t="n"/>
      <c r="P1278" s="16">
        <f>IF(A1278="","",UPPER(TRIM(A1278))&amp;"|"&amp;UPPER(SUBSTITUTE(SUBSTITUTE(SUBSTITUTE(TRIM(C1278),"/",""),"-","")," ","")))</f>
        <v/>
      </c>
      <c r="Q1278" s="16">
        <f>IF(A1278="","",UPPER(SUBSTITUTE(SUBSTITUTE(SUBSTITUTE(TRIM(C1278),"/",""),"-","")," ","")))</f>
        <v/>
      </c>
      <c r="R1278" s="16">
        <f>IF(A1278="","",IF(U1278="No","ITC not available in GSTR-2B",IF(COUNTIF(Books!$O$6:$O$2005,P1278)&gt;0,IF(ABS(T1278)&lt;=Settings!$B$4,"Matched","Amount differs"),IF(COUNTIF(Books!$P$6:$P$2005,Q1278)&gt;0,"Invoice no matches, GSTIN differs","In GSTR-2B, not in books"))))</f>
        <v/>
      </c>
      <c r="S1278" s="15">
        <f>IF(A1278="","",SUMIF(Books!$O$6:$O$2005,P1278,Books!$K$6:$K$2005))</f>
        <v/>
      </c>
      <c r="T1278" s="15">
        <f>IF(A1278="","",N1278-S1278)</f>
        <v/>
      </c>
      <c r="U1278" s="10" t="n"/>
      <c r="V1278" s="16">
        <f>IF(A1278="","",IF(AND(O1278="Credit note",R1278&lt;&gt;"ITC not available in GSTR-2B"),"Credit note: accept and declare the ITC reversal, keep pending for one period, or reject if you disagree",IF(R1278="Matched","Accept in IMS, or take no action",IF(R1278="Amount differs","Reject or keep pending; ask the supplier to amend",IF(R1278="In GSTR-2B, not in books","Check receipt; reject if not yours",IF(R1278="Invoice no matches, GSTIN differs","Confirm the GSTIN with the supplier","Not available: do not claim"))))))</f>
        <v/>
      </c>
    </row>
    <row r="1279">
      <c r="A1279" s="10" t="n"/>
      <c r="B1279" s="10" t="n"/>
      <c r="C1279" s="10" t="n"/>
      <c r="D1279" s="10" t="n"/>
      <c r="E1279" s="9" t="n"/>
      <c r="F1279" s="8" t="n"/>
      <c r="G1279" s="10" t="n"/>
      <c r="H1279" s="10" t="n"/>
      <c r="I1279" s="8" t="n"/>
      <c r="J1279" s="8" t="n"/>
      <c r="K1279" s="8" t="n"/>
      <c r="L1279" s="8" t="n"/>
      <c r="M1279" s="8" t="n"/>
      <c r="N1279" s="15">
        <f>IF(A1279="","",SUM(J1279:M1279))</f>
        <v/>
      </c>
      <c r="O1279" s="10" t="n"/>
      <c r="P1279" s="16">
        <f>IF(A1279="","",UPPER(TRIM(A1279))&amp;"|"&amp;UPPER(SUBSTITUTE(SUBSTITUTE(SUBSTITUTE(TRIM(C1279),"/",""),"-","")," ","")))</f>
        <v/>
      </c>
      <c r="Q1279" s="16">
        <f>IF(A1279="","",UPPER(SUBSTITUTE(SUBSTITUTE(SUBSTITUTE(TRIM(C1279),"/",""),"-","")," ","")))</f>
        <v/>
      </c>
      <c r="R1279" s="16">
        <f>IF(A1279="","",IF(U1279="No","ITC not available in GSTR-2B",IF(COUNTIF(Books!$O$6:$O$2005,P1279)&gt;0,IF(ABS(T1279)&lt;=Settings!$B$4,"Matched","Amount differs"),IF(COUNTIF(Books!$P$6:$P$2005,Q1279)&gt;0,"Invoice no matches, GSTIN differs","In GSTR-2B, not in books"))))</f>
        <v/>
      </c>
      <c r="S1279" s="15">
        <f>IF(A1279="","",SUMIF(Books!$O$6:$O$2005,P1279,Books!$K$6:$K$2005))</f>
        <v/>
      </c>
      <c r="T1279" s="15">
        <f>IF(A1279="","",N1279-S1279)</f>
        <v/>
      </c>
      <c r="U1279" s="10" t="n"/>
      <c r="V1279" s="16">
        <f>IF(A1279="","",IF(AND(O1279="Credit note",R1279&lt;&gt;"ITC not available in GSTR-2B"),"Credit note: accept and declare the ITC reversal, keep pending for one period, or reject if you disagree",IF(R1279="Matched","Accept in IMS, or take no action",IF(R1279="Amount differs","Reject or keep pending; ask the supplier to amend",IF(R1279="In GSTR-2B, not in books","Check receipt; reject if not yours",IF(R1279="Invoice no matches, GSTIN differs","Confirm the GSTIN with the supplier","Not available: do not claim"))))))</f>
        <v/>
      </c>
    </row>
    <row r="1280">
      <c r="A1280" s="10" t="n"/>
      <c r="B1280" s="10" t="n"/>
      <c r="C1280" s="10" t="n"/>
      <c r="D1280" s="10" t="n"/>
      <c r="E1280" s="9" t="n"/>
      <c r="F1280" s="8" t="n"/>
      <c r="G1280" s="10" t="n"/>
      <c r="H1280" s="10" t="n"/>
      <c r="I1280" s="8" t="n"/>
      <c r="J1280" s="8" t="n"/>
      <c r="K1280" s="8" t="n"/>
      <c r="L1280" s="8" t="n"/>
      <c r="M1280" s="8" t="n"/>
      <c r="N1280" s="15">
        <f>IF(A1280="","",SUM(J1280:M1280))</f>
        <v/>
      </c>
      <c r="O1280" s="10" t="n"/>
      <c r="P1280" s="16">
        <f>IF(A1280="","",UPPER(TRIM(A1280))&amp;"|"&amp;UPPER(SUBSTITUTE(SUBSTITUTE(SUBSTITUTE(TRIM(C1280),"/",""),"-","")," ","")))</f>
        <v/>
      </c>
      <c r="Q1280" s="16">
        <f>IF(A1280="","",UPPER(SUBSTITUTE(SUBSTITUTE(SUBSTITUTE(TRIM(C1280),"/",""),"-","")," ","")))</f>
        <v/>
      </c>
      <c r="R1280" s="16">
        <f>IF(A1280="","",IF(U1280="No","ITC not available in GSTR-2B",IF(COUNTIF(Books!$O$6:$O$2005,P1280)&gt;0,IF(ABS(T1280)&lt;=Settings!$B$4,"Matched","Amount differs"),IF(COUNTIF(Books!$P$6:$P$2005,Q1280)&gt;0,"Invoice no matches, GSTIN differs","In GSTR-2B, not in books"))))</f>
        <v/>
      </c>
      <c r="S1280" s="15">
        <f>IF(A1280="","",SUMIF(Books!$O$6:$O$2005,P1280,Books!$K$6:$K$2005))</f>
        <v/>
      </c>
      <c r="T1280" s="15">
        <f>IF(A1280="","",N1280-S1280)</f>
        <v/>
      </c>
      <c r="U1280" s="10" t="n"/>
      <c r="V1280" s="16">
        <f>IF(A1280="","",IF(AND(O1280="Credit note",R1280&lt;&gt;"ITC not available in GSTR-2B"),"Credit note: accept and declare the ITC reversal, keep pending for one period, or reject if you disagree",IF(R1280="Matched","Accept in IMS, or take no action",IF(R1280="Amount differs","Reject or keep pending; ask the supplier to amend",IF(R1280="In GSTR-2B, not in books","Check receipt; reject if not yours",IF(R1280="Invoice no matches, GSTIN differs","Confirm the GSTIN with the supplier","Not available: do not claim"))))))</f>
        <v/>
      </c>
    </row>
    <row r="1281">
      <c r="A1281" s="10" t="n"/>
      <c r="B1281" s="10" t="n"/>
      <c r="C1281" s="10" t="n"/>
      <c r="D1281" s="10" t="n"/>
      <c r="E1281" s="9" t="n"/>
      <c r="F1281" s="8" t="n"/>
      <c r="G1281" s="10" t="n"/>
      <c r="H1281" s="10" t="n"/>
      <c r="I1281" s="8" t="n"/>
      <c r="J1281" s="8" t="n"/>
      <c r="K1281" s="8" t="n"/>
      <c r="L1281" s="8" t="n"/>
      <c r="M1281" s="8" t="n"/>
      <c r="N1281" s="15">
        <f>IF(A1281="","",SUM(J1281:M1281))</f>
        <v/>
      </c>
      <c r="O1281" s="10" t="n"/>
      <c r="P1281" s="16">
        <f>IF(A1281="","",UPPER(TRIM(A1281))&amp;"|"&amp;UPPER(SUBSTITUTE(SUBSTITUTE(SUBSTITUTE(TRIM(C1281),"/",""),"-","")," ","")))</f>
        <v/>
      </c>
      <c r="Q1281" s="16">
        <f>IF(A1281="","",UPPER(SUBSTITUTE(SUBSTITUTE(SUBSTITUTE(TRIM(C1281),"/",""),"-","")," ","")))</f>
        <v/>
      </c>
      <c r="R1281" s="16">
        <f>IF(A1281="","",IF(U1281="No","ITC not available in GSTR-2B",IF(COUNTIF(Books!$O$6:$O$2005,P1281)&gt;0,IF(ABS(T1281)&lt;=Settings!$B$4,"Matched","Amount differs"),IF(COUNTIF(Books!$P$6:$P$2005,Q1281)&gt;0,"Invoice no matches, GSTIN differs","In GSTR-2B, not in books"))))</f>
        <v/>
      </c>
      <c r="S1281" s="15">
        <f>IF(A1281="","",SUMIF(Books!$O$6:$O$2005,P1281,Books!$K$6:$K$2005))</f>
        <v/>
      </c>
      <c r="T1281" s="15">
        <f>IF(A1281="","",N1281-S1281)</f>
        <v/>
      </c>
      <c r="U1281" s="10" t="n"/>
      <c r="V1281" s="16">
        <f>IF(A1281="","",IF(AND(O1281="Credit note",R1281&lt;&gt;"ITC not available in GSTR-2B"),"Credit note: accept and declare the ITC reversal, keep pending for one period, or reject if you disagree",IF(R1281="Matched","Accept in IMS, or take no action",IF(R1281="Amount differs","Reject or keep pending; ask the supplier to amend",IF(R1281="In GSTR-2B, not in books","Check receipt; reject if not yours",IF(R1281="Invoice no matches, GSTIN differs","Confirm the GSTIN with the supplier","Not available: do not claim"))))))</f>
        <v/>
      </c>
    </row>
    <row r="1282">
      <c r="A1282" s="10" t="n"/>
      <c r="B1282" s="10" t="n"/>
      <c r="C1282" s="10" t="n"/>
      <c r="D1282" s="10" t="n"/>
      <c r="E1282" s="9" t="n"/>
      <c r="F1282" s="8" t="n"/>
      <c r="G1282" s="10" t="n"/>
      <c r="H1282" s="10" t="n"/>
      <c r="I1282" s="8" t="n"/>
      <c r="J1282" s="8" t="n"/>
      <c r="K1282" s="8" t="n"/>
      <c r="L1282" s="8" t="n"/>
      <c r="M1282" s="8" t="n"/>
      <c r="N1282" s="15">
        <f>IF(A1282="","",SUM(J1282:M1282))</f>
        <v/>
      </c>
      <c r="O1282" s="10" t="n"/>
      <c r="P1282" s="16">
        <f>IF(A1282="","",UPPER(TRIM(A1282))&amp;"|"&amp;UPPER(SUBSTITUTE(SUBSTITUTE(SUBSTITUTE(TRIM(C1282),"/",""),"-","")," ","")))</f>
        <v/>
      </c>
      <c r="Q1282" s="16">
        <f>IF(A1282="","",UPPER(SUBSTITUTE(SUBSTITUTE(SUBSTITUTE(TRIM(C1282),"/",""),"-","")," ","")))</f>
        <v/>
      </c>
      <c r="R1282" s="16">
        <f>IF(A1282="","",IF(U1282="No","ITC not available in GSTR-2B",IF(COUNTIF(Books!$O$6:$O$2005,P1282)&gt;0,IF(ABS(T1282)&lt;=Settings!$B$4,"Matched","Amount differs"),IF(COUNTIF(Books!$P$6:$P$2005,Q1282)&gt;0,"Invoice no matches, GSTIN differs","In GSTR-2B, not in books"))))</f>
        <v/>
      </c>
      <c r="S1282" s="15">
        <f>IF(A1282="","",SUMIF(Books!$O$6:$O$2005,P1282,Books!$K$6:$K$2005))</f>
        <v/>
      </c>
      <c r="T1282" s="15">
        <f>IF(A1282="","",N1282-S1282)</f>
        <v/>
      </c>
      <c r="U1282" s="10" t="n"/>
      <c r="V1282" s="16">
        <f>IF(A1282="","",IF(AND(O1282="Credit note",R1282&lt;&gt;"ITC not available in GSTR-2B"),"Credit note: accept and declare the ITC reversal, keep pending for one period, or reject if you disagree",IF(R1282="Matched","Accept in IMS, or take no action",IF(R1282="Amount differs","Reject or keep pending; ask the supplier to amend",IF(R1282="In GSTR-2B, not in books","Check receipt; reject if not yours",IF(R1282="Invoice no matches, GSTIN differs","Confirm the GSTIN with the supplier","Not available: do not claim"))))))</f>
        <v/>
      </c>
    </row>
    <row r="1283">
      <c r="A1283" s="10" t="n"/>
      <c r="B1283" s="10" t="n"/>
      <c r="C1283" s="10" t="n"/>
      <c r="D1283" s="10" t="n"/>
      <c r="E1283" s="9" t="n"/>
      <c r="F1283" s="8" t="n"/>
      <c r="G1283" s="10" t="n"/>
      <c r="H1283" s="10" t="n"/>
      <c r="I1283" s="8" t="n"/>
      <c r="J1283" s="8" t="n"/>
      <c r="K1283" s="8" t="n"/>
      <c r="L1283" s="8" t="n"/>
      <c r="M1283" s="8" t="n"/>
      <c r="N1283" s="15">
        <f>IF(A1283="","",SUM(J1283:M1283))</f>
        <v/>
      </c>
      <c r="O1283" s="10" t="n"/>
      <c r="P1283" s="16">
        <f>IF(A1283="","",UPPER(TRIM(A1283))&amp;"|"&amp;UPPER(SUBSTITUTE(SUBSTITUTE(SUBSTITUTE(TRIM(C1283),"/",""),"-","")," ","")))</f>
        <v/>
      </c>
      <c r="Q1283" s="16">
        <f>IF(A1283="","",UPPER(SUBSTITUTE(SUBSTITUTE(SUBSTITUTE(TRIM(C1283),"/",""),"-","")," ","")))</f>
        <v/>
      </c>
      <c r="R1283" s="16">
        <f>IF(A1283="","",IF(U1283="No","ITC not available in GSTR-2B",IF(COUNTIF(Books!$O$6:$O$2005,P1283)&gt;0,IF(ABS(T1283)&lt;=Settings!$B$4,"Matched","Amount differs"),IF(COUNTIF(Books!$P$6:$P$2005,Q1283)&gt;0,"Invoice no matches, GSTIN differs","In GSTR-2B, not in books"))))</f>
        <v/>
      </c>
      <c r="S1283" s="15">
        <f>IF(A1283="","",SUMIF(Books!$O$6:$O$2005,P1283,Books!$K$6:$K$2005))</f>
        <v/>
      </c>
      <c r="T1283" s="15">
        <f>IF(A1283="","",N1283-S1283)</f>
        <v/>
      </c>
      <c r="U1283" s="10" t="n"/>
      <c r="V1283" s="16">
        <f>IF(A1283="","",IF(AND(O1283="Credit note",R1283&lt;&gt;"ITC not available in GSTR-2B"),"Credit note: accept and declare the ITC reversal, keep pending for one period, or reject if you disagree",IF(R1283="Matched","Accept in IMS, or take no action",IF(R1283="Amount differs","Reject or keep pending; ask the supplier to amend",IF(R1283="In GSTR-2B, not in books","Check receipt; reject if not yours",IF(R1283="Invoice no matches, GSTIN differs","Confirm the GSTIN with the supplier","Not available: do not claim"))))))</f>
        <v/>
      </c>
    </row>
    <row r="1284">
      <c r="A1284" s="10" t="n"/>
      <c r="B1284" s="10" t="n"/>
      <c r="C1284" s="10" t="n"/>
      <c r="D1284" s="10" t="n"/>
      <c r="E1284" s="9" t="n"/>
      <c r="F1284" s="8" t="n"/>
      <c r="G1284" s="10" t="n"/>
      <c r="H1284" s="10" t="n"/>
      <c r="I1284" s="8" t="n"/>
      <c r="J1284" s="8" t="n"/>
      <c r="K1284" s="8" t="n"/>
      <c r="L1284" s="8" t="n"/>
      <c r="M1284" s="8" t="n"/>
      <c r="N1284" s="15">
        <f>IF(A1284="","",SUM(J1284:M1284))</f>
        <v/>
      </c>
      <c r="O1284" s="10" t="n"/>
      <c r="P1284" s="16">
        <f>IF(A1284="","",UPPER(TRIM(A1284))&amp;"|"&amp;UPPER(SUBSTITUTE(SUBSTITUTE(SUBSTITUTE(TRIM(C1284),"/",""),"-","")," ","")))</f>
        <v/>
      </c>
      <c r="Q1284" s="16">
        <f>IF(A1284="","",UPPER(SUBSTITUTE(SUBSTITUTE(SUBSTITUTE(TRIM(C1284),"/",""),"-","")," ","")))</f>
        <v/>
      </c>
      <c r="R1284" s="16">
        <f>IF(A1284="","",IF(U1284="No","ITC not available in GSTR-2B",IF(COUNTIF(Books!$O$6:$O$2005,P1284)&gt;0,IF(ABS(T1284)&lt;=Settings!$B$4,"Matched","Amount differs"),IF(COUNTIF(Books!$P$6:$P$2005,Q1284)&gt;0,"Invoice no matches, GSTIN differs","In GSTR-2B, not in books"))))</f>
        <v/>
      </c>
      <c r="S1284" s="15">
        <f>IF(A1284="","",SUMIF(Books!$O$6:$O$2005,P1284,Books!$K$6:$K$2005))</f>
        <v/>
      </c>
      <c r="T1284" s="15">
        <f>IF(A1284="","",N1284-S1284)</f>
        <v/>
      </c>
      <c r="U1284" s="10" t="n"/>
      <c r="V1284" s="16">
        <f>IF(A1284="","",IF(AND(O1284="Credit note",R1284&lt;&gt;"ITC not available in GSTR-2B"),"Credit note: accept and declare the ITC reversal, keep pending for one period, or reject if you disagree",IF(R1284="Matched","Accept in IMS, or take no action",IF(R1284="Amount differs","Reject or keep pending; ask the supplier to amend",IF(R1284="In GSTR-2B, not in books","Check receipt; reject if not yours",IF(R1284="Invoice no matches, GSTIN differs","Confirm the GSTIN with the supplier","Not available: do not claim"))))))</f>
        <v/>
      </c>
    </row>
    <row r="1285">
      <c r="A1285" s="10" t="n"/>
      <c r="B1285" s="10" t="n"/>
      <c r="C1285" s="10" t="n"/>
      <c r="D1285" s="10" t="n"/>
      <c r="E1285" s="9" t="n"/>
      <c r="F1285" s="8" t="n"/>
      <c r="G1285" s="10" t="n"/>
      <c r="H1285" s="10" t="n"/>
      <c r="I1285" s="8" t="n"/>
      <c r="J1285" s="8" t="n"/>
      <c r="K1285" s="8" t="n"/>
      <c r="L1285" s="8" t="n"/>
      <c r="M1285" s="8" t="n"/>
      <c r="N1285" s="15">
        <f>IF(A1285="","",SUM(J1285:M1285))</f>
        <v/>
      </c>
      <c r="O1285" s="10" t="n"/>
      <c r="P1285" s="16">
        <f>IF(A1285="","",UPPER(TRIM(A1285))&amp;"|"&amp;UPPER(SUBSTITUTE(SUBSTITUTE(SUBSTITUTE(TRIM(C1285),"/",""),"-","")," ","")))</f>
        <v/>
      </c>
      <c r="Q1285" s="16">
        <f>IF(A1285="","",UPPER(SUBSTITUTE(SUBSTITUTE(SUBSTITUTE(TRIM(C1285),"/",""),"-","")," ","")))</f>
        <v/>
      </c>
      <c r="R1285" s="16">
        <f>IF(A1285="","",IF(U1285="No","ITC not available in GSTR-2B",IF(COUNTIF(Books!$O$6:$O$2005,P1285)&gt;0,IF(ABS(T1285)&lt;=Settings!$B$4,"Matched","Amount differs"),IF(COUNTIF(Books!$P$6:$P$2005,Q1285)&gt;0,"Invoice no matches, GSTIN differs","In GSTR-2B, not in books"))))</f>
        <v/>
      </c>
      <c r="S1285" s="15">
        <f>IF(A1285="","",SUMIF(Books!$O$6:$O$2005,P1285,Books!$K$6:$K$2005))</f>
        <v/>
      </c>
      <c r="T1285" s="15">
        <f>IF(A1285="","",N1285-S1285)</f>
        <v/>
      </c>
      <c r="U1285" s="10" t="n"/>
      <c r="V1285" s="16">
        <f>IF(A1285="","",IF(AND(O1285="Credit note",R1285&lt;&gt;"ITC not available in GSTR-2B"),"Credit note: accept and declare the ITC reversal, keep pending for one period, or reject if you disagree",IF(R1285="Matched","Accept in IMS, or take no action",IF(R1285="Amount differs","Reject or keep pending; ask the supplier to amend",IF(R1285="In GSTR-2B, not in books","Check receipt; reject if not yours",IF(R1285="Invoice no matches, GSTIN differs","Confirm the GSTIN with the supplier","Not available: do not claim"))))))</f>
        <v/>
      </c>
    </row>
    <row r="1286">
      <c r="A1286" s="10" t="n"/>
      <c r="B1286" s="10" t="n"/>
      <c r="C1286" s="10" t="n"/>
      <c r="D1286" s="10" t="n"/>
      <c r="E1286" s="9" t="n"/>
      <c r="F1286" s="8" t="n"/>
      <c r="G1286" s="10" t="n"/>
      <c r="H1286" s="10" t="n"/>
      <c r="I1286" s="8" t="n"/>
      <c r="J1286" s="8" t="n"/>
      <c r="K1286" s="8" t="n"/>
      <c r="L1286" s="8" t="n"/>
      <c r="M1286" s="8" t="n"/>
      <c r="N1286" s="15">
        <f>IF(A1286="","",SUM(J1286:M1286))</f>
        <v/>
      </c>
      <c r="O1286" s="10" t="n"/>
      <c r="P1286" s="16">
        <f>IF(A1286="","",UPPER(TRIM(A1286))&amp;"|"&amp;UPPER(SUBSTITUTE(SUBSTITUTE(SUBSTITUTE(TRIM(C1286),"/",""),"-","")," ","")))</f>
        <v/>
      </c>
      <c r="Q1286" s="16">
        <f>IF(A1286="","",UPPER(SUBSTITUTE(SUBSTITUTE(SUBSTITUTE(TRIM(C1286),"/",""),"-","")," ","")))</f>
        <v/>
      </c>
      <c r="R1286" s="16">
        <f>IF(A1286="","",IF(U1286="No","ITC not available in GSTR-2B",IF(COUNTIF(Books!$O$6:$O$2005,P1286)&gt;0,IF(ABS(T1286)&lt;=Settings!$B$4,"Matched","Amount differs"),IF(COUNTIF(Books!$P$6:$P$2005,Q1286)&gt;0,"Invoice no matches, GSTIN differs","In GSTR-2B, not in books"))))</f>
        <v/>
      </c>
      <c r="S1286" s="15">
        <f>IF(A1286="","",SUMIF(Books!$O$6:$O$2005,P1286,Books!$K$6:$K$2005))</f>
        <v/>
      </c>
      <c r="T1286" s="15">
        <f>IF(A1286="","",N1286-S1286)</f>
        <v/>
      </c>
      <c r="U1286" s="10" t="n"/>
      <c r="V1286" s="16">
        <f>IF(A1286="","",IF(AND(O1286="Credit note",R1286&lt;&gt;"ITC not available in GSTR-2B"),"Credit note: accept and declare the ITC reversal, keep pending for one period, or reject if you disagree",IF(R1286="Matched","Accept in IMS, or take no action",IF(R1286="Amount differs","Reject or keep pending; ask the supplier to amend",IF(R1286="In GSTR-2B, not in books","Check receipt; reject if not yours",IF(R1286="Invoice no matches, GSTIN differs","Confirm the GSTIN with the supplier","Not available: do not claim"))))))</f>
        <v/>
      </c>
    </row>
    <row r="1287">
      <c r="A1287" s="10" t="n"/>
      <c r="B1287" s="10" t="n"/>
      <c r="C1287" s="10" t="n"/>
      <c r="D1287" s="10" t="n"/>
      <c r="E1287" s="9" t="n"/>
      <c r="F1287" s="8" t="n"/>
      <c r="G1287" s="10" t="n"/>
      <c r="H1287" s="10" t="n"/>
      <c r="I1287" s="8" t="n"/>
      <c r="J1287" s="8" t="n"/>
      <c r="K1287" s="8" t="n"/>
      <c r="L1287" s="8" t="n"/>
      <c r="M1287" s="8" t="n"/>
      <c r="N1287" s="15">
        <f>IF(A1287="","",SUM(J1287:M1287))</f>
        <v/>
      </c>
      <c r="O1287" s="10" t="n"/>
      <c r="P1287" s="16">
        <f>IF(A1287="","",UPPER(TRIM(A1287))&amp;"|"&amp;UPPER(SUBSTITUTE(SUBSTITUTE(SUBSTITUTE(TRIM(C1287),"/",""),"-","")," ","")))</f>
        <v/>
      </c>
      <c r="Q1287" s="16">
        <f>IF(A1287="","",UPPER(SUBSTITUTE(SUBSTITUTE(SUBSTITUTE(TRIM(C1287),"/",""),"-","")," ","")))</f>
        <v/>
      </c>
      <c r="R1287" s="16">
        <f>IF(A1287="","",IF(U1287="No","ITC not available in GSTR-2B",IF(COUNTIF(Books!$O$6:$O$2005,P1287)&gt;0,IF(ABS(T1287)&lt;=Settings!$B$4,"Matched","Amount differs"),IF(COUNTIF(Books!$P$6:$P$2005,Q1287)&gt;0,"Invoice no matches, GSTIN differs","In GSTR-2B, not in books"))))</f>
        <v/>
      </c>
      <c r="S1287" s="15">
        <f>IF(A1287="","",SUMIF(Books!$O$6:$O$2005,P1287,Books!$K$6:$K$2005))</f>
        <v/>
      </c>
      <c r="T1287" s="15">
        <f>IF(A1287="","",N1287-S1287)</f>
        <v/>
      </c>
      <c r="U1287" s="10" t="n"/>
      <c r="V1287" s="16">
        <f>IF(A1287="","",IF(AND(O1287="Credit note",R1287&lt;&gt;"ITC not available in GSTR-2B"),"Credit note: accept and declare the ITC reversal, keep pending for one period, or reject if you disagree",IF(R1287="Matched","Accept in IMS, or take no action",IF(R1287="Amount differs","Reject or keep pending; ask the supplier to amend",IF(R1287="In GSTR-2B, not in books","Check receipt; reject if not yours",IF(R1287="Invoice no matches, GSTIN differs","Confirm the GSTIN with the supplier","Not available: do not claim"))))))</f>
        <v/>
      </c>
    </row>
    <row r="1288">
      <c r="A1288" s="10" t="n"/>
      <c r="B1288" s="10" t="n"/>
      <c r="C1288" s="10" t="n"/>
      <c r="D1288" s="10" t="n"/>
      <c r="E1288" s="9" t="n"/>
      <c r="F1288" s="8" t="n"/>
      <c r="G1288" s="10" t="n"/>
      <c r="H1288" s="10" t="n"/>
      <c r="I1288" s="8" t="n"/>
      <c r="J1288" s="8" t="n"/>
      <c r="K1288" s="8" t="n"/>
      <c r="L1288" s="8" t="n"/>
      <c r="M1288" s="8" t="n"/>
      <c r="N1288" s="15">
        <f>IF(A1288="","",SUM(J1288:M1288))</f>
        <v/>
      </c>
      <c r="O1288" s="10" t="n"/>
      <c r="P1288" s="16">
        <f>IF(A1288="","",UPPER(TRIM(A1288))&amp;"|"&amp;UPPER(SUBSTITUTE(SUBSTITUTE(SUBSTITUTE(TRIM(C1288),"/",""),"-","")," ","")))</f>
        <v/>
      </c>
      <c r="Q1288" s="16">
        <f>IF(A1288="","",UPPER(SUBSTITUTE(SUBSTITUTE(SUBSTITUTE(TRIM(C1288),"/",""),"-","")," ","")))</f>
        <v/>
      </c>
      <c r="R1288" s="16">
        <f>IF(A1288="","",IF(U1288="No","ITC not available in GSTR-2B",IF(COUNTIF(Books!$O$6:$O$2005,P1288)&gt;0,IF(ABS(T1288)&lt;=Settings!$B$4,"Matched","Amount differs"),IF(COUNTIF(Books!$P$6:$P$2005,Q1288)&gt;0,"Invoice no matches, GSTIN differs","In GSTR-2B, not in books"))))</f>
        <v/>
      </c>
      <c r="S1288" s="15">
        <f>IF(A1288="","",SUMIF(Books!$O$6:$O$2005,P1288,Books!$K$6:$K$2005))</f>
        <v/>
      </c>
      <c r="T1288" s="15">
        <f>IF(A1288="","",N1288-S1288)</f>
        <v/>
      </c>
      <c r="U1288" s="10" t="n"/>
      <c r="V1288" s="16">
        <f>IF(A1288="","",IF(AND(O1288="Credit note",R1288&lt;&gt;"ITC not available in GSTR-2B"),"Credit note: accept and declare the ITC reversal, keep pending for one period, or reject if you disagree",IF(R1288="Matched","Accept in IMS, or take no action",IF(R1288="Amount differs","Reject or keep pending; ask the supplier to amend",IF(R1288="In GSTR-2B, not in books","Check receipt; reject if not yours",IF(R1288="Invoice no matches, GSTIN differs","Confirm the GSTIN with the supplier","Not available: do not claim"))))))</f>
        <v/>
      </c>
    </row>
    <row r="1289">
      <c r="A1289" s="10" t="n"/>
      <c r="B1289" s="10" t="n"/>
      <c r="C1289" s="10" t="n"/>
      <c r="D1289" s="10" t="n"/>
      <c r="E1289" s="9" t="n"/>
      <c r="F1289" s="8" t="n"/>
      <c r="G1289" s="10" t="n"/>
      <c r="H1289" s="10" t="n"/>
      <c r="I1289" s="8" t="n"/>
      <c r="J1289" s="8" t="n"/>
      <c r="K1289" s="8" t="n"/>
      <c r="L1289" s="8" t="n"/>
      <c r="M1289" s="8" t="n"/>
      <c r="N1289" s="15">
        <f>IF(A1289="","",SUM(J1289:M1289))</f>
        <v/>
      </c>
      <c r="O1289" s="10" t="n"/>
      <c r="P1289" s="16">
        <f>IF(A1289="","",UPPER(TRIM(A1289))&amp;"|"&amp;UPPER(SUBSTITUTE(SUBSTITUTE(SUBSTITUTE(TRIM(C1289),"/",""),"-","")," ","")))</f>
        <v/>
      </c>
      <c r="Q1289" s="16">
        <f>IF(A1289="","",UPPER(SUBSTITUTE(SUBSTITUTE(SUBSTITUTE(TRIM(C1289),"/",""),"-","")," ","")))</f>
        <v/>
      </c>
      <c r="R1289" s="16">
        <f>IF(A1289="","",IF(U1289="No","ITC not available in GSTR-2B",IF(COUNTIF(Books!$O$6:$O$2005,P1289)&gt;0,IF(ABS(T1289)&lt;=Settings!$B$4,"Matched","Amount differs"),IF(COUNTIF(Books!$P$6:$P$2005,Q1289)&gt;0,"Invoice no matches, GSTIN differs","In GSTR-2B, not in books"))))</f>
        <v/>
      </c>
      <c r="S1289" s="15">
        <f>IF(A1289="","",SUMIF(Books!$O$6:$O$2005,P1289,Books!$K$6:$K$2005))</f>
        <v/>
      </c>
      <c r="T1289" s="15">
        <f>IF(A1289="","",N1289-S1289)</f>
        <v/>
      </c>
      <c r="U1289" s="10" t="n"/>
      <c r="V1289" s="16">
        <f>IF(A1289="","",IF(AND(O1289="Credit note",R1289&lt;&gt;"ITC not available in GSTR-2B"),"Credit note: accept and declare the ITC reversal, keep pending for one period, or reject if you disagree",IF(R1289="Matched","Accept in IMS, or take no action",IF(R1289="Amount differs","Reject or keep pending; ask the supplier to amend",IF(R1289="In GSTR-2B, not in books","Check receipt; reject if not yours",IF(R1289="Invoice no matches, GSTIN differs","Confirm the GSTIN with the supplier","Not available: do not claim"))))))</f>
        <v/>
      </c>
    </row>
    <row r="1290">
      <c r="A1290" s="10" t="n"/>
      <c r="B1290" s="10" t="n"/>
      <c r="C1290" s="10" t="n"/>
      <c r="D1290" s="10" t="n"/>
      <c r="E1290" s="9" t="n"/>
      <c r="F1290" s="8" t="n"/>
      <c r="G1290" s="10" t="n"/>
      <c r="H1290" s="10" t="n"/>
      <c r="I1290" s="8" t="n"/>
      <c r="J1290" s="8" t="n"/>
      <c r="K1290" s="8" t="n"/>
      <c r="L1290" s="8" t="n"/>
      <c r="M1290" s="8" t="n"/>
      <c r="N1290" s="15">
        <f>IF(A1290="","",SUM(J1290:M1290))</f>
        <v/>
      </c>
      <c r="O1290" s="10" t="n"/>
      <c r="P1290" s="16">
        <f>IF(A1290="","",UPPER(TRIM(A1290))&amp;"|"&amp;UPPER(SUBSTITUTE(SUBSTITUTE(SUBSTITUTE(TRIM(C1290),"/",""),"-","")," ","")))</f>
        <v/>
      </c>
      <c r="Q1290" s="16">
        <f>IF(A1290="","",UPPER(SUBSTITUTE(SUBSTITUTE(SUBSTITUTE(TRIM(C1290),"/",""),"-","")," ","")))</f>
        <v/>
      </c>
      <c r="R1290" s="16">
        <f>IF(A1290="","",IF(U1290="No","ITC not available in GSTR-2B",IF(COUNTIF(Books!$O$6:$O$2005,P1290)&gt;0,IF(ABS(T1290)&lt;=Settings!$B$4,"Matched","Amount differs"),IF(COUNTIF(Books!$P$6:$P$2005,Q1290)&gt;0,"Invoice no matches, GSTIN differs","In GSTR-2B, not in books"))))</f>
        <v/>
      </c>
      <c r="S1290" s="15">
        <f>IF(A1290="","",SUMIF(Books!$O$6:$O$2005,P1290,Books!$K$6:$K$2005))</f>
        <v/>
      </c>
      <c r="T1290" s="15">
        <f>IF(A1290="","",N1290-S1290)</f>
        <v/>
      </c>
      <c r="U1290" s="10" t="n"/>
      <c r="V1290" s="16">
        <f>IF(A1290="","",IF(AND(O1290="Credit note",R1290&lt;&gt;"ITC not available in GSTR-2B"),"Credit note: accept and declare the ITC reversal, keep pending for one period, or reject if you disagree",IF(R1290="Matched","Accept in IMS, or take no action",IF(R1290="Amount differs","Reject or keep pending; ask the supplier to amend",IF(R1290="In GSTR-2B, not in books","Check receipt; reject if not yours",IF(R1290="Invoice no matches, GSTIN differs","Confirm the GSTIN with the supplier","Not available: do not claim"))))))</f>
        <v/>
      </c>
    </row>
    <row r="1291">
      <c r="A1291" s="10" t="n"/>
      <c r="B1291" s="10" t="n"/>
      <c r="C1291" s="10" t="n"/>
      <c r="D1291" s="10" t="n"/>
      <c r="E1291" s="9" t="n"/>
      <c r="F1291" s="8" t="n"/>
      <c r="G1291" s="10" t="n"/>
      <c r="H1291" s="10" t="n"/>
      <c r="I1291" s="8" t="n"/>
      <c r="J1291" s="8" t="n"/>
      <c r="K1291" s="8" t="n"/>
      <c r="L1291" s="8" t="n"/>
      <c r="M1291" s="8" t="n"/>
      <c r="N1291" s="15">
        <f>IF(A1291="","",SUM(J1291:M1291))</f>
        <v/>
      </c>
      <c r="O1291" s="10" t="n"/>
      <c r="P1291" s="16">
        <f>IF(A1291="","",UPPER(TRIM(A1291))&amp;"|"&amp;UPPER(SUBSTITUTE(SUBSTITUTE(SUBSTITUTE(TRIM(C1291),"/",""),"-","")," ","")))</f>
        <v/>
      </c>
      <c r="Q1291" s="16">
        <f>IF(A1291="","",UPPER(SUBSTITUTE(SUBSTITUTE(SUBSTITUTE(TRIM(C1291),"/",""),"-","")," ","")))</f>
        <v/>
      </c>
      <c r="R1291" s="16">
        <f>IF(A1291="","",IF(U1291="No","ITC not available in GSTR-2B",IF(COUNTIF(Books!$O$6:$O$2005,P1291)&gt;0,IF(ABS(T1291)&lt;=Settings!$B$4,"Matched","Amount differs"),IF(COUNTIF(Books!$P$6:$P$2005,Q1291)&gt;0,"Invoice no matches, GSTIN differs","In GSTR-2B, not in books"))))</f>
        <v/>
      </c>
      <c r="S1291" s="15">
        <f>IF(A1291="","",SUMIF(Books!$O$6:$O$2005,P1291,Books!$K$6:$K$2005))</f>
        <v/>
      </c>
      <c r="T1291" s="15">
        <f>IF(A1291="","",N1291-S1291)</f>
        <v/>
      </c>
      <c r="U1291" s="10" t="n"/>
      <c r="V1291" s="16">
        <f>IF(A1291="","",IF(AND(O1291="Credit note",R1291&lt;&gt;"ITC not available in GSTR-2B"),"Credit note: accept and declare the ITC reversal, keep pending for one period, or reject if you disagree",IF(R1291="Matched","Accept in IMS, or take no action",IF(R1291="Amount differs","Reject or keep pending; ask the supplier to amend",IF(R1291="In GSTR-2B, not in books","Check receipt; reject if not yours",IF(R1291="Invoice no matches, GSTIN differs","Confirm the GSTIN with the supplier","Not available: do not claim"))))))</f>
        <v/>
      </c>
    </row>
    <row r="1292">
      <c r="A1292" s="10" t="n"/>
      <c r="B1292" s="10" t="n"/>
      <c r="C1292" s="10" t="n"/>
      <c r="D1292" s="10" t="n"/>
      <c r="E1292" s="9" t="n"/>
      <c r="F1292" s="8" t="n"/>
      <c r="G1292" s="10" t="n"/>
      <c r="H1292" s="10" t="n"/>
      <c r="I1292" s="8" t="n"/>
      <c r="J1292" s="8" t="n"/>
      <c r="K1292" s="8" t="n"/>
      <c r="L1292" s="8" t="n"/>
      <c r="M1292" s="8" t="n"/>
      <c r="N1292" s="15">
        <f>IF(A1292="","",SUM(J1292:M1292))</f>
        <v/>
      </c>
      <c r="O1292" s="10" t="n"/>
      <c r="P1292" s="16">
        <f>IF(A1292="","",UPPER(TRIM(A1292))&amp;"|"&amp;UPPER(SUBSTITUTE(SUBSTITUTE(SUBSTITUTE(TRIM(C1292),"/",""),"-","")," ","")))</f>
        <v/>
      </c>
      <c r="Q1292" s="16">
        <f>IF(A1292="","",UPPER(SUBSTITUTE(SUBSTITUTE(SUBSTITUTE(TRIM(C1292),"/",""),"-","")," ","")))</f>
        <v/>
      </c>
      <c r="R1292" s="16">
        <f>IF(A1292="","",IF(U1292="No","ITC not available in GSTR-2B",IF(COUNTIF(Books!$O$6:$O$2005,P1292)&gt;0,IF(ABS(T1292)&lt;=Settings!$B$4,"Matched","Amount differs"),IF(COUNTIF(Books!$P$6:$P$2005,Q1292)&gt;0,"Invoice no matches, GSTIN differs","In GSTR-2B, not in books"))))</f>
        <v/>
      </c>
      <c r="S1292" s="15">
        <f>IF(A1292="","",SUMIF(Books!$O$6:$O$2005,P1292,Books!$K$6:$K$2005))</f>
        <v/>
      </c>
      <c r="T1292" s="15">
        <f>IF(A1292="","",N1292-S1292)</f>
        <v/>
      </c>
      <c r="U1292" s="10" t="n"/>
      <c r="V1292" s="16">
        <f>IF(A1292="","",IF(AND(O1292="Credit note",R1292&lt;&gt;"ITC not available in GSTR-2B"),"Credit note: accept and declare the ITC reversal, keep pending for one period, or reject if you disagree",IF(R1292="Matched","Accept in IMS, or take no action",IF(R1292="Amount differs","Reject or keep pending; ask the supplier to amend",IF(R1292="In GSTR-2B, not in books","Check receipt; reject if not yours",IF(R1292="Invoice no matches, GSTIN differs","Confirm the GSTIN with the supplier","Not available: do not claim"))))))</f>
        <v/>
      </c>
    </row>
    <row r="1293">
      <c r="A1293" s="10" t="n"/>
      <c r="B1293" s="10" t="n"/>
      <c r="C1293" s="10" t="n"/>
      <c r="D1293" s="10" t="n"/>
      <c r="E1293" s="9" t="n"/>
      <c r="F1293" s="8" t="n"/>
      <c r="G1293" s="10" t="n"/>
      <c r="H1293" s="10" t="n"/>
      <c r="I1293" s="8" t="n"/>
      <c r="J1293" s="8" t="n"/>
      <c r="K1293" s="8" t="n"/>
      <c r="L1293" s="8" t="n"/>
      <c r="M1293" s="8" t="n"/>
      <c r="N1293" s="15">
        <f>IF(A1293="","",SUM(J1293:M1293))</f>
        <v/>
      </c>
      <c r="O1293" s="10" t="n"/>
      <c r="P1293" s="16">
        <f>IF(A1293="","",UPPER(TRIM(A1293))&amp;"|"&amp;UPPER(SUBSTITUTE(SUBSTITUTE(SUBSTITUTE(TRIM(C1293),"/",""),"-","")," ","")))</f>
        <v/>
      </c>
      <c r="Q1293" s="16">
        <f>IF(A1293="","",UPPER(SUBSTITUTE(SUBSTITUTE(SUBSTITUTE(TRIM(C1293),"/",""),"-","")," ","")))</f>
        <v/>
      </c>
      <c r="R1293" s="16">
        <f>IF(A1293="","",IF(U1293="No","ITC not available in GSTR-2B",IF(COUNTIF(Books!$O$6:$O$2005,P1293)&gt;0,IF(ABS(T1293)&lt;=Settings!$B$4,"Matched","Amount differs"),IF(COUNTIF(Books!$P$6:$P$2005,Q1293)&gt;0,"Invoice no matches, GSTIN differs","In GSTR-2B, not in books"))))</f>
        <v/>
      </c>
      <c r="S1293" s="15">
        <f>IF(A1293="","",SUMIF(Books!$O$6:$O$2005,P1293,Books!$K$6:$K$2005))</f>
        <v/>
      </c>
      <c r="T1293" s="15">
        <f>IF(A1293="","",N1293-S1293)</f>
        <v/>
      </c>
      <c r="U1293" s="10" t="n"/>
      <c r="V1293" s="16">
        <f>IF(A1293="","",IF(AND(O1293="Credit note",R1293&lt;&gt;"ITC not available in GSTR-2B"),"Credit note: accept and declare the ITC reversal, keep pending for one period, or reject if you disagree",IF(R1293="Matched","Accept in IMS, or take no action",IF(R1293="Amount differs","Reject or keep pending; ask the supplier to amend",IF(R1293="In GSTR-2B, not in books","Check receipt; reject if not yours",IF(R1293="Invoice no matches, GSTIN differs","Confirm the GSTIN with the supplier","Not available: do not claim"))))))</f>
        <v/>
      </c>
    </row>
    <row r="1294">
      <c r="A1294" s="10" t="n"/>
      <c r="B1294" s="10" t="n"/>
      <c r="C1294" s="10" t="n"/>
      <c r="D1294" s="10" t="n"/>
      <c r="E1294" s="9" t="n"/>
      <c r="F1294" s="8" t="n"/>
      <c r="G1294" s="10" t="n"/>
      <c r="H1294" s="10" t="n"/>
      <c r="I1294" s="8" t="n"/>
      <c r="J1294" s="8" t="n"/>
      <c r="K1294" s="8" t="n"/>
      <c r="L1294" s="8" t="n"/>
      <c r="M1294" s="8" t="n"/>
      <c r="N1294" s="15">
        <f>IF(A1294="","",SUM(J1294:M1294))</f>
        <v/>
      </c>
      <c r="O1294" s="10" t="n"/>
      <c r="P1294" s="16">
        <f>IF(A1294="","",UPPER(TRIM(A1294))&amp;"|"&amp;UPPER(SUBSTITUTE(SUBSTITUTE(SUBSTITUTE(TRIM(C1294),"/",""),"-","")," ","")))</f>
        <v/>
      </c>
      <c r="Q1294" s="16">
        <f>IF(A1294="","",UPPER(SUBSTITUTE(SUBSTITUTE(SUBSTITUTE(TRIM(C1294),"/",""),"-","")," ","")))</f>
        <v/>
      </c>
      <c r="R1294" s="16">
        <f>IF(A1294="","",IF(U1294="No","ITC not available in GSTR-2B",IF(COUNTIF(Books!$O$6:$O$2005,P1294)&gt;0,IF(ABS(T1294)&lt;=Settings!$B$4,"Matched","Amount differs"),IF(COUNTIF(Books!$P$6:$P$2005,Q1294)&gt;0,"Invoice no matches, GSTIN differs","In GSTR-2B, not in books"))))</f>
        <v/>
      </c>
      <c r="S1294" s="15">
        <f>IF(A1294="","",SUMIF(Books!$O$6:$O$2005,P1294,Books!$K$6:$K$2005))</f>
        <v/>
      </c>
      <c r="T1294" s="15">
        <f>IF(A1294="","",N1294-S1294)</f>
        <v/>
      </c>
      <c r="U1294" s="10" t="n"/>
      <c r="V1294" s="16">
        <f>IF(A1294="","",IF(AND(O1294="Credit note",R1294&lt;&gt;"ITC not available in GSTR-2B"),"Credit note: accept and declare the ITC reversal, keep pending for one period, or reject if you disagree",IF(R1294="Matched","Accept in IMS, or take no action",IF(R1294="Amount differs","Reject or keep pending; ask the supplier to amend",IF(R1294="In GSTR-2B, not in books","Check receipt; reject if not yours",IF(R1294="Invoice no matches, GSTIN differs","Confirm the GSTIN with the supplier","Not available: do not claim"))))))</f>
        <v/>
      </c>
    </row>
    <row r="1295">
      <c r="A1295" s="10" t="n"/>
      <c r="B1295" s="10" t="n"/>
      <c r="C1295" s="10" t="n"/>
      <c r="D1295" s="10" t="n"/>
      <c r="E1295" s="9" t="n"/>
      <c r="F1295" s="8" t="n"/>
      <c r="G1295" s="10" t="n"/>
      <c r="H1295" s="10" t="n"/>
      <c r="I1295" s="8" t="n"/>
      <c r="J1295" s="8" t="n"/>
      <c r="K1295" s="8" t="n"/>
      <c r="L1295" s="8" t="n"/>
      <c r="M1295" s="8" t="n"/>
      <c r="N1295" s="15">
        <f>IF(A1295="","",SUM(J1295:M1295))</f>
        <v/>
      </c>
      <c r="O1295" s="10" t="n"/>
      <c r="P1295" s="16">
        <f>IF(A1295="","",UPPER(TRIM(A1295))&amp;"|"&amp;UPPER(SUBSTITUTE(SUBSTITUTE(SUBSTITUTE(TRIM(C1295),"/",""),"-","")," ","")))</f>
        <v/>
      </c>
      <c r="Q1295" s="16">
        <f>IF(A1295="","",UPPER(SUBSTITUTE(SUBSTITUTE(SUBSTITUTE(TRIM(C1295),"/",""),"-","")," ","")))</f>
        <v/>
      </c>
      <c r="R1295" s="16">
        <f>IF(A1295="","",IF(U1295="No","ITC not available in GSTR-2B",IF(COUNTIF(Books!$O$6:$O$2005,P1295)&gt;0,IF(ABS(T1295)&lt;=Settings!$B$4,"Matched","Amount differs"),IF(COUNTIF(Books!$P$6:$P$2005,Q1295)&gt;0,"Invoice no matches, GSTIN differs","In GSTR-2B, not in books"))))</f>
        <v/>
      </c>
      <c r="S1295" s="15">
        <f>IF(A1295="","",SUMIF(Books!$O$6:$O$2005,P1295,Books!$K$6:$K$2005))</f>
        <v/>
      </c>
      <c r="T1295" s="15">
        <f>IF(A1295="","",N1295-S1295)</f>
        <v/>
      </c>
      <c r="U1295" s="10" t="n"/>
      <c r="V1295" s="16">
        <f>IF(A1295="","",IF(AND(O1295="Credit note",R1295&lt;&gt;"ITC not available in GSTR-2B"),"Credit note: accept and declare the ITC reversal, keep pending for one period, or reject if you disagree",IF(R1295="Matched","Accept in IMS, or take no action",IF(R1295="Amount differs","Reject or keep pending; ask the supplier to amend",IF(R1295="In GSTR-2B, not in books","Check receipt; reject if not yours",IF(R1295="Invoice no matches, GSTIN differs","Confirm the GSTIN with the supplier","Not available: do not claim"))))))</f>
        <v/>
      </c>
    </row>
    <row r="1296">
      <c r="A1296" s="10" t="n"/>
      <c r="B1296" s="10" t="n"/>
      <c r="C1296" s="10" t="n"/>
      <c r="D1296" s="10" t="n"/>
      <c r="E1296" s="9" t="n"/>
      <c r="F1296" s="8" t="n"/>
      <c r="G1296" s="10" t="n"/>
      <c r="H1296" s="10" t="n"/>
      <c r="I1296" s="8" t="n"/>
      <c r="J1296" s="8" t="n"/>
      <c r="K1296" s="8" t="n"/>
      <c r="L1296" s="8" t="n"/>
      <c r="M1296" s="8" t="n"/>
      <c r="N1296" s="15">
        <f>IF(A1296="","",SUM(J1296:M1296))</f>
        <v/>
      </c>
      <c r="O1296" s="10" t="n"/>
      <c r="P1296" s="16">
        <f>IF(A1296="","",UPPER(TRIM(A1296))&amp;"|"&amp;UPPER(SUBSTITUTE(SUBSTITUTE(SUBSTITUTE(TRIM(C1296),"/",""),"-","")," ","")))</f>
        <v/>
      </c>
      <c r="Q1296" s="16">
        <f>IF(A1296="","",UPPER(SUBSTITUTE(SUBSTITUTE(SUBSTITUTE(TRIM(C1296),"/",""),"-","")," ","")))</f>
        <v/>
      </c>
      <c r="R1296" s="16">
        <f>IF(A1296="","",IF(U1296="No","ITC not available in GSTR-2B",IF(COUNTIF(Books!$O$6:$O$2005,P1296)&gt;0,IF(ABS(T1296)&lt;=Settings!$B$4,"Matched","Amount differs"),IF(COUNTIF(Books!$P$6:$P$2005,Q1296)&gt;0,"Invoice no matches, GSTIN differs","In GSTR-2B, not in books"))))</f>
        <v/>
      </c>
      <c r="S1296" s="15">
        <f>IF(A1296="","",SUMIF(Books!$O$6:$O$2005,P1296,Books!$K$6:$K$2005))</f>
        <v/>
      </c>
      <c r="T1296" s="15">
        <f>IF(A1296="","",N1296-S1296)</f>
        <v/>
      </c>
      <c r="U1296" s="10" t="n"/>
      <c r="V1296" s="16">
        <f>IF(A1296="","",IF(AND(O1296="Credit note",R1296&lt;&gt;"ITC not available in GSTR-2B"),"Credit note: accept and declare the ITC reversal, keep pending for one period, or reject if you disagree",IF(R1296="Matched","Accept in IMS, or take no action",IF(R1296="Amount differs","Reject or keep pending; ask the supplier to amend",IF(R1296="In GSTR-2B, not in books","Check receipt; reject if not yours",IF(R1296="Invoice no matches, GSTIN differs","Confirm the GSTIN with the supplier","Not available: do not claim"))))))</f>
        <v/>
      </c>
    </row>
    <row r="1297">
      <c r="A1297" s="10" t="n"/>
      <c r="B1297" s="10" t="n"/>
      <c r="C1297" s="10" t="n"/>
      <c r="D1297" s="10" t="n"/>
      <c r="E1297" s="9" t="n"/>
      <c r="F1297" s="8" t="n"/>
      <c r="G1297" s="10" t="n"/>
      <c r="H1297" s="10" t="n"/>
      <c r="I1297" s="8" t="n"/>
      <c r="J1297" s="8" t="n"/>
      <c r="K1297" s="8" t="n"/>
      <c r="L1297" s="8" t="n"/>
      <c r="M1297" s="8" t="n"/>
      <c r="N1297" s="15">
        <f>IF(A1297="","",SUM(J1297:M1297))</f>
        <v/>
      </c>
      <c r="O1297" s="10" t="n"/>
      <c r="P1297" s="16">
        <f>IF(A1297="","",UPPER(TRIM(A1297))&amp;"|"&amp;UPPER(SUBSTITUTE(SUBSTITUTE(SUBSTITUTE(TRIM(C1297),"/",""),"-","")," ","")))</f>
        <v/>
      </c>
      <c r="Q1297" s="16">
        <f>IF(A1297="","",UPPER(SUBSTITUTE(SUBSTITUTE(SUBSTITUTE(TRIM(C1297),"/",""),"-","")," ","")))</f>
        <v/>
      </c>
      <c r="R1297" s="16">
        <f>IF(A1297="","",IF(U1297="No","ITC not available in GSTR-2B",IF(COUNTIF(Books!$O$6:$O$2005,P1297)&gt;0,IF(ABS(T1297)&lt;=Settings!$B$4,"Matched","Amount differs"),IF(COUNTIF(Books!$P$6:$P$2005,Q1297)&gt;0,"Invoice no matches, GSTIN differs","In GSTR-2B, not in books"))))</f>
        <v/>
      </c>
      <c r="S1297" s="15">
        <f>IF(A1297="","",SUMIF(Books!$O$6:$O$2005,P1297,Books!$K$6:$K$2005))</f>
        <v/>
      </c>
      <c r="T1297" s="15">
        <f>IF(A1297="","",N1297-S1297)</f>
        <v/>
      </c>
      <c r="U1297" s="10" t="n"/>
      <c r="V1297" s="16">
        <f>IF(A1297="","",IF(AND(O1297="Credit note",R1297&lt;&gt;"ITC not available in GSTR-2B"),"Credit note: accept and declare the ITC reversal, keep pending for one period, or reject if you disagree",IF(R1297="Matched","Accept in IMS, or take no action",IF(R1297="Amount differs","Reject or keep pending; ask the supplier to amend",IF(R1297="In GSTR-2B, not in books","Check receipt; reject if not yours",IF(R1297="Invoice no matches, GSTIN differs","Confirm the GSTIN with the supplier","Not available: do not claim"))))))</f>
        <v/>
      </c>
    </row>
    <row r="1298">
      <c r="A1298" s="10" t="n"/>
      <c r="B1298" s="10" t="n"/>
      <c r="C1298" s="10" t="n"/>
      <c r="D1298" s="10" t="n"/>
      <c r="E1298" s="9" t="n"/>
      <c r="F1298" s="8" t="n"/>
      <c r="G1298" s="10" t="n"/>
      <c r="H1298" s="10" t="n"/>
      <c r="I1298" s="8" t="n"/>
      <c r="J1298" s="8" t="n"/>
      <c r="K1298" s="8" t="n"/>
      <c r="L1298" s="8" t="n"/>
      <c r="M1298" s="8" t="n"/>
      <c r="N1298" s="15">
        <f>IF(A1298="","",SUM(J1298:M1298))</f>
        <v/>
      </c>
      <c r="O1298" s="10" t="n"/>
      <c r="P1298" s="16">
        <f>IF(A1298="","",UPPER(TRIM(A1298))&amp;"|"&amp;UPPER(SUBSTITUTE(SUBSTITUTE(SUBSTITUTE(TRIM(C1298),"/",""),"-","")," ","")))</f>
        <v/>
      </c>
      <c r="Q1298" s="16">
        <f>IF(A1298="","",UPPER(SUBSTITUTE(SUBSTITUTE(SUBSTITUTE(TRIM(C1298),"/",""),"-","")," ","")))</f>
        <v/>
      </c>
      <c r="R1298" s="16">
        <f>IF(A1298="","",IF(U1298="No","ITC not available in GSTR-2B",IF(COUNTIF(Books!$O$6:$O$2005,P1298)&gt;0,IF(ABS(T1298)&lt;=Settings!$B$4,"Matched","Amount differs"),IF(COUNTIF(Books!$P$6:$P$2005,Q1298)&gt;0,"Invoice no matches, GSTIN differs","In GSTR-2B, not in books"))))</f>
        <v/>
      </c>
      <c r="S1298" s="15">
        <f>IF(A1298="","",SUMIF(Books!$O$6:$O$2005,P1298,Books!$K$6:$K$2005))</f>
        <v/>
      </c>
      <c r="T1298" s="15">
        <f>IF(A1298="","",N1298-S1298)</f>
        <v/>
      </c>
      <c r="U1298" s="10" t="n"/>
      <c r="V1298" s="16">
        <f>IF(A1298="","",IF(AND(O1298="Credit note",R1298&lt;&gt;"ITC not available in GSTR-2B"),"Credit note: accept and declare the ITC reversal, keep pending for one period, or reject if you disagree",IF(R1298="Matched","Accept in IMS, or take no action",IF(R1298="Amount differs","Reject or keep pending; ask the supplier to amend",IF(R1298="In GSTR-2B, not in books","Check receipt; reject if not yours",IF(R1298="Invoice no matches, GSTIN differs","Confirm the GSTIN with the supplier","Not available: do not claim"))))))</f>
        <v/>
      </c>
    </row>
    <row r="1299">
      <c r="A1299" s="10" t="n"/>
      <c r="B1299" s="10" t="n"/>
      <c r="C1299" s="10" t="n"/>
      <c r="D1299" s="10" t="n"/>
      <c r="E1299" s="9" t="n"/>
      <c r="F1299" s="8" t="n"/>
      <c r="G1299" s="10" t="n"/>
      <c r="H1299" s="10" t="n"/>
      <c r="I1299" s="8" t="n"/>
      <c r="J1299" s="8" t="n"/>
      <c r="K1299" s="8" t="n"/>
      <c r="L1299" s="8" t="n"/>
      <c r="M1299" s="8" t="n"/>
      <c r="N1299" s="15">
        <f>IF(A1299="","",SUM(J1299:M1299))</f>
        <v/>
      </c>
      <c r="O1299" s="10" t="n"/>
      <c r="P1299" s="16">
        <f>IF(A1299="","",UPPER(TRIM(A1299))&amp;"|"&amp;UPPER(SUBSTITUTE(SUBSTITUTE(SUBSTITUTE(TRIM(C1299),"/",""),"-","")," ","")))</f>
        <v/>
      </c>
      <c r="Q1299" s="16">
        <f>IF(A1299="","",UPPER(SUBSTITUTE(SUBSTITUTE(SUBSTITUTE(TRIM(C1299),"/",""),"-","")," ","")))</f>
        <v/>
      </c>
      <c r="R1299" s="16">
        <f>IF(A1299="","",IF(U1299="No","ITC not available in GSTR-2B",IF(COUNTIF(Books!$O$6:$O$2005,P1299)&gt;0,IF(ABS(T1299)&lt;=Settings!$B$4,"Matched","Amount differs"),IF(COUNTIF(Books!$P$6:$P$2005,Q1299)&gt;0,"Invoice no matches, GSTIN differs","In GSTR-2B, not in books"))))</f>
        <v/>
      </c>
      <c r="S1299" s="15">
        <f>IF(A1299="","",SUMIF(Books!$O$6:$O$2005,P1299,Books!$K$6:$K$2005))</f>
        <v/>
      </c>
      <c r="T1299" s="15">
        <f>IF(A1299="","",N1299-S1299)</f>
        <v/>
      </c>
      <c r="U1299" s="10" t="n"/>
      <c r="V1299" s="16">
        <f>IF(A1299="","",IF(AND(O1299="Credit note",R1299&lt;&gt;"ITC not available in GSTR-2B"),"Credit note: accept and declare the ITC reversal, keep pending for one period, or reject if you disagree",IF(R1299="Matched","Accept in IMS, or take no action",IF(R1299="Amount differs","Reject or keep pending; ask the supplier to amend",IF(R1299="In GSTR-2B, not in books","Check receipt; reject if not yours",IF(R1299="Invoice no matches, GSTIN differs","Confirm the GSTIN with the supplier","Not available: do not claim"))))))</f>
        <v/>
      </c>
    </row>
    <row r="1300">
      <c r="A1300" s="10" t="n"/>
      <c r="B1300" s="10" t="n"/>
      <c r="C1300" s="10" t="n"/>
      <c r="D1300" s="10" t="n"/>
      <c r="E1300" s="9" t="n"/>
      <c r="F1300" s="8" t="n"/>
      <c r="G1300" s="10" t="n"/>
      <c r="H1300" s="10" t="n"/>
      <c r="I1300" s="8" t="n"/>
      <c r="J1300" s="8" t="n"/>
      <c r="K1300" s="8" t="n"/>
      <c r="L1300" s="8" t="n"/>
      <c r="M1300" s="8" t="n"/>
      <c r="N1300" s="15">
        <f>IF(A1300="","",SUM(J1300:M1300))</f>
        <v/>
      </c>
      <c r="O1300" s="10" t="n"/>
      <c r="P1300" s="16">
        <f>IF(A1300="","",UPPER(TRIM(A1300))&amp;"|"&amp;UPPER(SUBSTITUTE(SUBSTITUTE(SUBSTITUTE(TRIM(C1300),"/",""),"-","")," ","")))</f>
        <v/>
      </c>
      <c r="Q1300" s="16">
        <f>IF(A1300="","",UPPER(SUBSTITUTE(SUBSTITUTE(SUBSTITUTE(TRIM(C1300),"/",""),"-","")," ","")))</f>
        <v/>
      </c>
      <c r="R1300" s="16">
        <f>IF(A1300="","",IF(U1300="No","ITC not available in GSTR-2B",IF(COUNTIF(Books!$O$6:$O$2005,P1300)&gt;0,IF(ABS(T1300)&lt;=Settings!$B$4,"Matched","Amount differs"),IF(COUNTIF(Books!$P$6:$P$2005,Q1300)&gt;0,"Invoice no matches, GSTIN differs","In GSTR-2B, not in books"))))</f>
        <v/>
      </c>
      <c r="S1300" s="15">
        <f>IF(A1300="","",SUMIF(Books!$O$6:$O$2005,P1300,Books!$K$6:$K$2005))</f>
        <v/>
      </c>
      <c r="T1300" s="15">
        <f>IF(A1300="","",N1300-S1300)</f>
        <v/>
      </c>
      <c r="U1300" s="10" t="n"/>
      <c r="V1300" s="16">
        <f>IF(A1300="","",IF(AND(O1300="Credit note",R1300&lt;&gt;"ITC not available in GSTR-2B"),"Credit note: accept and declare the ITC reversal, keep pending for one period, or reject if you disagree",IF(R1300="Matched","Accept in IMS, or take no action",IF(R1300="Amount differs","Reject or keep pending; ask the supplier to amend",IF(R1300="In GSTR-2B, not in books","Check receipt; reject if not yours",IF(R1300="Invoice no matches, GSTIN differs","Confirm the GSTIN with the supplier","Not available: do not claim"))))))</f>
        <v/>
      </c>
    </row>
    <row r="1301">
      <c r="A1301" s="10" t="n"/>
      <c r="B1301" s="10" t="n"/>
      <c r="C1301" s="10" t="n"/>
      <c r="D1301" s="10" t="n"/>
      <c r="E1301" s="9" t="n"/>
      <c r="F1301" s="8" t="n"/>
      <c r="G1301" s="10" t="n"/>
      <c r="H1301" s="10" t="n"/>
      <c r="I1301" s="8" t="n"/>
      <c r="J1301" s="8" t="n"/>
      <c r="K1301" s="8" t="n"/>
      <c r="L1301" s="8" t="n"/>
      <c r="M1301" s="8" t="n"/>
      <c r="N1301" s="15">
        <f>IF(A1301="","",SUM(J1301:M1301))</f>
        <v/>
      </c>
      <c r="O1301" s="10" t="n"/>
      <c r="P1301" s="16">
        <f>IF(A1301="","",UPPER(TRIM(A1301))&amp;"|"&amp;UPPER(SUBSTITUTE(SUBSTITUTE(SUBSTITUTE(TRIM(C1301),"/",""),"-","")," ","")))</f>
        <v/>
      </c>
      <c r="Q1301" s="16">
        <f>IF(A1301="","",UPPER(SUBSTITUTE(SUBSTITUTE(SUBSTITUTE(TRIM(C1301),"/",""),"-","")," ","")))</f>
        <v/>
      </c>
      <c r="R1301" s="16">
        <f>IF(A1301="","",IF(U1301="No","ITC not available in GSTR-2B",IF(COUNTIF(Books!$O$6:$O$2005,P1301)&gt;0,IF(ABS(T1301)&lt;=Settings!$B$4,"Matched","Amount differs"),IF(COUNTIF(Books!$P$6:$P$2005,Q1301)&gt;0,"Invoice no matches, GSTIN differs","In GSTR-2B, not in books"))))</f>
        <v/>
      </c>
      <c r="S1301" s="15">
        <f>IF(A1301="","",SUMIF(Books!$O$6:$O$2005,P1301,Books!$K$6:$K$2005))</f>
        <v/>
      </c>
      <c r="T1301" s="15">
        <f>IF(A1301="","",N1301-S1301)</f>
        <v/>
      </c>
      <c r="U1301" s="10" t="n"/>
      <c r="V1301" s="16">
        <f>IF(A1301="","",IF(AND(O1301="Credit note",R1301&lt;&gt;"ITC not available in GSTR-2B"),"Credit note: accept and declare the ITC reversal, keep pending for one period, or reject if you disagree",IF(R1301="Matched","Accept in IMS, or take no action",IF(R1301="Amount differs","Reject or keep pending; ask the supplier to amend",IF(R1301="In GSTR-2B, not in books","Check receipt; reject if not yours",IF(R1301="Invoice no matches, GSTIN differs","Confirm the GSTIN with the supplier","Not available: do not claim"))))))</f>
        <v/>
      </c>
    </row>
    <row r="1302">
      <c r="A1302" s="10" t="n"/>
      <c r="B1302" s="10" t="n"/>
      <c r="C1302" s="10" t="n"/>
      <c r="D1302" s="10" t="n"/>
      <c r="E1302" s="9" t="n"/>
      <c r="F1302" s="8" t="n"/>
      <c r="G1302" s="10" t="n"/>
      <c r="H1302" s="10" t="n"/>
      <c r="I1302" s="8" t="n"/>
      <c r="J1302" s="8" t="n"/>
      <c r="K1302" s="8" t="n"/>
      <c r="L1302" s="8" t="n"/>
      <c r="M1302" s="8" t="n"/>
      <c r="N1302" s="15">
        <f>IF(A1302="","",SUM(J1302:M1302))</f>
        <v/>
      </c>
      <c r="O1302" s="10" t="n"/>
      <c r="P1302" s="16">
        <f>IF(A1302="","",UPPER(TRIM(A1302))&amp;"|"&amp;UPPER(SUBSTITUTE(SUBSTITUTE(SUBSTITUTE(TRIM(C1302),"/",""),"-","")," ","")))</f>
        <v/>
      </c>
      <c r="Q1302" s="16">
        <f>IF(A1302="","",UPPER(SUBSTITUTE(SUBSTITUTE(SUBSTITUTE(TRIM(C1302),"/",""),"-","")," ","")))</f>
        <v/>
      </c>
      <c r="R1302" s="16">
        <f>IF(A1302="","",IF(U1302="No","ITC not available in GSTR-2B",IF(COUNTIF(Books!$O$6:$O$2005,P1302)&gt;0,IF(ABS(T1302)&lt;=Settings!$B$4,"Matched","Amount differs"),IF(COUNTIF(Books!$P$6:$P$2005,Q1302)&gt;0,"Invoice no matches, GSTIN differs","In GSTR-2B, not in books"))))</f>
        <v/>
      </c>
      <c r="S1302" s="15">
        <f>IF(A1302="","",SUMIF(Books!$O$6:$O$2005,P1302,Books!$K$6:$K$2005))</f>
        <v/>
      </c>
      <c r="T1302" s="15">
        <f>IF(A1302="","",N1302-S1302)</f>
        <v/>
      </c>
      <c r="U1302" s="10" t="n"/>
      <c r="V1302" s="16">
        <f>IF(A1302="","",IF(AND(O1302="Credit note",R1302&lt;&gt;"ITC not available in GSTR-2B"),"Credit note: accept and declare the ITC reversal, keep pending for one period, or reject if you disagree",IF(R1302="Matched","Accept in IMS, or take no action",IF(R1302="Amount differs","Reject or keep pending; ask the supplier to amend",IF(R1302="In GSTR-2B, not in books","Check receipt; reject if not yours",IF(R1302="Invoice no matches, GSTIN differs","Confirm the GSTIN with the supplier","Not available: do not claim"))))))</f>
        <v/>
      </c>
    </row>
    <row r="1303">
      <c r="A1303" s="10" t="n"/>
      <c r="B1303" s="10" t="n"/>
      <c r="C1303" s="10" t="n"/>
      <c r="D1303" s="10" t="n"/>
      <c r="E1303" s="9" t="n"/>
      <c r="F1303" s="8" t="n"/>
      <c r="G1303" s="10" t="n"/>
      <c r="H1303" s="10" t="n"/>
      <c r="I1303" s="8" t="n"/>
      <c r="J1303" s="8" t="n"/>
      <c r="K1303" s="8" t="n"/>
      <c r="L1303" s="8" t="n"/>
      <c r="M1303" s="8" t="n"/>
      <c r="N1303" s="15">
        <f>IF(A1303="","",SUM(J1303:M1303))</f>
        <v/>
      </c>
      <c r="O1303" s="10" t="n"/>
      <c r="P1303" s="16">
        <f>IF(A1303="","",UPPER(TRIM(A1303))&amp;"|"&amp;UPPER(SUBSTITUTE(SUBSTITUTE(SUBSTITUTE(TRIM(C1303),"/",""),"-","")," ","")))</f>
        <v/>
      </c>
      <c r="Q1303" s="16">
        <f>IF(A1303="","",UPPER(SUBSTITUTE(SUBSTITUTE(SUBSTITUTE(TRIM(C1303),"/",""),"-","")," ","")))</f>
        <v/>
      </c>
      <c r="R1303" s="16">
        <f>IF(A1303="","",IF(U1303="No","ITC not available in GSTR-2B",IF(COUNTIF(Books!$O$6:$O$2005,P1303)&gt;0,IF(ABS(T1303)&lt;=Settings!$B$4,"Matched","Amount differs"),IF(COUNTIF(Books!$P$6:$P$2005,Q1303)&gt;0,"Invoice no matches, GSTIN differs","In GSTR-2B, not in books"))))</f>
        <v/>
      </c>
      <c r="S1303" s="15">
        <f>IF(A1303="","",SUMIF(Books!$O$6:$O$2005,P1303,Books!$K$6:$K$2005))</f>
        <v/>
      </c>
      <c r="T1303" s="15">
        <f>IF(A1303="","",N1303-S1303)</f>
        <v/>
      </c>
      <c r="U1303" s="10" t="n"/>
      <c r="V1303" s="16">
        <f>IF(A1303="","",IF(AND(O1303="Credit note",R1303&lt;&gt;"ITC not available in GSTR-2B"),"Credit note: accept and declare the ITC reversal, keep pending for one period, or reject if you disagree",IF(R1303="Matched","Accept in IMS, or take no action",IF(R1303="Amount differs","Reject or keep pending; ask the supplier to amend",IF(R1303="In GSTR-2B, not in books","Check receipt; reject if not yours",IF(R1303="Invoice no matches, GSTIN differs","Confirm the GSTIN with the supplier","Not available: do not claim"))))))</f>
        <v/>
      </c>
    </row>
    <row r="1304">
      <c r="A1304" s="10" t="n"/>
      <c r="B1304" s="10" t="n"/>
      <c r="C1304" s="10" t="n"/>
      <c r="D1304" s="10" t="n"/>
      <c r="E1304" s="9" t="n"/>
      <c r="F1304" s="8" t="n"/>
      <c r="G1304" s="10" t="n"/>
      <c r="H1304" s="10" t="n"/>
      <c r="I1304" s="8" t="n"/>
      <c r="J1304" s="8" t="n"/>
      <c r="K1304" s="8" t="n"/>
      <c r="L1304" s="8" t="n"/>
      <c r="M1304" s="8" t="n"/>
      <c r="N1304" s="15">
        <f>IF(A1304="","",SUM(J1304:M1304))</f>
        <v/>
      </c>
      <c r="O1304" s="10" t="n"/>
      <c r="P1304" s="16">
        <f>IF(A1304="","",UPPER(TRIM(A1304))&amp;"|"&amp;UPPER(SUBSTITUTE(SUBSTITUTE(SUBSTITUTE(TRIM(C1304),"/",""),"-","")," ","")))</f>
        <v/>
      </c>
      <c r="Q1304" s="16">
        <f>IF(A1304="","",UPPER(SUBSTITUTE(SUBSTITUTE(SUBSTITUTE(TRIM(C1304),"/",""),"-","")," ","")))</f>
        <v/>
      </c>
      <c r="R1304" s="16">
        <f>IF(A1304="","",IF(U1304="No","ITC not available in GSTR-2B",IF(COUNTIF(Books!$O$6:$O$2005,P1304)&gt;0,IF(ABS(T1304)&lt;=Settings!$B$4,"Matched","Amount differs"),IF(COUNTIF(Books!$P$6:$P$2005,Q1304)&gt;0,"Invoice no matches, GSTIN differs","In GSTR-2B, not in books"))))</f>
        <v/>
      </c>
      <c r="S1304" s="15">
        <f>IF(A1304="","",SUMIF(Books!$O$6:$O$2005,P1304,Books!$K$6:$K$2005))</f>
        <v/>
      </c>
      <c r="T1304" s="15">
        <f>IF(A1304="","",N1304-S1304)</f>
        <v/>
      </c>
      <c r="U1304" s="10" t="n"/>
      <c r="V1304" s="16">
        <f>IF(A1304="","",IF(AND(O1304="Credit note",R1304&lt;&gt;"ITC not available in GSTR-2B"),"Credit note: accept and declare the ITC reversal, keep pending for one period, or reject if you disagree",IF(R1304="Matched","Accept in IMS, or take no action",IF(R1304="Amount differs","Reject or keep pending; ask the supplier to amend",IF(R1304="In GSTR-2B, not in books","Check receipt; reject if not yours",IF(R1304="Invoice no matches, GSTIN differs","Confirm the GSTIN with the supplier","Not available: do not claim"))))))</f>
        <v/>
      </c>
    </row>
    <row r="1305">
      <c r="A1305" s="10" t="n"/>
      <c r="B1305" s="10" t="n"/>
      <c r="C1305" s="10" t="n"/>
      <c r="D1305" s="10" t="n"/>
      <c r="E1305" s="9" t="n"/>
      <c r="F1305" s="8" t="n"/>
      <c r="G1305" s="10" t="n"/>
      <c r="H1305" s="10" t="n"/>
      <c r="I1305" s="8" t="n"/>
      <c r="J1305" s="8" t="n"/>
      <c r="K1305" s="8" t="n"/>
      <c r="L1305" s="8" t="n"/>
      <c r="M1305" s="8" t="n"/>
      <c r="N1305" s="15">
        <f>IF(A1305="","",SUM(J1305:M1305))</f>
        <v/>
      </c>
      <c r="O1305" s="10" t="n"/>
      <c r="P1305" s="16">
        <f>IF(A1305="","",UPPER(TRIM(A1305))&amp;"|"&amp;UPPER(SUBSTITUTE(SUBSTITUTE(SUBSTITUTE(TRIM(C1305),"/",""),"-","")," ","")))</f>
        <v/>
      </c>
      <c r="Q1305" s="16">
        <f>IF(A1305="","",UPPER(SUBSTITUTE(SUBSTITUTE(SUBSTITUTE(TRIM(C1305),"/",""),"-","")," ","")))</f>
        <v/>
      </c>
      <c r="R1305" s="16">
        <f>IF(A1305="","",IF(U1305="No","ITC not available in GSTR-2B",IF(COUNTIF(Books!$O$6:$O$2005,P1305)&gt;0,IF(ABS(T1305)&lt;=Settings!$B$4,"Matched","Amount differs"),IF(COUNTIF(Books!$P$6:$P$2005,Q1305)&gt;0,"Invoice no matches, GSTIN differs","In GSTR-2B, not in books"))))</f>
        <v/>
      </c>
      <c r="S1305" s="15">
        <f>IF(A1305="","",SUMIF(Books!$O$6:$O$2005,P1305,Books!$K$6:$K$2005))</f>
        <v/>
      </c>
      <c r="T1305" s="15">
        <f>IF(A1305="","",N1305-S1305)</f>
        <v/>
      </c>
      <c r="U1305" s="10" t="n"/>
      <c r="V1305" s="16">
        <f>IF(A1305="","",IF(AND(O1305="Credit note",R1305&lt;&gt;"ITC not available in GSTR-2B"),"Credit note: accept and declare the ITC reversal, keep pending for one period, or reject if you disagree",IF(R1305="Matched","Accept in IMS, or take no action",IF(R1305="Amount differs","Reject or keep pending; ask the supplier to amend",IF(R1305="In GSTR-2B, not in books","Check receipt; reject if not yours",IF(R1305="Invoice no matches, GSTIN differs","Confirm the GSTIN with the supplier","Not available: do not claim"))))))</f>
        <v/>
      </c>
    </row>
    <row r="1306">
      <c r="A1306" s="10" t="n"/>
      <c r="B1306" s="10" t="n"/>
      <c r="C1306" s="10" t="n"/>
      <c r="D1306" s="10" t="n"/>
      <c r="E1306" s="9" t="n"/>
      <c r="F1306" s="8" t="n"/>
      <c r="G1306" s="10" t="n"/>
      <c r="H1306" s="10" t="n"/>
      <c r="I1306" s="8" t="n"/>
      <c r="J1306" s="8" t="n"/>
      <c r="K1306" s="8" t="n"/>
      <c r="L1306" s="8" t="n"/>
      <c r="M1306" s="8" t="n"/>
      <c r="N1306" s="15">
        <f>IF(A1306="","",SUM(J1306:M1306))</f>
        <v/>
      </c>
      <c r="O1306" s="10" t="n"/>
      <c r="P1306" s="16">
        <f>IF(A1306="","",UPPER(TRIM(A1306))&amp;"|"&amp;UPPER(SUBSTITUTE(SUBSTITUTE(SUBSTITUTE(TRIM(C1306),"/",""),"-","")," ","")))</f>
        <v/>
      </c>
      <c r="Q1306" s="16">
        <f>IF(A1306="","",UPPER(SUBSTITUTE(SUBSTITUTE(SUBSTITUTE(TRIM(C1306),"/",""),"-","")," ","")))</f>
        <v/>
      </c>
      <c r="R1306" s="16">
        <f>IF(A1306="","",IF(U1306="No","ITC not available in GSTR-2B",IF(COUNTIF(Books!$O$6:$O$2005,P1306)&gt;0,IF(ABS(T1306)&lt;=Settings!$B$4,"Matched","Amount differs"),IF(COUNTIF(Books!$P$6:$P$2005,Q1306)&gt;0,"Invoice no matches, GSTIN differs","In GSTR-2B, not in books"))))</f>
        <v/>
      </c>
      <c r="S1306" s="15">
        <f>IF(A1306="","",SUMIF(Books!$O$6:$O$2005,P1306,Books!$K$6:$K$2005))</f>
        <v/>
      </c>
      <c r="T1306" s="15">
        <f>IF(A1306="","",N1306-S1306)</f>
        <v/>
      </c>
      <c r="U1306" s="10" t="n"/>
      <c r="V1306" s="16">
        <f>IF(A1306="","",IF(AND(O1306="Credit note",R1306&lt;&gt;"ITC not available in GSTR-2B"),"Credit note: accept and declare the ITC reversal, keep pending for one period, or reject if you disagree",IF(R1306="Matched","Accept in IMS, or take no action",IF(R1306="Amount differs","Reject or keep pending; ask the supplier to amend",IF(R1306="In GSTR-2B, not in books","Check receipt; reject if not yours",IF(R1306="Invoice no matches, GSTIN differs","Confirm the GSTIN with the supplier","Not available: do not claim"))))))</f>
        <v/>
      </c>
    </row>
    <row r="1307">
      <c r="A1307" s="10" t="n"/>
      <c r="B1307" s="10" t="n"/>
      <c r="C1307" s="10" t="n"/>
      <c r="D1307" s="10" t="n"/>
      <c r="E1307" s="9" t="n"/>
      <c r="F1307" s="8" t="n"/>
      <c r="G1307" s="10" t="n"/>
      <c r="H1307" s="10" t="n"/>
      <c r="I1307" s="8" t="n"/>
      <c r="J1307" s="8" t="n"/>
      <c r="K1307" s="8" t="n"/>
      <c r="L1307" s="8" t="n"/>
      <c r="M1307" s="8" t="n"/>
      <c r="N1307" s="15">
        <f>IF(A1307="","",SUM(J1307:M1307))</f>
        <v/>
      </c>
      <c r="O1307" s="10" t="n"/>
      <c r="P1307" s="16">
        <f>IF(A1307="","",UPPER(TRIM(A1307))&amp;"|"&amp;UPPER(SUBSTITUTE(SUBSTITUTE(SUBSTITUTE(TRIM(C1307),"/",""),"-","")," ","")))</f>
        <v/>
      </c>
      <c r="Q1307" s="16">
        <f>IF(A1307="","",UPPER(SUBSTITUTE(SUBSTITUTE(SUBSTITUTE(TRIM(C1307),"/",""),"-","")," ","")))</f>
        <v/>
      </c>
      <c r="R1307" s="16">
        <f>IF(A1307="","",IF(U1307="No","ITC not available in GSTR-2B",IF(COUNTIF(Books!$O$6:$O$2005,P1307)&gt;0,IF(ABS(T1307)&lt;=Settings!$B$4,"Matched","Amount differs"),IF(COUNTIF(Books!$P$6:$P$2005,Q1307)&gt;0,"Invoice no matches, GSTIN differs","In GSTR-2B, not in books"))))</f>
        <v/>
      </c>
      <c r="S1307" s="15">
        <f>IF(A1307="","",SUMIF(Books!$O$6:$O$2005,P1307,Books!$K$6:$K$2005))</f>
        <v/>
      </c>
      <c r="T1307" s="15">
        <f>IF(A1307="","",N1307-S1307)</f>
        <v/>
      </c>
      <c r="U1307" s="10" t="n"/>
      <c r="V1307" s="16">
        <f>IF(A1307="","",IF(AND(O1307="Credit note",R1307&lt;&gt;"ITC not available in GSTR-2B"),"Credit note: accept and declare the ITC reversal, keep pending for one period, or reject if you disagree",IF(R1307="Matched","Accept in IMS, or take no action",IF(R1307="Amount differs","Reject or keep pending; ask the supplier to amend",IF(R1307="In GSTR-2B, not in books","Check receipt; reject if not yours",IF(R1307="Invoice no matches, GSTIN differs","Confirm the GSTIN with the supplier","Not available: do not claim"))))))</f>
        <v/>
      </c>
    </row>
    <row r="1308">
      <c r="A1308" s="10" t="n"/>
      <c r="B1308" s="10" t="n"/>
      <c r="C1308" s="10" t="n"/>
      <c r="D1308" s="10" t="n"/>
      <c r="E1308" s="9" t="n"/>
      <c r="F1308" s="8" t="n"/>
      <c r="G1308" s="10" t="n"/>
      <c r="H1308" s="10" t="n"/>
      <c r="I1308" s="8" t="n"/>
      <c r="J1308" s="8" t="n"/>
      <c r="K1308" s="8" t="n"/>
      <c r="L1308" s="8" t="n"/>
      <c r="M1308" s="8" t="n"/>
      <c r="N1308" s="15">
        <f>IF(A1308="","",SUM(J1308:M1308))</f>
        <v/>
      </c>
      <c r="O1308" s="10" t="n"/>
      <c r="P1308" s="16">
        <f>IF(A1308="","",UPPER(TRIM(A1308))&amp;"|"&amp;UPPER(SUBSTITUTE(SUBSTITUTE(SUBSTITUTE(TRIM(C1308),"/",""),"-","")," ","")))</f>
        <v/>
      </c>
      <c r="Q1308" s="16">
        <f>IF(A1308="","",UPPER(SUBSTITUTE(SUBSTITUTE(SUBSTITUTE(TRIM(C1308),"/",""),"-","")," ","")))</f>
        <v/>
      </c>
      <c r="R1308" s="16">
        <f>IF(A1308="","",IF(U1308="No","ITC not available in GSTR-2B",IF(COUNTIF(Books!$O$6:$O$2005,P1308)&gt;0,IF(ABS(T1308)&lt;=Settings!$B$4,"Matched","Amount differs"),IF(COUNTIF(Books!$P$6:$P$2005,Q1308)&gt;0,"Invoice no matches, GSTIN differs","In GSTR-2B, not in books"))))</f>
        <v/>
      </c>
      <c r="S1308" s="15">
        <f>IF(A1308="","",SUMIF(Books!$O$6:$O$2005,P1308,Books!$K$6:$K$2005))</f>
        <v/>
      </c>
      <c r="T1308" s="15">
        <f>IF(A1308="","",N1308-S1308)</f>
        <v/>
      </c>
      <c r="U1308" s="10" t="n"/>
      <c r="V1308" s="16">
        <f>IF(A1308="","",IF(AND(O1308="Credit note",R1308&lt;&gt;"ITC not available in GSTR-2B"),"Credit note: accept and declare the ITC reversal, keep pending for one period, or reject if you disagree",IF(R1308="Matched","Accept in IMS, or take no action",IF(R1308="Amount differs","Reject or keep pending; ask the supplier to amend",IF(R1308="In GSTR-2B, not in books","Check receipt; reject if not yours",IF(R1308="Invoice no matches, GSTIN differs","Confirm the GSTIN with the supplier","Not available: do not claim"))))))</f>
        <v/>
      </c>
    </row>
    <row r="1309">
      <c r="A1309" s="10" t="n"/>
      <c r="B1309" s="10" t="n"/>
      <c r="C1309" s="10" t="n"/>
      <c r="D1309" s="10" t="n"/>
      <c r="E1309" s="9" t="n"/>
      <c r="F1309" s="8" t="n"/>
      <c r="G1309" s="10" t="n"/>
      <c r="H1309" s="10" t="n"/>
      <c r="I1309" s="8" t="n"/>
      <c r="J1309" s="8" t="n"/>
      <c r="K1309" s="8" t="n"/>
      <c r="L1309" s="8" t="n"/>
      <c r="M1309" s="8" t="n"/>
      <c r="N1309" s="15">
        <f>IF(A1309="","",SUM(J1309:M1309))</f>
        <v/>
      </c>
      <c r="O1309" s="10" t="n"/>
      <c r="P1309" s="16">
        <f>IF(A1309="","",UPPER(TRIM(A1309))&amp;"|"&amp;UPPER(SUBSTITUTE(SUBSTITUTE(SUBSTITUTE(TRIM(C1309),"/",""),"-","")," ","")))</f>
        <v/>
      </c>
      <c r="Q1309" s="16">
        <f>IF(A1309="","",UPPER(SUBSTITUTE(SUBSTITUTE(SUBSTITUTE(TRIM(C1309),"/",""),"-","")," ","")))</f>
        <v/>
      </c>
      <c r="R1309" s="16">
        <f>IF(A1309="","",IF(U1309="No","ITC not available in GSTR-2B",IF(COUNTIF(Books!$O$6:$O$2005,P1309)&gt;0,IF(ABS(T1309)&lt;=Settings!$B$4,"Matched","Amount differs"),IF(COUNTIF(Books!$P$6:$P$2005,Q1309)&gt;0,"Invoice no matches, GSTIN differs","In GSTR-2B, not in books"))))</f>
        <v/>
      </c>
      <c r="S1309" s="15">
        <f>IF(A1309="","",SUMIF(Books!$O$6:$O$2005,P1309,Books!$K$6:$K$2005))</f>
        <v/>
      </c>
      <c r="T1309" s="15">
        <f>IF(A1309="","",N1309-S1309)</f>
        <v/>
      </c>
      <c r="U1309" s="10" t="n"/>
      <c r="V1309" s="16">
        <f>IF(A1309="","",IF(AND(O1309="Credit note",R1309&lt;&gt;"ITC not available in GSTR-2B"),"Credit note: accept and declare the ITC reversal, keep pending for one period, or reject if you disagree",IF(R1309="Matched","Accept in IMS, or take no action",IF(R1309="Amount differs","Reject or keep pending; ask the supplier to amend",IF(R1309="In GSTR-2B, not in books","Check receipt; reject if not yours",IF(R1309="Invoice no matches, GSTIN differs","Confirm the GSTIN with the supplier","Not available: do not claim"))))))</f>
        <v/>
      </c>
    </row>
    <row r="1310">
      <c r="A1310" s="10" t="n"/>
      <c r="B1310" s="10" t="n"/>
      <c r="C1310" s="10" t="n"/>
      <c r="D1310" s="10" t="n"/>
      <c r="E1310" s="9" t="n"/>
      <c r="F1310" s="8" t="n"/>
      <c r="G1310" s="10" t="n"/>
      <c r="H1310" s="10" t="n"/>
      <c r="I1310" s="8" t="n"/>
      <c r="J1310" s="8" t="n"/>
      <c r="K1310" s="8" t="n"/>
      <c r="L1310" s="8" t="n"/>
      <c r="M1310" s="8" t="n"/>
      <c r="N1310" s="15">
        <f>IF(A1310="","",SUM(J1310:M1310))</f>
        <v/>
      </c>
      <c r="O1310" s="10" t="n"/>
      <c r="P1310" s="16">
        <f>IF(A1310="","",UPPER(TRIM(A1310))&amp;"|"&amp;UPPER(SUBSTITUTE(SUBSTITUTE(SUBSTITUTE(TRIM(C1310),"/",""),"-","")," ","")))</f>
        <v/>
      </c>
      <c r="Q1310" s="16">
        <f>IF(A1310="","",UPPER(SUBSTITUTE(SUBSTITUTE(SUBSTITUTE(TRIM(C1310),"/",""),"-","")," ","")))</f>
        <v/>
      </c>
      <c r="R1310" s="16">
        <f>IF(A1310="","",IF(U1310="No","ITC not available in GSTR-2B",IF(COUNTIF(Books!$O$6:$O$2005,P1310)&gt;0,IF(ABS(T1310)&lt;=Settings!$B$4,"Matched","Amount differs"),IF(COUNTIF(Books!$P$6:$P$2005,Q1310)&gt;0,"Invoice no matches, GSTIN differs","In GSTR-2B, not in books"))))</f>
        <v/>
      </c>
      <c r="S1310" s="15">
        <f>IF(A1310="","",SUMIF(Books!$O$6:$O$2005,P1310,Books!$K$6:$K$2005))</f>
        <v/>
      </c>
      <c r="T1310" s="15">
        <f>IF(A1310="","",N1310-S1310)</f>
        <v/>
      </c>
      <c r="U1310" s="10" t="n"/>
      <c r="V1310" s="16">
        <f>IF(A1310="","",IF(AND(O1310="Credit note",R1310&lt;&gt;"ITC not available in GSTR-2B"),"Credit note: accept and declare the ITC reversal, keep pending for one period, or reject if you disagree",IF(R1310="Matched","Accept in IMS, or take no action",IF(R1310="Amount differs","Reject or keep pending; ask the supplier to amend",IF(R1310="In GSTR-2B, not in books","Check receipt; reject if not yours",IF(R1310="Invoice no matches, GSTIN differs","Confirm the GSTIN with the supplier","Not available: do not claim"))))))</f>
        <v/>
      </c>
    </row>
    <row r="1311">
      <c r="A1311" s="10" t="n"/>
      <c r="B1311" s="10" t="n"/>
      <c r="C1311" s="10" t="n"/>
      <c r="D1311" s="10" t="n"/>
      <c r="E1311" s="9" t="n"/>
      <c r="F1311" s="8" t="n"/>
      <c r="G1311" s="10" t="n"/>
      <c r="H1311" s="10" t="n"/>
      <c r="I1311" s="8" t="n"/>
      <c r="J1311" s="8" t="n"/>
      <c r="K1311" s="8" t="n"/>
      <c r="L1311" s="8" t="n"/>
      <c r="M1311" s="8" t="n"/>
      <c r="N1311" s="15">
        <f>IF(A1311="","",SUM(J1311:M1311))</f>
        <v/>
      </c>
      <c r="O1311" s="10" t="n"/>
      <c r="P1311" s="16">
        <f>IF(A1311="","",UPPER(TRIM(A1311))&amp;"|"&amp;UPPER(SUBSTITUTE(SUBSTITUTE(SUBSTITUTE(TRIM(C1311),"/",""),"-","")," ","")))</f>
        <v/>
      </c>
      <c r="Q1311" s="16">
        <f>IF(A1311="","",UPPER(SUBSTITUTE(SUBSTITUTE(SUBSTITUTE(TRIM(C1311),"/",""),"-","")," ","")))</f>
        <v/>
      </c>
      <c r="R1311" s="16">
        <f>IF(A1311="","",IF(U1311="No","ITC not available in GSTR-2B",IF(COUNTIF(Books!$O$6:$O$2005,P1311)&gt;0,IF(ABS(T1311)&lt;=Settings!$B$4,"Matched","Amount differs"),IF(COUNTIF(Books!$P$6:$P$2005,Q1311)&gt;0,"Invoice no matches, GSTIN differs","In GSTR-2B, not in books"))))</f>
        <v/>
      </c>
      <c r="S1311" s="15">
        <f>IF(A1311="","",SUMIF(Books!$O$6:$O$2005,P1311,Books!$K$6:$K$2005))</f>
        <v/>
      </c>
      <c r="T1311" s="15">
        <f>IF(A1311="","",N1311-S1311)</f>
        <v/>
      </c>
      <c r="U1311" s="10" t="n"/>
      <c r="V1311" s="16">
        <f>IF(A1311="","",IF(AND(O1311="Credit note",R1311&lt;&gt;"ITC not available in GSTR-2B"),"Credit note: accept and declare the ITC reversal, keep pending for one period, or reject if you disagree",IF(R1311="Matched","Accept in IMS, or take no action",IF(R1311="Amount differs","Reject or keep pending; ask the supplier to amend",IF(R1311="In GSTR-2B, not in books","Check receipt; reject if not yours",IF(R1311="Invoice no matches, GSTIN differs","Confirm the GSTIN with the supplier","Not available: do not claim"))))))</f>
        <v/>
      </c>
    </row>
    <row r="1312">
      <c r="A1312" s="10" t="n"/>
      <c r="B1312" s="10" t="n"/>
      <c r="C1312" s="10" t="n"/>
      <c r="D1312" s="10" t="n"/>
      <c r="E1312" s="9" t="n"/>
      <c r="F1312" s="8" t="n"/>
      <c r="G1312" s="10" t="n"/>
      <c r="H1312" s="10" t="n"/>
      <c r="I1312" s="8" t="n"/>
      <c r="J1312" s="8" t="n"/>
      <c r="K1312" s="8" t="n"/>
      <c r="L1312" s="8" t="n"/>
      <c r="M1312" s="8" t="n"/>
      <c r="N1312" s="15">
        <f>IF(A1312="","",SUM(J1312:M1312))</f>
        <v/>
      </c>
      <c r="O1312" s="10" t="n"/>
      <c r="P1312" s="16">
        <f>IF(A1312="","",UPPER(TRIM(A1312))&amp;"|"&amp;UPPER(SUBSTITUTE(SUBSTITUTE(SUBSTITUTE(TRIM(C1312),"/",""),"-","")," ","")))</f>
        <v/>
      </c>
      <c r="Q1312" s="16">
        <f>IF(A1312="","",UPPER(SUBSTITUTE(SUBSTITUTE(SUBSTITUTE(TRIM(C1312),"/",""),"-","")," ","")))</f>
        <v/>
      </c>
      <c r="R1312" s="16">
        <f>IF(A1312="","",IF(U1312="No","ITC not available in GSTR-2B",IF(COUNTIF(Books!$O$6:$O$2005,P1312)&gt;0,IF(ABS(T1312)&lt;=Settings!$B$4,"Matched","Amount differs"),IF(COUNTIF(Books!$P$6:$P$2005,Q1312)&gt;0,"Invoice no matches, GSTIN differs","In GSTR-2B, not in books"))))</f>
        <v/>
      </c>
      <c r="S1312" s="15">
        <f>IF(A1312="","",SUMIF(Books!$O$6:$O$2005,P1312,Books!$K$6:$K$2005))</f>
        <v/>
      </c>
      <c r="T1312" s="15">
        <f>IF(A1312="","",N1312-S1312)</f>
        <v/>
      </c>
      <c r="U1312" s="10" t="n"/>
      <c r="V1312" s="16">
        <f>IF(A1312="","",IF(AND(O1312="Credit note",R1312&lt;&gt;"ITC not available in GSTR-2B"),"Credit note: accept and declare the ITC reversal, keep pending for one period, or reject if you disagree",IF(R1312="Matched","Accept in IMS, or take no action",IF(R1312="Amount differs","Reject or keep pending; ask the supplier to amend",IF(R1312="In GSTR-2B, not in books","Check receipt; reject if not yours",IF(R1312="Invoice no matches, GSTIN differs","Confirm the GSTIN with the supplier","Not available: do not claim"))))))</f>
        <v/>
      </c>
    </row>
    <row r="1313">
      <c r="A1313" s="10" t="n"/>
      <c r="B1313" s="10" t="n"/>
      <c r="C1313" s="10" t="n"/>
      <c r="D1313" s="10" t="n"/>
      <c r="E1313" s="9" t="n"/>
      <c r="F1313" s="8" t="n"/>
      <c r="G1313" s="10" t="n"/>
      <c r="H1313" s="10" t="n"/>
      <c r="I1313" s="8" t="n"/>
      <c r="J1313" s="8" t="n"/>
      <c r="K1313" s="8" t="n"/>
      <c r="L1313" s="8" t="n"/>
      <c r="M1313" s="8" t="n"/>
      <c r="N1313" s="15">
        <f>IF(A1313="","",SUM(J1313:M1313))</f>
        <v/>
      </c>
      <c r="O1313" s="10" t="n"/>
      <c r="P1313" s="16">
        <f>IF(A1313="","",UPPER(TRIM(A1313))&amp;"|"&amp;UPPER(SUBSTITUTE(SUBSTITUTE(SUBSTITUTE(TRIM(C1313),"/",""),"-","")," ","")))</f>
        <v/>
      </c>
      <c r="Q1313" s="16">
        <f>IF(A1313="","",UPPER(SUBSTITUTE(SUBSTITUTE(SUBSTITUTE(TRIM(C1313),"/",""),"-","")," ","")))</f>
        <v/>
      </c>
      <c r="R1313" s="16">
        <f>IF(A1313="","",IF(U1313="No","ITC not available in GSTR-2B",IF(COUNTIF(Books!$O$6:$O$2005,P1313)&gt;0,IF(ABS(T1313)&lt;=Settings!$B$4,"Matched","Amount differs"),IF(COUNTIF(Books!$P$6:$P$2005,Q1313)&gt;0,"Invoice no matches, GSTIN differs","In GSTR-2B, not in books"))))</f>
        <v/>
      </c>
      <c r="S1313" s="15">
        <f>IF(A1313="","",SUMIF(Books!$O$6:$O$2005,P1313,Books!$K$6:$K$2005))</f>
        <v/>
      </c>
      <c r="T1313" s="15">
        <f>IF(A1313="","",N1313-S1313)</f>
        <v/>
      </c>
      <c r="U1313" s="10" t="n"/>
      <c r="V1313" s="16">
        <f>IF(A1313="","",IF(AND(O1313="Credit note",R1313&lt;&gt;"ITC not available in GSTR-2B"),"Credit note: accept and declare the ITC reversal, keep pending for one period, or reject if you disagree",IF(R1313="Matched","Accept in IMS, or take no action",IF(R1313="Amount differs","Reject or keep pending; ask the supplier to amend",IF(R1313="In GSTR-2B, not in books","Check receipt; reject if not yours",IF(R1313="Invoice no matches, GSTIN differs","Confirm the GSTIN with the supplier","Not available: do not claim"))))))</f>
        <v/>
      </c>
    </row>
    <row r="1314">
      <c r="A1314" s="10" t="n"/>
      <c r="B1314" s="10" t="n"/>
      <c r="C1314" s="10" t="n"/>
      <c r="D1314" s="10" t="n"/>
      <c r="E1314" s="9" t="n"/>
      <c r="F1314" s="8" t="n"/>
      <c r="G1314" s="10" t="n"/>
      <c r="H1314" s="10" t="n"/>
      <c r="I1314" s="8" t="n"/>
      <c r="J1314" s="8" t="n"/>
      <c r="K1314" s="8" t="n"/>
      <c r="L1314" s="8" t="n"/>
      <c r="M1314" s="8" t="n"/>
      <c r="N1314" s="15">
        <f>IF(A1314="","",SUM(J1314:M1314))</f>
        <v/>
      </c>
      <c r="O1314" s="10" t="n"/>
      <c r="P1314" s="16">
        <f>IF(A1314="","",UPPER(TRIM(A1314))&amp;"|"&amp;UPPER(SUBSTITUTE(SUBSTITUTE(SUBSTITUTE(TRIM(C1314),"/",""),"-","")," ","")))</f>
        <v/>
      </c>
      <c r="Q1314" s="16">
        <f>IF(A1314="","",UPPER(SUBSTITUTE(SUBSTITUTE(SUBSTITUTE(TRIM(C1314),"/",""),"-","")," ","")))</f>
        <v/>
      </c>
      <c r="R1314" s="16">
        <f>IF(A1314="","",IF(U1314="No","ITC not available in GSTR-2B",IF(COUNTIF(Books!$O$6:$O$2005,P1314)&gt;0,IF(ABS(T1314)&lt;=Settings!$B$4,"Matched","Amount differs"),IF(COUNTIF(Books!$P$6:$P$2005,Q1314)&gt;0,"Invoice no matches, GSTIN differs","In GSTR-2B, not in books"))))</f>
        <v/>
      </c>
      <c r="S1314" s="15">
        <f>IF(A1314="","",SUMIF(Books!$O$6:$O$2005,P1314,Books!$K$6:$K$2005))</f>
        <v/>
      </c>
      <c r="T1314" s="15">
        <f>IF(A1314="","",N1314-S1314)</f>
        <v/>
      </c>
      <c r="U1314" s="10" t="n"/>
      <c r="V1314" s="16">
        <f>IF(A1314="","",IF(AND(O1314="Credit note",R1314&lt;&gt;"ITC not available in GSTR-2B"),"Credit note: accept and declare the ITC reversal, keep pending for one period, or reject if you disagree",IF(R1314="Matched","Accept in IMS, or take no action",IF(R1314="Amount differs","Reject or keep pending; ask the supplier to amend",IF(R1314="In GSTR-2B, not in books","Check receipt; reject if not yours",IF(R1314="Invoice no matches, GSTIN differs","Confirm the GSTIN with the supplier","Not available: do not claim"))))))</f>
        <v/>
      </c>
    </row>
    <row r="1315">
      <c r="A1315" s="10" t="n"/>
      <c r="B1315" s="10" t="n"/>
      <c r="C1315" s="10" t="n"/>
      <c r="D1315" s="10" t="n"/>
      <c r="E1315" s="9" t="n"/>
      <c r="F1315" s="8" t="n"/>
      <c r="G1315" s="10" t="n"/>
      <c r="H1315" s="10" t="n"/>
      <c r="I1315" s="8" t="n"/>
      <c r="J1315" s="8" t="n"/>
      <c r="K1315" s="8" t="n"/>
      <c r="L1315" s="8" t="n"/>
      <c r="M1315" s="8" t="n"/>
      <c r="N1315" s="15">
        <f>IF(A1315="","",SUM(J1315:M1315))</f>
        <v/>
      </c>
      <c r="O1315" s="10" t="n"/>
      <c r="P1315" s="16">
        <f>IF(A1315="","",UPPER(TRIM(A1315))&amp;"|"&amp;UPPER(SUBSTITUTE(SUBSTITUTE(SUBSTITUTE(TRIM(C1315),"/",""),"-","")," ","")))</f>
        <v/>
      </c>
      <c r="Q1315" s="16">
        <f>IF(A1315="","",UPPER(SUBSTITUTE(SUBSTITUTE(SUBSTITUTE(TRIM(C1315),"/",""),"-","")," ","")))</f>
        <v/>
      </c>
      <c r="R1315" s="16">
        <f>IF(A1315="","",IF(U1315="No","ITC not available in GSTR-2B",IF(COUNTIF(Books!$O$6:$O$2005,P1315)&gt;0,IF(ABS(T1315)&lt;=Settings!$B$4,"Matched","Amount differs"),IF(COUNTIF(Books!$P$6:$P$2005,Q1315)&gt;0,"Invoice no matches, GSTIN differs","In GSTR-2B, not in books"))))</f>
        <v/>
      </c>
      <c r="S1315" s="15">
        <f>IF(A1315="","",SUMIF(Books!$O$6:$O$2005,P1315,Books!$K$6:$K$2005))</f>
        <v/>
      </c>
      <c r="T1315" s="15">
        <f>IF(A1315="","",N1315-S1315)</f>
        <v/>
      </c>
      <c r="U1315" s="10" t="n"/>
      <c r="V1315" s="16">
        <f>IF(A1315="","",IF(AND(O1315="Credit note",R1315&lt;&gt;"ITC not available in GSTR-2B"),"Credit note: accept and declare the ITC reversal, keep pending for one period, or reject if you disagree",IF(R1315="Matched","Accept in IMS, or take no action",IF(R1315="Amount differs","Reject or keep pending; ask the supplier to amend",IF(R1315="In GSTR-2B, not in books","Check receipt; reject if not yours",IF(R1315="Invoice no matches, GSTIN differs","Confirm the GSTIN with the supplier","Not available: do not claim"))))))</f>
        <v/>
      </c>
    </row>
    <row r="1316">
      <c r="A1316" s="10" t="n"/>
      <c r="B1316" s="10" t="n"/>
      <c r="C1316" s="10" t="n"/>
      <c r="D1316" s="10" t="n"/>
      <c r="E1316" s="9" t="n"/>
      <c r="F1316" s="8" t="n"/>
      <c r="G1316" s="10" t="n"/>
      <c r="H1316" s="10" t="n"/>
      <c r="I1316" s="8" t="n"/>
      <c r="J1316" s="8" t="n"/>
      <c r="K1316" s="8" t="n"/>
      <c r="L1316" s="8" t="n"/>
      <c r="M1316" s="8" t="n"/>
      <c r="N1316" s="15">
        <f>IF(A1316="","",SUM(J1316:M1316))</f>
        <v/>
      </c>
      <c r="O1316" s="10" t="n"/>
      <c r="P1316" s="16">
        <f>IF(A1316="","",UPPER(TRIM(A1316))&amp;"|"&amp;UPPER(SUBSTITUTE(SUBSTITUTE(SUBSTITUTE(TRIM(C1316),"/",""),"-","")," ","")))</f>
        <v/>
      </c>
      <c r="Q1316" s="16">
        <f>IF(A1316="","",UPPER(SUBSTITUTE(SUBSTITUTE(SUBSTITUTE(TRIM(C1316),"/",""),"-","")," ","")))</f>
        <v/>
      </c>
      <c r="R1316" s="16">
        <f>IF(A1316="","",IF(U1316="No","ITC not available in GSTR-2B",IF(COUNTIF(Books!$O$6:$O$2005,P1316)&gt;0,IF(ABS(T1316)&lt;=Settings!$B$4,"Matched","Amount differs"),IF(COUNTIF(Books!$P$6:$P$2005,Q1316)&gt;0,"Invoice no matches, GSTIN differs","In GSTR-2B, not in books"))))</f>
        <v/>
      </c>
      <c r="S1316" s="15">
        <f>IF(A1316="","",SUMIF(Books!$O$6:$O$2005,P1316,Books!$K$6:$K$2005))</f>
        <v/>
      </c>
      <c r="T1316" s="15">
        <f>IF(A1316="","",N1316-S1316)</f>
        <v/>
      </c>
      <c r="U1316" s="10" t="n"/>
      <c r="V1316" s="16">
        <f>IF(A1316="","",IF(AND(O1316="Credit note",R1316&lt;&gt;"ITC not available in GSTR-2B"),"Credit note: accept and declare the ITC reversal, keep pending for one period, or reject if you disagree",IF(R1316="Matched","Accept in IMS, or take no action",IF(R1316="Amount differs","Reject or keep pending; ask the supplier to amend",IF(R1316="In GSTR-2B, not in books","Check receipt; reject if not yours",IF(R1316="Invoice no matches, GSTIN differs","Confirm the GSTIN with the supplier","Not available: do not claim"))))))</f>
        <v/>
      </c>
    </row>
    <row r="1317">
      <c r="A1317" s="10" t="n"/>
      <c r="B1317" s="10" t="n"/>
      <c r="C1317" s="10" t="n"/>
      <c r="D1317" s="10" t="n"/>
      <c r="E1317" s="9" t="n"/>
      <c r="F1317" s="8" t="n"/>
      <c r="G1317" s="10" t="n"/>
      <c r="H1317" s="10" t="n"/>
      <c r="I1317" s="8" t="n"/>
      <c r="J1317" s="8" t="n"/>
      <c r="K1317" s="8" t="n"/>
      <c r="L1317" s="8" t="n"/>
      <c r="M1317" s="8" t="n"/>
      <c r="N1317" s="15">
        <f>IF(A1317="","",SUM(J1317:M1317))</f>
        <v/>
      </c>
      <c r="O1317" s="10" t="n"/>
      <c r="P1317" s="16">
        <f>IF(A1317="","",UPPER(TRIM(A1317))&amp;"|"&amp;UPPER(SUBSTITUTE(SUBSTITUTE(SUBSTITUTE(TRIM(C1317),"/",""),"-","")," ","")))</f>
        <v/>
      </c>
      <c r="Q1317" s="16">
        <f>IF(A1317="","",UPPER(SUBSTITUTE(SUBSTITUTE(SUBSTITUTE(TRIM(C1317),"/",""),"-","")," ","")))</f>
        <v/>
      </c>
      <c r="R1317" s="16">
        <f>IF(A1317="","",IF(U1317="No","ITC not available in GSTR-2B",IF(COUNTIF(Books!$O$6:$O$2005,P1317)&gt;0,IF(ABS(T1317)&lt;=Settings!$B$4,"Matched","Amount differs"),IF(COUNTIF(Books!$P$6:$P$2005,Q1317)&gt;0,"Invoice no matches, GSTIN differs","In GSTR-2B, not in books"))))</f>
        <v/>
      </c>
      <c r="S1317" s="15">
        <f>IF(A1317="","",SUMIF(Books!$O$6:$O$2005,P1317,Books!$K$6:$K$2005))</f>
        <v/>
      </c>
      <c r="T1317" s="15">
        <f>IF(A1317="","",N1317-S1317)</f>
        <v/>
      </c>
      <c r="U1317" s="10" t="n"/>
      <c r="V1317" s="16">
        <f>IF(A1317="","",IF(AND(O1317="Credit note",R1317&lt;&gt;"ITC not available in GSTR-2B"),"Credit note: accept and declare the ITC reversal, keep pending for one period, or reject if you disagree",IF(R1317="Matched","Accept in IMS, or take no action",IF(R1317="Amount differs","Reject or keep pending; ask the supplier to amend",IF(R1317="In GSTR-2B, not in books","Check receipt; reject if not yours",IF(R1317="Invoice no matches, GSTIN differs","Confirm the GSTIN with the supplier","Not available: do not claim"))))))</f>
        <v/>
      </c>
    </row>
    <row r="1318">
      <c r="A1318" s="10" t="n"/>
      <c r="B1318" s="10" t="n"/>
      <c r="C1318" s="10" t="n"/>
      <c r="D1318" s="10" t="n"/>
      <c r="E1318" s="9" t="n"/>
      <c r="F1318" s="8" t="n"/>
      <c r="G1318" s="10" t="n"/>
      <c r="H1318" s="10" t="n"/>
      <c r="I1318" s="8" t="n"/>
      <c r="J1318" s="8" t="n"/>
      <c r="K1318" s="8" t="n"/>
      <c r="L1318" s="8" t="n"/>
      <c r="M1318" s="8" t="n"/>
      <c r="N1318" s="15">
        <f>IF(A1318="","",SUM(J1318:M1318))</f>
        <v/>
      </c>
      <c r="O1318" s="10" t="n"/>
      <c r="P1318" s="16">
        <f>IF(A1318="","",UPPER(TRIM(A1318))&amp;"|"&amp;UPPER(SUBSTITUTE(SUBSTITUTE(SUBSTITUTE(TRIM(C1318),"/",""),"-","")," ","")))</f>
        <v/>
      </c>
      <c r="Q1318" s="16">
        <f>IF(A1318="","",UPPER(SUBSTITUTE(SUBSTITUTE(SUBSTITUTE(TRIM(C1318),"/",""),"-","")," ","")))</f>
        <v/>
      </c>
      <c r="R1318" s="16">
        <f>IF(A1318="","",IF(U1318="No","ITC not available in GSTR-2B",IF(COUNTIF(Books!$O$6:$O$2005,P1318)&gt;0,IF(ABS(T1318)&lt;=Settings!$B$4,"Matched","Amount differs"),IF(COUNTIF(Books!$P$6:$P$2005,Q1318)&gt;0,"Invoice no matches, GSTIN differs","In GSTR-2B, not in books"))))</f>
        <v/>
      </c>
      <c r="S1318" s="15">
        <f>IF(A1318="","",SUMIF(Books!$O$6:$O$2005,P1318,Books!$K$6:$K$2005))</f>
        <v/>
      </c>
      <c r="T1318" s="15">
        <f>IF(A1318="","",N1318-S1318)</f>
        <v/>
      </c>
      <c r="U1318" s="10" t="n"/>
      <c r="V1318" s="16">
        <f>IF(A1318="","",IF(AND(O1318="Credit note",R1318&lt;&gt;"ITC not available in GSTR-2B"),"Credit note: accept and declare the ITC reversal, keep pending for one period, or reject if you disagree",IF(R1318="Matched","Accept in IMS, or take no action",IF(R1318="Amount differs","Reject or keep pending; ask the supplier to amend",IF(R1318="In GSTR-2B, not in books","Check receipt; reject if not yours",IF(R1318="Invoice no matches, GSTIN differs","Confirm the GSTIN with the supplier","Not available: do not claim"))))))</f>
        <v/>
      </c>
    </row>
    <row r="1319">
      <c r="A1319" s="10" t="n"/>
      <c r="B1319" s="10" t="n"/>
      <c r="C1319" s="10" t="n"/>
      <c r="D1319" s="10" t="n"/>
      <c r="E1319" s="9" t="n"/>
      <c r="F1319" s="8" t="n"/>
      <c r="G1319" s="10" t="n"/>
      <c r="H1319" s="10" t="n"/>
      <c r="I1319" s="8" t="n"/>
      <c r="J1319" s="8" t="n"/>
      <c r="K1319" s="8" t="n"/>
      <c r="L1319" s="8" t="n"/>
      <c r="M1319" s="8" t="n"/>
      <c r="N1319" s="15">
        <f>IF(A1319="","",SUM(J1319:M1319))</f>
        <v/>
      </c>
      <c r="O1319" s="10" t="n"/>
      <c r="P1319" s="16">
        <f>IF(A1319="","",UPPER(TRIM(A1319))&amp;"|"&amp;UPPER(SUBSTITUTE(SUBSTITUTE(SUBSTITUTE(TRIM(C1319),"/",""),"-","")," ","")))</f>
        <v/>
      </c>
      <c r="Q1319" s="16">
        <f>IF(A1319="","",UPPER(SUBSTITUTE(SUBSTITUTE(SUBSTITUTE(TRIM(C1319),"/",""),"-","")," ","")))</f>
        <v/>
      </c>
      <c r="R1319" s="16">
        <f>IF(A1319="","",IF(U1319="No","ITC not available in GSTR-2B",IF(COUNTIF(Books!$O$6:$O$2005,P1319)&gt;0,IF(ABS(T1319)&lt;=Settings!$B$4,"Matched","Amount differs"),IF(COUNTIF(Books!$P$6:$P$2005,Q1319)&gt;0,"Invoice no matches, GSTIN differs","In GSTR-2B, not in books"))))</f>
        <v/>
      </c>
      <c r="S1319" s="15">
        <f>IF(A1319="","",SUMIF(Books!$O$6:$O$2005,P1319,Books!$K$6:$K$2005))</f>
        <v/>
      </c>
      <c r="T1319" s="15">
        <f>IF(A1319="","",N1319-S1319)</f>
        <v/>
      </c>
      <c r="U1319" s="10" t="n"/>
      <c r="V1319" s="16">
        <f>IF(A1319="","",IF(AND(O1319="Credit note",R1319&lt;&gt;"ITC not available in GSTR-2B"),"Credit note: accept and declare the ITC reversal, keep pending for one period, or reject if you disagree",IF(R1319="Matched","Accept in IMS, or take no action",IF(R1319="Amount differs","Reject or keep pending; ask the supplier to amend",IF(R1319="In GSTR-2B, not in books","Check receipt; reject if not yours",IF(R1319="Invoice no matches, GSTIN differs","Confirm the GSTIN with the supplier","Not available: do not claim"))))))</f>
        <v/>
      </c>
    </row>
    <row r="1320">
      <c r="A1320" s="10" t="n"/>
      <c r="B1320" s="10" t="n"/>
      <c r="C1320" s="10" t="n"/>
      <c r="D1320" s="10" t="n"/>
      <c r="E1320" s="9" t="n"/>
      <c r="F1320" s="8" t="n"/>
      <c r="G1320" s="10" t="n"/>
      <c r="H1320" s="10" t="n"/>
      <c r="I1320" s="8" t="n"/>
      <c r="J1320" s="8" t="n"/>
      <c r="K1320" s="8" t="n"/>
      <c r="L1320" s="8" t="n"/>
      <c r="M1320" s="8" t="n"/>
      <c r="N1320" s="15">
        <f>IF(A1320="","",SUM(J1320:M1320))</f>
        <v/>
      </c>
      <c r="O1320" s="10" t="n"/>
      <c r="P1320" s="16">
        <f>IF(A1320="","",UPPER(TRIM(A1320))&amp;"|"&amp;UPPER(SUBSTITUTE(SUBSTITUTE(SUBSTITUTE(TRIM(C1320),"/",""),"-","")," ","")))</f>
        <v/>
      </c>
      <c r="Q1320" s="16">
        <f>IF(A1320="","",UPPER(SUBSTITUTE(SUBSTITUTE(SUBSTITUTE(TRIM(C1320),"/",""),"-","")," ","")))</f>
        <v/>
      </c>
      <c r="R1320" s="16">
        <f>IF(A1320="","",IF(U1320="No","ITC not available in GSTR-2B",IF(COUNTIF(Books!$O$6:$O$2005,P1320)&gt;0,IF(ABS(T1320)&lt;=Settings!$B$4,"Matched","Amount differs"),IF(COUNTIF(Books!$P$6:$P$2005,Q1320)&gt;0,"Invoice no matches, GSTIN differs","In GSTR-2B, not in books"))))</f>
        <v/>
      </c>
      <c r="S1320" s="15">
        <f>IF(A1320="","",SUMIF(Books!$O$6:$O$2005,P1320,Books!$K$6:$K$2005))</f>
        <v/>
      </c>
      <c r="T1320" s="15">
        <f>IF(A1320="","",N1320-S1320)</f>
        <v/>
      </c>
      <c r="U1320" s="10" t="n"/>
      <c r="V1320" s="16">
        <f>IF(A1320="","",IF(AND(O1320="Credit note",R1320&lt;&gt;"ITC not available in GSTR-2B"),"Credit note: accept and declare the ITC reversal, keep pending for one period, or reject if you disagree",IF(R1320="Matched","Accept in IMS, or take no action",IF(R1320="Amount differs","Reject or keep pending; ask the supplier to amend",IF(R1320="In GSTR-2B, not in books","Check receipt; reject if not yours",IF(R1320="Invoice no matches, GSTIN differs","Confirm the GSTIN with the supplier","Not available: do not claim"))))))</f>
        <v/>
      </c>
    </row>
    <row r="1321">
      <c r="A1321" s="10" t="n"/>
      <c r="B1321" s="10" t="n"/>
      <c r="C1321" s="10" t="n"/>
      <c r="D1321" s="10" t="n"/>
      <c r="E1321" s="9" t="n"/>
      <c r="F1321" s="8" t="n"/>
      <c r="G1321" s="10" t="n"/>
      <c r="H1321" s="10" t="n"/>
      <c r="I1321" s="8" t="n"/>
      <c r="J1321" s="8" t="n"/>
      <c r="K1321" s="8" t="n"/>
      <c r="L1321" s="8" t="n"/>
      <c r="M1321" s="8" t="n"/>
      <c r="N1321" s="15">
        <f>IF(A1321="","",SUM(J1321:M1321))</f>
        <v/>
      </c>
      <c r="O1321" s="10" t="n"/>
      <c r="P1321" s="16">
        <f>IF(A1321="","",UPPER(TRIM(A1321))&amp;"|"&amp;UPPER(SUBSTITUTE(SUBSTITUTE(SUBSTITUTE(TRIM(C1321),"/",""),"-","")," ","")))</f>
        <v/>
      </c>
      <c r="Q1321" s="16">
        <f>IF(A1321="","",UPPER(SUBSTITUTE(SUBSTITUTE(SUBSTITUTE(TRIM(C1321),"/",""),"-","")," ","")))</f>
        <v/>
      </c>
      <c r="R1321" s="16">
        <f>IF(A1321="","",IF(U1321="No","ITC not available in GSTR-2B",IF(COUNTIF(Books!$O$6:$O$2005,P1321)&gt;0,IF(ABS(T1321)&lt;=Settings!$B$4,"Matched","Amount differs"),IF(COUNTIF(Books!$P$6:$P$2005,Q1321)&gt;0,"Invoice no matches, GSTIN differs","In GSTR-2B, not in books"))))</f>
        <v/>
      </c>
      <c r="S1321" s="15">
        <f>IF(A1321="","",SUMIF(Books!$O$6:$O$2005,P1321,Books!$K$6:$K$2005))</f>
        <v/>
      </c>
      <c r="T1321" s="15">
        <f>IF(A1321="","",N1321-S1321)</f>
        <v/>
      </c>
      <c r="U1321" s="10" t="n"/>
      <c r="V1321" s="16">
        <f>IF(A1321="","",IF(AND(O1321="Credit note",R1321&lt;&gt;"ITC not available in GSTR-2B"),"Credit note: accept and declare the ITC reversal, keep pending for one period, or reject if you disagree",IF(R1321="Matched","Accept in IMS, or take no action",IF(R1321="Amount differs","Reject or keep pending; ask the supplier to amend",IF(R1321="In GSTR-2B, not in books","Check receipt; reject if not yours",IF(R1321="Invoice no matches, GSTIN differs","Confirm the GSTIN with the supplier","Not available: do not claim"))))))</f>
        <v/>
      </c>
    </row>
    <row r="1322">
      <c r="A1322" s="10" t="n"/>
      <c r="B1322" s="10" t="n"/>
      <c r="C1322" s="10" t="n"/>
      <c r="D1322" s="10" t="n"/>
      <c r="E1322" s="9" t="n"/>
      <c r="F1322" s="8" t="n"/>
      <c r="G1322" s="10" t="n"/>
      <c r="H1322" s="10" t="n"/>
      <c r="I1322" s="8" t="n"/>
      <c r="J1322" s="8" t="n"/>
      <c r="K1322" s="8" t="n"/>
      <c r="L1322" s="8" t="n"/>
      <c r="M1322" s="8" t="n"/>
      <c r="N1322" s="15">
        <f>IF(A1322="","",SUM(J1322:M1322))</f>
        <v/>
      </c>
      <c r="O1322" s="10" t="n"/>
      <c r="P1322" s="16">
        <f>IF(A1322="","",UPPER(TRIM(A1322))&amp;"|"&amp;UPPER(SUBSTITUTE(SUBSTITUTE(SUBSTITUTE(TRIM(C1322),"/",""),"-","")," ","")))</f>
        <v/>
      </c>
      <c r="Q1322" s="16">
        <f>IF(A1322="","",UPPER(SUBSTITUTE(SUBSTITUTE(SUBSTITUTE(TRIM(C1322),"/",""),"-","")," ","")))</f>
        <v/>
      </c>
      <c r="R1322" s="16">
        <f>IF(A1322="","",IF(U1322="No","ITC not available in GSTR-2B",IF(COUNTIF(Books!$O$6:$O$2005,P1322)&gt;0,IF(ABS(T1322)&lt;=Settings!$B$4,"Matched","Amount differs"),IF(COUNTIF(Books!$P$6:$P$2005,Q1322)&gt;0,"Invoice no matches, GSTIN differs","In GSTR-2B, not in books"))))</f>
        <v/>
      </c>
      <c r="S1322" s="15">
        <f>IF(A1322="","",SUMIF(Books!$O$6:$O$2005,P1322,Books!$K$6:$K$2005))</f>
        <v/>
      </c>
      <c r="T1322" s="15">
        <f>IF(A1322="","",N1322-S1322)</f>
        <v/>
      </c>
      <c r="U1322" s="10" t="n"/>
      <c r="V1322" s="16">
        <f>IF(A1322="","",IF(AND(O1322="Credit note",R1322&lt;&gt;"ITC not available in GSTR-2B"),"Credit note: accept and declare the ITC reversal, keep pending for one period, or reject if you disagree",IF(R1322="Matched","Accept in IMS, or take no action",IF(R1322="Amount differs","Reject or keep pending; ask the supplier to amend",IF(R1322="In GSTR-2B, not in books","Check receipt; reject if not yours",IF(R1322="Invoice no matches, GSTIN differs","Confirm the GSTIN with the supplier","Not available: do not claim"))))))</f>
        <v/>
      </c>
    </row>
    <row r="1323">
      <c r="A1323" s="10" t="n"/>
      <c r="B1323" s="10" t="n"/>
      <c r="C1323" s="10" t="n"/>
      <c r="D1323" s="10" t="n"/>
      <c r="E1323" s="9" t="n"/>
      <c r="F1323" s="8" t="n"/>
      <c r="G1323" s="10" t="n"/>
      <c r="H1323" s="10" t="n"/>
      <c r="I1323" s="8" t="n"/>
      <c r="J1323" s="8" t="n"/>
      <c r="K1323" s="8" t="n"/>
      <c r="L1323" s="8" t="n"/>
      <c r="M1323" s="8" t="n"/>
      <c r="N1323" s="15">
        <f>IF(A1323="","",SUM(J1323:M1323))</f>
        <v/>
      </c>
      <c r="O1323" s="10" t="n"/>
      <c r="P1323" s="16">
        <f>IF(A1323="","",UPPER(TRIM(A1323))&amp;"|"&amp;UPPER(SUBSTITUTE(SUBSTITUTE(SUBSTITUTE(TRIM(C1323),"/",""),"-","")," ","")))</f>
        <v/>
      </c>
      <c r="Q1323" s="16">
        <f>IF(A1323="","",UPPER(SUBSTITUTE(SUBSTITUTE(SUBSTITUTE(TRIM(C1323),"/",""),"-","")," ","")))</f>
        <v/>
      </c>
      <c r="R1323" s="16">
        <f>IF(A1323="","",IF(U1323="No","ITC not available in GSTR-2B",IF(COUNTIF(Books!$O$6:$O$2005,P1323)&gt;0,IF(ABS(T1323)&lt;=Settings!$B$4,"Matched","Amount differs"),IF(COUNTIF(Books!$P$6:$P$2005,Q1323)&gt;0,"Invoice no matches, GSTIN differs","In GSTR-2B, not in books"))))</f>
        <v/>
      </c>
      <c r="S1323" s="15">
        <f>IF(A1323="","",SUMIF(Books!$O$6:$O$2005,P1323,Books!$K$6:$K$2005))</f>
        <v/>
      </c>
      <c r="T1323" s="15">
        <f>IF(A1323="","",N1323-S1323)</f>
        <v/>
      </c>
      <c r="U1323" s="10" t="n"/>
      <c r="V1323" s="16">
        <f>IF(A1323="","",IF(AND(O1323="Credit note",R1323&lt;&gt;"ITC not available in GSTR-2B"),"Credit note: accept and declare the ITC reversal, keep pending for one period, or reject if you disagree",IF(R1323="Matched","Accept in IMS, or take no action",IF(R1323="Amount differs","Reject or keep pending; ask the supplier to amend",IF(R1323="In GSTR-2B, not in books","Check receipt; reject if not yours",IF(R1323="Invoice no matches, GSTIN differs","Confirm the GSTIN with the supplier","Not available: do not claim"))))))</f>
        <v/>
      </c>
    </row>
    <row r="1324">
      <c r="A1324" s="10" t="n"/>
      <c r="B1324" s="10" t="n"/>
      <c r="C1324" s="10" t="n"/>
      <c r="D1324" s="10" t="n"/>
      <c r="E1324" s="9" t="n"/>
      <c r="F1324" s="8" t="n"/>
      <c r="G1324" s="10" t="n"/>
      <c r="H1324" s="10" t="n"/>
      <c r="I1324" s="8" t="n"/>
      <c r="J1324" s="8" t="n"/>
      <c r="K1324" s="8" t="n"/>
      <c r="L1324" s="8" t="n"/>
      <c r="M1324" s="8" t="n"/>
      <c r="N1324" s="15">
        <f>IF(A1324="","",SUM(J1324:M1324))</f>
        <v/>
      </c>
      <c r="O1324" s="10" t="n"/>
      <c r="P1324" s="16">
        <f>IF(A1324="","",UPPER(TRIM(A1324))&amp;"|"&amp;UPPER(SUBSTITUTE(SUBSTITUTE(SUBSTITUTE(TRIM(C1324),"/",""),"-","")," ","")))</f>
        <v/>
      </c>
      <c r="Q1324" s="16">
        <f>IF(A1324="","",UPPER(SUBSTITUTE(SUBSTITUTE(SUBSTITUTE(TRIM(C1324),"/",""),"-","")," ","")))</f>
        <v/>
      </c>
      <c r="R1324" s="16">
        <f>IF(A1324="","",IF(U1324="No","ITC not available in GSTR-2B",IF(COUNTIF(Books!$O$6:$O$2005,P1324)&gt;0,IF(ABS(T1324)&lt;=Settings!$B$4,"Matched","Amount differs"),IF(COUNTIF(Books!$P$6:$P$2005,Q1324)&gt;0,"Invoice no matches, GSTIN differs","In GSTR-2B, not in books"))))</f>
        <v/>
      </c>
      <c r="S1324" s="15">
        <f>IF(A1324="","",SUMIF(Books!$O$6:$O$2005,P1324,Books!$K$6:$K$2005))</f>
        <v/>
      </c>
      <c r="T1324" s="15">
        <f>IF(A1324="","",N1324-S1324)</f>
        <v/>
      </c>
      <c r="U1324" s="10" t="n"/>
      <c r="V1324" s="16">
        <f>IF(A1324="","",IF(AND(O1324="Credit note",R1324&lt;&gt;"ITC not available in GSTR-2B"),"Credit note: accept and declare the ITC reversal, keep pending for one period, or reject if you disagree",IF(R1324="Matched","Accept in IMS, or take no action",IF(R1324="Amount differs","Reject or keep pending; ask the supplier to amend",IF(R1324="In GSTR-2B, not in books","Check receipt; reject if not yours",IF(R1324="Invoice no matches, GSTIN differs","Confirm the GSTIN with the supplier","Not available: do not claim"))))))</f>
        <v/>
      </c>
    </row>
    <row r="1325">
      <c r="A1325" s="10" t="n"/>
      <c r="B1325" s="10" t="n"/>
      <c r="C1325" s="10" t="n"/>
      <c r="D1325" s="10" t="n"/>
      <c r="E1325" s="9" t="n"/>
      <c r="F1325" s="8" t="n"/>
      <c r="G1325" s="10" t="n"/>
      <c r="H1325" s="10" t="n"/>
      <c r="I1325" s="8" t="n"/>
      <c r="J1325" s="8" t="n"/>
      <c r="K1325" s="8" t="n"/>
      <c r="L1325" s="8" t="n"/>
      <c r="M1325" s="8" t="n"/>
      <c r="N1325" s="15">
        <f>IF(A1325="","",SUM(J1325:M1325))</f>
        <v/>
      </c>
      <c r="O1325" s="10" t="n"/>
      <c r="P1325" s="16">
        <f>IF(A1325="","",UPPER(TRIM(A1325))&amp;"|"&amp;UPPER(SUBSTITUTE(SUBSTITUTE(SUBSTITUTE(TRIM(C1325),"/",""),"-","")," ","")))</f>
        <v/>
      </c>
      <c r="Q1325" s="16">
        <f>IF(A1325="","",UPPER(SUBSTITUTE(SUBSTITUTE(SUBSTITUTE(TRIM(C1325),"/",""),"-","")," ","")))</f>
        <v/>
      </c>
      <c r="R1325" s="16">
        <f>IF(A1325="","",IF(U1325="No","ITC not available in GSTR-2B",IF(COUNTIF(Books!$O$6:$O$2005,P1325)&gt;0,IF(ABS(T1325)&lt;=Settings!$B$4,"Matched","Amount differs"),IF(COUNTIF(Books!$P$6:$P$2005,Q1325)&gt;0,"Invoice no matches, GSTIN differs","In GSTR-2B, not in books"))))</f>
        <v/>
      </c>
      <c r="S1325" s="15">
        <f>IF(A1325="","",SUMIF(Books!$O$6:$O$2005,P1325,Books!$K$6:$K$2005))</f>
        <v/>
      </c>
      <c r="T1325" s="15">
        <f>IF(A1325="","",N1325-S1325)</f>
        <v/>
      </c>
      <c r="U1325" s="10" t="n"/>
      <c r="V1325" s="16">
        <f>IF(A1325="","",IF(AND(O1325="Credit note",R1325&lt;&gt;"ITC not available in GSTR-2B"),"Credit note: accept and declare the ITC reversal, keep pending for one period, or reject if you disagree",IF(R1325="Matched","Accept in IMS, or take no action",IF(R1325="Amount differs","Reject or keep pending; ask the supplier to amend",IF(R1325="In GSTR-2B, not in books","Check receipt; reject if not yours",IF(R1325="Invoice no matches, GSTIN differs","Confirm the GSTIN with the supplier","Not available: do not claim"))))))</f>
        <v/>
      </c>
    </row>
    <row r="1326">
      <c r="A1326" s="10" t="n"/>
      <c r="B1326" s="10" t="n"/>
      <c r="C1326" s="10" t="n"/>
      <c r="D1326" s="10" t="n"/>
      <c r="E1326" s="9" t="n"/>
      <c r="F1326" s="8" t="n"/>
      <c r="G1326" s="10" t="n"/>
      <c r="H1326" s="10" t="n"/>
      <c r="I1326" s="8" t="n"/>
      <c r="J1326" s="8" t="n"/>
      <c r="K1326" s="8" t="n"/>
      <c r="L1326" s="8" t="n"/>
      <c r="M1326" s="8" t="n"/>
      <c r="N1326" s="15">
        <f>IF(A1326="","",SUM(J1326:M1326))</f>
        <v/>
      </c>
      <c r="O1326" s="10" t="n"/>
      <c r="P1326" s="16">
        <f>IF(A1326="","",UPPER(TRIM(A1326))&amp;"|"&amp;UPPER(SUBSTITUTE(SUBSTITUTE(SUBSTITUTE(TRIM(C1326),"/",""),"-","")," ","")))</f>
        <v/>
      </c>
      <c r="Q1326" s="16">
        <f>IF(A1326="","",UPPER(SUBSTITUTE(SUBSTITUTE(SUBSTITUTE(TRIM(C1326),"/",""),"-","")," ","")))</f>
        <v/>
      </c>
      <c r="R1326" s="16">
        <f>IF(A1326="","",IF(U1326="No","ITC not available in GSTR-2B",IF(COUNTIF(Books!$O$6:$O$2005,P1326)&gt;0,IF(ABS(T1326)&lt;=Settings!$B$4,"Matched","Amount differs"),IF(COUNTIF(Books!$P$6:$P$2005,Q1326)&gt;0,"Invoice no matches, GSTIN differs","In GSTR-2B, not in books"))))</f>
        <v/>
      </c>
      <c r="S1326" s="15">
        <f>IF(A1326="","",SUMIF(Books!$O$6:$O$2005,P1326,Books!$K$6:$K$2005))</f>
        <v/>
      </c>
      <c r="T1326" s="15">
        <f>IF(A1326="","",N1326-S1326)</f>
        <v/>
      </c>
      <c r="U1326" s="10" t="n"/>
      <c r="V1326" s="16">
        <f>IF(A1326="","",IF(AND(O1326="Credit note",R1326&lt;&gt;"ITC not available in GSTR-2B"),"Credit note: accept and declare the ITC reversal, keep pending for one period, or reject if you disagree",IF(R1326="Matched","Accept in IMS, or take no action",IF(R1326="Amount differs","Reject or keep pending; ask the supplier to amend",IF(R1326="In GSTR-2B, not in books","Check receipt; reject if not yours",IF(R1326="Invoice no matches, GSTIN differs","Confirm the GSTIN with the supplier","Not available: do not claim"))))))</f>
        <v/>
      </c>
    </row>
    <row r="1327">
      <c r="A1327" s="10" t="n"/>
      <c r="B1327" s="10" t="n"/>
      <c r="C1327" s="10" t="n"/>
      <c r="D1327" s="10" t="n"/>
      <c r="E1327" s="9" t="n"/>
      <c r="F1327" s="8" t="n"/>
      <c r="G1327" s="10" t="n"/>
      <c r="H1327" s="10" t="n"/>
      <c r="I1327" s="8" t="n"/>
      <c r="J1327" s="8" t="n"/>
      <c r="K1327" s="8" t="n"/>
      <c r="L1327" s="8" t="n"/>
      <c r="M1327" s="8" t="n"/>
      <c r="N1327" s="15">
        <f>IF(A1327="","",SUM(J1327:M1327))</f>
        <v/>
      </c>
      <c r="O1327" s="10" t="n"/>
      <c r="P1327" s="16">
        <f>IF(A1327="","",UPPER(TRIM(A1327))&amp;"|"&amp;UPPER(SUBSTITUTE(SUBSTITUTE(SUBSTITUTE(TRIM(C1327),"/",""),"-","")," ","")))</f>
        <v/>
      </c>
      <c r="Q1327" s="16">
        <f>IF(A1327="","",UPPER(SUBSTITUTE(SUBSTITUTE(SUBSTITUTE(TRIM(C1327),"/",""),"-","")," ","")))</f>
        <v/>
      </c>
      <c r="R1327" s="16">
        <f>IF(A1327="","",IF(U1327="No","ITC not available in GSTR-2B",IF(COUNTIF(Books!$O$6:$O$2005,P1327)&gt;0,IF(ABS(T1327)&lt;=Settings!$B$4,"Matched","Amount differs"),IF(COUNTIF(Books!$P$6:$P$2005,Q1327)&gt;0,"Invoice no matches, GSTIN differs","In GSTR-2B, not in books"))))</f>
        <v/>
      </c>
      <c r="S1327" s="15">
        <f>IF(A1327="","",SUMIF(Books!$O$6:$O$2005,P1327,Books!$K$6:$K$2005))</f>
        <v/>
      </c>
      <c r="T1327" s="15">
        <f>IF(A1327="","",N1327-S1327)</f>
        <v/>
      </c>
      <c r="U1327" s="10" t="n"/>
      <c r="V1327" s="16">
        <f>IF(A1327="","",IF(AND(O1327="Credit note",R1327&lt;&gt;"ITC not available in GSTR-2B"),"Credit note: accept and declare the ITC reversal, keep pending for one period, or reject if you disagree",IF(R1327="Matched","Accept in IMS, or take no action",IF(R1327="Amount differs","Reject or keep pending; ask the supplier to amend",IF(R1327="In GSTR-2B, not in books","Check receipt; reject if not yours",IF(R1327="Invoice no matches, GSTIN differs","Confirm the GSTIN with the supplier","Not available: do not claim"))))))</f>
        <v/>
      </c>
    </row>
    <row r="1328">
      <c r="A1328" s="10" t="n"/>
      <c r="B1328" s="10" t="n"/>
      <c r="C1328" s="10" t="n"/>
      <c r="D1328" s="10" t="n"/>
      <c r="E1328" s="9" t="n"/>
      <c r="F1328" s="8" t="n"/>
      <c r="G1328" s="10" t="n"/>
      <c r="H1328" s="10" t="n"/>
      <c r="I1328" s="8" t="n"/>
      <c r="J1328" s="8" t="n"/>
      <c r="K1328" s="8" t="n"/>
      <c r="L1328" s="8" t="n"/>
      <c r="M1328" s="8" t="n"/>
      <c r="N1328" s="15">
        <f>IF(A1328="","",SUM(J1328:M1328))</f>
        <v/>
      </c>
      <c r="O1328" s="10" t="n"/>
      <c r="P1328" s="16">
        <f>IF(A1328="","",UPPER(TRIM(A1328))&amp;"|"&amp;UPPER(SUBSTITUTE(SUBSTITUTE(SUBSTITUTE(TRIM(C1328),"/",""),"-","")," ","")))</f>
        <v/>
      </c>
      <c r="Q1328" s="16">
        <f>IF(A1328="","",UPPER(SUBSTITUTE(SUBSTITUTE(SUBSTITUTE(TRIM(C1328),"/",""),"-","")," ","")))</f>
        <v/>
      </c>
      <c r="R1328" s="16">
        <f>IF(A1328="","",IF(U1328="No","ITC not available in GSTR-2B",IF(COUNTIF(Books!$O$6:$O$2005,P1328)&gt;0,IF(ABS(T1328)&lt;=Settings!$B$4,"Matched","Amount differs"),IF(COUNTIF(Books!$P$6:$P$2005,Q1328)&gt;0,"Invoice no matches, GSTIN differs","In GSTR-2B, not in books"))))</f>
        <v/>
      </c>
      <c r="S1328" s="15">
        <f>IF(A1328="","",SUMIF(Books!$O$6:$O$2005,P1328,Books!$K$6:$K$2005))</f>
        <v/>
      </c>
      <c r="T1328" s="15">
        <f>IF(A1328="","",N1328-S1328)</f>
        <v/>
      </c>
      <c r="U1328" s="10" t="n"/>
      <c r="V1328" s="16">
        <f>IF(A1328="","",IF(AND(O1328="Credit note",R1328&lt;&gt;"ITC not available in GSTR-2B"),"Credit note: accept and declare the ITC reversal, keep pending for one period, or reject if you disagree",IF(R1328="Matched","Accept in IMS, or take no action",IF(R1328="Amount differs","Reject or keep pending; ask the supplier to amend",IF(R1328="In GSTR-2B, not in books","Check receipt; reject if not yours",IF(R1328="Invoice no matches, GSTIN differs","Confirm the GSTIN with the supplier","Not available: do not claim"))))))</f>
        <v/>
      </c>
    </row>
    <row r="1329">
      <c r="A1329" s="10" t="n"/>
      <c r="B1329" s="10" t="n"/>
      <c r="C1329" s="10" t="n"/>
      <c r="D1329" s="10" t="n"/>
      <c r="E1329" s="9" t="n"/>
      <c r="F1329" s="8" t="n"/>
      <c r="G1329" s="10" t="n"/>
      <c r="H1329" s="10" t="n"/>
      <c r="I1329" s="8" t="n"/>
      <c r="J1329" s="8" t="n"/>
      <c r="K1329" s="8" t="n"/>
      <c r="L1329" s="8" t="n"/>
      <c r="M1329" s="8" t="n"/>
      <c r="N1329" s="15">
        <f>IF(A1329="","",SUM(J1329:M1329))</f>
        <v/>
      </c>
      <c r="O1329" s="10" t="n"/>
      <c r="P1329" s="16">
        <f>IF(A1329="","",UPPER(TRIM(A1329))&amp;"|"&amp;UPPER(SUBSTITUTE(SUBSTITUTE(SUBSTITUTE(TRIM(C1329),"/",""),"-","")," ","")))</f>
        <v/>
      </c>
      <c r="Q1329" s="16">
        <f>IF(A1329="","",UPPER(SUBSTITUTE(SUBSTITUTE(SUBSTITUTE(TRIM(C1329),"/",""),"-","")," ","")))</f>
        <v/>
      </c>
      <c r="R1329" s="16">
        <f>IF(A1329="","",IF(U1329="No","ITC not available in GSTR-2B",IF(COUNTIF(Books!$O$6:$O$2005,P1329)&gt;0,IF(ABS(T1329)&lt;=Settings!$B$4,"Matched","Amount differs"),IF(COUNTIF(Books!$P$6:$P$2005,Q1329)&gt;0,"Invoice no matches, GSTIN differs","In GSTR-2B, not in books"))))</f>
        <v/>
      </c>
      <c r="S1329" s="15">
        <f>IF(A1329="","",SUMIF(Books!$O$6:$O$2005,P1329,Books!$K$6:$K$2005))</f>
        <v/>
      </c>
      <c r="T1329" s="15">
        <f>IF(A1329="","",N1329-S1329)</f>
        <v/>
      </c>
      <c r="U1329" s="10" t="n"/>
      <c r="V1329" s="16">
        <f>IF(A1329="","",IF(AND(O1329="Credit note",R1329&lt;&gt;"ITC not available in GSTR-2B"),"Credit note: accept and declare the ITC reversal, keep pending for one period, or reject if you disagree",IF(R1329="Matched","Accept in IMS, or take no action",IF(R1329="Amount differs","Reject or keep pending; ask the supplier to amend",IF(R1329="In GSTR-2B, not in books","Check receipt; reject if not yours",IF(R1329="Invoice no matches, GSTIN differs","Confirm the GSTIN with the supplier","Not available: do not claim"))))))</f>
        <v/>
      </c>
    </row>
    <row r="1330">
      <c r="A1330" s="10" t="n"/>
      <c r="B1330" s="10" t="n"/>
      <c r="C1330" s="10" t="n"/>
      <c r="D1330" s="10" t="n"/>
      <c r="E1330" s="9" t="n"/>
      <c r="F1330" s="8" t="n"/>
      <c r="G1330" s="10" t="n"/>
      <c r="H1330" s="10" t="n"/>
      <c r="I1330" s="8" t="n"/>
      <c r="J1330" s="8" t="n"/>
      <c r="K1330" s="8" t="n"/>
      <c r="L1330" s="8" t="n"/>
      <c r="M1330" s="8" t="n"/>
      <c r="N1330" s="15">
        <f>IF(A1330="","",SUM(J1330:M1330))</f>
        <v/>
      </c>
      <c r="O1330" s="10" t="n"/>
      <c r="P1330" s="16">
        <f>IF(A1330="","",UPPER(TRIM(A1330))&amp;"|"&amp;UPPER(SUBSTITUTE(SUBSTITUTE(SUBSTITUTE(TRIM(C1330),"/",""),"-","")," ","")))</f>
        <v/>
      </c>
      <c r="Q1330" s="16">
        <f>IF(A1330="","",UPPER(SUBSTITUTE(SUBSTITUTE(SUBSTITUTE(TRIM(C1330),"/",""),"-","")," ","")))</f>
        <v/>
      </c>
      <c r="R1330" s="16">
        <f>IF(A1330="","",IF(U1330="No","ITC not available in GSTR-2B",IF(COUNTIF(Books!$O$6:$O$2005,P1330)&gt;0,IF(ABS(T1330)&lt;=Settings!$B$4,"Matched","Amount differs"),IF(COUNTIF(Books!$P$6:$P$2005,Q1330)&gt;0,"Invoice no matches, GSTIN differs","In GSTR-2B, not in books"))))</f>
        <v/>
      </c>
      <c r="S1330" s="15">
        <f>IF(A1330="","",SUMIF(Books!$O$6:$O$2005,P1330,Books!$K$6:$K$2005))</f>
        <v/>
      </c>
      <c r="T1330" s="15">
        <f>IF(A1330="","",N1330-S1330)</f>
        <v/>
      </c>
      <c r="U1330" s="10" t="n"/>
      <c r="V1330" s="16">
        <f>IF(A1330="","",IF(AND(O1330="Credit note",R1330&lt;&gt;"ITC not available in GSTR-2B"),"Credit note: accept and declare the ITC reversal, keep pending for one period, or reject if you disagree",IF(R1330="Matched","Accept in IMS, or take no action",IF(R1330="Amount differs","Reject or keep pending; ask the supplier to amend",IF(R1330="In GSTR-2B, not in books","Check receipt; reject if not yours",IF(R1330="Invoice no matches, GSTIN differs","Confirm the GSTIN with the supplier","Not available: do not claim"))))))</f>
        <v/>
      </c>
    </row>
    <row r="1331">
      <c r="A1331" s="10" t="n"/>
      <c r="B1331" s="10" t="n"/>
      <c r="C1331" s="10" t="n"/>
      <c r="D1331" s="10" t="n"/>
      <c r="E1331" s="9" t="n"/>
      <c r="F1331" s="8" t="n"/>
      <c r="G1331" s="10" t="n"/>
      <c r="H1331" s="10" t="n"/>
      <c r="I1331" s="8" t="n"/>
      <c r="J1331" s="8" t="n"/>
      <c r="K1331" s="8" t="n"/>
      <c r="L1331" s="8" t="n"/>
      <c r="M1331" s="8" t="n"/>
      <c r="N1331" s="15">
        <f>IF(A1331="","",SUM(J1331:M1331))</f>
        <v/>
      </c>
      <c r="O1331" s="10" t="n"/>
      <c r="P1331" s="16">
        <f>IF(A1331="","",UPPER(TRIM(A1331))&amp;"|"&amp;UPPER(SUBSTITUTE(SUBSTITUTE(SUBSTITUTE(TRIM(C1331),"/",""),"-","")," ","")))</f>
        <v/>
      </c>
      <c r="Q1331" s="16">
        <f>IF(A1331="","",UPPER(SUBSTITUTE(SUBSTITUTE(SUBSTITUTE(TRIM(C1331),"/",""),"-","")," ","")))</f>
        <v/>
      </c>
      <c r="R1331" s="16">
        <f>IF(A1331="","",IF(U1331="No","ITC not available in GSTR-2B",IF(COUNTIF(Books!$O$6:$O$2005,P1331)&gt;0,IF(ABS(T1331)&lt;=Settings!$B$4,"Matched","Amount differs"),IF(COUNTIF(Books!$P$6:$P$2005,Q1331)&gt;0,"Invoice no matches, GSTIN differs","In GSTR-2B, not in books"))))</f>
        <v/>
      </c>
      <c r="S1331" s="15">
        <f>IF(A1331="","",SUMIF(Books!$O$6:$O$2005,P1331,Books!$K$6:$K$2005))</f>
        <v/>
      </c>
      <c r="T1331" s="15">
        <f>IF(A1331="","",N1331-S1331)</f>
        <v/>
      </c>
      <c r="U1331" s="10" t="n"/>
      <c r="V1331" s="16">
        <f>IF(A1331="","",IF(AND(O1331="Credit note",R1331&lt;&gt;"ITC not available in GSTR-2B"),"Credit note: accept and declare the ITC reversal, keep pending for one period, or reject if you disagree",IF(R1331="Matched","Accept in IMS, or take no action",IF(R1331="Amount differs","Reject or keep pending; ask the supplier to amend",IF(R1331="In GSTR-2B, not in books","Check receipt; reject if not yours",IF(R1331="Invoice no matches, GSTIN differs","Confirm the GSTIN with the supplier","Not available: do not claim"))))))</f>
        <v/>
      </c>
    </row>
    <row r="1332">
      <c r="A1332" s="10" t="n"/>
      <c r="B1332" s="10" t="n"/>
      <c r="C1332" s="10" t="n"/>
      <c r="D1332" s="10" t="n"/>
      <c r="E1332" s="9" t="n"/>
      <c r="F1332" s="8" t="n"/>
      <c r="G1332" s="10" t="n"/>
      <c r="H1332" s="10" t="n"/>
      <c r="I1332" s="8" t="n"/>
      <c r="J1332" s="8" t="n"/>
      <c r="K1332" s="8" t="n"/>
      <c r="L1332" s="8" t="n"/>
      <c r="M1332" s="8" t="n"/>
      <c r="N1332" s="15">
        <f>IF(A1332="","",SUM(J1332:M1332))</f>
        <v/>
      </c>
      <c r="O1332" s="10" t="n"/>
      <c r="P1332" s="16">
        <f>IF(A1332="","",UPPER(TRIM(A1332))&amp;"|"&amp;UPPER(SUBSTITUTE(SUBSTITUTE(SUBSTITUTE(TRIM(C1332),"/",""),"-","")," ","")))</f>
        <v/>
      </c>
      <c r="Q1332" s="16">
        <f>IF(A1332="","",UPPER(SUBSTITUTE(SUBSTITUTE(SUBSTITUTE(TRIM(C1332),"/",""),"-","")," ","")))</f>
        <v/>
      </c>
      <c r="R1332" s="16">
        <f>IF(A1332="","",IF(U1332="No","ITC not available in GSTR-2B",IF(COUNTIF(Books!$O$6:$O$2005,P1332)&gt;0,IF(ABS(T1332)&lt;=Settings!$B$4,"Matched","Amount differs"),IF(COUNTIF(Books!$P$6:$P$2005,Q1332)&gt;0,"Invoice no matches, GSTIN differs","In GSTR-2B, not in books"))))</f>
        <v/>
      </c>
      <c r="S1332" s="15">
        <f>IF(A1332="","",SUMIF(Books!$O$6:$O$2005,P1332,Books!$K$6:$K$2005))</f>
        <v/>
      </c>
      <c r="T1332" s="15">
        <f>IF(A1332="","",N1332-S1332)</f>
        <v/>
      </c>
      <c r="U1332" s="10" t="n"/>
      <c r="V1332" s="16">
        <f>IF(A1332="","",IF(AND(O1332="Credit note",R1332&lt;&gt;"ITC not available in GSTR-2B"),"Credit note: accept and declare the ITC reversal, keep pending for one period, or reject if you disagree",IF(R1332="Matched","Accept in IMS, or take no action",IF(R1332="Amount differs","Reject or keep pending; ask the supplier to amend",IF(R1332="In GSTR-2B, not in books","Check receipt; reject if not yours",IF(R1332="Invoice no matches, GSTIN differs","Confirm the GSTIN with the supplier","Not available: do not claim"))))))</f>
        <v/>
      </c>
    </row>
    <row r="1333">
      <c r="A1333" s="10" t="n"/>
      <c r="B1333" s="10" t="n"/>
      <c r="C1333" s="10" t="n"/>
      <c r="D1333" s="10" t="n"/>
      <c r="E1333" s="9" t="n"/>
      <c r="F1333" s="8" t="n"/>
      <c r="G1333" s="10" t="n"/>
      <c r="H1333" s="10" t="n"/>
      <c r="I1333" s="8" t="n"/>
      <c r="J1333" s="8" t="n"/>
      <c r="K1333" s="8" t="n"/>
      <c r="L1333" s="8" t="n"/>
      <c r="M1333" s="8" t="n"/>
      <c r="N1333" s="15">
        <f>IF(A1333="","",SUM(J1333:M1333))</f>
        <v/>
      </c>
      <c r="O1333" s="10" t="n"/>
      <c r="P1333" s="16">
        <f>IF(A1333="","",UPPER(TRIM(A1333))&amp;"|"&amp;UPPER(SUBSTITUTE(SUBSTITUTE(SUBSTITUTE(TRIM(C1333),"/",""),"-","")," ","")))</f>
        <v/>
      </c>
      <c r="Q1333" s="16">
        <f>IF(A1333="","",UPPER(SUBSTITUTE(SUBSTITUTE(SUBSTITUTE(TRIM(C1333),"/",""),"-","")," ","")))</f>
        <v/>
      </c>
      <c r="R1333" s="16">
        <f>IF(A1333="","",IF(U1333="No","ITC not available in GSTR-2B",IF(COUNTIF(Books!$O$6:$O$2005,P1333)&gt;0,IF(ABS(T1333)&lt;=Settings!$B$4,"Matched","Amount differs"),IF(COUNTIF(Books!$P$6:$P$2005,Q1333)&gt;0,"Invoice no matches, GSTIN differs","In GSTR-2B, not in books"))))</f>
        <v/>
      </c>
      <c r="S1333" s="15">
        <f>IF(A1333="","",SUMIF(Books!$O$6:$O$2005,P1333,Books!$K$6:$K$2005))</f>
        <v/>
      </c>
      <c r="T1333" s="15">
        <f>IF(A1333="","",N1333-S1333)</f>
        <v/>
      </c>
      <c r="U1333" s="10" t="n"/>
      <c r="V1333" s="16">
        <f>IF(A1333="","",IF(AND(O1333="Credit note",R1333&lt;&gt;"ITC not available in GSTR-2B"),"Credit note: accept and declare the ITC reversal, keep pending for one period, or reject if you disagree",IF(R1333="Matched","Accept in IMS, or take no action",IF(R1333="Amount differs","Reject or keep pending; ask the supplier to amend",IF(R1333="In GSTR-2B, not in books","Check receipt; reject if not yours",IF(R1333="Invoice no matches, GSTIN differs","Confirm the GSTIN with the supplier","Not available: do not claim"))))))</f>
        <v/>
      </c>
    </row>
    <row r="1334">
      <c r="A1334" s="10" t="n"/>
      <c r="B1334" s="10" t="n"/>
      <c r="C1334" s="10" t="n"/>
      <c r="D1334" s="10" t="n"/>
      <c r="E1334" s="9" t="n"/>
      <c r="F1334" s="8" t="n"/>
      <c r="G1334" s="10" t="n"/>
      <c r="H1334" s="10" t="n"/>
      <c r="I1334" s="8" t="n"/>
      <c r="J1334" s="8" t="n"/>
      <c r="K1334" s="8" t="n"/>
      <c r="L1334" s="8" t="n"/>
      <c r="M1334" s="8" t="n"/>
      <c r="N1334" s="15">
        <f>IF(A1334="","",SUM(J1334:M1334))</f>
        <v/>
      </c>
      <c r="O1334" s="10" t="n"/>
      <c r="P1334" s="16">
        <f>IF(A1334="","",UPPER(TRIM(A1334))&amp;"|"&amp;UPPER(SUBSTITUTE(SUBSTITUTE(SUBSTITUTE(TRIM(C1334),"/",""),"-","")," ","")))</f>
        <v/>
      </c>
      <c r="Q1334" s="16">
        <f>IF(A1334="","",UPPER(SUBSTITUTE(SUBSTITUTE(SUBSTITUTE(TRIM(C1334),"/",""),"-","")," ","")))</f>
        <v/>
      </c>
      <c r="R1334" s="16">
        <f>IF(A1334="","",IF(U1334="No","ITC not available in GSTR-2B",IF(COUNTIF(Books!$O$6:$O$2005,P1334)&gt;0,IF(ABS(T1334)&lt;=Settings!$B$4,"Matched","Amount differs"),IF(COUNTIF(Books!$P$6:$P$2005,Q1334)&gt;0,"Invoice no matches, GSTIN differs","In GSTR-2B, not in books"))))</f>
        <v/>
      </c>
      <c r="S1334" s="15">
        <f>IF(A1334="","",SUMIF(Books!$O$6:$O$2005,P1334,Books!$K$6:$K$2005))</f>
        <v/>
      </c>
      <c r="T1334" s="15">
        <f>IF(A1334="","",N1334-S1334)</f>
        <v/>
      </c>
      <c r="U1334" s="10" t="n"/>
      <c r="V1334" s="16">
        <f>IF(A1334="","",IF(AND(O1334="Credit note",R1334&lt;&gt;"ITC not available in GSTR-2B"),"Credit note: accept and declare the ITC reversal, keep pending for one period, or reject if you disagree",IF(R1334="Matched","Accept in IMS, or take no action",IF(R1334="Amount differs","Reject or keep pending; ask the supplier to amend",IF(R1334="In GSTR-2B, not in books","Check receipt; reject if not yours",IF(R1334="Invoice no matches, GSTIN differs","Confirm the GSTIN with the supplier","Not available: do not claim"))))))</f>
        <v/>
      </c>
    </row>
    <row r="1335">
      <c r="A1335" s="10" t="n"/>
      <c r="B1335" s="10" t="n"/>
      <c r="C1335" s="10" t="n"/>
      <c r="D1335" s="10" t="n"/>
      <c r="E1335" s="9" t="n"/>
      <c r="F1335" s="8" t="n"/>
      <c r="G1335" s="10" t="n"/>
      <c r="H1335" s="10" t="n"/>
      <c r="I1335" s="8" t="n"/>
      <c r="J1335" s="8" t="n"/>
      <c r="K1335" s="8" t="n"/>
      <c r="L1335" s="8" t="n"/>
      <c r="M1335" s="8" t="n"/>
      <c r="N1335" s="15">
        <f>IF(A1335="","",SUM(J1335:M1335))</f>
        <v/>
      </c>
      <c r="O1335" s="10" t="n"/>
      <c r="P1335" s="16">
        <f>IF(A1335="","",UPPER(TRIM(A1335))&amp;"|"&amp;UPPER(SUBSTITUTE(SUBSTITUTE(SUBSTITUTE(TRIM(C1335),"/",""),"-","")," ","")))</f>
        <v/>
      </c>
      <c r="Q1335" s="16">
        <f>IF(A1335="","",UPPER(SUBSTITUTE(SUBSTITUTE(SUBSTITUTE(TRIM(C1335),"/",""),"-","")," ","")))</f>
        <v/>
      </c>
      <c r="R1335" s="16">
        <f>IF(A1335="","",IF(U1335="No","ITC not available in GSTR-2B",IF(COUNTIF(Books!$O$6:$O$2005,P1335)&gt;0,IF(ABS(T1335)&lt;=Settings!$B$4,"Matched","Amount differs"),IF(COUNTIF(Books!$P$6:$P$2005,Q1335)&gt;0,"Invoice no matches, GSTIN differs","In GSTR-2B, not in books"))))</f>
        <v/>
      </c>
      <c r="S1335" s="15">
        <f>IF(A1335="","",SUMIF(Books!$O$6:$O$2005,P1335,Books!$K$6:$K$2005))</f>
        <v/>
      </c>
      <c r="T1335" s="15">
        <f>IF(A1335="","",N1335-S1335)</f>
        <v/>
      </c>
      <c r="U1335" s="10" t="n"/>
      <c r="V1335" s="16">
        <f>IF(A1335="","",IF(AND(O1335="Credit note",R1335&lt;&gt;"ITC not available in GSTR-2B"),"Credit note: accept and declare the ITC reversal, keep pending for one period, or reject if you disagree",IF(R1335="Matched","Accept in IMS, or take no action",IF(R1335="Amount differs","Reject or keep pending; ask the supplier to amend",IF(R1335="In GSTR-2B, not in books","Check receipt; reject if not yours",IF(R1335="Invoice no matches, GSTIN differs","Confirm the GSTIN with the supplier","Not available: do not claim"))))))</f>
        <v/>
      </c>
    </row>
    <row r="1336">
      <c r="A1336" s="10" t="n"/>
      <c r="B1336" s="10" t="n"/>
      <c r="C1336" s="10" t="n"/>
      <c r="D1336" s="10" t="n"/>
      <c r="E1336" s="9" t="n"/>
      <c r="F1336" s="8" t="n"/>
      <c r="G1336" s="10" t="n"/>
      <c r="H1336" s="10" t="n"/>
      <c r="I1336" s="8" t="n"/>
      <c r="J1336" s="8" t="n"/>
      <c r="K1336" s="8" t="n"/>
      <c r="L1336" s="8" t="n"/>
      <c r="M1336" s="8" t="n"/>
      <c r="N1336" s="15">
        <f>IF(A1336="","",SUM(J1336:M1336))</f>
        <v/>
      </c>
      <c r="O1336" s="10" t="n"/>
      <c r="P1336" s="16">
        <f>IF(A1336="","",UPPER(TRIM(A1336))&amp;"|"&amp;UPPER(SUBSTITUTE(SUBSTITUTE(SUBSTITUTE(TRIM(C1336),"/",""),"-","")," ","")))</f>
        <v/>
      </c>
      <c r="Q1336" s="16">
        <f>IF(A1336="","",UPPER(SUBSTITUTE(SUBSTITUTE(SUBSTITUTE(TRIM(C1336),"/",""),"-","")," ","")))</f>
        <v/>
      </c>
      <c r="R1336" s="16">
        <f>IF(A1336="","",IF(U1336="No","ITC not available in GSTR-2B",IF(COUNTIF(Books!$O$6:$O$2005,P1336)&gt;0,IF(ABS(T1336)&lt;=Settings!$B$4,"Matched","Amount differs"),IF(COUNTIF(Books!$P$6:$P$2005,Q1336)&gt;0,"Invoice no matches, GSTIN differs","In GSTR-2B, not in books"))))</f>
        <v/>
      </c>
      <c r="S1336" s="15">
        <f>IF(A1336="","",SUMIF(Books!$O$6:$O$2005,P1336,Books!$K$6:$K$2005))</f>
        <v/>
      </c>
      <c r="T1336" s="15">
        <f>IF(A1336="","",N1336-S1336)</f>
        <v/>
      </c>
      <c r="U1336" s="10" t="n"/>
      <c r="V1336" s="16">
        <f>IF(A1336="","",IF(AND(O1336="Credit note",R1336&lt;&gt;"ITC not available in GSTR-2B"),"Credit note: accept and declare the ITC reversal, keep pending for one period, or reject if you disagree",IF(R1336="Matched","Accept in IMS, or take no action",IF(R1336="Amount differs","Reject or keep pending; ask the supplier to amend",IF(R1336="In GSTR-2B, not in books","Check receipt; reject if not yours",IF(R1336="Invoice no matches, GSTIN differs","Confirm the GSTIN with the supplier","Not available: do not claim"))))))</f>
        <v/>
      </c>
    </row>
    <row r="1337">
      <c r="A1337" s="10" t="n"/>
      <c r="B1337" s="10" t="n"/>
      <c r="C1337" s="10" t="n"/>
      <c r="D1337" s="10" t="n"/>
      <c r="E1337" s="9" t="n"/>
      <c r="F1337" s="8" t="n"/>
      <c r="G1337" s="10" t="n"/>
      <c r="H1337" s="10" t="n"/>
      <c r="I1337" s="8" t="n"/>
      <c r="J1337" s="8" t="n"/>
      <c r="K1337" s="8" t="n"/>
      <c r="L1337" s="8" t="n"/>
      <c r="M1337" s="8" t="n"/>
      <c r="N1337" s="15">
        <f>IF(A1337="","",SUM(J1337:M1337))</f>
        <v/>
      </c>
      <c r="O1337" s="10" t="n"/>
      <c r="P1337" s="16">
        <f>IF(A1337="","",UPPER(TRIM(A1337))&amp;"|"&amp;UPPER(SUBSTITUTE(SUBSTITUTE(SUBSTITUTE(TRIM(C1337),"/",""),"-","")," ","")))</f>
        <v/>
      </c>
      <c r="Q1337" s="16">
        <f>IF(A1337="","",UPPER(SUBSTITUTE(SUBSTITUTE(SUBSTITUTE(TRIM(C1337),"/",""),"-","")," ","")))</f>
        <v/>
      </c>
      <c r="R1337" s="16">
        <f>IF(A1337="","",IF(U1337="No","ITC not available in GSTR-2B",IF(COUNTIF(Books!$O$6:$O$2005,P1337)&gt;0,IF(ABS(T1337)&lt;=Settings!$B$4,"Matched","Amount differs"),IF(COUNTIF(Books!$P$6:$P$2005,Q1337)&gt;0,"Invoice no matches, GSTIN differs","In GSTR-2B, not in books"))))</f>
        <v/>
      </c>
      <c r="S1337" s="15">
        <f>IF(A1337="","",SUMIF(Books!$O$6:$O$2005,P1337,Books!$K$6:$K$2005))</f>
        <v/>
      </c>
      <c r="T1337" s="15">
        <f>IF(A1337="","",N1337-S1337)</f>
        <v/>
      </c>
      <c r="U1337" s="10" t="n"/>
      <c r="V1337" s="16">
        <f>IF(A1337="","",IF(AND(O1337="Credit note",R1337&lt;&gt;"ITC not available in GSTR-2B"),"Credit note: accept and declare the ITC reversal, keep pending for one period, or reject if you disagree",IF(R1337="Matched","Accept in IMS, or take no action",IF(R1337="Amount differs","Reject or keep pending; ask the supplier to amend",IF(R1337="In GSTR-2B, not in books","Check receipt; reject if not yours",IF(R1337="Invoice no matches, GSTIN differs","Confirm the GSTIN with the supplier","Not available: do not claim"))))))</f>
        <v/>
      </c>
    </row>
    <row r="1338">
      <c r="A1338" s="10" t="n"/>
      <c r="B1338" s="10" t="n"/>
      <c r="C1338" s="10" t="n"/>
      <c r="D1338" s="10" t="n"/>
      <c r="E1338" s="9" t="n"/>
      <c r="F1338" s="8" t="n"/>
      <c r="G1338" s="10" t="n"/>
      <c r="H1338" s="10" t="n"/>
      <c r="I1338" s="8" t="n"/>
      <c r="J1338" s="8" t="n"/>
      <c r="K1338" s="8" t="n"/>
      <c r="L1338" s="8" t="n"/>
      <c r="M1338" s="8" t="n"/>
      <c r="N1338" s="15">
        <f>IF(A1338="","",SUM(J1338:M1338))</f>
        <v/>
      </c>
      <c r="O1338" s="10" t="n"/>
      <c r="P1338" s="16">
        <f>IF(A1338="","",UPPER(TRIM(A1338))&amp;"|"&amp;UPPER(SUBSTITUTE(SUBSTITUTE(SUBSTITUTE(TRIM(C1338),"/",""),"-","")," ","")))</f>
        <v/>
      </c>
      <c r="Q1338" s="16">
        <f>IF(A1338="","",UPPER(SUBSTITUTE(SUBSTITUTE(SUBSTITUTE(TRIM(C1338),"/",""),"-","")," ","")))</f>
        <v/>
      </c>
      <c r="R1338" s="16">
        <f>IF(A1338="","",IF(U1338="No","ITC not available in GSTR-2B",IF(COUNTIF(Books!$O$6:$O$2005,P1338)&gt;0,IF(ABS(T1338)&lt;=Settings!$B$4,"Matched","Amount differs"),IF(COUNTIF(Books!$P$6:$P$2005,Q1338)&gt;0,"Invoice no matches, GSTIN differs","In GSTR-2B, not in books"))))</f>
        <v/>
      </c>
      <c r="S1338" s="15">
        <f>IF(A1338="","",SUMIF(Books!$O$6:$O$2005,P1338,Books!$K$6:$K$2005))</f>
        <v/>
      </c>
      <c r="T1338" s="15">
        <f>IF(A1338="","",N1338-S1338)</f>
        <v/>
      </c>
      <c r="U1338" s="10" t="n"/>
      <c r="V1338" s="16">
        <f>IF(A1338="","",IF(AND(O1338="Credit note",R1338&lt;&gt;"ITC not available in GSTR-2B"),"Credit note: accept and declare the ITC reversal, keep pending for one period, or reject if you disagree",IF(R1338="Matched","Accept in IMS, or take no action",IF(R1338="Amount differs","Reject or keep pending; ask the supplier to amend",IF(R1338="In GSTR-2B, not in books","Check receipt; reject if not yours",IF(R1338="Invoice no matches, GSTIN differs","Confirm the GSTIN with the supplier","Not available: do not claim"))))))</f>
        <v/>
      </c>
    </row>
    <row r="1339">
      <c r="A1339" s="10" t="n"/>
      <c r="B1339" s="10" t="n"/>
      <c r="C1339" s="10" t="n"/>
      <c r="D1339" s="10" t="n"/>
      <c r="E1339" s="9" t="n"/>
      <c r="F1339" s="8" t="n"/>
      <c r="G1339" s="10" t="n"/>
      <c r="H1339" s="10" t="n"/>
      <c r="I1339" s="8" t="n"/>
      <c r="J1339" s="8" t="n"/>
      <c r="K1339" s="8" t="n"/>
      <c r="L1339" s="8" t="n"/>
      <c r="M1339" s="8" t="n"/>
      <c r="N1339" s="15">
        <f>IF(A1339="","",SUM(J1339:M1339))</f>
        <v/>
      </c>
      <c r="O1339" s="10" t="n"/>
      <c r="P1339" s="16">
        <f>IF(A1339="","",UPPER(TRIM(A1339))&amp;"|"&amp;UPPER(SUBSTITUTE(SUBSTITUTE(SUBSTITUTE(TRIM(C1339),"/",""),"-","")," ","")))</f>
        <v/>
      </c>
      <c r="Q1339" s="16">
        <f>IF(A1339="","",UPPER(SUBSTITUTE(SUBSTITUTE(SUBSTITUTE(TRIM(C1339),"/",""),"-","")," ","")))</f>
        <v/>
      </c>
      <c r="R1339" s="16">
        <f>IF(A1339="","",IF(U1339="No","ITC not available in GSTR-2B",IF(COUNTIF(Books!$O$6:$O$2005,P1339)&gt;0,IF(ABS(T1339)&lt;=Settings!$B$4,"Matched","Amount differs"),IF(COUNTIF(Books!$P$6:$P$2005,Q1339)&gt;0,"Invoice no matches, GSTIN differs","In GSTR-2B, not in books"))))</f>
        <v/>
      </c>
      <c r="S1339" s="15">
        <f>IF(A1339="","",SUMIF(Books!$O$6:$O$2005,P1339,Books!$K$6:$K$2005))</f>
        <v/>
      </c>
      <c r="T1339" s="15">
        <f>IF(A1339="","",N1339-S1339)</f>
        <v/>
      </c>
      <c r="U1339" s="10" t="n"/>
      <c r="V1339" s="16">
        <f>IF(A1339="","",IF(AND(O1339="Credit note",R1339&lt;&gt;"ITC not available in GSTR-2B"),"Credit note: accept and declare the ITC reversal, keep pending for one period, or reject if you disagree",IF(R1339="Matched","Accept in IMS, or take no action",IF(R1339="Amount differs","Reject or keep pending; ask the supplier to amend",IF(R1339="In GSTR-2B, not in books","Check receipt; reject if not yours",IF(R1339="Invoice no matches, GSTIN differs","Confirm the GSTIN with the supplier","Not available: do not claim"))))))</f>
        <v/>
      </c>
    </row>
    <row r="1340">
      <c r="A1340" s="10" t="n"/>
      <c r="B1340" s="10" t="n"/>
      <c r="C1340" s="10" t="n"/>
      <c r="D1340" s="10" t="n"/>
      <c r="E1340" s="9" t="n"/>
      <c r="F1340" s="8" t="n"/>
      <c r="G1340" s="10" t="n"/>
      <c r="H1340" s="10" t="n"/>
      <c r="I1340" s="8" t="n"/>
      <c r="J1340" s="8" t="n"/>
      <c r="K1340" s="8" t="n"/>
      <c r="L1340" s="8" t="n"/>
      <c r="M1340" s="8" t="n"/>
      <c r="N1340" s="15">
        <f>IF(A1340="","",SUM(J1340:M1340))</f>
        <v/>
      </c>
      <c r="O1340" s="10" t="n"/>
      <c r="P1340" s="16">
        <f>IF(A1340="","",UPPER(TRIM(A1340))&amp;"|"&amp;UPPER(SUBSTITUTE(SUBSTITUTE(SUBSTITUTE(TRIM(C1340),"/",""),"-","")," ","")))</f>
        <v/>
      </c>
      <c r="Q1340" s="16">
        <f>IF(A1340="","",UPPER(SUBSTITUTE(SUBSTITUTE(SUBSTITUTE(TRIM(C1340),"/",""),"-","")," ","")))</f>
        <v/>
      </c>
      <c r="R1340" s="16">
        <f>IF(A1340="","",IF(U1340="No","ITC not available in GSTR-2B",IF(COUNTIF(Books!$O$6:$O$2005,P1340)&gt;0,IF(ABS(T1340)&lt;=Settings!$B$4,"Matched","Amount differs"),IF(COUNTIF(Books!$P$6:$P$2005,Q1340)&gt;0,"Invoice no matches, GSTIN differs","In GSTR-2B, not in books"))))</f>
        <v/>
      </c>
      <c r="S1340" s="15">
        <f>IF(A1340="","",SUMIF(Books!$O$6:$O$2005,P1340,Books!$K$6:$K$2005))</f>
        <v/>
      </c>
      <c r="T1340" s="15">
        <f>IF(A1340="","",N1340-S1340)</f>
        <v/>
      </c>
      <c r="U1340" s="10" t="n"/>
      <c r="V1340" s="16">
        <f>IF(A1340="","",IF(AND(O1340="Credit note",R1340&lt;&gt;"ITC not available in GSTR-2B"),"Credit note: accept and declare the ITC reversal, keep pending for one period, or reject if you disagree",IF(R1340="Matched","Accept in IMS, or take no action",IF(R1340="Amount differs","Reject or keep pending; ask the supplier to amend",IF(R1340="In GSTR-2B, not in books","Check receipt; reject if not yours",IF(R1340="Invoice no matches, GSTIN differs","Confirm the GSTIN with the supplier","Not available: do not claim"))))))</f>
        <v/>
      </c>
    </row>
    <row r="1341">
      <c r="A1341" s="10" t="n"/>
      <c r="B1341" s="10" t="n"/>
      <c r="C1341" s="10" t="n"/>
      <c r="D1341" s="10" t="n"/>
      <c r="E1341" s="9" t="n"/>
      <c r="F1341" s="8" t="n"/>
      <c r="G1341" s="10" t="n"/>
      <c r="H1341" s="10" t="n"/>
      <c r="I1341" s="8" t="n"/>
      <c r="J1341" s="8" t="n"/>
      <c r="K1341" s="8" t="n"/>
      <c r="L1341" s="8" t="n"/>
      <c r="M1341" s="8" t="n"/>
      <c r="N1341" s="15">
        <f>IF(A1341="","",SUM(J1341:M1341))</f>
        <v/>
      </c>
      <c r="O1341" s="10" t="n"/>
      <c r="P1341" s="16">
        <f>IF(A1341="","",UPPER(TRIM(A1341))&amp;"|"&amp;UPPER(SUBSTITUTE(SUBSTITUTE(SUBSTITUTE(TRIM(C1341),"/",""),"-","")," ","")))</f>
        <v/>
      </c>
      <c r="Q1341" s="16">
        <f>IF(A1341="","",UPPER(SUBSTITUTE(SUBSTITUTE(SUBSTITUTE(TRIM(C1341),"/",""),"-","")," ","")))</f>
        <v/>
      </c>
      <c r="R1341" s="16">
        <f>IF(A1341="","",IF(U1341="No","ITC not available in GSTR-2B",IF(COUNTIF(Books!$O$6:$O$2005,P1341)&gt;0,IF(ABS(T1341)&lt;=Settings!$B$4,"Matched","Amount differs"),IF(COUNTIF(Books!$P$6:$P$2005,Q1341)&gt;0,"Invoice no matches, GSTIN differs","In GSTR-2B, not in books"))))</f>
        <v/>
      </c>
      <c r="S1341" s="15">
        <f>IF(A1341="","",SUMIF(Books!$O$6:$O$2005,P1341,Books!$K$6:$K$2005))</f>
        <v/>
      </c>
      <c r="T1341" s="15">
        <f>IF(A1341="","",N1341-S1341)</f>
        <v/>
      </c>
      <c r="U1341" s="10" t="n"/>
      <c r="V1341" s="16">
        <f>IF(A1341="","",IF(AND(O1341="Credit note",R1341&lt;&gt;"ITC not available in GSTR-2B"),"Credit note: accept and declare the ITC reversal, keep pending for one period, or reject if you disagree",IF(R1341="Matched","Accept in IMS, or take no action",IF(R1341="Amount differs","Reject or keep pending; ask the supplier to amend",IF(R1341="In GSTR-2B, not in books","Check receipt; reject if not yours",IF(R1341="Invoice no matches, GSTIN differs","Confirm the GSTIN with the supplier","Not available: do not claim"))))))</f>
        <v/>
      </c>
    </row>
    <row r="1342">
      <c r="A1342" s="10" t="n"/>
      <c r="B1342" s="10" t="n"/>
      <c r="C1342" s="10" t="n"/>
      <c r="D1342" s="10" t="n"/>
      <c r="E1342" s="9" t="n"/>
      <c r="F1342" s="8" t="n"/>
      <c r="G1342" s="10" t="n"/>
      <c r="H1342" s="10" t="n"/>
      <c r="I1342" s="8" t="n"/>
      <c r="J1342" s="8" t="n"/>
      <c r="K1342" s="8" t="n"/>
      <c r="L1342" s="8" t="n"/>
      <c r="M1342" s="8" t="n"/>
      <c r="N1342" s="15">
        <f>IF(A1342="","",SUM(J1342:M1342))</f>
        <v/>
      </c>
      <c r="O1342" s="10" t="n"/>
      <c r="P1342" s="16">
        <f>IF(A1342="","",UPPER(TRIM(A1342))&amp;"|"&amp;UPPER(SUBSTITUTE(SUBSTITUTE(SUBSTITUTE(TRIM(C1342),"/",""),"-","")," ","")))</f>
        <v/>
      </c>
      <c r="Q1342" s="16">
        <f>IF(A1342="","",UPPER(SUBSTITUTE(SUBSTITUTE(SUBSTITUTE(TRIM(C1342),"/",""),"-","")," ","")))</f>
        <v/>
      </c>
      <c r="R1342" s="16">
        <f>IF(A1342="","",IF(U1342="No","ITC not available in GSTR-2B",IF(COUNTIF(Books!$O$6:$O$2005,P1342)&gt;0,IF(ABS(T1342)&lt;=Settings!$B$4,"Matched","Amount differs"),IF(COUNTIF(Books!$P$6:$P$2005,Q1342)&gt;0,"Invoice no matches, GSTIN differs","In GSTR-2B, not in books"))))</f>
        <v/>
      </c>
      <c r="S1342" s="15">
        <f>IF(A1342="","",SUMIF(Books!$O$6:$O$2005,P1342,Books!$K$6:$K$2005))</f>
        <v/>
      </c>
      <c r="T1342" s="15">
        <f>IF(A1342="","",N1342-S1342)</f>
        <v/>
      </c>
      <c r="U1342" s="10" t="n"/>
      <c r="V1342" s="16">
        <f>IF(A1342="","",IF(AND(O1342="Credit note",R1342&lt;&gt;"ITC not available in GSTR-2B"),"Credit note: accept and declare the ITC reversal, keep pending for one period, or reject if you disagree",IF(R1342="Matched","Accept in IMS, or take no action",IF(R1342="Amount differs","Reject or keep pending; ask the supplier to amend",IF(R1342="In GSTR-2B, not in books","Check receipt; reject if not yours",IF(R1342="Invoice no matches, GSTIN differs","Confirm the GSTIN with the supplier","Not available: do not claim"))))))</f>
        <v/>
      </c>
    </row>
    <row r="1343">
      <c r="A1343" s="10" t="n"/>
      <c r="B1343" s="10" t="n"/>
      <c r="C1343" s="10" t="n"/>
      <c r="D1343" s="10" t="n"/>
      <c r="E1343" s="9" t="n"/>
      <c r="F1343" s="8" t="n"/>
      <c r="G1343" s="10" t="n"/>
      <c r="H1343" s="10" t="n"/>
      <c r="I1343" s="8" t="n"/>
      <c r="J1343" s="8" t="n"/>
      <c r="K1343" s="8" t="n"/>
      <c r="L1343" s="8" t="n"/>
      <c r="M1343" s="8" t="n"/>
      <c r="N1343" s="15">
        <f>IF(A1343="","",SUM(J1343:M1343))</f>
        <v/>
      </c>
      <c r="O1343" s="10" t="n"/>
      <c r="P1343" s="16">
        <f>IF(A1343="","",UPPER(TRIM(A1343))&amp;"|"&amp;UPPER(SUBSTITUTE(SUBSTITUTE(SUBSTITUTE(TRIM(C1343),"/",""),"-","")," ","")))</f>
        <v/>
      </c>
      <c r="Q1343" s="16">
        <f>IF(A1343="","",UPPER(SUBSTITUTE(SUBSTITUTE(SUBSTITUTE(TRIM(C1343),"/",""),"-","")," ","")))</f>
        <v/>
      </c>
      <c r="R1343" s="16">
        <f>IF(A1343="","",IF(U1343="No","ITC not available in GSTR-2B",IF(COUNTIF(Books!$O$6:$O$2005,P1343)&gt;0,IF(ABS(T1343)&lt;=Settings!$B$4,"Matched","Amount differs"),IF(COUNTIF(Books!$P$6:$P$2005,Q1343)&gt;0,"Invoice no matches, GSTIN differs","In GSTR-2B, not in books"))))</f>
        <v/>
      </c>
      <c r="S1343" s="15">
        <f>IF(A1343="","",SUMIF(Books!$O$6:$O$2005,P1343,Books!$K$6:$K$2005))</f>
        <v/>
      </c>
      <c r="T1343" s="15">
        <f>IF(A1343="","",N1343-S1343)</f>
        <v/>
      </c>
      <c r="U1343" s="10" t="n"/>
      <c r="V1343" s="16">
        <f>IF(A1343="","",IF(AND(O1343="Credit note",R1343&lt;&gt;"ITC not available in GSTR-2B"),"Credit note: accept and declare the ITC reversal, keep pending for one period, or reject if you disagree",IF(R1343="Matched","Accept in IMS, or take no action",IF(R1343="Amount differs","Reject or keep pending; ask the supplier to amend",IF(R1343="In GSTR-2B, not in books","Check receipt; reject if not yours",IF(R1343="Invoice no matches, GSTIN differs","Confirm the GSTIN with the supplier","Not available: do not claim"))))))</f>
        <v/>
      </c>
    </row>
    <row r="1344">
      <c r="A1344" s="10" t="n"/>
      <c r="B1344" s="10" t="n"/>
      <c r="C1344" s="10" t="n"/>
      <c r="D1344" s="10" t="n"/>
      <c r="E1344" s="9" t="n"/>
      <c r="F1344" s="8" t="n"/>
      <c r="G1344" s="10" t="n"/>
      <c r="H1344" s="10" t="n"/>
      <c r="I1344" s="8" t="n"/>
      <c r="J1344" s="8" t="n"/>
      <c r="K1344" s="8" t="n"/>
      <c r="L1344" s="8" t="n"/>
      <c r="M1344" s="8" t="n"/>
      <c r="N1344" s="15">
        <f>IF(A1344="","",SUM(J1344:M1344))</f>
        <v/>
      </c>
      <c r="O1344" s="10" t="n"/>
      <c r="P1344" s="16">
        <f>IF(A1344="","",UPPER(TRIM(A1344))&amp;"|"&amp;UPPER(SUBSTITUTE(SUBSTITUTE(SUBSTITUTE(TRIM(C1344),"/",""),"-","")," ","")))</f>
        <v/>
      </c>
      <c r="Q1344" s="16">
        <f>IF(A1344="","",UPPER(SUBSTITUTE(SUBSTITUTE(SUBSTITUTE(TRIM(C1344),"/",""),"-","")," ","")))</f>
        <v/>
      </c>
      <c r="R1344" s="16">
        <f>IF(A1344="","",IF(U1344="No","ITC not available in GSTR-2B",IF(COUNTIF(Books!$O$6:$O$2005,P1344)&gt;0,IF(ABS(T1344)&lt;=Settings!$B$4,"Matched","Amount differs"),IF(COUNTIF(Books!$P$6:$P$2005,Q1344)&gt;0,"Invoice no matches, GSTIN differs","In GSTR-2B, not in books"))))</f>
        <v/>
      </c>
      <c r="S1344" s="15">
        <f>IF(A1344="","",SUMIF(Books!$O$6:$O$2005,P1344,Books!$K$6:$K$2005))</f>
        <v/>
      </c>
      <c r="T1344" s="15">
        <f>IF(A1344="","",N1344-S1344)</f>
        <v/>
      </c>
      <c r="U1344" s="10" t="n"/>
      <c r="V1344" s="16">
        <f>IF(A1344="","",IF(AND(O1344="Credit note",R1344&lt;&gt;"ITC not available in GSTR-2B"),"Credit note: accept and declare the ITC reversal, keep pending for one period, or reject if you disagree",IF(R1344="Matched","Accept in IMS, or take no action",IF(R1344="Amount differs","Reject or keep pending; ask the supplier to amend",IF(R1344="In GSTR-2B, not in books","Check receipt; reject if not yours",IF(R1344="Invoice no matches, GSTIN differs","Confirm the GSTIN with the supplier","Not available: do not claim"))))))</f>
        <v/>
      </c>
    </row>
    <row r="1345">
      <c r="A1345" s="10" t="n"/>
      <c r="B1345" s="10" t="n"/>
      <c r="C1345" s="10" t="n"/>
      <c r="D1345" s="10" t="n"/>
      <c r="E1345" s="9" t="n"/>
      <c r="F1345" s="8" t="n"/>
      <c r="G1345" s="10" t="n"/>
      <c r="H1345" s="10" t="n"/>
      <c r="I1345" s="8" t="n"/>
      <c r="J1345" s="8" t="n"/>
      <c r="K1345" s="8" t="n"/>
      <c r="L1345" s="8" t="n"/>
      <c r="M1345" s="8" t="n"/>
      <c r="N1345" s="15">
        <f>IF(A1345="","",SUM(J1345:M1345))</f>
        <v/>
      </c>
      <c r="O1345" s="10" t="n"/>
      <c r="P1345" s="16">
        <f>IF(A1345="","",UPPER(TRIM(A1345))&amp;"|"&amp;UPPER(SUBSTITUTE(SUBSTITUTE(SUBSTITUTE(TRIM(C1345),"/",""),"-","")," ","")))</f>
        <v/>
      </c>
      <c r="Q1345" s="16">
        <f>IF(A1345="","",UPPER(SUBSTITUTE(SUBSTITUTE(SUBSTITUTE(TRIM(C1345),"/",""),"-","")," ","")))</f>
        <v/>
      </c>
      <c r="R1345" s="16">
        <f>IF(A1345="","",IF(U1345="No","ITC not available in GSTR-2B",IF(COUNTIF(Books!$O$6:$O$2005,P1345)&gt;0,IF(ABS(T1345)&lt;=Settings!$B$4,"Matched","Amount differs"),IF(COUNTIF(Books!$P$6:$P$2005,Q1345)&gt;0,"Invoice no matches, GSTIN differs","In GSTR-2B, not in books"))))</f>
        <v/>
      </c>
      <c r="S1345" s="15">
        <f>IF(A1345="","",SUMIF(Books!$O$6:$O$2005,P1345,Books!$K$6:$K$2005))</f>
        <v/>
      </c>
      <c r="T1345" s="15">
        <f>IF(A1345="","",N1345-S1345)</f>
        <v/>
      </c>
      <c r="U1345" s="10" t="n"/>
      <c r="V1345" s="16">
        <f>IF(A1345="","",IF(AND(O1345="Credit note",R1345&lt;&gt;"ITC not available in GSTR-2B"),"Credit note: accept and declare the ITC reversal, keep pending for one period, or reject if you disagree",IF(R1345="Matched","Accept in IMS, or take no action",IF(R1345="Amount differs","Reject or keep pending; ask the supplier to amend",IF(R1345="In GSTR-2B, not in books","Check receipt; reject if not yours",IF(R1345="Invoice no matches, GSTIN differs","Confirm the GSTIN with the supplier","Not available: do not claim"))))))</f>
        <v/>
      </c>
    </row>
    <row r="1346">
      <c r="A1346" s="10" t="n"/>
      <c r="B1346" s="10" t="n"/>
      <c r="C1346" s="10" t="n"/>
      <c r="D1346" s="10" t="n"/>
      <c r="E1346" s="9" t="n"/>
      <c r="F1346" s="8" t="n"/>
      <c r="G1346" s="10" t="n"/>
      <c r="H1346" s="10" t="n"/>
      <c r="I1346" s="8" t="n"/>
      <c r="J1346" s="8" t="n"/>
      <c r="K1346" s="8" t="n"/>
      <c r="L1346" s="8" t="n"/>
      <c r="M1346" s="8" t="n"/>
      <c r="N1346" s="15">
        <f>IF(A1346="","",SUM(J1346:M1346))</f>
        <v/>
      </c>
      <c r="O1346" s="10" t="n"/>
      <c r="P1346" s="16">
        <f>IF(A1346="","",UPPER(TRIM(A1346))&amp;"|"&amp;UPPER(SUBSTITUTE(SUBSTITUTE(SUBSTITUTE(TRIM(C1346),"/",""),"-","")," ","")))</f>
        <v/>
      </c>
      <c r="Q1346" s="16">
        <f>IF(A1346="","",UPPER(SUBSTITUTE(SUBSTITUTE(SUBSTITUTE(TRIM(C1346),"/",""),"-","")," ","")))</f>
        <v/>
      </c>
      <c r="R1346" s="16">
        <f>IF(A1346="","",IF(U1346="No","ITC not available in GSTR-2B",IF(COUNTIF(Books!$O$6:$O$2005,P1346)&gt;0,IF(ABS(T1346)&lt;=Settings!$B$4,"Matched","Amount differs"),IF(COUNTIF(Books!$P$6:$P$2005,Q1346)&gt;0,"Invoice no matches, GSTIN differs","In GSTR-2B, not in books"))))</f>
        <v/>
      </c>
      <c r="S1346" s="15">
        <f>IF(A1346="","",SUMIF(Books!$O$6:$O$2005,P1346,Books!$K$6:$K$2005))</f>
        <v/>
      </c>
      <c r="T1346" s="15">
        <f>IF(A1346="","",N1346-S1346)</f>
        <v/>
      </c>
      <c r="U1346" s="10" t="n"/>
      <c r="V1346" s="16">
        <f>IF(A1346="","",IF(AND(O1346="Credit note",R1346&lt;&gt;"ITC not available in GSTR-2B"),"Credit note: accept and declare the ITC reversal, keep pending for one period, or reject if you disagree",IF(R1346="Matched","Accept in IMS, or take no action",IF(R1346="Amount differs","Reject or keep pending; ask the supplier to amend",IF(R1346="In GSTR-2B, not in books","Check receipt; reject if not yours",IF(R1346="Invoice no matches, GSTIN differs","Confirm the GSTIN with the supplier","Not available: do not claim"))))))</f>
        <v/>
      </c>
    </row>
    <row r="1347">
      <c r="A1347" s="10" t="n"/>
      <c r="B1347" s="10" t="n"/>
      <c r="C1347" s="10" t="n"/>
      <c r="D1347" s="10" t="n"/>
      <c r="E1347" s="9" t="n"/>
      <c r="F1347" s="8" t="n"/>
      <c r="G1347" s="10" t="n"/>
      <c r="H1347" s="10" t="n"/>
      <c r="I1347" s="8" t="n"/>
      <c r="J1347" s="8" t="n"/>
      <c r="K1347" s="8" t="n"/>
      <c r="L1347" s="8" t="n"/>
      <c r="M1347" s="8" t="n"/>
      <c r="N1347" s="15">
        <f>IF(A1347="","",SUM(J1347:M1347))</f>
        <v/>
      </c>
      <c r="O1347" s="10" t="n"/>
      <c r="P1347" s="16">
        <f>IF(A1347="","",UPPER(TRIM(A1347))&amp;"|"&amp;UPPER(SUBSTITUTE(SUBSTITUTE(SUBSTITUTE(TRIM(C1347),"/",""),"-","")," ","")))</f>
        <v/>
      </c>
      <c r="Q1347" s="16">
        <f>IF(A1347="","",UPPER(SUBSTITUTE(SUBSTITUTE(SUBSTITUTE(TRIM(C1347),"/",""),"-","")," ","")))</f>
        <v/>
      </c>
      <c r="R1347" s="16">
        <f>IF(A1347="","",IF(U1347="No","ITC not available in GSTR-2B",IF(COUNTIF(Books!$O$6:$O$2005,P1347)&gt;0,IF(ABS(T1347)&lt;=Settings!$B$4,"Matched","Amount differs"),IF(COUNTIF(Books!$P$6:$P$2005,Q1347)&gt;0,"Invoice no matches, GSTIN differs","In GSTR-2B, not in books"))))</f>
        <v/>
      </c>
      <c r="S1347" s="15">
        <f>IF(A1347="","",SUMIF(Books!$O$6:$O$2005,P1347,Books!$K$6:$K$2005))</f>
        <v/>
      </c>
      <c r="T1347" s="15">
        <f>IF(A1347="","",N1347-S1347)</f>
        <v/>
      </c>
      <c r="U1347" s="10" t="n"/>
      <c r="V1347" s="16">
        <f>IF(A1347="","",IF(AND(O1347="Credit note",R1347&lt;&gt;"ITC not available in GSTR-2B"),"Credit note: accept and declare the ITC reversal, keep pending for one period, or reject if you disagree",IF(R1347="Matched","Accept in IMS, or take no action",IF(R1347="Amount differs","Reject or keep pending; ask the supplier to amend",IF(R1347="In GSTR-2B, not in books","Check receipt; reject if not yours",IF(R1347="Invoice no matches, GSTIN differs","Confirm the GSTIN with the supplier","Not available: do not claim"))))))</f>
        <v/>
      </c>
    </row>
    <row r="1348">
      <c r="A1348" s="10" t="n"/>
      <c r="B1348" s="10" t="n"/>
      <c r="C1348" s="10" t="n"/>
      <c r="D1348" s="10" t="n"/>
      <c r="E1348" s="9" t="n"/>
      <c r="F1348" s="8" t="n"/>
      <c r="G1348" s="10" t="n"/>
      <c r="H1348" s="10" t="n"/>
      <c r="I1348" s="8" t="n"/>
      <c r="J1348" s="8" t="n"/>
      <c r="K1348" s="8" t="n"/>
      <c r="L1348" s="8" t="n"/>
      <c r="M1348" s="8" t="n"/>
      <c r="N1348" s="15">
        <f>IF(A1348="","",SUM(J1348:M1348))</f>
        <v/>
      </c>
      <c r="O1348" s="10" t="n"/>
      <c r="P1348" s="16">
        <f>IF(A1348="","",UPPER(TRIM(A1348))&amp;"|"&amp;UPPER(SUBSTITUTE(SUBSTITUTE(SUBSTITUTE(TRIM(C1348),"/",""),"-","")," ","")))</f>
        <v/>
      </c>
      <c r="Q1348" s="16">
        <f>IF(A1348="","",UPPER(SUBSTITUTE(SUBSTITUTE(SUBSTITUTE(TRIM(C1348),"/",""),"-","")," ","")))</f>
        <v/>
      </c>
      <c r="R1348" s="16">
        <f>IF(A1348="","",IF(U1348="No","ITC not available in GSTR-2B",IF(COUNTIF(Books!$O$6:$O$2005,P1348)&gt;0,IF(ABS(T1348)&lt;=Settings!$B$4,"Matched","Amount differs"),IF(COUNTIF(Books!$P$6:$P$2005,Q1348)&gt;0,"Invoice no matches, GSTIN differs","In GSTR-2B, not in books"))))</f>
        <v/>
      </c>
      <c r="S1348" s="15">
        <f>IF(A1348="","",SUMIF(Books!$O$6:$O$2005,P1348,Books!$K$6:$K$2005))</f>
        <v/>
      </c>
      <c r="T1348" s="15">
        <f>IF(A1348="","",N1348-S1348)</f>
        <v/>
      </c>
      <c r="U1348" s="10" t="n"/>
      <c r="V1348" s="16">
        <f>IF(A1348="","",IF(AND(O1348="Credit note",R1348&lt;&gt;"ITC not available in GSTR-2B"),"Credit note: accept and declare the ITC reversal, keep pending for one period, or reject if you disagree",IF(R1348="Matched","Accept in IMS, or take no action",IF(R1348="Amount differs","Reject or keep pending; ask the supplier to amend",IF(R1348="In GSTR-2B, not in books","Check receipt; reject if not yours",IF(R1348="Invoice no matches, GSTIN differs","Confirm the GSTIN with the supplier","Not available: do not claim"))))))</f>
        <v/>
      </c>
    </row>
    <row r="1349">
      <c r="A1349" s="10" t="n"/>
      <c r="B1349" s="10" t="n"/>
      <c r="C1349" s="10" t="n"/>
      <c r="D1349" s="10" t="n"/>
      <c r="E1349" s="9" t="n"/>
      <c r="F1349" s="8" t="n"/>
      <c r="G1349" s="10" t="n"/>
      <c r="H1349" s="10" t="n"/>
      <c r="I1349" s="8" t="n"/>
      <c r="J1349" s="8" t="n"/>
      <c r="K1349" s="8" t="n"/>
      <c r="L1349" s="8" t="n"/>
      <c r="M1349" s="8" t="n"/>
      <c r="N1349" s="15">
        <f>IF(A1349="","",SUM(J1349:M1349))</f>
        <v/>
      </c>
      <c r="O1349" s="10" t="n"/>
      <c r="P1349" s="16">
        <f>IF(A1349="","",UPPER(TRIM(A1349))&amp;"|"&amp;UPPER(SUBSTITUTE(SUBSTITUTE(SUBSTITUTE(TRIM(C1349),"/",""),"-","")," ","")))</f>
        <v/>
      </c>
      <c r="Q1349" s="16">
        <f>IF(A1349="","",UPPER(SUBSTITUTE(SUBSTITUTE(SUBSTITUTE(TRIM(C1349),"/",""),"-","")," ","")))</f>
        <v/>
      </c>
      <c r="R1349" s="16">
        <f>IF(A1349="","",IF(U1349="No","ITC not available in GSTR-2B",IF(COUNTIF(Books!$O$6:$O$2005,P1349)&gt;0,IF(ABS(T1349)&lt;=Settings!$B$4,"Matched","Amount differs"),IF(COUNTIF(Books!$P$6:$P$2005,Q1349)&gt;0,"Invoice no matches, GSTIN differs","In GSTR-2B, not in books"))))</f>
        <v/>
      </c>
      <c r="S1349" s="15">
        <f>IF(A1349="","",SUMIF(Books!$O$6:$O$2005,P1349,Books!$K$6:$K$2005))</f>
        <v/>
      </c>
      <c r="T1349" s="15">
        <f>IF(A1349="","",N1349-S1349)</f>
        <v/>
      </c>
      <c r="U1349" s="10" t="n"/>
      <c r="V1349" s="16">
        <f>IF(A1349="","",IF(AND(O1349="Credit note",R1349&lt;&gt;"ITC not available in GSTR-2B"),"Credit note: accept and declare the ITC reversal, keep pending for one period, or reject if you disagree",IF(R1349="Matched","Accept in IMS, or take no action",IF(R1349="Amount differs","Reject or keep pending; ask the supplier to amend",IF(R1349="In GSTR-2B, not in books","Check receipt; reject if not yours",IF(R1349="Invoice no matches, GSTIN differs","Confirm the GSTIN with the supplier","Not available: do not claim"))))))</f>
        <v/>
      </c>
    </row>
    <row r="1350">
      <c r="A1350" s="10" t="n"/>
      <c r="B1350" s="10" t="n"/>
      <c r="C1350" s="10" t="n"/>
      <c r="D1350" s="10" t="n"/>
      <c r="E1350" s="9" t="n"/>
      <c r="F1350" s="8" t="n"/>
      <c r="G1350" s="10" t="n"/>
      <c r="H1350" s="10" t="n"/>
      <c r="I1350" s="8" t="n"/>
      <c r="J1350" s="8" t="n"/>
      <c r="K1350" s="8" t="n"/>
      <c r="L1350" s="8" t="n"/>
      <c r="M1350" s="8" t="n"/>
      <c r="N1350" s="15">
        <f>IF(A1350="","",SUM(J1350:M1350))</f>
        <v/>
      </c>
      <c r="O1350" s="10" t="n"/>
      <c r="P1350" s="16">
        <f>IF(A1350="","",UPPER(TRIM(A1350))&amp;"|"&amp;UPPER(SUBSTITUTE(SUBSTITUTE(SUBSTITUTE(TRIM(C1350),"/",""),"-","")," ","")))</f>
        <v/>
      </c>
      <c r="Q1350" s="16">
        <f>IF(A1350="","",UPPER(SUBSTITUTE(SUBSTITUTE(SUBSTITUTE(TRIM(C1350),"/",""),"-","")," ","")))</f>
        <v/>
      </c>
      <c r="R1350" s="16">
        <f>IF(A1350="","",IF(U1350="No","ITC not available in GSTR-2B",IF(COUNTIF(Books!$O$6:$O$2005,P1350)&gt;0,IF(ABS(T1350)&lt;=Settings!$B$4,"Matched","Amount differs"),IF(COUNTIF(Books!$P$6:$P$2005,Q1350)&gt;0,"Invoice no matches, GSTIN differs","In GSTR-2B, not in books"))))</f>
        <v/>
      </c>
      <c r="S1350" s="15">
        <f>IF(A1350="","",SUMIF(Books!$O$6:$O$2005,P1350,Books!$K$6:$K$2005))</f>
        <v/>
      </c>
      <c r="T1350" s="15">
        <f>IF(A1350="","",N1350-S1350)</f>
        <v/>
      </c>
      <c r="U1350" s="10" t="n"/>
      <c r="V1350" s="16">
        <f>IF(A1350="","",IF(AND(O1350="Credit note",R1350&lt;&gt;"ITC not available in GSTR-2B"),"Credit note: accept and declare the ITC reversal, keep pending for one period, or reject if you disagree",IF(R1350="Matched","Accept in IMS, or take no action",IF(R1350="Amount differs","Reject or keep pending; ask the supplier to amend",IF(R1350="In GSTR-2B, not in books","Check receipt; reject if not yours",IF(R1350="Invoice no matches, GSTIN differs","Confirm the GSTIN with the supplier","Not available: do not claim"))))))</f>
        <v/>
      </c>
    </row>
    <row r="1351">
      <c r="A1351" s="10" t="n"/>
      <c r="B1351" s="10" t="n"/>
      <c r="C1351" s="10" t="n"/>
      <c r="D1351" s="10" t="n"/>
      <c r="E1351" s="9" t="n"/>
      <c r="F1351" s="8" t="n"/>
      <c r="G1351" s="10" t="n"/>
      <c r="H1351" s="10" t="n"/>
      <c r="I1351" s="8" t="n"/>
      <c r="J1351" s="8" t="n"/>
      <c r="K1351" s="8" t="n"/>
      <c r="L1351" s="8" t="n"/>
      <c r="M1351" s="8" t="n"/>
      <c r="N1351" s="15">
        <f>IF(A1351="","",SUM(J1351:M1351))</f>
        <v/>
      </c>
      <c r="O1351" s="10" t="n"/>
      <c r="P1351" s="16">
        <f>IF(A1351="","",UPPER(TRIM(A1351))&amp;"|"&amp;UPPER(SUBSTITUTE(SUBSTITUTE(SUBSTITUTE(TRIM(C1351),"/",""),"-","")," ","")))</f>
        <v/>
      </c>
      <c r="Q1351" s="16">
        <f>IF(A1351="","",UPPER(SUBSTITUTE(SUBSTITUTE(SUBSTITUTE(TRIM(C1351),"/",""),"-","")," ","")))</f>
        <v/>
      </c>
      <c r="R1351" s="16">
        <f>IF(A1351="","",IF(U1351="No","ITC not available in GSTR-2B",IF(COUNTIF(Books!$O$6:$O$2005,P1351)&gt;0,IF(ABS(T1351)&lt;=Settings!$B$4,"Matched","Amount differs"),IF(COUNTIF(Books!$P$6:$P$2005,Q1351)&gt;0,"Invoice no matches, GSTIN differs","In GSTR-2B, not in books"))))</f>
        <v/>
      </c>
      <c r="S1351" s="15">
        <f>IF(A1351="","",SUMIF(Books!$O$6:$O$2005,P1351,Books!$K$6:$K$2005))</f>
        <v/>
      </c>
      <c r="T1351" s="15">
        <f>IF(A1351="","",N1351-S1351)</f>
        <v/>
      </c>
      <c r="U1351" s="10" t="n"/>
      <c r="V1351" s="16">
        <f>IF(A1351="","",IF(AND(O1351="Credit note",R1351&lt;&gt;"ITC not available in GSTR-2B"),"Credit note: accept and declare the ITC reversal, keep pending for one period, or reject if you disagree",IF(R1351="Matched","Accept in IMS, or take no action",IF(R1351="Amount differs","Reject or keep pending; ask the supplier to amend",IF(R1351="In GSTR-2B, not in books","Check receipt; reject if not yours",IF(R1351="Invoice no matches, GSTIN differs","Confirm the GSTIN with the supplier","Not available: do not claim"))))))</f>
        <v/>
      </c>
    </row>
    <row r="1352">
      <c r="A1352" s="10" t="n"/>
      <c r="B1352" s="10" t="n"/>
      <c r="C1352" s="10" t="n"/>
      <c r="D1352" s="10" t="n"/>
      <c r="E1352" s="9" t="n"/>
      <c r="F1352" s="8" t="n"/>
      <c r="G1352" s="10" t="n"/>
      <c r="H1352" s="10" t="n"/>
      <c r="I1352" s="8" t="n"/>
      <c r="J1352" s="8" t="n"/>
      <c r="K1352" s="8" t="n"/>
      <c r="L1352" s="8" t="n"/>
      <c r="M1352" s="8" t="n"/>
      <c r="N1352" s="15">
        <f>IF(A1352="","",SUM(J1352:M1352))</f>
        <v/>
      </c>
      <c r="O1352" s="10" t="n"/>
      <c r="P1352" s="16">
        <f>IF(A1352="","",UPPER(TRIM(A1352))&amp;"|"&amp;UPPER(SUBSTITUTE(SUBSTITUTE(SUBSTITUTE(TRIM(C1352),"/",""),"-","")," ","")))</f>
        <v/>
      </c>
      <c r="Q1352" s="16">
        <f>IF(A1352="","",UPPER(SUBSTITUTE(SUBSTITUTE(SUBSTITUTE(TRIM(C1352),"/",""),"-","")," ","")))</f>
        <v/>
      </c>
      <c r="R1352" s="16">
        <f>IF(A1352="","",IF(U1352="No","ITC not available in GSTR-2B",IF(COUNTIF(Books!$O$6:$O$2005,P1352)&gt;0,IF(ABS(T1352)&lt;=Settings!$B$4,"Matched","Amount differs"),IF(COUNTIF(Books!$P$6:$P$2005,Q1352)&gt;0,"Invoice no matches, GSTIN differs","In GSTR-2B, not in books"))))</f>
        <v/>
      </c>
      <c r="S1352" s="15">
        <f>IF(A1352="","",SUMIF(Books!$O$6:$O$2005,P1352,Books!$K$6:$K$2005))</f>
        <v/>
      </c>
      <c r="T1352" s="15">
        <f>IF(A1352="","",N1352-S1352)</f>
        <v/>
      </c>
      <c r="U1352" s="10" t="n"/>
      <c r="V1352" s="16">
        <f>IF(A1352="","",IF(AND(O1352="Credit note",R1352&lt;&gt;"ITC not available in GSTR-2B"),"Credit note: accept and declare the ITC reversal, keep pending for one period, or reject if you disagree",IF(R1352="Matched","Accept in IMS, or take no action",IF(R1352="Amount differs","Reject or keep pending; ask the supplier to amend",IF(R1352="In GSTR-2B, not in books","Check receipt; reject if not yours",IF(R1352="Invoice no matches, GSTIN differs","Confirm the GSTIN with the supplier","Not available: do not claim"))))))</f>
        <v/>
      </c>
    </row>
    <row r="1353">
      <c r="A1353" s="10" t="n"/>
      <c r="B1353" s="10" t="n"/>
      <c r="C1353" s="10" t="n"/>
      <c r="D1353" s="10" t="n"/>
      <c r="E1353" s="9" t="n"/>
      <c r="F1353" s="8" t="n"/>
      <c r="G1353" s="10" t="n"/>
      <c r="H1353" s="10" t="n"/>
      <c r="I1353" s="8" t="n"/>
      <c r="J1353" s="8" t="n"/>
      <c r="K1353" s="8" t="n"/>
      <c r="L1353" s="8" t="n"/>
      <c r="M1353" s="8" t="n"/>
      <c r="N1353" s="15">
        <f>IF(A1353="","",SUM(J1353:M1353))</f>
        <v/>
      </c>
      <c r="O1353" s="10" t="n"/>
      <c r="P1353" s="16">
        <f>IF(A1353="","",UPPER(TRIM(A1353))&amp;"|"&amp;UPPER(SUBSTITUTE(SUBSTITUTE(SUBSTITUTE(TRIM(C1353),"/",""),"-","")," ","")))</f>
        <v/>
      </c>
      <c r="Q1353" s="16">
        <f>IF(A1353="","",UPPER(SUBSTITUTE(SUBSTITUTE(SUBSTITUTE(TRIM(C1353),"/",""),"-","")," ","")))</f>
        <v/>
      </c>
      <c r="R1353" s="16">
        <f>IF(A1353="","",IF(U1353="No","ITC not available in GSTR-2B",IF(COUNTIF(Books!$O$6:$O$2005,P1353)&gt;0,IF(ABS(T1353)&lt;=Settings!$B$4,"Matched","Amount differs"),IF(COUNTIF(Books!$P$6:$P$2005,Q1353)&gt;0,"Invoice no matches, GSTIN differs","In GSTR-2B, not in books"))))</f>
        <v/>
      </c>
      <c r="S1353" s="15">
        <f>IF(A1353="","",SUMIF(Books!$O$6:$O$2005,P1353,Books!$K$6:$K$2005))</f>
        <v/>
      </c>
      <c r="T1353" s="15">
        <f>IF(A1353="","",N1353-S1353)</f>
        <v/>
      </c>
      <c r="U1353" s="10" t="n"/>
      <c r="V1353" s="16">
        <f>IF(A1353="","",IF(AND(O1353="Credit note",R1353&lt;&gt;"ITC not available in GSTR-2B"),"Credit note: accept and declare the ITC reversal, keep pending for one period, or reject if you disagree",IF(R1353="Matched","Accept in IMS, or take no action",IF(R1353="Amount differs","Reject or keep pending; ask the supplier to amend",IF(R1353="In GSTR-2B, not in books","Check receipt; reject if not yours",IF(R1353="Invoice no matches, GSTIN differs","Confirm the GSTIN with the supplier","Not available: do not claim"))))))</f>
        <v/>
      </c>
    </row>
    <row r="1354">
      <c r="A1354" s="10" t="n"/>
      <c r="B1354" s="10" t="n"/>
      <c r="C1354" s="10" t="n"/>
      <c r="D1354" s="10" t="n"/>
      <c r="E1354" s="9" t="n"/>
      <c r="F1354" s="8" t="n"/>
      <c r="G1354" s="10" t="n"/>
      <c r="H1354" s="10" t="n"/>
      <c r="I1354" s="8" t="n"/>
      <c r="J1354" s="8" t="n"/>
      <c r="K1354" s="8" t="n"/>
      <c r="L1354" s="8" t="n"/>
      <c r="M1354" s="8" t="n"/>
      <c r="N1354" s="15">
        <f>IF(A1354="","",SUM(J1354:M1354))</f>
        <v/>
      </c>
      <c r="O1354" s="10" t="n"/>
      <c r="P1354" s="16">
        <f>IF(A1354="","",UPPER(TRIM(A1354))&amp;"|"&amp;UPPER(SUBSTITUTE(SUBSTITUTE(SUBSTITUTE(TRIM(C1354),"/",""),"-","")," ","")))</f>
        <v/>
      </c>
      <c r="Q1354" s="16">
        <f>IF(A1354="","",UPPER(SUBSTITUTE(SUBSTITUTE(SUBSTITUTE(TRIM(C1354),"/",""),"-","")," ","")))</f>
        <v/>
      </c>
      <c r="R1354" s="16">
        <f>IF(A1354="","",IF(U1354="No","ITC not available in GSTR-2B",IF(COUNTIF(Books!$O$6:$O$2005,P1354)&gt;0,IF(ABS(T1354)&lt;=Settings!$B$4,"Matched","Amount differs"),IF(COUNTIF(Books!$P$6:$P$2005,Q1354)&gt;0,"Invoice no matches, GSTIN differs","In GSTR-2B, not in books"))))</f>
        <v/>
      </c>
      <c r="S1354" s="15">
        <f>IF(A1354="","",SUMIF(Books!$O$6:$O$2005,P1354,Books!$K$6:$K$2005))</f>
        <v/>
      </c>
      <c r="T1354" s="15">
        <f>IF(A1354="","",N1354-S1354)</f>
        <v/>
      </c>
      <c r="U1354" s="10" t="n"/>
      <c r="V1354" s="16">
        <f>IF(A1354="","",IF(AND(O1354="Credit note",R1354&lt;&gt;"ITC not available in GSTR-2B"),"Credit note: accept and declare the ITC reversal, keep pending for one period, or reject if you disagree",IF(R1354="Matched","Accept in IMS, or take no action",IF(R1354="Amount differs","Reject or keep pending; ask the supplier to amend",IF(R1354="In GSTR-2B, not in books","Check receipt; reject if not yours",IF(R1354="Invoice no matches, GSTIN differs","Confirm the GSTIN with the supplier","Not available: do not claim"))))))</f>
        <v/>
      </c>
    </row>
    <row r="1355">
      <c r="A1355" s="10" t="n"/>
      <c r="B1355" s="10" t="n"/>
      <c r="C1355" s="10" t="n"/>
      <c r="D1355" s="10" t="n"/>
      <c r="E1355" s="9" t="n"/>
      <c r="F1355" s="8" t="n"/>
      <c r="G1355" s="10" t="n"/>
      <c r="H1355" s="10" t="n"/>
      <c r="I1355" s="8" t="n"/>
      <c r="J1355" s="8" t="n"/>
      <c r="K1355" s="8" t="n"/>
      <c r="L1355" s="8" t="n"/>
      <c r="M1355" s="8" t="n"/>
      <c r="N1355" s="15">
        <f>IF(A1355="","",SUM(J1355:M1355))</f>
        <v/>
      </c>
      <c r="O1355" s="10" t="n"/>
      <c r="P1355" s="16">
        <f>IF(A1355="","",UPPER(TRIM(A1355))&amp;"|"&amp;UPPER(SUBSTITUTE(SUBSTITUTE(SUBSTITUTE(TRIM(C1355),"/",""),"-","")," ","")))</f>
        <v/>
      </c>
      <c r="Q1355" s="16">
        <f>IF(A1355="","",UPPER(SUBSTITUTE(SUBSTITUTE(SUBSTITUTE(TRIM(C1355),"/",""),"-","")," ","")))</f>
        <v/>
      </c>
      <c r="R1355" s="16">
        <f>IF(A1355="","",IF(U1355="No","ITC not available in GSTR-2B",IF(COUNTIF(Books!$O$6:$O$2005,P1355)&gt;0,IF(ABS(T1355)&lt;=Settings!$B$4,"Matched","Amount differs"),IF(COUNTIF(Books!$P$6:$P$2005,Q1355)&gt;0,"Invoice no matches, GSTIN differs","In GSTR-2B, not in books"))))</f>
        <v/>
      </c>
      <c r="S1355" s="15">
        <f>IF(A1355="","",SUMIF(Books!$O$6:$O$2005,P1355,Books!$K$6:$K$2005))</f>
        <v/>
      </c>
      <c r="T1355" s="15">
        <f>IF(A1355="","",N1355-S1355)</f>
        <v/>
      </c>
      <c r="U1355" s="10" t="n"/>
      <c r="V1355" s="16">
        <f>IF(A1355="","",IF(AND(O1355="Credit note",R1355&lt;&gt;"ITC not available in GSTR-2B"),"Credit note: accept and declare the ITC reversal, keep pending for one period, or reject if you disagree",IF(R1355="Matched","Accept in IMS, or take no action",IF(R1355="Amount differs","Reject or keep pending; ask the supplier to amend",IF(R1355="In GSTR-2B, not in books","Check receipt; reject if not yours",IF(R1355="Invoice no matches, GSTIN differs","Confirm the GSTIN with the supplier","Not available: do not claim"))))))</f>
        <v/>
      </c>
    </row>
    <row r="1356">
      <c r="A1356" s="10" t="n"/>
      <c r="B1356" s="10" t="n"/>
      <c r="C1356" s="10" t="n"/>
      <c r="D1356" s="10" t="n"/>
      <c r="E1356" s="9" t="n"/>
      <c r="F1356" s="8" t="n"/>
      <c r="G1356" s="10" t="n"/>
      <c r="H1356" s="10" t="n"/>
      <c r="I1356" s="8" t="n"/>
      <c r="J1356" s="8" t="n"/>
      <c r="K1356" s="8" t="n"/>
      <c r="L1356" s="8" t="n"/>
      <c r="M1356" s="8" t="n"/>
      <c r="N1356" s="15">
        <f>IF(A1356="","",SUM(J1356:M1356))</f>
        <v/>
      </c>
      <c r="O1356" s="10" t="n"/>
      <c r="P1356" s="16">
        <f>IF(A1356="","",UPPER(TRIM(A1356))&amp;"|"&amp;UPPER(SUBSTITUTE(SUBSTITUTE(SUBSTITUTE(TRIM(C1356),"/",""),"-","")," ","")))</f>
        <v/>
      </c>
      <c r="Q1356" s="16">
        <f>IF(A1356="","",UPPER(SUBSTITUTE(SUBSTITUTE(SUBSTITUTE(TRIM(C1356),"/",""),"-","")," ","")))</f>
        <v/>
      </c>
      <c r="R1356" s="16">
        <f>IF(A1356="","",IF(U1356="No","ITC not available in GSTR-2B",IF(COUNTIF(Books!$O$6:$O$2005,P1356)&gt;0,IF(ABS(T1356)&lt;=Settings!$B$4,"Matched","Amount differs"),IF(COUNTIF(Books!$P$6:$P$2005,Q1356)&gt;0,"Invoice no matches, GSTIN differs","In GSTR-2B, not in books"))))</f>
        <v/>
      </c>
      <c r="S1356" s="15">
        <f>IF(A1356="","",SUMIF(Books!$O$6:$O$2005,P1356,Books!$K$6:$K$2005))</f>
        <v/>
      </c>
      <c r="T1356" s="15">
        <f>IF(A1356="","",N1356-S1356)</f>
        <v/>
      </c>
      <c r="U1356" s="10" t="n"/>
      <c r="V1356" s="16">
        <f>IF(A1356="","",IF(AND(O1356="Credit note",R1356&lt;&gt;"ITC not available in GSTR-2B"),"Credit note: accept and declare the ITC reversal, keep pending for one period, or reject if you disagree",IF(R1356="Matched","Accept in IMS, or take no action",IF(R1356="Amount differs","Reject or keep pending; ask the supplier to amend",IF(R1356="In GSTR-2B, not in books","Check receipt; reject if not yours",IF(R1356="Invoice no matches, GSTIN differs","Confirm the GSTIN with the supplier","Not available: do not claim"))))))</f>
        <v/>
      </c>
    </row>
    <row r="1357">
      <c r="A1357" s="10" t="n"/>
      <c r="B1357" s="10" t="n"/>
      <c r="C1357" s="10" t="n"/>
      <c r="D1357" s="10" t="n"/>
      <c r="E1357" s="9" t="n"/>
      <c r="F1357" s="8" t="n"/>
      <c r="G1357" s="10" t="n"/>
      <c r="H1357" s="10" t="n"/>
      <c r="I1357" s="8" t="n"/>
      <c r="J1357" s="8" t="n"/>
      <c r="K1357" s="8" t="n"/>
      <c r="L1357" s="8" t="n"/>
      <c r="M1357" s="8" t="n"/>
      <c r="N1357" s="15">
        <f>IF(A1357="","",SUM(J1357:M1357))</f>
        <v/>
      </c>
      <c r="O1357" s="10" t="n"/>
      <c r="P1357" s="16">
        <f>IF(A1357="","",UPPER(TRIM(A1357))&amp;"|"&amp;UPPER(SUBSTITUTE(SUBSTITUTE(SUBSTITUTE(TRIM(C1357),"/",""),"-","")," ","")))</f>
        <v/>
      </c>
      <c r="Q1357" s="16">
        <f>IF(A1357="","",UPPER(SUBSTITUTE(SUBSTITUTE(SUBSTITUTE(TRIM(C1357),"/",""),"-","")," ","")))</f>
        <v/>
      </c>
      <c r="R1357" s="16">
        <f>IF(A1357="","",IF(U1357="No","ITC not available in GSTR-2B",IF(COUNTIF(Books!$O$6:$O$2005,P1357)&gt;0,IF(ABS(T1357)&lt;=Settings!$B$4,"Matched","Amount differs"),IF(COUNTIF(Books!$P$6:$P$2005,Q1357)&gt;0,"Invoice no matches, GSTIN differs","In GSTR-2B, not in books"))))</f>
        <v/>
      </c>
      <c r="S1357" s="15">
        <f>IF(A1357="","",SUMIF(Books!$O$6:$O$2005,P1357,Books!$K$6:$K$2005))</f>
        <v/>
      </c>
      <c r="T1357" s="15">
        <f>IF(A1357="","",N1357-S1357)</f>
        <v/>
      </c>
      <c r="U1357" s="10" t="n"/>
      <c r="V1357" s="16">
        <f>IF(A1357="","",IF(AND(O1357="Credit note",R1357&lt;&gt;"ITC not available in GSTR-2B"),"Credit note: accept and declare the ITC reversal, keep pending for one period, or reject if you disagree",IF(R1357="Matched","Accept in IMS, or take no action",IF(R1357="Amount differs","Reject or keep pending; ask the supplier to amend",IF(R1357="In GSTR-2B, not in books","Check receipt; reject if not yours",IF(R1357="Invoice no matches, GSTIN differs","Confirm the GSTIN with the supplier","Not available: do not claim"))))))</f>
        <v/>
      </c>
    </row>
    <row r="1358">
      <c r="A1358" s="10" t="n"/>
      <c r="B1358" s="10" t="n"/>
      <c r="C1358" s="10" t="n"/>
      <c r="D1358" s="10" t="n"/>
      <c r="E1358" s="9" t="n"/>
      <c r="F1358" s="8" t="n"/>
      <c r="G1358" s="10" t="n"/>
      <c r="H1358" s="10" t="n"/>
      <c r="I1358" s="8" t="n"/>
      <c r="J1358" s="8" t="n"/>
      <c r="K1358" s="8" t="n"/>
      <c r="L1358" s="8" t="n"/>
      <c r="M1358" s="8" t="n"/>
      <c r="N1358" s="15">
        <f>IF(A1358="","",SUM(J1358:M1358))</f>
        <v/>
      </c>
      <c r="O1358" s="10" t="n"/>
      <c r="P1358" s="16">
        <f>IF(A1358="","",UPPER(TRIM(A1358))&amp;"|"&amp;UPPER(SUBSTITUTE(SUBSTITUTE(SUBSTITUTE(TRIM(C1358),"/",""),"-","")," ","")))</f>
        <v/>
      </c>
      <c r="Q1358" s="16">
        <f>IF(A1358="","",UPPER(SUBSTITUTE(SUBSTITUTE(SUBSTITUTE(TRIM(C1358),"/",""),"-","")," ","")))</f>
        <v/>
      </c>
      <c r="R1358" s="16">
        <f>IF(A1358="","",IF(U1358="No","ITC not available in GSTR-2B",IF(COUNTIF(Books!$O$6:$O$2005,P1358)&gt;0,IF(ABS(T1358)&lt;=Settings!$B$4,"Matched","Amount differs"),IF(COUNTIF(Books!$P$6:$P$2005,Q1358)&gt;0,"Invoice no matches, GSTIN differs","In GSTR-2B, not in books"))))</f>
        <v/>
      </c>
      <c r="S1358" s="15">
        <f>IF(A1358="","",SUMIF(Books!$O$6:$O$2005,P1358,Books!$K$6:$K$2005))</f>
        <v/>
      </c>
      <c r="T1358" s="15">
        <f>IF(A1358="","",N1358-S1358)</f>
        <v/>
      </c>
      <c r="U1358" s="10" t="n"/>
      <c r="V1358" s="16">
        <f>IF(A1358="","",IF(AND(O1358="Credit note",R1358&lt;&gt;"ITC not available in GSTR-2B"),"Credit note: accept and declare the ITC reversal, keep pending for one period, or reject if you disagree",IF(R1358="Matched","Accept in IMS, or take no action",IF(R1358="Amount differs","Reject or keep pending; ask the supplier to amend",IF(R1358="In GSTR-2B, not in books","Check receipt; reject if not yours",IF(R1358="Invoice no matches, GSTIN differs","Confirm the GSTIN with the supplier","Not available: do not claim"))))))</f>
        <v/>
      </c>
    </row>
    <row r="1359">
      <c r="A1359" s="10" t="n"/>
      <c r="B1359" s="10" t="n"/>
      <c r="C1359" s="10" t="n"/>
      <c r="D1359" s="10" t="n"/>
      <c r="E1359" s="9" t="n"/>
      <c r="F1359" s="8" t="n"/>
      <c r="G1359" s="10" t="n"/>
      <c r="H1359" s="10" t="n"/>
      <c r="I1359" s="8" t="n"/>
      <c r="J1359" s="8" t="n"/>
      <c r="K1359" s="8" t="n"/>
      <c r="L1359" s="8" t="n"/>
      <c r="M1359" s="8" t="n"/>
      <c r="N1359" s="15">
        <f>IF(A1359="","",SUM(J1359:M1359))</f>
        <v/>
      </c>
      <c r="O1359" s="10" t="n"/>
      <c r="P1359" s="16">
        <f>IF(A1359="","",UPPER(TRIM(A1359))&amp;"|"&amp;UPPER(SUBSTITUTE(SUBSTITUTE(SUBSTITUTE(TRIM(C1359),"/",""),"-","")," ","")))</f>
        <v/>
      </c>
      <c r="Q1359" s="16">
        <f>IF(A1359="","",UPPER(SUBSTITUTE(SUBSTITUTE(SUBSTITUTE(TRIM(C1359),"/",""),"-","")," ","")))</f>
        <v/>
      </c>
      <c r="R1359" s="16">
        <f>IF(A1359="","",IF(U1359="No","ITC not available in GSTR-2B",IF(COUNTIF(Books!$O$6:$O$2005,P1359)&gt;0,IF(ABS(T1359)&lt;=Settings!$B$4,"Matched","Amount differs"),IF(COUNTIF(Books!$P$6:$P$2005,Q1359)&gt;0,"Invoice no matches, GSTIN differs","In GSTR-2B, not in books"))))</f>
        <v/>
      </c>
      <c r="S1359" s="15">
        <f>IF(A1359="","",SUMIF(Books!$O$6:$O$2005,P1359,Books!$K$6:$K$2005))</f>
        <v/>
      </c>
      <c r="T1359" s="15">
        <f>IF(A1359="","",N1359-S1359)</f>
        <v/>
      </c>
      <c r="U1359" s="10" t="n"/>
      <c r="V1359" s="16">
        <f>IF(A1359="","",IF(AND(O1359="Credit note",R1359&lt;&gt;"ITC not available in GSTR-2B"),"Credit note: accept and declare the ITC reversal, keep pending for one period, or reject if you disagree",IF(R1359="Matched","Accept in IMS, or take no action",IF(R1359="Amount differs","Reject or keep pending; ask the supplier to amend",IF(R1359="In GSTR-2B, not in books","Check receipt; reject if not yours",IF(R1359="Invoice no matches, GSTIN differs","Confirm the GSTIN with the supplier","Not available: do not claim"))))))</f>
        <v/>
      </c>
    </row>
    <row r="1360">
      <c r="A1360" s="10" t="n"/>
      <c r="B1360" s="10" t="n"/>
      <c r="C1360" s="10" t="n"/>
      <c r="D1360" s="10" t="n"/>
      <c r="E1360" s="9" t="n"/>
      <c r="F1360" s="8" t="n"/>
      <c r="G1360" s="10" t="n"/>
      <c r="H1360" s="10" t="n"/>
      <c r="I1360" s="8" t="n"/>
      <c r="J1360" s="8" t="n"/>
      <c r="K1360" s="8" t="n"/>
      <c r="L1360" s="8" t="n"/>
      <c r="M1360" s="8" t="n"/>
      <c r="N1360" s="15">
        <f>IF(A1360="","",SUM(J1360:M1360))</f>
        <v/>
      </c>
      <c r="O1360" s="10" t="n"/>
      <c r="P1360" s="16">
        <f>IF(A1360="","",UPPER(TRIM(A1360))&amp;"|"&amp;UPPER(SUBSTITUTE(SUBSTITUTE(SUBSTITUTE(TRIM(C1360),"/",""),"-","")," ","")))</f>
        <v/>
      </c>
      <c r="Q1360" s="16">
        <f>IF(A1360="","",UPPER(SUBSTITUTE(SUBSTITUTE(SUBSTITUTE(TRIM(C1360),"/",""),"-","")," ","")))</f>
        <v/>
      </c>
      <c r="R1360" s="16">
        <f>IF(A1360="","",IF(U1360="No","ITC not available in GSTR-2B",IF(COUNTIF(Books!$O$6:$O$2005,P1360)&gt;0,IF(ABS(T1360)&lt;=Settings!$B$4,"Matched","Amount differs"),IF(COUNTIF(Books!$P$6:$P$2005,Q1360)&gt;0,"Invoice no matches, GSTIN differs","In GSTR-2B, not in books"))))</f>
        <v/>
      </c>
      <c r="S1360" s="15">
        <f>IF(A1360="","",SUMIF(Books!$O$6:$O$2005,P1360,Books!$K$6:$K$2005))</f>
        <v/>
      </c>
      <c r="T1360" s="15">
        <f>IF(A1360="","",N1360-S1360)</f>
        <v/>
      </c>
      <c r="U1360" s="10" t="n"/>
      <c r="V1360" s="16">
        <f>IF(A1360="","",IF(AND(O1360="Credit note",R1360&lt;&gt;"ITC not available in GSTR-2B"),"Credit note: accept and declare the ITC reversal, keep pending for one period, or reject if you disagree",IF(R1360="Matched","Accept in IMS, or take no action",IF(R1360="Amount differs","Reject or keep pending; ask the supplier to amend",IF(R1360="In GSTR-2B, not in books","Check receipt; reject if not yours",IF(R1360="Invoice no matches, GSTIN differs","Confirm the GSTIN with the supplier","Not available: do not claim"))))))</f>
        <v/>
      </c>
    </row>
    <row r="1361">
      <c r="A1361" s="10" t="n"/>
      <c r="B1361" s="10" t="n"/>
      <c r="C1361" s="10" t="n"/>
      <c r="D1361" s="10" t="n"/>
      <c r="E1361" s="9" t="n"/>
      <c r="F1361" s="8" t="n"/>
      <c r="G1361" s="10" t="n"/>
      <c r="H1361" s="10" t="n"/>
      <c r="I1361" s="8" t="n"/>
      <c r="J1361" s="8" t="n"/>
      <c r="K1361" s="8" t="n"/>
      <c r="L1361" s="8" t="n"/>
      <c r="M1361" s="8" t="n"/>
      <c r="N1361" s="15">
        <f>IF(A1361="","",SUM(J1361:M1361))</f>
        <v/>
      </c>
      <c r="O1361" s="10" t="n"/>
      <c r="P1361" s="16">
        <f>IF(A1361="","",UPPER(TRIM(A1361))&amp;"|"&amp;UPPER(SUBSTITUTE(SUBSTITUTE(SUBSTITUTE(TRIM(C1361),"/",""),"-","")," ","")))</f>
        <v/>
      </c>
      <c r="Q1361" s="16">
        <f>IF(A1361="","",UPPER(SUBSTITUTE(SUBSTITUTE(SUBSTITUTE(TRIM(C1361),"/",""),"-","")," ","")))</f>
        <v/>
      </c>
      <c r="R1361" s="16">
        <f>IF(A1361="","",IF(U1361="No","ITC not available in GSTR-2B",IF(COUNTIF(Books!$O$6:$O$2005,P1361)&gt;0,IF(ABS(T1361)&lt;=Settings!$B$4,"Matched","Amount differs"),IF(COUNTIF(Books!$P$6:$P$2005,Q1361)&gt;0,"Invoice no matches, GSTIN differs","In GSTR-2B, not in books"))))</f>
        <v/>
      </c>
      <c r="S1361" s="15">
        <f>IF(A1361="","",SUMIF(Books!$O$6:$O$2005,P1361,Books!$K$6:$K$2005))</f>
        <v/>
      </c>
      <c r="T1361" s="15">
        <f>IF(A1361="","",N1361-S1361)</f>
        <v/>
      </c>
      <c r="U1361" s="10" t="n"/>
      <c r="V1361" s="16">
        <f>IF(A1361="","",IF(AND(O1361="Credit note",R1361&lt;&gt;"ITC not available in GSTR-2B"),"Credit note: accept and declare the ITC reversal, keep pending for one period, or reject if you disagree",IF(R1361="Matched","Accept in IMS, or take no action",IF(R1361="Amount differs","Reject or keep pending; ask the supplier to amend",IF(R1361="In GSTR-2B, not in books","Check receipt; reject if not yours",IF(R1361="Invoice no matches, GSTIN differs","Confirm the GSTIN with the supplier","Not available: do not claim"))))))</f>
        <v/>
      </c>
    </row>
    <row r="1362">
      <c r="A1362" s="10" t="n"/>
      <c r="B1362" s="10" t="n"/>
      <c r="C1362" s="10" t="n"/>
      <c r="D1362" s="10" t="n"/>
      <c r="E1362" s="9" t="n"/>
      <c r="F1362" s="8" t="n"/>
      <c r="G1362" s="10" t="n"/>
      <c r="H1362" s="10" t="n"/>
      <c r="I1362" s="8" t="n"/>
      <c r="J1362" s="8" t="n"/>
      <c r="K1362" s="8" t="n"/>
      <c r="L1362" s="8" t="n"/>
      <c r="M1362" s="8" t="n"/>
      <c r="N1362" s="15">
        <f>IF(A1362="","",SUM(J1362:M1362))</f>
        <v/>
      </c>
      <c r="O1362" s="10" t="n"/>
      <c r="P1362" s="16">
        <f>IF(A1362="","",UPPER(TRIM(A1362))&amp;"|"&amp;UPPER(SUBSTITUTE(SUBSTITUTE(SUBSTITUTE(TRIM(C1362),"/",""),"-","")," ","")))</f>
        <v/>
      </c>
      <c r="Q1362" s="16">
        <f>IF(A1362="","",UPPER(SUBSTITUTE(SUBSTITUTE(SUBSTITUTE(TRIM(C1362),"/",""),"-","")," ","")))</f>
        <v/>
      </c>
      <c r="R1362" s="16">
        <f>IF(A1362="","",IF(U1362="No","ITC not available in GSTR-2B",IF(COUNTIF(Books!$O$6:$O$2005,P1362)&gt;0,IF(ABS(T1362)&lt;=Settings!$B$4,"Matched","Amount differs"),IF(COUNTIF(Books!$P$6:$P$2005,Q1362)&gt;0,"Invoice no matches, GSTIN differs","In GSTR-2B, not in books"))))</f>
        <v/>
      </c>
      <c r="S1362" s="15">
        <f>IF(A1362="","",SUMIF(Books!$O$6:$O$2005,P1362,Books!$K$6:$K$2005))</f>
        <v/>
      </c>
      <c r="T1362" s="15">
        <f>IF(A1362="","",N1362-S1362)</f>
        <v/>
      </c>
      <c r="U1362" s="10" t="n"/>
      <c r="V1362" s="16">
        <f>IF(A1362="","",IF(AND(O1362="Credit note",R1362&lt;&gt;"ITC not available in GSTR-2B"),"Credit note: accept and declare the ITC reversal, keep pending for one period, or reject if you disagree",IF(R1362="Matched","Accept in IMS, or take no action",IF(R1362="Amount differs","Reject or keep pending; ask the supplier to amend",IF(R1362="In GSTR-2B, not in books","Check receipt; reject if not yours",IF(R1362="Invoice no matches, GSTIN differs","Confirm the GSTIN with the supplier","Not available: do not claim"))))))</f>
        <v/>
      </c>
    </row>
    <row r="1363">
      <c r="A1363" s="10" t="n"/>
      <c r="B1363" s="10" t="n"/>
      <c r="C1363" s="10" t="n"/>
      <c r="D1363" s="10" t="n"/>
      <c r="E1363" s="9" t="n"/>
      <c r="F1363" s="8" t="n"/>
      <c r="G1363" s="10" t="n"/>
      <c r="H1363" s="10" t="n"/>
      <c r="I1363" s="8" t="n"/>
      <c r="J1363" s="8" t="n"/>
      <c r="K1363" s="8" t="n"/>
      <c r="L1363" s="8" t="n"/>
      <c r="M1363" s="8" t="n"/>
      <c r="N1363" s="15">
        <f>IF(A1363="","",SUM(J1363:M1363))</f>
        <v/>
      </c>
      <c r="O1363" s="10" t="n"/>
      <c r="P1363" s="16">
        <f>IF(A1363="","",UPPER(TRIM(A1363))&amp;"|"&amp;UPPER(SUBSTITUTE(SUBSTITUTE(SUBSTITUTE(TRIM(C1363),"/",""),"-","")," ","")))</f>
        <v/>
      </c>
      <c r="Q1363" s="16">
        <f>IF(A1363="","",UPPER(SUBSTITUTE(SUBSTITUTE(SUBSTITUTE(TRIM(C1363),"/",""),"-","")," ","")))</f>
        <v/>
      </c>
      <c r="R1363" s="16">
        <f>IF(A1363="","",IF(U1363="No","ITC not available in GSTR-2B",IF(COUNTIF(Books!$O$6:$O$2005,P1363)&gt;0,IF(ABS(T1363)&lt;=Settings!$B$4,"Matched","Amount differs"),IF(COUNTIF(Books!$P$6:$P$2005,Q1363)&gt;0,"Invoice no matches, GSTIN differs","In GSTR-2B, not in books"))))</f>
        <v/>
      </c>
      <c r="S1363" s="15">
        <f>IF(A1363="","",SUMIF(Books!$O$6:$O$2005,P1363,Books!$K$6:$K$2005))</f>
        <v/>
      </c>
      <c r="T1363" s="15">
        <f>IF(A1363="","",N1363-S1363)</f>
        <v/>
      </c>
      <c r="U1363" s="10" t="n"/>
      <c r="V1363" s="16">
        <f>IF(A1363="","",IF(AND(O1363="Credit note",R1363&lt;&gt;"ITC not available in GSTR-2B"),"Credit note: accept and declare the ITC reversal, keep pending for one period, or reject if you disagree",IF(R1363="Matched","Accept in IMS, or take no action",IF(R1363="Amount differs","Reject or keep pending; ask the supplier to amend",IF(R1363="In GSTR-2B, not in books","Check receipt; reject if not yours",IF(R1363="Invoice no matches, GSTIN differs","Confirm the GSTIN with the supplier","Not available: do not claim"))))))</f>
        <v/>
      </c>
    </row>
    <row r="1364">
      <c r="A1364" s="10" t="n"/>
      <c r="B1364" s="10" t="n"/>
      <c r="C1364" s="10" t="n"/>
      <c r="D1364" s="10" t="n"/>
      <c r="E1364" s="9" t="n"/>
      <c r="F1364" s="8" t="n"/>
      <c r="G1364" s="10" t="n"/>
      <c r="H1364" s="10" t="n"/>
      <c r="I1364" s="8" t="n"/>
      <c r="J1364" s="8" t="n"/>
      <c r="K1364" s="8" t="n"/>
      <c r="L1364" s="8" t="n"/>
      <c r="M1364" s="8" t="n"/>
      <c r="N1364" s="15">
        <f>IF(A1364="","",SUM(J1364:M1364))</f>
        <v/>
      </c>
      <c r="O1364" s="10" t="n"/>
      <c r="P1364" s="16">
        <f>IF(A1364="","",UPPER(TRIM(A1364))&amp;"|"&amp;UPPER(SUBSTITUTE(SUBSTITUTE(SUBSTITUTE(TRIM(C1364),"/",""),"-","")," ","")))</f>
        <v/>
      </c>
      <c r="Q1364" s="16">
        <f>IF(A1364="","",UPPER(SUBSTITUTE(SUBSTITUTE(SUBSTITUTE(TRIM(C1364),"/",""),"-","")," ","")))</f>
        <v/>
      </c>
      <c r="R1364" s="16">
        <f>IF(A1364="","",IF(U1364="No","ITC not available in GSTR-2B",IF(COUNTIF(Books!$O$6:$O$2005,P1364)&gt;0,IF(ABS(T1364)&lt;=Settings!$B$4,"Matched","Amount differs"),IF(COUNTIF(Books!$P$6:$P$2005,Q1364)&gt;0,"Invoice no matches, GSTIN differs","In GSTR-2B, not in books"))))</f>
        <v/>
      </c>
      <c r="S1364" s="15">
        <f>IF(A1364="","",SUMIF(Books!$O$6:$O$2005,P1364,Books!$K$6:$K$2005))</f>
        <v/>
      </c>
      <c r="T1364" s="15">
        <f>IF(A1364="","",N1364-S1364)</f>
        <v/>
      </c>
      <c r="U1364" s="10" t="n"/>
      <c r="V1364" s="16">
        <f>IF(A1364="","",IF(AND(O1364="Credit note",R1364&lt;&gt;"ITC not available in GSTR-2B"),"Credit note: accept and declare the ITC reversal, keep pending for one period, or reject if you disagree",IF(R1364="Matched","Accept in IMS, or take no action",IF(R1364="Amount differs","Reject or keep pending; ask the supplier to amend",IF(R1364="In GSTR-2B, not in books","Check receipt; reject if not yours",IF(R1364="Invoice no matches, GSTIN differs","Confirm the GSTIN with the supplier","Not available: do not claim"))))))</f>
        <v/>
      </c>
    </row>
    <row r="1365">
      <c r="A1365" s="10" t="n"/>
      <c r="B1365" s="10" t="n"/>
      <c r="C1365" s="10" t="n"/>
      <c r="D1365" s="10" t="n"/>
      <c r="E1365" s="9" t="n"/>
      <c r="F1365" s="8" t="n"/>
      <c r="G1365" s="10" t="n"/>
      <c r="H1365" s="10" t="n"/>
      <c r="I1365" s="8" t="n"/>
      <c r="J1365" s="8" t="n"/>
      <c r="K1365" s="8" t="n"/>
      <c r="L1365" s="8" t="n"/>
      <c r="M1365" s="8" t="n"/>
      <c r="N1365" s="15">
        <f>IF(A1365="","",SUM(J1365:M1365))</f>
        <v/>
      </c>
      <c r="O1365" s="10" t="n"/>
      <c r="P1365" s="16">
        <f>IF(A1365="","",UPPER(TRIM(A1365))&amp;"|"&amp;UPPER(SUBSTITUTE(SUBSTITUTE(SUBSTITUTE(TRIM(C1365),"/",""),"-","")," ","")))</f>
        <v/>
      </c>
      <c r="Q1365" s="16">
        <f>IF(A1365="","",UPPER(SUBSTITUTE(SUBSTITUTE(SUBSTITUTE(TRIM(C1365),"/",""),"-","")," ","")))</f>
        <v/>
      </c>
      <c r="R1365" s="16">
        <f>IF(A1365="","",IF(U1365="No","ITC not available in GSTR-2B",IF(COUNTIF(Books!$O$6:$O$2005,P1365)&gt;0,IF(ABS(T1365)&lt;=Settings!$B$4,"Matched","Amount differs"),IF(COUNTIF(Books!$P$6:$P$2005,Q1365)&gt;0,"Invoice no matches, GSTIN differs","In GSTR-2B, not in books"))))</f>
        <v/>
      </c>
      <c r="S1365" s="15">
        <f>IF(A1365="","",SUMIF(Books!$O$6:$O$2005,P1365,Books!$K$6:$K$2005))</f>
        <v/>
      </c>
      <c r="T1365" s="15">
        <f>IF(A1365="","",N1365-S1365)</f>
        <v/>
      </c>
      <c r="U1365" s="10" t="n"/>
      <c r="V1365" s="16">
        <f>IF(A1365="","",IF(AND(O1365="Credit note",R1365&lt;&gt;"ITC not available in GSTR-2B"),"Credit note: accept and declare the ITC reversal, keep pending for one period, or reject if you disagree",IF(R1365="Matched","Accept in IMS, or take no action",IF(R1365="Amount differs","Reject or keep pending; ask the supplier to amend",IF(R1365="In GSTR-2B, not in books","Check receipt; reject if not yours",IF(R1365="Invoice no matches, GSTIN differs","Confirm the GSTIN with the supplier","Not available: do not claim"))))))</f>
        <v/>
      </c>
    </row>
    <row r="1366">
      <c r="A1366" s="10" t="n"/>
      <c r="B1366" s="10" t="n"/>
      <c r="C1366" s="10" t="n"/>
      <c r="D1366" s="10" t="n"/>
      <c r="E1366" s="9" t="n"/>
      <c r="F1366" s="8" t="n"/>
      <c r="G1366" s="10" t="n"/>
      <c r="H1366" s="10" t="n"/>
      <c r="I1366" s="8" t="n"/>
      <c r="J1366" s="8" t="n"/>
      <c r="K1366" s="8" t="n"/>
      <c r="L1366" s="8" t="n"/>
      <c r="M1366" s="8" t="n"/>
      <c r="N1366" s="15">
        <f>IF(A1366="","",SUM(J1366:M1366))</f>
        <v/>
      </c>
      <c r="O1366" s="10" t="n"/>
      <c r="P1366" s="16">
        <f>IF(A1366="","",UPPER(TRIM(A1366))&amp;"|"&amp;UPPER(SUBSTITUTE(SUBSTITUTE(SUBSTITUTE(TRIM(C1366),"/",""),"-","")," ","")))</f>
        <v/>
      </c>
      <c r="Q1366" s="16">
        <f>IF(A1366="","",UPPER(SUBSTITUTE(SUBSTITUTE(SUBSTITUTE(TRIM(C1366),"/",""),"-","")," ","")))</f>
        <v/>
      </c>
      <c r="R1366" s="16">
        <f>IF(A1366="","",IF(U1366="No","ITC not available in GSTR-2B",IF(COUNTIF(Books!$O$6:$O$2005,P1366)&gt;0,IF(ABS(T1366)&lt;=Settings!$B$4,"Matched","Amount differs"),IF(COUNTIF(Books!$P$6:$P$2005,Q1366)&gt;0,"Invoice no matches, GSTIN differs","In GSTR-2B, not in books"))))</f>
        <v/>
      </c>
      <c r="S1366" s="15">
        <f>IF(A1366="","",SUMIF(Books!$O$6:$O$2005,P1366,Books!$K$6:$K$2005))</f>
        <v/>
      </c>
      <c r="T1366" s="15">
        <f>IF(A1366="","",N1366-S1366)</f>
        <v/>
      </c>
      <c r="U1366" s="10" t="n"/>
      <c r="V1366" s="16">
        <f>IF(A1366="","",IF(AND(O1366="Credit note",R1366&lt;&gt;"ITC not available in GSTR-2B"),"Credit note: accept and declare the ITC reversal, keep pending for one period, or reject if you disagree",IF(R1366="Matched","Accept in IMS, or take no action",IF(R1366="Amount differs","Reject or keep pending; ask the supplier to amend",IF(R1366="In GSTR-2B, not in books","Check receipt; reject if not yours",IF(R1366="Invoice no matches, GSTIN differs","Confirm the GSTIN with the supplier","Not available: do not claim"))))))</f>
        <v/>
      </c>
    </row>
    <row r="1367">
      <c r="A1367" s="10" t="n"/>
      <c r="B1367" s="10" t="n"/>
      <c r="C1367" s="10" t="n"/>
      <c r="D1367" s="10" t="n"/>
      <c r="E1367" s="9" t="n"/>
      <c r="F1367" s="8" t="n"/>
      <c r="G1367" s="10" t="n"/>
      <c r="H1367" s="10" t="n"/>
      <c r="I1367" s="8" t="n"/>
      <c r="J1367" s="8" t="n"/>
      <c r="K1367" s="8" t="n"/>
      <c r="L1367" s="8" t="n"/>
      <c r="M1367" s="8" t="n"/>
      <c r="N1367" s="15">
        <f>IF(A1367="","",SUM(J1367:M1367))</f>
        <v/>
      </c>
      <c r="O1367" s="10" t="n"/>
      <c r="P1367" s="16">
        <f>IF(A1367="","",UPPER(TRIM(A1367))&amp;"|"&amp;UPPER(SUBSTITUTE(SUBSTITUTE(SUBSTITUTE(TRIM(C1367),"/",""),"-","")," ","")))</f>
        <v/>
      </c>
      <c r="Q1367" s="16">
        <f>IF(A1367="","",UPPER(SUBSTITUTE(SUBSTITUTE(SUBSTITUTE(TRIM(C1367),"/",""),"-","")," ","")))</f>
        <v/>
      </c>
      <c r="R1367" s="16">
        <f>IF(A1367="","",IF(U1367="No","ITC not available in GSTR-2B",IF(COUNTIF(Books!$O$6:$O$2005,P1367)&gt;0,IF(ABS(T1367)&lt;=Settings!$B$4,"Matched","Amount differs"),IF(COUNTIF(Books!$P$6:$P$2005,Q1367)&gt;0,"Invoice no matches, GSTIN differs","In GSTR-2B, not in books"))))</f>
        <v/>
      </c>
      <c r="S1367" s="15">
        <f>IF(A1367="","",SUMIF(Books!$O$6:$O$2005,P1367,Books!$K$6:$K$2005))</f>
        <v/>
      </c>
      <c r="T1367" s="15">
        <f>IF(A1367="","",N1367-S1367)</f>
        <v/>
      </c>
      <c r="U1367" s="10" t="n"/>
      <c r="V1367" s="16">
        <f>IF(A1367="","",IF(AND(O1367="Credit note",R1367&lt;&gt;"ITC not available in GSTR-2B"),"Credit note: accept and declare the ITC reversal, keep pending for one period, or reject if you disagree",IF(R1367="Matched","Accept in IMS, or take no action",IF(R1367="Amount differs","Reject or keep pending; ask the supplier to amend",IF(R1367="In GSTR-2B, not in books","Check receipt; reject if not yours",IF(R1367="Invoice no matches, GSTIN differs","Confirm the GSTIN with the supplier","Not available: do not claim"))))))</f>
        <v/>
      </c>
    </row>
    <row r="1368">
      <c r="A1368" s="10" t="n"/>
      <c r="B1368" s="10" t="n"/>
      <c r="C1368" s="10" t="n"/>
      <c r="D1368" s="10" t="n"/>
      <c r="E1368" s="9" t="n"/>
      <c r="F1368" s="8" t="n"/>
      <c r="G1368" s="10" t="n"/>
      <c r="H1368" s="10" t="n"/>
      <c r="I1368" s="8" t="n"/>
      <c r="J1368" s="8" t="n"/>
      <c r="K1368" s="8" t="n"/>
      <c r="L1368" s="8" t="n"/>
      <c r="M1368" s="8" t="n"/>
      <c r="N1368" s="15">
        <f>IF(A1368="","",SUM(J1368:M1368))</f>
        <v/>
      </c>
      <c r="O1368" s="10" t="n"/>
      <c r="P1368" s="16">
        <f>IF(A1368="","",UPPER(TRIM(A1368))&amp;"|"&amp;UPPER(SUBSTITUTE(SUBSTITUTE(SUBSTITUTE(TRIM(C1368),"/",""),"-","")," ","")))</f>
        <v/>
      </c>
      <c r="Q1368" s="16">
        <f>IF(A1368="","",UPPER(SUBSTITUTE(SUBSTITUTE(SUBSTITUTE(TRIM(C1368),"/",""),"-","")," ","")))</f>
        <v/>
      </c>
      <c r="R1368" s="16">
        <f>IF(A1368="","",IF(U1368="No","ITC not available in GSTR-2B",IF(COUNTIF(Books!$O$6:$O$2005,P1368)&gt;0,IF(ABS(T1368)&lt;=Settings!$B$4,"Matched","Amount differs"),IF(COUNTIF(Books!$P$6:$P$2005,Q1368)&gt;0,"Invoice no matches, GSTIN differs","In GSTR-2B, not in books"))))</f>
        <v/>
      </c>
      <c r="S1368" s="15">
        <f>IF(A1368="","",SUMIF(Books!$O$6:$O$2005,P1368,Books!$K$6:$K$2005))</f>
        <v/>
      </c>
      <c r="T1368" s="15">
        <f>IF(A1368="","",N1368-S1368)</f>
        <v/>
      </c>
      <c r="U1368" s="10" t="n"/>
      <c r="V1368" s="16">
        <f>IF(A1368="","",IF(AND(O1368="Credit note",R1368&lt;&gt;"ITC not available in GSTR-2B"),"Credit note: accept and declare the ITC reversal, keep pending for one period, or reject if you disagree",IF(R1368="Matched","Accept in IMS, or take no action",IF(R1368="Amount differs","Reject or keep pending; ask the supplier to amend",IF(R1368="In GSTR-2B, not in books","Check receipt; reject if not yours",IF(R1368="Invoice no matches, GSTIN differs","Confirm the GSTIN with the supplier","Not available: do not claim"))))))</f>
        <v/>
      </c>
    </row>
    <row r="1369">
      <c r="A1369" s="10" t="n"/>
      <c r="B1369" s="10" t="n"/>
      <c r="C1369" s="10" t="n"/>
      <c r="D1369" s="10" t="n"/>
      <c r="E1369" s="9" t="n"/>
      <c r="F1369" s="8" t="n"/>
      <c r="G1369" s="10" t="n"/>
      <c r="H1369" s="10" t="n"/>
      <c r="I1369" s="8" t="n"/>
      <c r="J1369" s="8" t="n"/>
      <c r="K1369" s="8" t="n"/>
      <c r="L1369" s="8" t="n"/>
      <c r="M1369" s="8" t="n"/>
      <c r="N1369" s="15">
        <f>IF(A1369="","",SUM(J1369:M1369))</f>
        <v/>
      </c>
      <c r="O1369" s="10" t="n"/>
      <c r="P1369" s="16">
        <f>IF(A1369="","",UPPER(TRIM(A1369))&amp;"|"&amp;UPPER(SUBSTITUTE(SUBSTITUTE(SUBSTITUTE(TRIM(C1369),"/",""),"-","")," ","")))</f>
        <v/>
      </c>
      <c r="Q1369" s="16">
        <f>IF(A1369="","",UPPER(SUBSTITUTE(SUBSTITUTE(SUBSTITUTE(TRIM(C1369),"/",""),"-","")," ","")))</f>
        <v/>
      </c>
      <c r="R1369" s="16">
        <f>IF(A1369="","",IF(U1369="No","ITC not available in GSTR-2B",IF(COUNTIF(Books!$O$6:$O$2005,P1369)&gt;0,IF(ABS(T1369)&lt;=Settings!$B$4,"Matched","Amount differs"),IF(COUNTIF(Books!$P$6:$P$2005,Q1369)&gt;0,"Invoice no matches, GSTIN differs","In GSTR-2B, not in books"))))</f>
        <v/>
      </c>
      <c r="S1369" s="15">
        <f>IF(A1369="","",SUMIF(Books!$O$6:$O$2005,P1369,Books!$K$6:$K$2005))</f>
        <v/>
      </c>
      <c r="T1369" s="15">
        <f>IF(A1369="","",N1369-S1369)</f>
        <v/>
      </c>
      <c r="U1369" s="10" t="n"/>
      <c r="V1369" s="16">
        <f>IF(A1369="","",IF(AND(O1369="Credit note",R1369&lt;&gt;"ITC not available in GSTR-2B"),"Credit note: accept and declare the ITC reversal, keep pending for one period, or reject if you disagree",IF(R1369="Matched","Accept in IMS, or take no action",IF(R1369="Amount differs","Reject or keep pending; ask the supplier to amend",IF(R1369="In GSTR-2B, not in books","Check receipt; reject if not yours",IF(R1369="Invoice no matches, GSTIN differs","Confirm the GSTIN with the supplier","Not available: do not claim"))))))</f>
        <v/>
      </c>
    </row>
    <row r="1370">
      <c r="A1370" s="10" t="n"/>
      <c r="B1370" s="10" t="n"/>
      <c r="C1370" s="10" t="n"/>
      <c r="D1370" s="10" t="n"/>
      <c r="E1370" s="9" t="n"/>
      <c r="F1370" s="8" t="n"/>
      <c r="G1370" s="10" t="n"/>
      <c r="H1370" s="10" t="n"/>
      <c r="I1370" s="8" t="n"/>
      <c r="J1370" s="8" t="n"/>
      <c r="K1370" s="8" t="n"/>
      <c r="L1370" s="8" t="n"/>
      <c r="M1370" s="8" t="n"/>
      <c r="N1370" s="15">
        <f>IF(A1370="","",SUM(J1370:M1370))</f>
        <v/>
      </c>
      <c r="O1370" s="10" t="n"/>
      <c r="P1370" s="16">
        <f>IF(A1370="","",UPPER(TRIM(A1370))&amp;"|"&amp;UPPER(SUBSTITUTE(SUBSTITUTE(SUBSTITUTE(TRIM(C1370),"/",""),"-","")," ","")))</f>
        <v/>
      </c>
      <c r="Q1370" s="16">
        <f>IF(A1370="","",UPPER(SUBSTITUTE(SUBSTITUTE(SUBSTITUTE(TRIM(C1370),"/",""),"-","")," ","")))</f>
        <v/>
      </c>
      <c r="R1370" s="16">
        <f>IF(A1370="","",IF(U1370="No","ITC not available in GSTR-2B",IF(COUNTIF(Books!$O$6:$O$2005,P1370)&gt;0,IF(ABS(T1370)&lt;=Settings!$B$4,"Matched","Amount differs"),IF(COUNTIF(Books!$P$6:$P$2005,Q1370)&gt;0,"Invoice no matches, GSTIN differs","In GSTR-2B, not in books"))))</f>
        <v/>
      </c>
      <c r="S1370" s="15">
        <f>IF(A1370="","",SUMIF(Books!$O$6:$O$2005,P1370,Books!$K$6:$K$2005))</f>
        <v/>
      </c>
      <c r="T1370" s="15">
        <f>IF(A1370="","",N1370-S1370)</f>
        <v/>
      </c>
      <c r="U1370" s="10" t="n"/>
      <c r="V1370" s="16">
        <f>IF(A1370="","",IF(AND(O1370="Credit note",R1370&lt;&gt;"ITC not available in GSTR-2B"),"Credit note: accept and declare the ITC reversal, keep pending for one period, or reject if you disagree",IF(R1370="Matched","Accept in IMS, or take no action",IF(R1370="Amount differs","Reject or keep pending; ask the supplier to amend",IF(R1370="In GSTR-2B, not in books","Check receipt; reject if not yours",IF(R1370="Invoice no matches, GSTIN differs","Confirm the GSTIN with the supplier","Not available: do not claim"))))))</f>
        <v/>
      </c>
    </row>
    <row r="1371">
      <c r="A1371" s="10" t="n"/>
      <c r="B1371" s="10" t="n"/>
      <c r="C1371" s="10" t="n"/>
      <c r="D1371" s="10" t="n"/>
      <c r="E1371" s="9" t="n"/>
      <c r="F1371" s="8" t="n"/>
      <c r="G1371" s="10" t="n"/>
      <c r="H1371" s="10" t="n"/>
      <c r="I1371" s="8" t="n"/>
      <c r="J1371" s="8" t="n"/>
      <c r="K1371" s="8" t="n"/>
      <c r="L1371" s="8" t="n"/>
      <c r="M1371" s="8" t="n"/>
      <c r="N1371" s="15">
        <f>IF(A1371="","",SUM(J1371:M1371))</f>
        <v/>
      </c>
      <c r="O1371" s="10" t="n"/>
      <c r="P1371" s="16">
        <f>IF(A1371="","",UPPER(TRIM(A1371))&amp;"|"&amp;UPPER(SUBSTITUTE(SUBSTITUTE(SUBSTITUTE(TRIM(C1371),"/",""),"-","")," ","")))</f>
        <v/>
      </c>
      <c r="Q1371" s="16">
        <f>IF(A1371="","",UPPER(SUBSTITUTE(SUBSTITUTE(SUBSTITUTE(TRIM(C1371),"/",""),"-","")," ","")))</f>
        <v/>
      </c>
      <c r="R1371" s="16">
        <f>IF(A1371="","",IF(U1371="No","ITC not available in GSTR-2B",IF(COUNTIF(Books!$O$6:$O$2005,P1371)&gt;0,IF(ABS(T1371)&lt;=Settings!$B$4,"Matched","Amount differs"),IF(COUNTIF(Books!$P$6:$P$2005,Q1371)&gt;0,"Invoice no matches, GSTIN differs","In GSTR-2B, not in books"))))</f>
        <v/>
      </c>
      <c r="S1371" s="15">
        <f>IF(A1371="","",SUMIF(Books!$O$6:$O$2005,P1371,Books!$K$6:$K$2005))</f>
        <v/>
      </c>
      <c r="T1371" s="15">
        <f>IF(A1371="","",N1371-S1371)</f>
        <v/>
      </c>
      <c r="U1371" s="10" t="n"/>
      <c r="V1371" s="16">
        <f>IF(A1371="","",IF(AND(O1371="Credit note",R1371&lt;&gt;"ITC not available in GSTR-2B"),"Credit note: accept and declare the ITC reversal, keep pending for one period, or reject if you disagree",IF(R1371="Matched","Accept in IMS, or take no action",IF(R1371="Amount differs","Reject or keep pending; ask the supplier to amend",IF(R1371="In GSTR-2B, not in books","Check receipt; reject if not yours",IF(R1371="Invoice no matches, GSTIN differs","Confirm the GSTIN with the supplier","Not available: do not claim"))))))</f>
        <v/>
      </c>
    </row>
    <row r="1372">
      <c r="A1372" s="10" t="n"/>
      <c r="B1372" s="10" t="n"/>
      <c r="C1372" s="10" t="n"/>
      <c r="D1372" s="10" t="n"/>
      <c r="E1372" s="9" t="n"/>
      <c r="F1372" s="8" t="n"/>
      <c r="G1372" s="10" t="n"/>
      <c r="H1372" s="10" t="n"/>
      <c r="I1372" s="8" t="n"/>
      <c r="J1372" s="8" t="n"/>
      <c r="K1372" s="8" t="n"/>
      <c r="L1372" s="8" t="n"/>
      <c r="M1372" s="8" t="n"/>
      <c r="N1372" s="15">
        <f>IF(A1372="","",SUM(J1372:M1372))</f>
        <v/>
      </c>
      <c r="O1372" s="10" t="n"/>
      <c r="P1372" s="16">
        <f>IF(A1372="","",UPPER(TRIM(A1372))&amp;"|"&amp;UPPER(SUBSTITUTE(SUBSTITUTE(SUBSTITUTE(TRIM(C1372),"/",""),"-","")," ","")))</f>
        <v/>
      </c>
      <c r="Q1372" s="16">
        <f>IF(A1372="","",UPPER(SUBSTITUTE(SUBSTITUTE(SUBSTITUTE(TRIM(C1372),"/",""),"-","")," ","")))</f>
        <v/>
      </c>
      <c r="R1372" s="16">
        <f>IF(A1372="","",IF(U1372="No","ITC not available in GSTR-2B",IF(COUNTIF(Books!$O$6:$O$2005,P1372)&gt;0,IF(ABS(T1372)&lt;=Settings!$B$4,"Matched","Amount differs"),IF(COUNTIF(Books!$P$6:$P$2005,Q1372)&gt;0,"Invoice no matches, GSTIN differs","In GSTR-2B, not in books"))))</f>
        <v/>
      </c>
      <c r="S1372" s="15">
        <f>IF(A1372="","",SUMIF(Books!$O$6:$O$2005,P1372,Books!$K$6:$K$2005))</f>
        <v/>
      </c>
      <c r="T1372" s="15">
        <f>IF(A1372="","",N1372-S1372)</f>
        <v/>
      </c>
      <c r="U1372" s="10" t="n"/>
      <c r="V1372" s="16">
        <f>IF(A1372="","",IF(AND(O1372="Credit note",R1372&lt;&gt;"ITC not available in GSTR-2B"),"Credit note: accept and declare the ITC reversal, keep pending for one period, or reject if you disagree",IF(R1372="Matched","Accept in IMS, or take no action",IF(R1372="Amount differs","Reject or keep pending; ask the supplier to amend",IF(R1372="In GSTR-2B, not in books","Check receipt; reject if not yours",IF(R1372="Invoice no matches, GSTIN differs","Confirm the GSTIN with the supplier","Not available: do not claim"))))))</f>
        <v/>
      </c>
    </row>
    <row r="1373">
      <c r="A1373" s="10" t="n"/>
      <c r="B1373" s="10" t="n"/>
      <c r="C1373" s="10" t="n"/>
      <c r="D1373" s="10" t="n"/>
      <c r="E1373" s="9" t="n"/>
      <c r="F1373" s="8" t="n"/>
      <c r="G1373" s="10" t="n"/>
      <c r="H1373" s="10" t="n"/>
      <c r="I1373" s="8" t="n"/>
      <c r="J1373" s="8" t="n"/>
      <c r="K1373" s="8" t="n"/>
      <c r="L1373" s="8" t="n"/>
      <c r="M1373" s="8" t="n"/>
      <c r="N1373" s="15">
        <f>IF(A1373="","",SUM(J1373:M1373))</f>
        <v/>
      </c>
      <c r="O1373" s="10" t="n"/>
      <c r="P1373" s="16">
        <f>IF(A1373="","",UPPER(TRIM(A1373))&amp;"|"&amp;UPPER(SUBSTITUTE(SUBSTITUTE(SUBSTITUTE(TRIM(C1373),"/",""),"-","")," ","")))</f>
        <v/>
      </c>
      <c r="Q1373" s="16">
        <f>IF(A1373="","",UPPER(SUBSTITUTE(SUBSTITUTE(SUBSTITUTE(TRIM(C1373),"/",""),"-","")," ","")))</f>
        <v/>
      </c>
      <c r="R1373" s="16">
        <f>IF(A1373="","",IF(U1373="No","ITC not available in GSTR-2B",IF(COUNTIF(Books!$O$6:$O$2005,P1373)&gt;0,IF(ABS(T1373)&lt;=Settings!$B$4,"Matched","Amount differs"),IF(COUNTIF(Books!$P$6:$P$2005,Q1373)&gt;0,"Invoice no matches, GSTIN differs","In GSTR-2B, not in books"))))</f>
        <v/>
      </c>
      <c r="S1373" s="15">
        <f>IF(A1373="","",SUMIF(Books!$O$6:$O$2005,P1373,Books!$K$6:$K$2005))</f>
        <v/>
      </c>
      <c r="T1373" s="15">
        <f>IF(A1373="","",N1373-S1373)</f>
        <v/>
      </c>
      <c r="U1373" s="10" t="n"/>
      <c r="V1373" s="16">
        <f>IF(A1373="","",IF(AND(O1373="Credit note",R1373&lt;&gt;"ITC not available in GSTR-2B"),"Credit note: accept and declare the ITC reversal, keep pending for one period, or reject if you disagree",IF(R1373="Matched","Accept in IMS, or take no action",IF(R1373="Amount differs","Reject or keep pending; ask the supplier to amend",IF(R1373="In GSTR-2B, not in books","Check receipt; reject if not yours",IF(R1373="Invoice no matches, GSTIN differs","Confirm the GSTIN with the supplier","Not available: do not claim"))))))</f>
        <v/>
      </c>
    </row>
    <row r="1374">
      <c r="A1374" s="10" t="n"/>
      <c r="B1374" s="10" t="n"/>
      <c r="C1374" s="10" t="n"/>
      <c r="D1374" s="10" t="n"/>
      <c r="E1374" s="9" t="n"/>
      <c r="F1374" s="8" t="n"/>
      <c r="G1374" s="10" t="n"/>
      <c r="H1374" s="10" t="n"/>
      <c r="I1374" s="8" t="n"/>
      <c r="J1374" s="8" t="n"/>
      <c r="K1374" s="8" t="n"/>
      <c r="L1374" s="8" t="n"/>
      <c r="M1374" s="8" t="n"/>
      <c r="N1374" s="15">
        <f>IF(A1374="","",SUM(J1374:M1374))</f>
        <v/>
      </c>
      <c r="O1374" s="10" t="n"/>
      <c r="P1374" s="16">
        <f>IF(A1374="","",UPPER(TRIM(A1374))&amp;"|"&amp;UPPER(SUBSTITUTE(SUBSTITUTE(SUBSTITUTE(TRIM(C1374),"/",""),"-","")," ","")))</f>
        <v/>
      </c>
      <c r="Q1374" s="16">
        <f>IF(A1374="","",UPPER(SUBSTITUTE(SUBSTITUTE(SUBSTITUTE(TRIM(C1374),"/",""),"-","")," ","")))</f>
        <v/>
      </c>
      <c r="R1374" s="16">
        <f>IF(A1374="","",IF(U1374="No","ITC not available in GSTR-2B",IF(COUNTIF(Books!$O$6:$O$2005,P1374)&gt;0,IF(ABS(T1374)&lt;=Settings!$B$4,"Matched","Amount differs"),IF(COUNTIF(Books!$P$6:$P$2005,Q1374)&gt;0,"Invoice no matches, GSTIN differs","In GSTR-2B, not in books"))))</f>
        <v/>
      </c>
      <c r="S1374" s="15">
        <f>IF(A1374="","",SUMIF(Books!$O$6:$O$2005,P1374,Books!$K$6:$K$2005))</f>
        <v/>
      </c>
      <c r="T1374" s="15">
        <f>IF(A1374="","",N1374-S1374)</f>
        <v/>
      </c>
      <c r="U1374" s="10" t="n"/>
      <c r="V1374" s="16">
        <f>IF(A1374="","",IF(AND(O1374="Credit note",R1374&lt;&gt;"ITC not available in GSTR-2B"),"Credit note: accept and declare the ITC reversal, keep pending for one period, or reject if you disagree",IF(R1374="Matched","Accept in IMS, or take no action",IF(R1374="Amount differs","Reject or keep pending; ask the supplier to amend",IF(R1374="In GSTR-2B, not in books","Check receipt; reject if not yours",IF(R1374="Invoice no matches, GSTIN differs","Confirm the GSTIN with the supplier","Not available: do not claim"))))))</f>
        <v/>
      </c>
    </row>
    <row r="1375">
      <c r="A1375" s="10" t="n"/>
      <c r="B1375" s="10" t="n"/>
      <c r="C1375" s="10" t="n"/>
      <c r="D1375" s="10" t="n"/>
      <c r="E1375" s="9" t="n"/>
      <c r="F1375" s="8" t="n"/>
      <c r="G1375" s="10" t="n"/>
      <c r="H1375" s="10" t="n"/>
      <c r="I1375" s="8" t="n"/>
      <c r="J1375" s="8" t="n"/>
      <c r="K1375" s="8" t="n"/>
      <c r="L1375" s="8" t="n"/>
      <c r="M1375" s="8" t="n"/>
      <c r="N1375" s="15">
        <f>IF(A1375="","",SUM(J1375:M1375))</f>
        <v/>
      </c>
      <c r="O1375" s="10" t="n"/>
      <c r="P1375" s="16">
        <f>IF(A1375="","",UPPER(TRIM(A1375))&amp;"|"&amp;UPPER(SUBSTITUTE(SUBSTITUTE(SUBSTITUTE(TRIM(C1375),"/",""),"-","")," ","")))</f>
        <v/>
      </c>
      <c r="Q1375" s="16">
        <f>IF(A1375="","",UPPER(SUBSTITUTE(SUBSTITUTE(SUBSTITUTE(TRIM(C1375),"/",""),"-","")," ","")))</f>
        <v/>
      </c>
      <c r="R1375" s="16">
        <f>IF(A1375="","",IF(U1375="No","ITC not available in GSTR-2B",IF(COUNTIF(Books!$O$6:$O$2005,P1375)&gt;0,IF(ABS(T1375)&lt;=Settings!$B$4,"Matched","Amount differs"),IF(COUNTIF(Books!$P$6:$P$2005,Q1375)&gt;0,"Invoice no matches, GSTIN differs","In GSTR-2B, not in books"))))</f>
        <v/>
      </c>
      <c r="S1375" s="15">
        <f>IF(A1375="","",SUMIF(Books!$O$6:$O$2005,P1375,Books!$K$6:$K$2005))</f>
        <v/>
      </c>
      <c r="T1375" s="15">
        <f>IF(A1375="","",N1375-S1375)</f>
        <v/>
      </c>
      <c r="U1375" s="10" t="n"/>
      <c r="V1375" s="16">
        <f>IF(A1375="","",IF(AND(O1375="Credit note",R1375&lt;&gt;"ITC not available in GSTR-2B"),"Credit note: accept and declare the ITC reversal, keep pending for one period, or reject if you disagree",IF(R1375="Matched","Accept in IMS, or take no action",IF(R1375="Amount differs","Reject or keep pending; ask the supplier to amend",IF(R1375="In GSTR-2B, not in books","Check receipt; reject if not yours",IF(R1375="Invoice no matches, GSTIN differs","Confirm the GSTIN with the supplier","Not available: do not claim"))))))</f>
        <v/>
      </c>
    </row>
    <row r="1376">
      <c r="A1376" s="10" t="n"/>
      <c r="B1376" s="10" t="n"/>
      <c r="C1376" s="10" t="n"/>
      <c r="D1376" s="10" t="n"/>
      <c r="E1376" s="9" t="n"/>
      <c r="F1376" s="8" t="n"/>
      <c r="G1376" s="10" t="n"/>
      <c r="H1376" s="10" t="n"/>
      <c r="I1376" s="8" t="n"/>
      <c r="J1376" s="8" t="n"/>
      <c r="K1376" s="8" t="n"/>
      <c r="L1376" s="8" t="n"/>
      <c r="M1376" s="8" t="n"/>
      <c r="N1376" s="15">
        <f>IF(A1376="","",SUM(J1376:M1376))</f>
        <v/>
      </c>
      <c r="O1376" s="10" t="n"/>
      <c r="P1376" s="16">
        <f>IF(A1376="","",UPPER(TRIM(A1376))&amp;"|"&amp;UPPER(SUBSTITUTE(SUBSTITUTE(SUBSTITUTE(TRIM(C1376),"/",""),"-","")," ","")))</f>
        <v/>
      </c>
      <c r="Q1376" s="16">
        <f>IF(A1376="","",UPPER(SUBSTITUTE(SUBSTITUTE(SUBSTITUTE(TRIM(C1376),"/",""),"-","")," ","")))</f>
        <v/>
      </c>
      <c r="R1376" s="16">
        <f>IF(A1376="","",IF(U1376="No","ITC not available in GSTR-2B",IF(COUNTIF(Books!$O$6:$O$2005,P1376)&gt;0,IF(ABS(T1376)&lt;=Settings!$B$4,"Matched","Amount differs"),IF(COUNTIF(Books!$P$6:$P$2005,Q1376)&gt;0,"Invoice no matches, GSTIN differs","In GSTR-2B, not in books"))))</f>
        <v/>
      </c>
      <c r="S1376" s="15">
        <f>IF(A1376="","",SUMIF(Books!$O$6:$O$2005,P1376,Books!$K$6:$K$2005))</f>
        <v/>
      </c>
      <c r="T1376" s="15">
        <f>IF(A1376="","",N1376-S1376)</f>
        <v/>
      </c>
      <c r="U1376" s="10" t="n"/>
      <c r="V1376" s="16">
        <f>IF(A1376="","",IF(AND(O1376="Credit note",R1376&lt;&gt;"ITC not available in GSTR-2B"),"Credit note: accept and declare the ITC reversal, keep pending for one period, or reject if you disagree",IF(R1376="Matched","Accept in IMS, or take no action",IF(R1376="Amount differs","Reject or keep pending; ask the supplier to amend",IF(R1376="In GSTR-2B, not in books","Check receipt; reject if not yours",IF(R1376="Invoice no matches, GSTIN differs","Confirm the GSTIN with the supplier","Not available: do not claim"))))))</f>
        <v/>
      </c>
    </row>
    <row r="1377">
      <c r="A1377" s="10" t="n"/>
      <c r="B1377" s="10" t="n"/>
      <c r="C1377" s="10" t="n"/>
      <c r="D1377" s="10" t="n"/>
      <c r="E1377" s="9" t="n"/>
      <c r="F1377" s="8" t="n"/>
      <c r="G1377" s="10" t="n"/>
      <c r="H1377" s="10" t="n"/>
      <c r="I1377" s="8" t="n"/>
      <c r="J1377" s="8" t="n"/>
      <c r="K1377" s="8" t="n"/>
      <c r="L1377" s="8" t="n"/>
      <c r="M1377" s="8" t="n"/>
      <c r="N1377" s="15">
        <f>IF(A1377="","",SUM(J1377:M1377))</f>
        <v/>
      </c>
      <c r="O1377" s="10" t="n"/>
      <c r="P1377" s="16">
        <f>IF(A1377="","",UPPER(TRIM(A1377))&amp;"|"&amp;UPPER(SUBSTITUTE(SUBSTITUTE(SUBSTITUTE(TRIM(C1377),"/",""),"-","")," ","")))</f>
        <v/>
      </c>
      <c r="Q1377" s="16">
        <f>IF(A1377="","",UPPER(SUBSTITUTE(SUBSTITUTE(SUBSTITUTE(TRIM(C1377),"/",""),"-","")," ","")))</f>
        <v/>
      </c>
      <c r="R1377" s="16">
        <f>IF(A1377="","",IF(U1377="No","ITC not available in GSTR-2B",IF(COUNTIF(Books!$O$6:$O$2005,P1377)&gt;0,IF(ABS(T1377)&lt;=Settings!$B$4,"Matched","Amount differs"),IF(COUNTIF(Books!$P$6:$P$2005,Q1377)&gt;0,"Invoice no matches, GSTIN differs","In GSTR-2B, not in books"))))</f>
        <v/>
      </c>
      <c r="S1377" s="15">
        <f>IF(A1377="","",SUMIF(Books!$O$6:$O$2005,P1377,Books!$K$6:$K$2005))</f>
        <v/>
      </c>
      <c r="T1377" s="15">
        <f>IF(A1377="","",N1377-S1377)</f>
        <v/>
      </c>
      <c r="U1377" s="10" t="n"/>
      <c r="V1377" s="16">
        <f>IF(A1377="","",IF(AND(O1377="Credit note",R1377&lt;&gt;"ITC not available in GSTR-2B"),"Credit note: accept and declare the ITC reversal, keep pending for one period, or reject if you disagree",IF(R1377="Matched","Accept in IMS, or take no action",IF(R1377="Amount differs","Reject or keep pending; ask the supplier to amend",IF(R1377="In GSTR-2B, not in books","Check receipt; reject if not yours",IF(R1377="Invoice no matches, GSTIN differs","Confirm the GSTIN with the supplier","Not available: do not claim"))))))</f>
        <v/>
      </c>
    </row>
    <row r="1378">
      <c r="A1378" s="10" t="n"/>
      <c r="B1378" s="10" t="n"/>
      <c r="C1378" s="10" t="n"/>
      <c r="D1378" s="10" t="n"/>
      <c r="E1378" s="9" t="n"/>
      <c r="F1378" s="8" t="n"/>
      <c r="G1378" s="10" t="n"/>
      <c r="H1378" s="10" t="n"/>
      <c r="I1378" s="8" t="n"/>
      <c r="J1378" s="8" t="n"/>
      <c r="K1378" s="8" t="n"/>
      <c r="L1378" s="8" t="n"/>
      <c r="M1378" s="8" t="n"/>
      <c r="N1378" s="15">
        <f>IF(A1378="","",SUM(J1378:M1378))</f>
        <v/>
      </c>
      <c r="O1378" s="10" t="n"/>
      <c r="P1378" s="16">
        <f>IF(A1378="","",UPPER(TRIM(A1378))&amp;"|"&amp;UPPER(SUBSTITUTE(SUBSTITUTE(SUBSTITUTE(TRIM(C1378),"/",""),"-","")," ","")))</f>
        <v/>
      </c>
      <c r="Q1378" s="16">
        <f>IF(A1378="","",UPPER(SUBSTITUTE(SUBSTITUTE(SUBSTITUTE(TRIM(C1378),"/",""),"-","")," ","")))</f>
        <v/>
      </c>
      <c r="R1378" s="16">
        <f>IF(A1378="","",IF(U1378="No","ITC not available in GSTR-2B",IF(COUNTIF(Books!$O$6:$O$2005,P1378)&gt;0,IF(ABS(T1378)&lt;=Settings!$B$4,"Matched","Amount differs"),IF(COUNTIF(Books!$P$6:$P$2005,Q1378)&gt;0,"Invoice no matches, GSTIN differs","In GSTR-2B, not in books"))))</f>
        <v/>
      </c>
      <c r="S1378" s="15">
        <f>IF(A1378="","",SUMIF(Books!$O$6:$O$2005,P1378,Books!$K$6:$K$2005))</f>
        <v/>
      </c>
      <c r="T1378" s="15">
        <f>IF(A1378="","",N1378-S1378)</f>
        <v/>
      </c>
      <c r="U1378" s="10" t="n"/>
      <c r="V1378" s="16">
        <f>IF(A1378="","",IF(AND(O1378="Credit note",R1378&lt;&gt;"ITC not available in GSTR-2B"),"Credit note: accept and declare the ITC reversal, keep pending for one period, or reject if you disagree",IF(R1378="Matched","Accept in IMS, or take no action",IF(R1378="Amount differs","Reject or keep pending; ask the supplier to amend",IF(R1378="In GSTR-2B, not in books","Check receipt; reject if not yours",IF(R1378="Invoice no matches, GSTIN differs","Confirm the GSTIN with the supplier","Not available: do not claim"))))))</f>
        <v/>
      </c>
    </row>
    <row r="1379">
      <c r="A1379" s="10" t="n"/>
      <c r="B1379" s="10" t="n"/>
      <c r="C1379" s="10" t="n"/>
      <c r="D1379" s="10" t="n"/>
      <c r="E1379" s="9" t="n"/>
      <c r="F1379" s="8" t="n"/>
      <c r="G1379" s="10" t="n"/>
      <c r="H1379" s="10" t="n"/>
      <c r="I1379" s="8" t="n"/>
      <c r="J1379" s="8" t="n"/>
      <c r="K1379" s="8" t="n"/>
      <c r="L1379" s="8" t="n"/>
      <c r="M1379" s="8" t="n"/>
      <c r="N1379" s="15">
        <f>IF(A1379="","",SUM(J1379:M1379))</f>
        <v/>
      </c>
      <c r="O1379" s="10" t="n"/>
      <c r="P1379" s="16">
        <f>IF(A1379="","",UPPER(TRIM(A1379))&amp;"|"&amp;UPPER(SUBSTITUTE(SUBSTITUTE(SUBSTITUTE(TRIM(C1379),"/",""),"-","")," ","")))</f>
        <v/>
      </c>
      <c r="Q1379" s="16">
        <f>IF(A1379="","",UPPER(SUBSTITUTE(SUBSTITUTE(SUBSTITUTE(TRIM(C1379),"/",""),"-","")," ","")))</f>
        <v/>
      </c>
      <c r="R1379" s="16">
        <f>IF(A1379="","",IF(U1379="No","ITC not available in GSTR-2B",IF(COUNTIF(Books!$O$6:$O$2005,P1379)&gt;0,IF(ABS(T1379)&lt;=Settings!$B$4,"Matched","Amount differs"),IF(COUNTIF(Books!$P$6:$P$2005,Q1379)&gt;0,"Invoice no matches, GSTIN differs","In GSTR-2B, not in books"))))</f>
        <v/>
      </c>
      <c r="S1379" s="15">
        <f>IF(A1379="","",SUMIF(Books!$O$6:$O$2005,P1379,Books!$K$6:$K$2005))</f>
        <v/>
      </c>
      <c r="T1379" s="15">
        <f>IF(A1379="","",N1379-S1379)</f>
        <v/>
      </c>
      <c r="U1379" s="10" t="n"/>
      <c r="V1379" s="16">
        <f>IF(A1379="","",IF(AND(O1379="Credit note",R1379&lt;&gt;"ITC not available in GSTR-2B"),"Credit note: accept and declare the ITC reversal, keep pending for one period, or reject if you disagree",IF(R1379="Matched","Accept in IMS, or take no action",IF(R1379="Amount differs","Reject or keep pending; ask the supplier to amend",IF(R1379="In GSTR-2B, not in books","Check receipt; reject if not yours",IF(R1379="Invoice no matches, GSTIN differs","Confirm the GSTIN with the supplier","Not available: do not claim"))))))</f>
        <v/>
      </c>
    </row>
    <row r="1380">
      <c r="A1380" s="10" t="n"/>
      <c r="B1380" s="10" t="n"/>
      <c r="C1380" s="10" t="n"/>
      <c r="D1380" s="10" t="n"/>
      <c r="E1380" s="9" t="n"/>
      <c r="F1380" s="8" t="n"/>
      <c r="G1380" s="10" t="n"/>
      <c r="H1380" s="10" t="n"/>
      <c r="I1380" s="8" t="n"/>
      <c r="J1380" s="8" t="n"/>
      <c r="K1380" s="8" t="n"/>
      <c r="L1380" s="8" t="n"/>
      <c r="M1380" s="8" t="n"/>
      <c r="N1380" s="15">
        <f>IF(A1380="","",SUM(J1380:M1380))</f>
        <v/>
      </c>
      <c r="O1380" s="10" t="n"/>
      <c r="P1380" s="16">
        <f>IF(A1380="","",UPPER(TRIM(A1380))&amp;"|"&amp;UPPER(SUBSTITUTE(SUBSTITUTE(SUBSTITUTE(TRIM(C1380),"/",""),"-","")," ","")))</f>
        <v/>
      </c>
      <c r="Q1380" s="16">
        <f>IF(A1380="","",UPPER(SUBSTITUTE(SUBSTITUTE(SUBSTITUTE(TRIM(C1380),"/",""),"-","")," ","")))</f>
        <v/>
      </c>
      <c r="R1380" s="16">
        <f>IF(A1380="","",IF(U1380="No","ITC not available in GSTR-2B",IF(COUNTIF(Books!$O$6:$O$2005,P1380)&gt;0,IF(ABS(T1380)&lt;=Settings!$B$4,"Matched","Amount differs"),IF(COUNTIF(Books!$P$6:$P$2005,Q1380)&gt;0,"Invoice no matches, GSTIN differs","In GSTR-2B, not in books"))))</f>
        <v/>
      </c>
      <c r="S1380" s="15">
        <f>IF(A1380="","",SUMIF(Books!$O$6:$O$2005,P1380,Books!$K$6:$K$2005))</f>
        <v/>
      </c>
      <c r="T1380" s="15">
        <f>IF(A1380="","",N1380-S1380)</f>
        <v/>
      </c>
      <c r="U1380" s="10" t="n"/>
      <c r="V1380" s="16">
        <f>IF(A1380="","",IF(AND(O1380="Credit note",R1380&lt;&gt;"ITC not available in GSTR-2B"),"Credit note: accept and declare the ITC reversal, keep pending for one period, or reject if you disagree",IF(R1380="Matched","Accept in IMS, or take no action",IF(R1380="Amount differs","Reject or keep pending; ask the supplier to amend",IF(R1380="In GSTR-2B, not in books","Check receipt; reject if not yours",IF(R1380="Invoice no matches, GSTIN differs","Confirm the GSTIN with the supplier","Not available: do not claim"))))))</f>
        <v/>
      </c>
    </row>
    <row r="1381">
      <c r="A1381" s="10" t="n"/>
      <c r="B1381" s="10" t="n"/>
      <c r="C1381" s="10" t="n"/>
      <c r="D1381" s="10" t="n"/>
      <c r="E1381" s="9" t="n"/>
      <c r="F1381" s="8" t="n"/>
      <c r="G1381" s="10" t="n"/>
      <c r="H1381" s="10" t="n"/>
      <c r="I1381" s="8" t="n"/>
      <c r="J1381" s="8" t="n"/>
      <c r="K1381" s="8" t="n"/>
      <c r="L1381" s="8" t="n"/>
      <c r="M1381" s="8" t="n"/>
      <c r="N1381" s="15">
        <f>IF(A1381="","",SUM(J1381:M1381))</f>
        <v/>
      </c>
      <c r="O1381" s="10" t="n"/>
      <c r="P1381" s="16">
        <f>IF(A1381="","",UPPER(TRIM(A1381))&amp;"|"&amp;UPPER(SUBSTITUTE(SUBSTITUTE(SUBSTITUTE(TRIM(C1381),"/",""),"-","")," ","")))</f>
        <v/>
      </c>
      <c r="Q1381" s="16">
        <f>IF(A1381="","",UPPER(SUBSTITUTE(SUBSTITUTE(SUBSTITUTE(TRIM(C1381),"/",""),"-","")," ","")))</f>
        <v/>
      </c>
      <c r="R1381" s="16">
        <f>IF(A1381="","",IF(U1381="No","ITC not available in GSTR-2B",IF(COUNTIF(Books!$O$6:$O$2005,P1381)&gt;0,IF(ABS(T1381)&lt;=Settings!$B$4,"Matched","Amount differs"),IF(COUNTIF(Books!$P$6:$P$2005,Q1381)&gt;0,"Invoice no matches, GSTIN differs","In GSTR-2B, not in books"))))</f>
        <v/>
      </c>
      <c r="S1381" s="15">
        <f>IF(A1381="","",SUMIF(Books!$O$6:$O$2005,P1381,Books!$K$6:$K$2005))</f>
        <v/>
      </c>
      <c r="T1381" s="15">
        <f>IF(A1381="","",N1381-S1381)</f>
        <v/>
      </c>
      <c r="U1381" s="10" t="n"/>
      <c r="V1381" s="16">
        <f>IF(A1381="","",IF(AND(O1381="Credit note",R1381&lt;&gt;"ITC not available in GSTR-2B"),"Credit note: accept and declare the ITC reversal, keep pending for one period, or reject if you disagree",IF(R1381="Matched","Accept in IMS, or take no action",IF(R1381="Amount differs","Reject or keep pending; ask the supplier to amend",IF(R1381="In GSTR-2B, not in books","Check receipt; reject if not yours",IF(R1381="Invoice no matches, GSTIN differs","Confirm the GSTIN with the supplier","Not available: do not claim"))))))</f>
        <v/>
      </c>
    </row>
    <row r="1382">
      <c r="A1382" s="10" t="n"/>
      <c r="B1382" s="10" t="n"/>
      <c r="C1382" s="10" t="n"/>
      <c r="D1382" s="10" t="n"/>
      <c r="E1382" s="9" t="n"/>
      <c r="F1382" s="8" t="n"/>
      <c r="G1382" s="10" t="n"/>
      <c r="H1382" s="10" t="n"/>
      <c r="I1382" s="8" t="n"/>
      <c r="J1382" s="8" t="n"/>
      <c r="K1382" s="8" t="n"/>
      <c r="L1382" s="8" t="n"/>
      <c r="M1382" s="8" t="n"/>
      <c r="N1382" s="15">
        <f>IF(A1382="","",SUM(J1382:M1382))</f>
        <v/>
      </c>
      <c r="O1382" s="10" t="n"/>
      <c r="P1382" s="16">
        <f>IF(A1382="","",UPPER(TRIM(A1382))&amp;"|"&amp;UPPER(SUBSTITUTE(SUBSTITUTE(SUBSTITUTE(TRIM(C1382),"/",""),"-","")," ","")))</f>
        <v/>
      </c>
      <c r="Q1382" s="16">
        <f>IF(A1382="","",UPPER(SUBSTITUTE(SUBSTITUTE(SUBSTITUTE(TRIM(C1382),"/",""),"-","")," ","")))</f>
        <v/>
      </c>
      <c r="R1382" s="16">
        <f>IF(A1382="","",IF(U1382="No","ITC not available in GSTR-2B",IF(COUNTIF(Books!$O$6:$O$2005,P1382)&gt;0,IF(ABS(T1382)&lt;=Settings!$B$4,"Matched","Amount differs"),IF(COUNTIF(Books!$P$6:$P$2005,Q1382)&gt;0,"Invoice no matches, GSTIN differs","In GSTR-2B, not in books"))))</f>
        <v/>
      </c>
      <c r="S1382" s="15">
        <f>IF(A1382="","",SUMIF(Books!$O$6:$O$2005,P1382,Books!$K$6:$K$2005))</f>
        <v/>
      </c>
      <c r="T1382" s="15">
        <f>IF(A1382="","",N1382-S1382)</f>
        <v/>
      </c>
      <c r="U1382" s="10" t="n"/>
      <c r="V1382" s="16">
        <f>IF(A1382="","",IF(AND(O1382="Credit note",R1382&lt;&gt;"ITC not available in GSTR-2B"),"Credit note: accept and declare the ITC reversal, keep pending for one period, or reject if you disagree",IF(R1382="Matched","Accept in IMS, or take no action",IF(R1382="Amount differs","Reject or keep pending; ask the supplier to amend",IF(R1382="In GSTR-2B, not in books","Check receipt; reject if not yours",IF(R1382="Invoice no matches, GSTIN differs","Confirm the GSTIN with the supplier","Not available: do not claim"))))))</f>
        <v/>
      </c>
    </row>
    <row r="1383">
      <c r="A1383" s="10" t="n"/>
      <c r="B1383" s="10" t="n"/>
      <c r="C1383" s="10" t="n"/>
      <c r="D1383" s="10" t="n"/>
      <c r="E1383" s="9" t="n"/>
      <c r="F1383" s="8" t="n"/>
      <c r="G1383" s="10" t="n"/>
      <c r="H1383" s="10" t="n"/>
      <c r="I1383" s="8" t="n"/>
      <c r="J1383" s="8" t="n"/>
      <c r="K1383" s="8" t="n"/>
      <c r="L1383" s="8" t="n"/>
      <c r="M1383" s="8" t="n"/>
      <c r="N1383" s="15">
        <f>IF(A1383="","",SUM(J1383:M1383))</f>
        <v/>
      </c>
      <c r="O1383" s="10" t="n"/>
      <c r="P1383" s="16">
        <f>IF(A1383="","",UPPER(TRIM(A1383))&amp;"|"&amp;UPPER(SUBSTITUTE(SUBSTITUTE(SUBSTITUTE(TRIM(C1383),"/",""),"-","")," ","")))</f>
        <v/>
      </c>
      <c r="Q1383" s="16">
        <f>IF(A1383="","",UPPER(SUBSTITUTE(SUBSTITUTE(SUBSTITUTE(TRIM(C1383),"/",""),"-","")," ","")))</f>
        <v/>
      </c>
      <c r="R1383" s="16">
        <f>IF(A1383="","",IF(U1383="No","ITC not available in GSTR-2B",IF(COUNTIF(Books!$O$6:$O$2005,P1383)&gt;0,IF(ABS(T1383)&lt;=Settings!$B$4,"Matched","Amount differs"),IF(COUNTIF(Books!$P$6:$P$2005,Q1383)&gt;0,"Invoice no matches, GSTIN differs","In GSTR-2B, not in books"))))</f>
        <v/>
      </c>
      <c r="S1383" s="15">
        <f>IF(A1383="","",SUMIF(Books!$O$6:$O$2005,P1383,Books!$K$6:$K$2005))</f>
        <v/>
      </c>
      <c r="T1383" s="15">
        <f>IF(A1383="","",N1383-S1383)</f>
        <v/>
      </c>
      <c r="U1383" s="10" t="n"/>
      <c r="V1383" s="16">
        <f>IF(A1383="","",IF(AND(O1383="Credit note",R1383&lt;&gt;"ITC not available in GSTR-2B"),"Credit note: accept and declare the ITC reversal, keep pending for one period, or reject if you disagree",IF(R1383="Matched","Accept in IMS, or take no action",IF(R1383="Amount differs","Reject or keep pending; ask the supplier to amend",IF(R1383="In GSTR-2B, not in books","Check receipt; reject if not yours",IF(R1383="Invoice no matches, GSTIN differs","Confirm the GSTIN with the supplier","Not available: do not claim"))))))</f>
        <v/>
      </c>
    </row>
    <row r="1384">
      <c r="A1384" s="10" t="n"/>
      <c r="B1384" s="10" t="n"/>
      <c r="C1384" s="10" t="n"/>
      <c r="D1384" s="10" t="n"/>
      <c r="E1384" s="9" t="n"/>
      <c r="F1384" s="8" t="n"/>
      <c r="G1384" s="10" t="n"/>
      <c r="H1384" s="10" t="n"/>
      <c r="I1384" s="8" t="n"/>
      <c r="J1384" s="8" t="n"/>
      <c r="K1384" s="8" t="n"/>
      <c r="L1384" s="8" t="n"/>
      <c r="M1384" s="8" t="n"/>
      <c r="N1384" s="15">
        <f>IF(A1384="","",SUM(J1384:M1384))</f>
        <v/>
      </c>
      <c r="O1384" s="10" t="n"/>
      <c r="P1384" s="16">
        <f>IF(A1384="","",UPPER(TRIM(A1384))&amp;"|"&amp;UPPER(SUBSTITUTE(SUBSTITUTE(SUBSTITUTE(TRIM(C1384),"/",""),"-","")," ","")))</f>
        <v/>
      </c>
      <c r="Q1384" s="16">
        <f>IF(A1384="","",UPPER(SUBSTITUTE(SUBSTITUTE(SUBSTITUTE(TRIM(C1384),"/",""),"-","")," ","")))</f>
        <v/>
      </c>
      <c r="R1384" s="16">
        <f>IF(A1384="","",IF(U1384="No","ITC not available in GSTR-2B",IF(COUNTIF(Books!$O$6:$O$2005,P1384)&gt;0,IF(ABS(T1384)&lt;=Settings!$B$4,"Matched","Amount differs"),IF(COUNTIF(Books!$P$6:$P$2005,Q1384)&gt;0,"Invoice no matches, GSTIN differs","In GSTR-2B, not in books"))))</f>
        <v/>
      </c>
      <c r="S1384" s="15">
        <f>IF(A1384="","",SUMIF(Books!$O$6:$O$2005,P1384,Books!$K$6:$K$2005))</f>
        <v/>
      </c>
      <c r="T1384" s="15">
        <f>IF(A1384="","",N1384-S1384)</f>
        <v/>
      </c>
      <c r="U1384" s="10" t="n"/>
      <c r="V1384" s="16">
        <f>IF(A1384="","",IF(AND(O1384="Credit note",R1384&lt;&gt;"ITC not available in GSTR-2B"),"Credit note: accept and declare the ITC reversal, keep pending for one period, or reject if you disagree",IF(R1384="Matched","Accept in IMS, or take no action",IF(R1384="Amount differs","Reject or keep pending; ask the supplier to amend",IF(R1384="In GSTR-2B, not in books","Check receipt; reject if not yours",IF(R1384="Invoice no matches, GSTIN differs","Confirm the GSTIN with the supplier","Not available: do not claim"))))))</f>
        <v/>
      </c>
    </row>
    <row r="1385">
      <c r="A1385" s="10" t="n"/>
      <c r="B1385" s="10" t="n"/>
      <c r="C1385" s="10" t="n"/>
      <c r="D1385" s="10" t="n"/>
      <c r="E1385" s="9" t="n"/>
      <c r="F1385" s="8" t="n"/>
      <c r="G1385" s="10" t="n"/>
      <c r="H1385" s="10" t="n"/>
      <c r="I1385" s="8" t="n"/>
      <c r="J1385" s="8" t="n"/>
      <c r="K1385" s="8" t="n"/>
      <c r="L1385" s="8" t="n"/>
      <c r="M1385" s="8" t="n"/>
      <c r="N1385" s="15">
        <f>IF(A1385="","",SUM(J1385:M1385))</f>
        <v/>
      </c>
      <c r="O1385" s="10" t="n"/>
      <c r="P1385" s="16">
        <f>IF(A1385="","",UPPER(TRIM(A1385))&amp;"|"&amp;UPPER(SUBSTITUTE(SUBSTITUTE(SUBSTITUTE(TRIM(C1385),"/",""),"-","")," ","")))</f>
        <v/>
      </c>
      <c r="Q1385" s="16">
        <f>IF(A1385="","",UPPER(SUBSTITUTE(SUBSTITUTE(SUBSTITUTE(TRIM(C1385),"/",""),"-","")," ","")))</f>
        <v/>
      </c>
      <c r="R1385" s="16">
        <f>IF(A1385="","",IF(U1385="No","ITC not available in GSTR-2B",IF(COUNTIF(Books!$O$6:$O$2005,P1385)&gt;0,IF(ABS(T1385)&lt;=Settings!$B$4,"Matched","Amount differs"),IF(COUNTIF(Books!$P$6:$P$2005,Q1385)&gt;0,"Invoice no matches, GSTIN differs","In GSTR-2B, not in books"))))</f>
        <v/>
      </c>
      <c r="S1385" s="15">
        <f>IF(A1385="","",SUMIF(Books!$O$6:$O$2005,P1385,Books!$K$6:$K$2005))</f>
        <v/>
      </c>
      <c r="T1385" s="15">
        <f>IF(A1385="","",N1385-S1385)</f>
        <v/>
      </c>
      <c r="U1385" s="10" t="n"/>
      <c r="V1385" s="16">
        <f>IF(A1385="","",IF(AND(O1385="Credit note",R1385&lt;&gt;"ITC not available in GSTR-2B"),"Credit note: accept and declare the ITC reversal, keep pending for one period, or reject if you disagree",IF(R1385="Matched","Accept in IMS, or take no action",IF(R1385="Amount differs","Reject or keep pending; ask the supplier to amend",IF(R1385="In GSTR-2B, not in books","Check receipt; reject if not yours",IF(R1385="Invoice no matches, GSTIN differs","Confirm the GSTIN with the supplier","Not available: do not claim"))))))</f>
        <v/>
      </c>
    </row>
    <row r="1386">
      <c r="A1386" s="10" t="n"/>
      <c r="B1386" s="10" t="n"/>
      <c r="C1386" s="10" t="n"/>
      <c r="D1386" s="10" t="n"/>
      <c r="E1386" s="9" t="n"/>
      <c r="F1386" s="8" t="n"/>
      <c r="G1386" s="10" t="n"/>
      <c r="H1386" s="10" t="n"/>
      <c r="I1386" s="8" t="n"/>
      <c r="J1386" s="8" t="n"/>
      <c r="K1386" s="8" t="n"/>
      <c r="L1386" s="8" t="n"/>
      <c r="M1386" s="8" t="n"/>
      <c r="N1386" s="15">
        <f>IF(A1386="","",SUM(J1386:M1386))</f>
        <v/>
      </c>
      <c r="O1386" s="10" t="n"/>
      <c r="P1386" s="16">
        <f>IF(A1386="","",UPPER(TRIM(A1386))&amp;"|"&amp;UPPER(SUBSTITUTE(SUBSTITUTE(SUBSTITUTE(TRIM(C1386),"/",""),"-","")," ","")))</f>
        <v/>
      </c>
      <c r="Q1386" s="16">
        <f>IF(A1386="","",UPPER(SUBSTITUTE(SUBSTITUTE(SUBSTITUTE(TRIM(C1386),"/",""),"-","")," ","")))</f>
        <v/>
      </c>
      <c r="R1386" s="16">
        <f>IF(A1386="","",IF(U1386="No","ITC not available in GSTR-2B",IF(COUNTIF(Books!$O$6:$O$2005,P1386)&gt;0,IF(ABS(T1386)&lt;=Settings!$B$4,"Matched","Amount differs"),IF(COUNTIF(Books!$P$6:$P$2005,Q1386)&gt;0,"Invoice no matches, GSTIN differs","In GSTR-2B, not in books"))))</f>
        <v/>
      </c>
      <c r="S1386" s="15">
        <f>IF(A1386="","",SUMIF(Books!$O$6:$O$2005,P1386,Books!$K$6:$K$2005))</f>
        <v/>
      </c>
      <c r="T1386" s="15">
        <f>IF(A1386="","",N1386-S1386)</f>
        <v/>
      </c>
      <c r="U1386" s="10" t="n"/>
      <c r="V1386" s="16">
        <f>IF(A1386="","",IF(AND(O1386="Credit note",R1386&lt;&gt;"ITC not available in GSTR-2B"),"Credit note: accept and declare the ITC reversal, keep pending for one period, or reject if you disagree",IF(R1386="Matched","Accept in IMS, or take no action",IF(R1386="Amount differs","Reject or keep pending; ask the supplier to amend",IF(R1386="In GSTR-2B, not in books","Check receipt; reject if not yours",IF(R1386="Invoice no matches, GSTIN differs","Confirm the GSTIN with the supplier","Not available: do not claim"))))))</f>
        <v/>
      </c>
    </row>
    <row r="1387">
      <c r="A1387" s="10" t="n"/>
      <c r="B1387" s="10" t="n"/>
      <c r="C1387" s="10" t="n"/>
      <c r="D1387" s="10" t="n"/>
      <c r="E1387" s="9" t="n"/>
      <c r="F1387" s="8" t="n"/>
      <c r="G1387" s="10" t="n"/>
      <c r="H1387" s="10" t="n"/>
      <c r="I1387" s="8" t="n"/>
      <c r="J1387" s="8" t="n"/>
      <c r="K1387" s="8" t="n"/>
      <c r="L1387" s="8" t="n"/>
      <c r="M1387" s="8" t="n"/>
      <c r="N1387" s="15">
        <f>IF(A1387="","",SUM(J1387:M1387))</f>
        <v/>
      </c>
      <c r="O1387" s="10" t="n"/>
      <c r="P1387" s="16">
        <f>IF(A1387="","",UPPER(TRIM(A1387))&amp;"|"&amp;UPPER(SUBSTITUTE(SUBSTITUTE(SUBSTITUTE(TRIM(C1387),"/",""),"-","")," ","")))</f>
        <v/>
      </c>
      <c r="Q1387" s="16">
        <f>IF(A1387="","",UPPER(SUBSTITUTE(SUBSTITUTE(SUBSTITUTE(TRIM(C1387),"/",""),"-","")," ","")))</f>
        <v/>
      </c>
      <c r="R1387" s="16">
        <f>IF(A1387="","",IF(U1387="No","ITC not available in GSTR-2B",IF(COUNTIF(Books!$O$6:$O$2005,P1387)&gt;0,IF(ABS(T1387)&lt;=Settings!$B$4,"Matched","Amount differs"),IF(COUNTIF(Books!$P$6:$P$2005,Q1387)&gt;0,"Invoice no matches, GSTIN differs","In GSTR-2B, not in books"))))</f>
        <v/>
      </c>
      <c r="S1387" s="15">
        <f>IF(A1387="","",SUMIF(Books!$O$6:$O$2005,P1387,Books!$K$6:$K$2005))</f>
        <v/>
      </c>
      <c r="T1387" s="15">
        <f>IF(A1387="","",N1387-S1387)</f>
        <v/>
      </c>
      <c r="U1387" s="10" t="n"/>
      <c r="V1387" s="16">
        <f>IF(A1387="","",IF(AND(O1387="Credit note",R1387&lt;&gt;"ITC not available in GSTR-2B"),"Credit note: accept and declare the ITC reversal, keep pending for one period, or reject if you disagree",IF(R1387="Matched","Accept in IMS, or take no action",IF(R1387="Amount differs","Reject or keep pending; ask the supplier to amend",IF(R1387="In GSTR-2B, not in books","Check receipt; reject if not yours",IF(R1387="Invoice no matches, GSTIN differs","Confirm the GSTIN with the supplier","Not available: do not claim"))))))</f>
        <v/>
      </c>
    </row>
    <row r="1388">
      <c r="A1388" s="10" t="n"/>
      <c r="B1388" s="10" t="n"/>
      <c r="C1388" s="10" t="n"/>
      <c r="D1388" s="10" t="n"/>
      <c r="E1388" s="9" t="n"/>
      <c r="F1388" s="8" t="n"/>
      <c r="G1388" s="10" t="n"/>
      <c r="H1388" s="10" t="n"/>
      <c r="I1388" s="8" t="n"/>
      <c r="J1388" s="8" t="n"/>
      <c r="K1388" s="8" t="n"/>
      <c r="L1388" s="8" t="n"/>
      <c r="M1388" s="8" t="n"/>
      <c r="N1388" s="15">
        <f>IF(A1388="","",SUM(J1388:M1388))</f>
        <v/>
      </c>
      <c r="O1388" s="10" t="n"/>
      <c r="P1388" s="16">
        <f>IF(A1388="","",UPPER(TRIM(A1388))&amp;"|"&amp;UPPER(SUBSTITUTE(SUBSTITUTE(SUBSTITUTE(TRIM(C1388),"/",""),"-","")," ","")))</f>
        <v/>
      </c>
      <c r="Q1388" s="16">
        <f>IF(A1388="","",UPPER(SUBSTITUTE(SUBSTITUTE(SUBSTITUTE(TRIM(C1388),"/",""),"-","")," ","")))</f>
        <v/>
      </c>
      <c r="R1388" s="16">
        <f>IF(A1388="","",IF(U1388="No","ITC not available in GSTR-2B",IF(COUNTIF(Books!$O$6:$O$2005,P1388)&gt;0,IF(ABS(T1388)&lt;=Settings!$B$4,"Matched","Amount differs"),IF(COUNTIF(Books!$P$6:$P$2005,Q1388)&gt;0,"Invoice no matches, GSTIN differs","In GSTR-2B, not in books"))))</f>
        <v/>
      </c>
      <c r="S1388" s="15">
        <f>IF(A1388="","",SUMIF(Books!$O$6:$O$2005,P1388,Books!$K$6:$K$2005))</f>
        <v/>
      </c>
      <c r="T1388" s="15">
        <f>IF(A1388="","",N1388-S1388)</f>
        <v/>
      </c>
      <c r="U1388" s="10" t="n"/>
      <c r="V1388" s="16">
        <f>IF(A1388="","",IF(AND(O1388="Credit note",R1388&lt;&gt;"ITC not available in GSTR-2B"),"Credit note: accept and declare the ITC reversal, keep pending for one period, or reject if you disagree",IF(R1388="Matched","Accept in IMS, or take no action",IF(R1388="Amount differs","Reject or keep pending; ask the supplier to amend",IF(R1388="In GSTR-2B, not in books","Check receipt; reject if not yours",IF(R1388="Invoice no matches, GSTIN differs","Confirm the GSTIN with the supplier","Not available: do not claim"))))))</f>
        <v/>
      </c>
    </row>
    <row r="1389">
      <c r="A1389" s="10" t="n"/>
      <c r="B1389" s="10" t="n"/>
      <c r="C1389" s="10" t="n"/>
      <c r="D1389" s="10" t="n"/>
      <c r="E1389" s="9" t="n"/>
      <c r="F1389" s="8" t="n"/>
      <c r="G1389" s="10" t="n"/>
      <c r="H1389" s="10" t="n"/>
      <c r="I1389" s="8" t="n"/>
      <c r="J1389" s="8" t="n"/>
      <c r="K1389" s="8" t="n"/>
      <c r="L1389" s="8" t="n"/>
      <c r="M1389" s="8" t="n"/>
      <c r="N1389" s="15">
        <f>IF(A1389="","",SUM(J1389:M1389))</f>
        <v/>
      </c>
      <c r="O1389" s="10" t="n"/>
      <c r="P1389" s="16">
        <f>IF(A1389="","",UPPER(TRIM(A1389))&amp;"|"&amp;UPPER(SUBSTITUTE(SUBSTITUTE(SUBSTITUTE(TRIM(C1389),"/",""),"-","")," ","")))</f>
        <v/>
      </c>
      <c r="Q1389" s="16">
        <f>IF(A1389="","",UPPER(SUBSTITUTE(SUBSTITUTE(SUBSTITUTE(TRIM(C1389),"/",""),"-","")," ","")))</f>
        <v/>
      </c>
      <c r="R1389" s="16">
        <f>IF(A1389="","",IF(U1389="No","ITC not available in GSTR-2B",IF(COUNTIF(Books!$O$6:$O$2005,P1389)&gt;0,IF(ABS(T1389)&lt;=Settings!$B$4,"Matched","Amount differs"),IF(COUNTIF(Books!$P$6:$P$2005,Q1389)&gt;0,"Invoice no matches, GSTIN differs","In GSTR-2B, not in books"))))</f>
        <v/>
      </c>
      <c r="S1389" s="15">
        <f>IF(A1389="","",SUMIF(Books!$O$6:$O$2005,P1389,Books!$K$6:$K$2005))</f>
        <v/>
      </c>
      <c r="T1389" s="15">
        <f>IF(A1389="","",N1389-S1389)</f>
        <v/>
      </c>
      <c r="U1389" s="10" t="n"/>
      <c r="V1389" s="16">
        <f>IF(A1389="","",IF(AND(O1389="Credit note",R1389&lt;&gt;"ITC not available in GSTR-2B"),"Credit note: accept and declare the ITC reversal, keep pending for one period, or reject if you disagree",IF(R1389="Matched","Accept in IMS, or take no action",IF(R1389="Amount differs","Reject or keep pending; ask the supplier to amend",IF(R1389="In GSTR-2B, not in books","Check receipt; reject if not yours",IF(R1389="Invoice no matches, GSTIN differs","Confirm the GSTIN with the supplier","Not available: do not claim"))))))</f>
        <v/>
      </c>
    </row>
    <row r="1390">
      <c r="A1390" s="10" t="n"/>
      <c r="B1390" s="10" t="n"/>
      <c r="C1390" s="10" t="n"/>
      <c r="D1390" s="10" t="n"/>
      <c r="E1390" s="9" t="n"/>
      <c r="F1390" s="8" t="n"/>
      <c r="G1390" s="10" t="n"/>
      <c r="H1390" s="10" t="n"/>
      <c r="I1390" s="8" t="n"/>
      <c r="J1390" s="8" t="n"/>
      <c r="K1390" s="8" t="n"/>
      <c r="L1390" s="8" t="n"/>
      <c r="M1390" s="8" t="n"/>
      <c r="N1390" s="15">
        <f>IF(A1390="","",SUM(J1390:M1390))</f>
        <v/>
      </c>
      <c r="O1390" s="10" t="n"/>
      <c r="P1390" s="16">
        <f>IF(A1390="","",UPPER(TRIM(A1390))&amp;"|"&amp;UPPER(SUBSTITUTE(SUBSTITUTE(SUBSTITUTE(TRIM(C1390),"/",""),"-","")," ","")))</f>
        <v/>
      </c>
      <c r="Q1390" s="16">
        <f>IF(A1390="","",UPPER(SUBSTITUTE(SUBSTITUTE(SUBSTITUTE(TRIM(C1390),"/",""),"-","")," ","")))</f>
        <v/>
      </c>
      <c r="R1390" s="16">
        <f>IF(A1390="","",IF(U1390="No","ITC not available in GSTR-2B",IF(COUNTIF(Books!$O$6:$O$2005,P1390)&gt;0,IF(ABS(T1390)&lt;=Settings!$B$4,"Matched","Amount differs"),IF(COUNTIF(Books!$P$6:$P$2005,Q1390)&gt;0,"Invoice no matches, GSTIN differs","In GSTR-2B, not in books"))))</f>
        <v/>
      </c>
      <c r="S1390" s="15">
        <f>IF(A1390="","",SUMIF(Books!$O$6:$O$2005,P1390,Books!$K$6:$K$2005))</f>
        <v/>
      </c>
      <c r="T1390" s="15">
        <f>IF(A1390="","",N1390-S1390)</f>
        <v/>
      </c>
      <c r="U1390" s="10" t="n"/>
      <c r="V1390" s="16">
        <f>IF(A1390="","",IF(AND(O1390="Credit note",R1390&lt;&gt;"ITC not available in GSTR-2B"),"Credit note: accept and declare the ITC reversal, keep pending for one period, or reject if you disagree",IF(R1390="Matched","Accept in IMS, or take no action",IF(R1390="Amount differs","Reject or keep pending; ask the supplier to amend",IF(R1390="In GSTR-2B, not in books","Check receipt; reject if not yours",IF(R1390="Invoice no matches, GSTIN differs","Confirm the GSTIN with the supplier","Not available: do not claim"))))))</f>
        <v/>
      </c>
    </row>
    <row r="1391">
      <c r="A1391" s="10" t="n"/>
      <c r="B1391" s="10" t="n"/>
      <c r="C1391" s="10" t="n"/>
      <c r="D1391" s="10" t="n"/>
      <c r="E1391" s="9" t="n"/>
      <c r="F1391" s="8" t="n"/>
      <c r="G1391" s="10" t="n"/>
      <c r="H1391" s="10" t="n"/>
      <c r="I1391" s="8" t="n"/>
      <c r="J1391" s="8" t="n"/>
      <c r="K1391" s="8" t="n"/>
      <c r="L1391" s="8" t="n"/>
      <c r="M1391" s="8" t="n"/>
      <c r="N1391" s="15">
        <f>IF(A1391="","",SUM(J1391:M1391))</f>
        <v/>
      </c>
      <c r="O1391" s="10" t="n"/>
      <c r="P1391" s="16">
        <f>IF(A1391="","",UPPER(TRIM(A1391))&amp;"|"&amp;UPPER(SUBSTITUTE(SUBSTITUTE(SUBSTITUTE(TRIM(C1391),"/",""),"-","")," ","")))</f>
        <v/>
      </c>
      <c r="Q1391" s="16">
        <f>IF(A1391="","",UPPER(SUBSTITUTE(SUBSTITUTE(SUBSTITUTE(TRIM(C1391),"/",""),"-","")," ","")))</f>
        <v/>
      </c>
      <c r="R1391" s="16">
        <f>IF(A1391="","",IF(U1391="No","ITC not available in GSTR-2B",IF(COUNTIF(Books!$O$6:$O$2005,P1391)&gt;0,IF(ABS(T1391)&lt;=Settings!$B$4,"Matched","Amount differs"),IF(COUNTIF(Books!$P$6:$P$2005,Q1391)&gt;0,"Invoice no matches, GSTIN differs","In GSTR-2B, not in books"))))</f>
        <v/>
      </c>
      <c r="S1391" s="15">
        <f>IF(A1391="","",SUMIF(Books!$O$6:$O$2005,P1391,Books!$K$6:$K$2005))</f>
        <v/>
      </c>
      <c r="T1391" s="15">
        <f>IF(A1391="","",N1391-S1391)</f>
        <v/>
      </c>
      <c r="U1391" s="10" t="n"/>
      <c r="V1391" s="16">
        <f>IF(A1391="","",IF(AND(O1391="Credit note",R1391&lt;&gt;"ITC not available in GSTR-2B"),"Credit note: accept and declare the ITC reversal, keep pending for one period, or reject if you disagree",IF(R1391="Matched","Accept in IMS, or take no action",IF(R1391="Amount differs","Reject or keep pending; ask the supplier to amend",IF(R1391="In GSTR-2B, not in books","Check receipt; reject if not yours",IF(R1391="Invoice no matches, GSTIN differs","Confirm the GSTIN with the supplier","Not available: do not claim"))))))</f>
        <v/>
      </c>
    </row>
    <row r="1392">
      <c r="A1392" s="10" t="n"/>
      <c r="B1392" s="10" t="n"/>
      <c r="C1392" s="10" t="n"/>
      <c r="D1392" s="10" t="n"/>
      <c r="E1392" s="9" t="n"/>
      <c r="F1392" s="8" t="n"/>
      <c r="G1392" s="10" t="n"/>
      <c r="H1392" s="10" t="n"/>
      <c r="I1392" s="8" t="n"/>
      <c r="J1392" s="8" t="n"/>
      <c r="K1392" s="8" t="n"/>
      <c r="L1392" s="8" t="n"/>
      <c r="M1392" s="8" t="n"/>
      <c r="N1392" s="15">
        <f>IF(A1392="","",SUM(J1392:M1392))</f>
        <v/>
      </c>
      <c r="O1392" s="10" t="n"/>
      <c r="P1392" s="16">
        <f>IF(A1392="","",UPPER(TRIM(A1392))&amp;"|"&amp;UPPER(SUBSTITUTE(SUBSTITUTE(SUBSTITUTE(TRIM(C1392),"/",""),"-","")," ","")))</f>
        <v/>
      </c>
      <c r="Q1392" s="16">
        <f>IF(A1392="","",UPPER(SUBSTITUTE(SUBSTITUTE(SUBSTITUTE(TRIM(C1392),"/",""),"-","")," ","")))</f>
        <v/>
      </c>
      <c r="R1392" s="16">
        <f>IF(A1392="","",IF(U1392="No","ITC not available in GSTR-2B",IF(COUNTIF(Books!$O$6:$O$2005,P1392)&gt;0,IF(ABS(T1392)&lt;=Settings!$B$4,"Matched","Amount differs"),IF(COUNTIF(Books!$P$6:$P$2005,Q1392)&gt;0,"Invoice no matches, GSTIN differs","In GSTR-2B, not in books"))))</f>
        <v/>
      </c>
      <c r="S1392" s="15">
        <f>IF(A1392="","",SUMIF(Books!$O$6:$O$2005,P1392,Books!$K$6:$K$2005))</f>
        <v/>
      </c>
      <c r="T1392" s="15">
        <f>IF(A1392="","",N1392-S1392)</f>
        <v/>
      </c>
      <c r="U1392" s="10" t="n"/>
      <c r="V1392" s="16">
        <f>IF(A1392="","",IF(AND(O1392="Credit note",R1392&lt;&gt;"ITC not available in GSTR-2B"),"Credit note: accept and declare the ITC reversal, keep pending for one period, or reject if you disagree",IF(R1392="Matched","Accept in IMS, or take no action",IF(R1392="Amount differs","Reject or keep pending; ask the supplier to amend",IF(R1392="In GSTR-2B, not in books","Check receipt; reject if not yours",IF(R1392="Invoice no matches, GSTIN differs","Confirm the GSTIN with the supplier","Not available: do not claim"))))))</f>
        <v/>
      </c>
    </row>
    <row r="1393">
      <c r="A1393" s="10" t="n"/>
      <c r="B1393" s="10" t="n"/>
      <c r="C1393" s="10" t="n"/>
      <c r="D1393" s="10" t="n"/>
      <c r="E1393" s="9" t="n"/>
      <c r="F1393" s="8" t="n"/>
      <c r="G1393" s="10" t="n"/>
      <c r="H1393" s="10" t="n"/>
      <c r="I1393" s="8" t="n"/>
      <c r="J1393" s="8" t="n"/>
      <c r="K1393" s="8" t="n"/>
      <c r="L1393" s="8" t="n"/>
      <c r="M1393" s="8" t="n"/>
      <c r="N1393" s="15">
        <f>IF(A1393="","",SUM(J1393:M1393))</f>
        <v/>
      </c>
      <c r="O1393" s="10" t="n"/>
      <c r="P1393" s="16">
        <f>IF(A1393="","",UPPER(TRIM(A1393))&amp;"|"&amp;UPPER(SUBSTITUTE(SUBSTITUTE(SUBSTITUTE(TRIM(C1393),"/",""),"-","")," ","")))</f>
        <v/>
      </c>
      <c r="Q1393" s="16">
        <f>IF(A1393="","",UPPER(SUBSTITUTE(SUBSTITUTE(SUBSTITUTE(TRIM(C1393),"/",""),"-","")," ","")))</f>
        <v/>
      </c>
      <c r="R1393" s="16">
        <f>IF(A1393="","",IF(U1393="No","ITC not available in GSTR-2B",IF(COUNTIF(Books!$O$6:$O$2005,P1393)&gt;0,IF(ABS(T1393)&lt;=Settings!$B$4,"Matched","Amount differs"),IF(COUNTIF(Books!$P$6:$P$2005,Q1393)&gt;0,"Invoice no matches, GSTIN differs","In GSTR-2B, not in books"))))</f>
        <v/>
      </c>
      <c r="S1393" s="15">
        <f>IF(A1393="","",SUMIF(Books!$O$6:$O$2005,P1393,Books!$K$6:$K$2005))</f>
        <v/>
      </c>
      <c r="T1393" s="15">
        <f>IF(A1393="","",N1393-S1393)</f>
        <v/>
      </c>
      <c r="U1393" s="10" t="n"/>
      <c r="V1393" s="16">
        <f>IF(A1393="","",IF(AND(O1393="Credit note",R1393&lt;&gt;"ITC not available in GSTR-2B"),"Credit note: accept and declare the ITC reversal, keep pending for one period, or reject if you disagree",IF(R1393="Matched","Accept in IMS, or take no action",IF(R1393="Amount differs","Reject or keep pending; ask the supplier to amend",IF(R1393="In GSTR-2B, not in books","Check receipt; reject if not yours",IF(R1393="Invoice no matches, GSTIN differs","Confirm the GSTIN with the supplier","Not available: do not claim"))))))</f>
        <v/>
      </c>
    </row>
    <row r="1394">
      <c r="A1394" s="10" t="n"/>
      <c r="B1394" s="10" t="n"/>
      <c r="C1394" s="10" t="n"/>
      <c r="D1394" s="10" t="n"/>
      <c r="E1394" s="9" t="n"/>
      <c r="F1394" s="8" t="n"/>
      <c r="G1394" s="10" t="n"/>
      <c r="H1394" s="10" t="n"/>
      <c r="I1394" s="8" t="n"/>
      <c r="J1394" s="8" t="n"/>
      <c r="K1394" s="8" t="n"/>
      <c r="L1394" s="8" t="n"/>
      <c r="M1394" s="8" t="n"/>
      <c r="N1394" s="15">
        <f>IF(A1394="","",SUM(J1394:M1394))</f>
        <v/>
      </c>
      <c r="O1394" s="10" t="n"/>
      <c r="P1394" s="16">
        <f>IF(A1394="","",UPPER(TRIM(A1394))&amp;"|"&amp;UPPER(SUBSTITUTE(SUBSTITUTE(SUBSTITUTE(TRIM(C1394),"/",""),"-","")," ","")))</f>
        <v/>
      </c>
      <c r="Q1394" s="16">
        <f>IF(A1394="","",UPPER(SUBSTITUTE(SUBSTITUTE(SUBSTITUTE(TRIM(C1394),"/",""),"-","")," ","")))</f>
        <v/>
      </c>
      <c r="R1394" s="16">
        <f>IF(A1394="","",IF(U1394="No","ITC not available in GSTR-2B",IF(COUNTIF(Books!$O$6:$O$2005,P1394)&gt;0,IF(ABS(T1394)&lt;=Settings!$B$4,"Matched","Amount differs"),IF(COUNTIF(Books!$P$6:$P$2005,Q1394)&gt;0,"Invoice no matches, GSTIN differs","In GSTR-2B, not in books"))))</f>
        <v/>
      </c>
      <c r="S1394" s="15">
        <f>IF(A1394="","",SUMIF(Books!$O$6:$O$2005,P1394,Books!$K$6:$K$2005))</f>
        <v/>
      </c>
      <c r="T1394" s="15">
        <f>IF(A1394="","",N1394-S1394)</f>
        <v/>
      </c>
      <c r="U1394" s="10" t="n"/>
      <c r="V1394" s="16">
        <f>IF(A1394="","",IF(AND(O1394="Credit note",R1394&lt;&gt;"ITC not available in GSTR-2B"),"Credit note: accept and declare the ITC reversal, keep pending for one period, or reject if you disagree",IF(R1394="Matched","Accept in IMS, or take no action",IF(R1394="Amount differs","Reject or keep pending; ask the supplier to amend",IF(R1394="In GSTR-2B, not in books","Check receipt; reject if not yours",IF(R1394="Invoice no matches, GSTIN differs","Confirm the GSTIN with the supplier","Not available: do not claim"))))))</f>
        <v/>
      </c>
    </row>
    <row r="1395">
      <c r="A1395" s="10" t="n"/>
      <c r="B1395" s="10" t="n"/>
      <c r="C1395" s="10" t="n"/>
      <c r="D1395" s="10" t="n"/>
      <c r="E1395" s="9" t="n"/>
      <c r="F1395" s="8" t="n"/>
      <c r="G1395" s="10" t="n"/>
      <c r="H1395" s="10" t="n"/>
      <c r="I1395" s="8" t="n"/>
      <c r="J1395" s="8" t="n"/>
      <c r="K1395" s="8" t="n"/>
      <c r="L1395" s="8" t="n"/>
      <c r="M1395" s="8" t="n"/>
      <c r="N1395" s="15">
        <f>IF(A1395="","",SUM(J1395:M1395))</f>
        <v/>
      </c>
      <c r="O1395" s="10" t="n"/>
      <c r="P1395" s="16">
        <f>IF(A1395="","",UPPER(TRIM(A1395))&amp;"|"&amp;UPPER(SUBSTITUTE(SUBSTITUTE(SUBSTITUTE(TRIM(C1395),"/",""),"-","")," ","")))</f>
        <v/>
      </c>
      <c r="Q1395" s="16">
        <f>IF(A1395="","",UPPER(SUBSTITUTE(SUBSTITUTE(SUBSTITUTE(TRIM(C1395),"/",""),"-","")," ","")))</f>
        <v/>
      </c>
      <c r="R1395" s="16">
        <f>IF(A1395="","",IF(U1395="No","ITC not available in GSTR-2B",IF(COUNTIF(Books!$O$6:$O$2005,P1395)&gt;0,IF(ABS(T1395)&lt;=Settings!$B$4,"Matched","Amount differs"),IF(COUNTIF(Books!$P$6:$P$2005,Q1395)&gt;0,"Invoice no matches, GSTIN differs","In GSTR-2B, not in books"))))</f>
        <v/>
      </c>
      <c r="S1395" s="15">
        <f>IF(A1395="","",SUMIF(Books!$O$6:$O$2005,P1395,Books!$K$6:$K$2005))</f>
        <v/>
      </c>
      <c r="T1395" s="15">
        <f>IF(A1395="","",N1395-S1395)</f>
        <v/>
      </c>
      <c r="U1395" s="10" t="n"/>
      <c r="V1395" s="16">
        <f>IF(A1395="","",IF(AND(O1395="Credit note",R1395&lt;&gt;"ITC not available in GSTR-2B"),"Credit note: accept and declare the ITC reversal, keep pending for one period, or reject if you disagree",IF(R1395="Matched","Accept in IMS, or take no action",IF(R1395="Amount differs","Reject or keep pending; ask the supplier to amend",IF(R1395="In GSTR-2B, not in books","Check receipt; reject if not yours",IF(R1395="Invoice no matches, GSTIN differs","Confirm the GSTIN with the supplier","Not available: do not claim"))))))</f>
        <v/>
      </c>
    </row>
    <row r="1396">
      <c r="A1396" s="10" t="n"/>
      <c r="B1396" s="10" t="n"/>
      <c r="C1396" s="10" t="n"/>
      <c r="D1396" s="10" t="n"/>
      <c r="E1396" s="9" t="n"/>
      <c r="F1396" s="8" t="n"/>
      <c r="G1396" s="10" t="n"/>
      <c r="H1396" s="10" t="n"/>
      <c r="I1396" s="8" t="n"/>
      <c r="J1396" s="8" t="n"/>
      <c r="K1396" s="8" t="n"/>
      <c r="L1396" s="8" t="n"/>
      <c r="M1396" s="8" t="n"/>
      <c r="N1396" s="15">
        <f>IF(A1396="","",SUM(J1396:M1396))</f>
        <v/>
      </c>
      <c r="O1396" s="10" t="n"/>
      <c r="P1396" s="16">
        <f>IF(A1396="","",UPPER(TRIM(A1396))&amp;"|"&amp;UPPER(SUBSTITUTE(SUBSTITUTE(SUBSTITUTE(TRIM(C1396),"/",""),"-","")," ","")))</f>
        <v/>
      </c>
      <c r="Q1396" s="16">
        <f>IF(A1396="","",UPPER(SUBSTITUTE(SUBSTITUTE(SUBSTITUTE(TRIM(C1396),"/",""),"-","")," ","")))</f>
        <v/>
      </c>
      <c r="R1396" s="16">
        <f>IF(A1396="","",IF(U1396="No","ITC not available in GSTR-2B",IF(COUNTIF(Books!$O$6:$O$2005,P1396)&gt;0,IF(ABS(T1396)&lt;=Settings!$B$4,"Matched","Amount differs"),IF(COUNTIF(Books!$P$6:$P$2005,Q1396)&gt;0,"Invoice no matches, GSTIN differs","In GSTR-2B, not in books"))))</f>
        <v/>
      </c>
      <c r="S1396" s="15">
        <f>IF(A1396="","",SUMIF(Books!$O$6:$O$2005,P1396,Books!$K$6:$K$2005))</f>
        <v/>
      </c>
      <c r="T1396" s="15">
        <f>IF(A1396="","",N1396-S1396)</f>
        <v/>
      </c>
      <c r="U1396" s="10" t="n"/>
      <c r="V1396" s="16">
        <f>IF(A1396="","",IF(AND(O1396="Credit note",R1396&lt;&gt;"ITC not available in GSTR-2B"),"Credit note: accept and declare the ITC reversal, keep pending for one period, or reject if you disagree",IF(R1396="Matched","Accept in IMS, or take no action",IF(R1396="Amount differs","Reject or keep pending; ask the supplier to amend",IF(R1396="In GSTR-2B, not in books","Check receipt; reject if not yours",IF(R1396="Invoice no matches, GSTIN differs","Confirm the GSTIN with the supplier","Not available: do not claim"))))))</f>
        <v/>
      </c>
    </row>
    <row r="1397">
      <c r="A1397" s="10" t="n"/>
      <c r="B1397" s="10" t="n"/>
      <c r="C1397" s="10" t="n"/>
      <c r="D1397" s="10" t="n"/>
      <c r="E1397" s="9" t="n"/>
      <c r="F1397" s="8" t="n"/>
      <c r="G1397" s="10" t="n"/>
      <c r="H1397" s="10" t="n"/>
      <c r="I1397" s="8" t="n"/>
      <c r="J1397" s="8" t="n"/>
      <c r="K1397" s="8" t="n"/>
      <c r="L1397" s="8" t="n"/>
      <c r="M1397" s="8" t="n"/>
      <c r="N1397" s="15">
        <f>IF(A1397="","",SUM(J1397:M1397))</f>
        <v/>
      </c>
      <c r="O1397" s="10" t="n"/>
      <c r="P1397" s="16">
        <f>IF(A1397="","",UPPER(TRIM(A1397))&amp;"|"&amp;UPPER(SUBSTITUTE(SUBSTITUTE(SUBSTITUTE(TRIM(C1397),"/",""),"-","")," ","")))</f>
        <v/>
      </c>
      <c r="Q1397" s="16">
        <f>IF(A1397="","",UPPER(SUBSTITUTE(SUBSTITUTE(SUBSTITUTE(TRIM(C1397),"/",""),"-","")," ","")))</f>
        <v/>
      </c>
      <c r="R1397" s="16">
        <f>IF(A1397="","",IF(U1397="No","ITC not available in GSTR-2B",IF(COUNTIF(Books!$O$6:$O$2005,P1397)&gt;0,IF(ABS(T1397)&lt;=Settings!$B$4,"Matched","Amount differs"),IF(COUNTIF(Books!$P$6:$P$2005,Q1397)&gt;0,"Invoice no matches, GSTIN differs","In GSTR-2B, not in books"))))</f>
        <v/>
      </c>
      <c r="S1397" s="15">
        <f>IF(A1397="","",SUMIF(Books!$O$6:$O$2005,P1397,Books!$K$6:$K$2005))</f>
        <v/>
      </c>
      <c r="T1397" s="15">
        <f>IF(A1397="","",N1397-S1397)</f>
        <v/>
      </c>
      <c r="U1397" s="10" t="n"/>
      <c r="V1397" s="16">
        <f>IF(A1397="","",IF(AND(O1397="Credit note",R1397&lt;&gt;"ITC not available in GSTR-2B"),"Credit note: accept and declare the ITC reversal, keep pending for one period, or reject if you disagree",IF(R1397="Matched","Accept in IMS, or take no action",IF(R1397="Amount differs","Reject or keep pending; ask the supplier to amend",IF(R1397="In GSTR-2B, not in books","Check receipt; reject if not yours",IF(R1397="Invoice no matches, GSTIN differs","Confirm the GSTIN with the supplier","Not available: do not claim"))))))</f>
        <v/>
      </c>
    </row>
    <row r="1398">
      <c r="A1398" s="10" t="n"/>
      <c r="B1398" s="10" t="n"/>
      <c r="C1398" s="10" t="n"/>
      <c r="D1398" s="10" t="n"/>
      <c r="E1398" s="9" t="n"/>
      <c r="F1398" s="8" t="n"/>
      <c r="G1398" s="10" t="n"/>
      <c r="H1398" s="10" t="n"/>
      <c r="I1398" s="8" t="n"/>
      <c r="J1398" s="8" t="n"/>
      <c r="K1398" s="8" t="n"/>
      <c r="L1398" s="8" t="n"/>
      <c r="M1398" s="8" t="n"/>
      <c r="N1398" s="15">
        <f>IF(A1398="","",SUM(J1398:M1398))</f>
        <v/>
      </c>
      <c r="O1398" s="10" t="n"/>
      <c r="P1398" s="16">
        <f>IF(A1398="","",UPPER(TRIM(A1398))&amp;"|"&amp;UPPER(SUBSTITUTE(SUBSTITUTE(SUBSTITUTE(TRIM(C1398),"/",""),"-","")," ","")))</f>
        <v/>
      </c>
      <c r="Q1398" s="16">
        <f>IF(A1398="","",UPPER(SUBSTITUTE(SUBSTITUTE(SUBSTITUTE(TRIM(C1398),"/",""),"-","")," ","")))</f>
        <v/>
      </c>
      <c r="R1398" s="16">
        <f>IF(A1398="","",IF(U1398="No","ITC not available in GSTR-2B",IF(COUNTIF(Books!$O$6:$O$2005,P1398)&gt;0,IF(ABS(T1398)&lt;=Settings!$B$4,"Matched","Amount differs"),IF(COUNTIF(Books!$P$6:$P$2005,Q1398)&gt;0,"Invoice no matches, GSTIN differs","In GSTR-2B, not in books"))))</f>
        <v/>
      </c>
      <c r="S1398" s="15">
        <f>IF(A1398="","",SUMIF(Books!$O$6:$O$2005,P1398,Books!$K$6:$K$2005))</f>
        <v/>
      </c>
      <c r="T1398" s="15">
        <f>IF(A1398="","",N1398-S1398)</f>
        <v/>
      </c>
      <c r="U1398" s="10" t="n"/>
      <c r="V1398" s="16">
        <f>IF(A1398="","",IF(AND(O1398="Credit note",R1398&lt;&gt;"ITC not available in GSTR-2B"),"Credit note: accept and declare the ITC reversal, keep pending for one period, or reject if you disagree",IF(R1398="Matched","Accept in IMS, or take no action",IF(R1398="Amount differs","Reject or keep pending; ask the supplier to amend",IF(R1398="In GSTR-2B, not in books","Check receipt; reject if not yours",IF(R1398="Invoice no matches, GSTIN differs","Confirm the GSTIN with the supplier","Not available: do not claim"))))))</f>
        <v/>
      </c>
    </row>
    <row r="1399">
      <c r="A1399" s="10" t="n"/>
      <c r="B1399" s="10" t="n"/>
      <c r="C1399" s="10" t="n"/>
      <c r="D1399" s="10" t="n"/>
      <c r="E1399" s="9" t="n"/>
      <c r="F1399" s="8" t="n"/>
      <c r="G1399" s="10" t="n"/>
      <c r="H1399" s="10" t="n"/>
      <c r="I1399" s="8" t="n"/>
      <c r="J1399" s="8" t="n"/>
      <c r="K1399" s="8" t="n"/>
      <c r="L1399" s="8" t="n"/>
      <c r="M1399" s="8" t="n"/>
      <c r="N1399" s="15">
        <f>IF(A1399="","",SUM(J1399:M1399))</f>
        <v/>
      </c>
      <c r="O1399" s="10" t="n"/>
      <c r="P1399" s="16">
        <f>IF(A1399="","",UPPER(TRIM(A1399))&amp;"|"&amp;UPPER(SUBSTITUTE(SUBSTITUTE(SUBSTITUTE(TRIM(C1399),"/",""),"-","")," ","")))</f>
        <v/>
      </c>
      <c r="Q1399" s="16">
        <f>IF(A1399="","",UPPER(SUBSTITUTE(SUBSTITUTE(SUBSTITUTE(TRIM(C1399),"/",""),"-","")," ","")))</f>
        <v/>
      </c>
      <c r="R1399" s="16">
        <f>IF(A1399="","",IF(U1399="No","ITC not available in GSTR-2B",IF(COUNTIF(Books!$O$6:$O$2005,P1399)&gt;0,IF(ABS(T1399)&lt;=Settings!$B$4,"Matched","Amount differs"),IF(COUNTIF(Books!$P$6:$P$2005,Q1399)&gt;0,"Invoice no matches, GSTIN differs","In GSTR-2B, not in books"))))</f>
        <v/>
      </c>
      <c r="S1399" s="15">
        <f>IF(A1399="","",SUMIF(Books!$O$6:$O$2005,P1399,Books!$K$6:$K$2005))</f>
        <v/>
      </c>
      <c r="T1399" s="15">
        <f>IF(A1399="","",N1399-S1399)</f>
        <v/>
      </c>
      <c r="U1399" s="10" t="n"/>
      <c r="V1399" s="16">
        <f>IF(A1399="","",IF(AND(O1399="Credit note",R1399&lt;&gt;"ITC not available in GSTR-2B"),"Credit note: accept and declare the ITC reversal, keep pending for one period, or reject if you disagree",IF(R1399="Matched","Accept in IMS, or take no action",IF(R1399="Amount differs","Reject or keep pending; ask the supplier to amend",IF(R1399="In GSTR-2B, not in books","Check receipt; reject if not yours",IF(R1399="Invoice no matches, GSTIN differs","Confirm the GSTIN with the supplier","Not available: do not claim"))))))</f>
        <v/>
      </c>
    </row>
    <row r="1400">
      <c r="A1400" s="10" t="n"/>
      <c r="B1400" s="10" t="n"/>
      <c r="C1400" s="10" t="n"/>
      <c r="D1400" s="10" t="n"/>
      <c r="E1400" s="9" t="n"/>
      <c r="F1400" s="8" t="n"/>
      <c r="G1400" s="10" t="n"/>
      <c r="H1400" s="10" t="n"/>
      <c r="I1400" s="8" t="n"/>
      <c r="J1400" s="8" t="n"/>
      <c r="K1400" s="8" t="n"/>
      <c r="L1400" s="8" t="n"/>
      <c r="M1400" s="8" t="n"/>
      <c r="N1400" s="15">
        <f>IF(A1400="","",SUM(J1400:M1400))</f>
        <v/>
      </c>
      <c r="O1400" s="10" t="n"/>
      <c r="P1400" s="16">
        <f>IF(A1400="","",UPPER(TRIM(A1400))&amp;"|"&amp;UPPER(SUBSTITUTE(SUBSTITUTE(SUBSTITUTE(TRIM(C1400),"/",""),"-","")," ","")))</f>
        <v/>
      </c>
      <c r="Q1400" s="16">
        <f>IF(A1400="","",UPPER(SUBSTITUTE(SUBSTITUTE(SUBSTITUTE(TRIM(C1400),"/",""),"-","")," ","")))</f>
        <v/>
      </c>
      <c r="R1400" s="16">
        <f>IF(A1400="","",IF(U1400="No","ITC not available in GSTR-2B",IF(COUNTIF(Books!$O$6:$O$2005,P1400)&gt;0,IF(ABS(T1400)&lt;=Settings!$B$4,"Matched","Amount differs"),IF(COUNTIF(Books!$P$6:$P$2005,Q1400)&gt;0,"Invoice no matches, GSTIN differs","In GSTR-2B, not in books"))))</f>
        <v/>
      </c>
      <c r="S1400" s="15">
        <f>IF(A1400="","",SUMIF(Books!$O$6:$O$2005,P1400,Books!$K$6:$K$2005))</f>
        <v/>
      </c>
      <c r="T1400" s="15">
        <f>IF(A1400="","",N1400-S1400)</f>
        <v/>
      </c>
      <c r="U1400" s="10" t="n"/>
      <c r="V1400" s="16">
        <f>IF(A1400="","",IF(AND(O1400="Credit note",R1400&lt;&gt;"ITC not available in GSTR-2B"),"Credit note: accept and declare the ITC reversal, keep pending for one period, or reject if you disagree",IF(R1400="Matched","Accept in IMS, or take no action",IF(R1400="Amount differs","Reject or keep pending; ask the supplier to amend",IF(R1400="In GSTR-2B, not in books","Check receipt; reject if not yours",IF(R1400="Invoice no matches, GSTIN differs","Confirm the GSTIN with the supplier","Not available: do not claim"))))))</f>
        <v/>
      </c>
    </row>
    <row r="1401">
      <c r="A1401" s="10" t="n"/>
      <c r="B1401" s="10" t="n"/>
      <c r="C1401" s="10" t="n"/>
      <c r="D1401" s="10" t="n"/>
      <c r="E1401" s="9" t="n"/>
      <c r="F1401" s="8" t="n"/>
      <c r="G1401" s="10" t="n"/>
      <c r="H1401" s="10" t="n"/>
      <c r="I1401" s="8" t="n"/>
      <c r="J1401" s="8" t="n"/>
      <c r="K1401" s="8" t="n"/>
      <c r="L1401" s="8" t="n"/>
      <c r="M1401" s="8" t="n"/>
      <c r="N1401" s="15">
        <f>IF(A1401="","",SUM(J1401:M1401))</f>
        <v/>
      </c>
      <c r="O1401" s="10" t="n"/>
      <c r="P1401" s="16">
        <f>IF(A1401="","",UPPER(TRIM(A1401))&amp;"|"&amp;UPPER(SUBSTITUTE(SUBSTITUTE(SUBSTITUTE(TRIM(C1401),"/",""),"-","")," ","")))</f>
        <v/>
      </c>
      <c r="Q1401" s="16">
        <f>IF(A1401="","",UPPER(SUBSTITUTE(SUBSTITUTE(SUBSTITUTE(TRIM(C1401),"/",""),"-","")," ","")))</f>
        <v/>
      </c>
      <c r="R1401" s="16">
        <f>IF(A1401="","",IF(U1401="No","ITC not available in GSTR-2B",IF(COUNTIF(Books!$O$6:$O$2005,P1401)&gt;0,IF(ABS(T1401)&lt;=Settings!$B$4,"Matched","Amount differs"),IF(COUNTIF(Books!$P$6:$P$2005,Q1401)&gt;0,"Invoice no matches, GSTIN differs","In GSTR-2B, not in books"))))</f>
        <v/>
      </c>
      <c r="S1401" s="15">
        <f>IF(A1401="","",SUMIF(Books!$O$6:$O$2005,P1401,Books!$K$6:$K$2005))</f>
        <v/>
      </c>
      <c r="T1401" s="15">
        <f>IF(A1401="","",N1401-S1401)</f>
        <v/>
      </c>
      <c r="U1401" s="10" t="n"/>
      <c r="V1401" s="16">
        <f>IF(A1401="","",IF(AND(O1401="Credit note",R1401&lt;&gt;"ITC not available in GSTR-2B"),"Credit note: accept and declare the ITC reversal, keep pending for one period, or reject if you disagree",IF(R1401="Matched","Accept in IMS, or take no action",IF(R1401="Amount differs","Reject or keep pending; ask the supplier to amend",IF(R1401="In GSTR-2B, not in books","Check receipt; reject if not yours",IF(R1401="Invoice no matches, GSTIN differs","Confirm the GSTIN with the supplier","Not available: do not claim"))))))</f>
        <v/>
      </c>
    </row>
    <row r="1402">
      <c r="A1402" s="10" t="n"/>
      <c r="B1402" s="10" t="n"/>
      <c r="C1402" s="10" t="n"/>
      <c r="D1402" s="10" t="n"/>
      <c r="E1402" s="9" t="n"/>
      <c r="F1402" s="8" t="n"/>
      <c r="G1402" s="10" t="n"/>
      <c r="H1402" s="10" t="n"/>
      <c r="I1402" s="8" t="n"/>
      <c r="J1402" s="8" t="n"/>
      <c r="K1402" s="8" t="n"/>
      <c r="L1402" s="8" t="n"/>
      <c r="M1402" s="8" t="n"/>
      <c r="N1402" s="15">
        <f>IF(A1402="","",SUM(J1402:M1402))</f>
        <v/>
      </c>
      <c r="O1402" s="10" t="n"/>
      <c r="P1402" s="16">
        <f>IF(A1402="","",UPPER(TRIM(A1402))&amp;"|"&amp;UPPER(SUBSTITUTE(SUBSTITUTE(SUBSTITUTE(TRIM(C1402),"/",""),"-","")," ","")))</f>
        <v/>
      </c>
      <c r="Q1402" s="16">
        <f>IF(A1402="","",UPPER(SUBSTITUTE(SUBSTITUTE(SUBSTITUTE(TRIM(C1402),"/",""),"-","")," ","")))</f>
        <v/>
      </c>
      <c r="R1402" s="16">
        <f>IF(A1402="","",IF(U1402="No","ITC not available in GSTR-2B",IF(COUNTIF(Books!$O$6:$O$2005,P1402)&gt;0,IF(ABS(T1402)&lt;=Settings!$B$4,"Matched","Amount differs"),IF(COUNTIF(Books!$P$6:$P$2005,Q1402)&gt;0,"Invoice no matches, GSTIN differs","In GSTR-2B, not in books"))))</f>
        <v/>
      </c>
      <c r="S1402" s="15">
        <f>IF(A1402="","",SUMIF(Books!$O$6:$O$2005,P1402,Books!$K$6:$K$2005))</f>
        <v/>
      </c>
      <c r="T1402" s="15">
        <f>IF(A1402="","",N1402-S1402)</f>
        <v/>
      </c>
      <c r="U1402" s="10" t="n"/>
      <c r="V1402" s="16">
        <f>IF(A1402="","",IF(AND(O1402="Credit note",R1402&lt;&gt;"ITC not available in GSTR-2B"),"Credit note: accept and declare the ITC reversal, keep pending for one period, or reject if you disagree",IF(R1402="Matched","Accept in IMS, or take no action",IF(R1402="Amount differs","Reject or keep pending; ask the supplier to amend",IF(R1402="In GSTR-2B, not in books","Check receipt; reject if not yours",IF(R1402="Invoice no matches, GSTIN differs","Confirm the GSTIN with the supplier","Not available: do not claim"))))))</f>
        <v/>
      </c>
    </row>
    <row r="1403">
      <c r="A1403" s="10" t="n"/>
      <c r="B1403" s="10" t="n"/>
      <c r="C1403" s="10" t="n"/>
      <c r="D1403" s="10" t="n"/>
      <c r="E1403" s="9" t="n"/>
      <c r="F1403" s="8" t="n"/>
      <c r="G1403" s="10" t="n"/>
      <c r="H1403" s="10" t="n"/>
      <c r="I1403" s="8" t="n"/>
      <c r="J1403" s="8" t="n"/>
      <c r="K1403" s="8" t="n"/>
      <c r="L1403" s="8" t="n"/>
      <c r="M1403" s="8" t="n"/>
      <c r="N1403" s="15">
        <f>IF(A1403="","",SUM(J1403:M1403))</f>
        <v/>
      </c>
      <c r="O1403" s="10" t="n"/>
      <c r="P1403" s="16">
        <f>IF(A1403="","",UPPER(TRIM(A1403))&amp;"|"&amp;UPPER(SUBSTITUTE(SUBSTITUTE(SUBSTITUTE(TRIM(C1403),"/",""),"-","")," ","")))</f>
        <v/>
      </c>
      <c r="Q1403" s="16">
        <f>IF(A1403="","",UPPER(SUBSTITUTE(SUBSTITUTE(SUBSTITUTE(TRIM(C1403),"/",""),"-","")," ","")))</f>
        <v/>
      </c>
      <c r="R1403" s="16">
        <f>IF(A1403="","",IF(U1403="No","ITC not available in GSTR-2B",IF(COUNTIF(Books!$O$6:$O$2005,P1403)&gt;0,IF(ABS(T1403)&lt;=Settings!$B$4,"Matched","Amount differs"),IF(COUNTIF(Books!$P$6:$P$2005,Q1403)&gt;0,"Invoice no matches, GSTIN differs","In GSTR-2B, not in books"))))</f>
        <v/>
      </c>
      <c r="S1403" s="15">
        <f>IF(A1403="","",SUMIF(Books!$O$6:$O$2005,P1403,Books!$K$6:$K$2005))</f>
        <v/>
      </c>
      <c r="T1403" s="15">
        <f>IF(A1403="","",N1403-S1403)</f>
        <v/>
      </c>
      <c r="U1403" s="10" t="n"/>
      <c r="V1403" s="16">
        <f>IF(A1403="","",IF(AND(O1403="Credit note",R1403&lt;&gt;"ITC not available in GSTR-2B"),"Credit note: accept and declare the ITC reversal, keep pending for one period, or reject if you disagree",IF(R1403="Matched","Accept in IMS, or take no action",IF(R1403="Amount differs","Reject or keep pending; ask the supplier to amend",IF(R1403="In GSTR-2B, not in books","Check receipt; reject if not yours",IF(R1403="Invoice no matches, GSTIN differs","Confirm the GSTIN with the supplier","Not available: do not claim"))))))</f>
        <v/>
      </c>
    </row>
    <row r="1404">
      <c r="A1404" s="10" t="n"/>
      <c r="B1404" s="10" t="n"/>
      <c r="C1404" s="10" t="n"/>
      <c r="D1404" s="10" t="n"/>
      <c r="E1404" s="9" t="n"/>
      <c r="F1404" s="8" t="n"/>
      <c r="G1404" s="10" t="n"/>
      <c r="H1404" s="10" t="n"/>
      <c r="I1404" s="8" t="n"/>
      <c r="J1404" s="8" t="n"/>
      <c r="K1404" s="8" t="n"/>
      <c r="L1404" s="8" t="n"/>
      <c r="M1404" s="8" t="n"/>
      <c r="N1404" s="15">
        <f>IF(A1404="","",SUM(J1404:M1404))</f>
        <v/>
      </c>
      <c r="O1404" s="10" t="n"/>
      <c r="P1404" s="16">
        <f>IF(A1404="","",UPPER(TRIM(A1404))&amp;"|"&amp;UPPER(SUBSTITUTE(SUBSTITUTE(SUBSTITUTE(TRIM(C1404),"/",""),"-","")," ","")))</f>
        <v/>
      </c>
      <c r="Q1404" s="16">
        <f>IF(A1404="","",UPPER(SUBSTITUTE(SUBSTITUTE(SUBSTITUTE(TRIM(C1404),"/",""),"-","")," ","")))</f>
        <v/>
      </c>
      <c r="R1404" s="16">
        <f>IF(A1404="","",IF(U1404="No","ITC not available in GSTR-2B",IF(COUNTIF(Books!$O$6:$O$2005,P1404)&gt;0,IF(ABS(T1404)&lt;=Settings!$B$4,"Matched","Amount differs"),IF(COUNTIF(Books!$P$6:$P$2005,Q1404)&gt;0,"Invoice no matches, GSTIN differs","In GSTR-2B, not in books"))))</f>
        <v/>
      </c>
      <c r="S1404" s="15">
        <f>IF(A1404="","",SUMIF(Books!$O$6:$O$2005,P1404,Books!$K$6:$K$2005))</f>
        <v/>
      </c>
      <c r="T1404" s="15">
        <f>IF(A1404="","",N1404-S1404)</f>
        <v/>
      </c>
      <c r="U1404" s="10" t="n"/>
      <c r="V1404" s="16">
        <f>IF(A1404="","",IF(AND(O1404="Credit note",R1404&lt;&gt;"ITC not available in GSTR-2B"),"Credit note: accept and declare the ITC reversal, keep pending for one period, or reject if you disagree",IF(R1404="Matched","Accept in IMS, or take no action",IF(R1404="Amount differs","Reject or keep pending; ask the supplier to amend",IF(R1404="In GSTR-2B, not in books","Check receipt; reject if not yours",IF(R1404="Invoice no matches, GSTIN differs","Confirm the GSTIN with the supplier","Not available: do not claim"))))))</f>
        <v/>
      </c>
    </row>
    <row r="1405">
      <c r="A1405" s="10" t="n"/>
      <c r="B1405" s="10" t="n"/>
      <c r="C1405" s="10" t="n"/>
      <c r="D1405" s="10" t="n"/>
      <c r="E1405" s="9" t="n"/>
      <c r="F1405" s="8" t="n"/>
      <c r="G1405" s="10" t="n"/>
      <c r="H1405" s="10" t="n"/>
      <c r="I1405" s="8" t="n"/>
      <c r="J1405" s="8" t="n"/>
      <c r="K1405" s="8" t="n"/>
      <c r="L1405" s="8" t="n"/>
      <c r="M1405" s="8" t="n"/>
      <c r="N1405" s="15">
        <f>IF(A1405="","",SUM(J1405:M1405))</f>
        <v/>
      </c>
      <c r="O1405" s="10" t="n"/>
      <c r="P1405" s="16">
        <f>IF(A1405="","",UPPER(TRIM(A1405))&amp;"|"&amp;UPPER(SUBSTITUTE(SUBSTITUTE(SUBSTITUTE(TRIM(C1405),"/",""),"-","")," ","")))</f>
        <v/>
      </c>
      <c r="Q1405" s="16">
        <f>IF(A1405="","",UPPER(SUBSTITUTE(SUBSTITUTE(SUBSTITUTE(TRIM(C1405),"/",""),"-","")," ","")))</f>
        <v/>
      </c>
      <c r="R1405" s="16">
        <f>IF(A1405="","",IF(U1405="No","ITC not available in GSTR-2B",IF(COUNTIF(Books!$O$6:$O$2005,P1405)&gt;0,IF(ABS(T1405)&lt;=Settings!$B$4,"Matched","Amount differs"),IF(COUNTIF(Books!$P$6:$P$2005,Q1405)&gt;0,"Invoice no matches, GSTIN differs","In GSTR-2B, not in books"))))</f>
        <v/>
      </c>
      <c r="S1405" s="15">
        <f>IF(A1405="","",SUMIF(Books!$O$6:$O$2005,P1405,Books!$K$6:$K$2005))</f>
        <v/>
      </c>
      <c r="T1405" s="15">
        <f>IF(A1405="","",N1405-S1405)</f>
        <v/>
      </c>
      <c r="U1405" s="10" t="n"/>
      <c r="V1405" s="16">
        <f>IF(A1405="","",IF(AND(O1405="Credit note",R1405&lt;&gt;"ITC not available in GSTR-2B"),"Credit note: accept and declare the ITC reversal, keep pending for one period, or reject if you disagree",IF(R1405="Matched","Accept in IMS, or take no action",IF(R1405="Amount differs","Reject or keep pending; ask the supplier to amend",IF(R1405="In GSTR-2B, not in books","Check receipt; reject if not yours",IF(R1405="Invoice no matches, GSTIN differs","Confirm the GSTIN with the supplier","Not available: do not claim"))))))</f>
        <v/>
      </c>
    </row>
    <row r="1406">
      <c r="A1406" s="10" t="n"/>
      <c r="B1406" s="10" t="n"/>
      <c r="C1406" s="10" t="n"/>
      <c r="D1406" s="10" t="n"/>
      <c r="E1406" s="9" t="n"/>
      <c r="F1406" s="8" t="n"/>
      <c r="G1406" s="10" t="n"/>
      <c r="H1406" s="10" t="n"/>
      <c r="I1406" s="8" t="n"/>
      <c r="J1406" s="8" t="n"/>
      <c r="K1406" s="8" t="n"/>
      <c r="L1406" s="8" t="n"/>
      <c r="M1406" s="8" t="n"/>
      <c r="N1406" s="15">
        <f>IF(A1406="","",SUM(J1406:M1406))</f>
        <v/>
      </c>
      <c r="O1406" s="10" t="n"/>
      <c r="P1406" s="16">
        <f>IF(A1406="","",UPPER(TRIM(A1406))&amp;"|"&amp;UPPER(SUBSTITUTE(SUBSTITUTE(SUBSTITUTE(TRIM(C1406),"/",""),"-","")," ","")))</f>
        <v/>
      </c>
      <c r="Q1406" s="16">
        <f>IF(A1406="","",UPPER(SUBSTITUTE(SUBSTITUTE(SUBSTITUTE(TRIM(C1406),"/",""),"-","")," ","")))</f>
        <v/>
      </c>
      <c r="R1406" s="16">
        <f>IF(A1406="","",IF(U1406="No","ITC not available in GSTR-2B",IF(COUNTIF(Books!$O$6:$O$2005,P1406)&gt;0,IF(ABS(T1406)&lt;=Settings!$B$4,"Matched","Amount differs"),IF(COUNTIF(Books!$P$6:$P$2005,Q1406)&gt;0,"Invoice no matches, GSTIN differs","In GSTR-2B, not in books"))))</f>
        <v/>
      </c>
      <c r="S1406" s="15">
        <f>IF(A1406="","",SUMIF(Books!$O$6:$O$2005,P1406,Books!$K$6:$K$2005))</f>
        <v/>
      </c>
      <c r="T1406" s="15">
        <f>IF(A1406="","",N1406-S1406)</f>
        <v/>
      </c>
      <c r="U1406" s="10" t="n"/>
      <c r="V1406" s="16">
        <f>IF(A1406="","",IF(AND(O1406="Credit note",R1406&lt;&gt;"ITC not available in GSTR-2B"),"Credit note: accept and declare the ITC reversal, keep pending for one period, or reject if you disagree",IF(R1406="Matched","Accept in IMS, or take no action",IF(R1406="Amount differs","Reject or keep pending; ask the supplier to amend",IF(R1406="In GSTR-2B, not in books","Check receipt; reject if not yours",IF(R1406="Invoice no matches, GSTIN differs","Confirm the GSTIN with the supplier","Not available: do not claim"))))))</f>
        <v/>
      </c>
    </row>
    <row r="1407">
      <c r="A1407" s="10" t="n"/>
      <c r="B1407" s="10" t="n"/>
      <c r="C1407" s="10" t="n"/>
      <c r="D1407" s="10" t="n"/>
      <c r="E1407" s="9" t="n"/>
      <c r="F1407" s="8" t="n"/>
      <c r="G1407" s="10" t="n"/>
      <c r="H1407" s="10" t="n"/>
      <c r="I1407" s="8" t="n"/>
      <c r="J1407" s="8" t="n"/>
      <c r="K1407" s="8" t="n"/>
      <c r="L1407" s="8" t="n"/>
      <c r="M1407" s="8" t="n"/>
      <c r="N1407" s="15">
        <f>IF(A1407="","",SUM(J1407:M1407))</f>
        <v/>
      </c>
      <c r="O1407" s="10" t="n"/>
      <c r="P1407" s="16">
        <f>IF(A1407="","",UPPER(TRIM(A1407))&amp;"|"&amp;UPPER(SUBSTITUTE(SUBSTITUTE(SUBSTITUTE(TRIM(C1407),"/",""),"-","")," ","")))</f>
        <v/>
      </c>
      <c r="Q1407" s="16">
        <f>IF(A1407="","",UPPER(SUBSTITUTE(SUBSTITUTE(SUBSTITUTE(TRIM(C1407),"/",""),"-","")," ","")))</f>
        <v/>
      </c>
      <c r="R1407" s="16">
        <f>IF(A1407="","",IF(U1407="No","ITC not available in GSTR-2B",IF(COUNTIF(Books!$O$6:$O$2005,P1407)&gt;0,IF(ABS(T1407)&lt;=Settings!$B$4,"Matched","Amount differs"),IF(COUNTIF(Books!$P$6:$P$2005,Q1407)&gt;0,"Invoice no matches, GSTIN differs","In GSTR-2B, not in books"))))</f>
        <v/>
      </c>
      <c r="S1407" s="15">
        <f>IF(A1407="","",SUMIF(Books!$O$6:$O$2005,P1407,Books!$K$6:$K$2005))</f>
        <v/>
      </c>
      <c r="T1407" s="15">
        <f>IF(A1407="","",N1407-S1407)</f>
        <v/>
      </c>
      <c r="U1407" s="10" t="n"/>
      <c r="V1407" s="16">
        <f>IF(A1407="","",IF(AND(O1407="Credit note",R1407&lt;&gt;"ITC not available in GSTR-2B"),"Credit note: accept and declare the ITC reversal, keep pending for one period, or reject if you disagree",IF(R1407="Matched","Accept in IMS, or take no action",IF(R1407="Amount differs","Reject or keep pending; ask the supplier to amend",IF(R1407="In GSTR-2B, not in books","Check receipt; reject if not yours",IF(R1407="Invoice no matches, GSTIN differs","Confirm the GSTIN with the supplier","Not available: do not claim"))))))</f>
        <v/>
      </c>
    </row>
    <row r="1408">
      <c r="A1408" s="10" t="n"/>
      <c r="B1408" s="10" t="n"/>
      <c r="C1408" s="10" t="n"/>
      <c r="D1408" s="10" t="n"/>
      <c r="E1408" s="9" t="n"/>
      <c r="F1408" s="8" t="n"/>
      <c r="G1408" s="10" t="n"/>
      <c r="H1408" s="10" t="n"/>
      <c r="I1408" s="8" t="n"/>
      <c r="J1408" s="8" t="n"/>
      <c r="K1408" s="8" t="n"/>
      <c r="L1408" s="8" t="n"/>
      <c r="M1408" s="8" t="n"/>
      <c r="N1408" s="15">
        <f>IF(A1408="","",SUM(J1408:M1408))</f>
        <v/>
      </c>
      <c r="O1408" s="10" t="n"/>
      <c r="P1408" s="16">
        <f>IF(A1408="","",UPPER(TRIM(A1408))&amp;"|"&amp;UPPER(SUBSTITUTE(SUBSTITUTE(SUBSTITUTE(TRIM(C1408),"/",""),"-","")," ","")))</f>
        <v/>
      </c>
      <c r="Q1408" s="16">
        <f>IF(A1408="","",UPPER(SUBSTITUTE(SUBSTITUTE(SUBSTITUTE(TRIM(C1408),"/",""),"-","")," ","")))</f>
        <v/>
      </c>
      <c r="R1408" s="16">
        <f>IF(A1408="","",IF(U1408="No","ITC not available in GSTR-2B",IF(COUNTIF(Books!$O$6:$O$2005,P1408)&gt;0,IF(ABS(T1408)&lt;=Settings!$B$4,"Matched","Amount differs"),IF(COUNTIF(Books!$P$6:$P$2005,Q1408)&gt;0,"Invoice no matches, GSTIN differs","In GSTR-2B, not in books"))))</f>
        <v/>
      </c>
      <c r="S1408" s="15">
        <f>IF(A1408="","",SUMIF(Books!$O$6:$O$2005,P1408,Books!$K$6:$K$2005))</f>
        <v/>
      </c>
      <c r="T1408" s="15">
        <f>IF(A1408="","",N1408-S1408)</f>
        <v/>
      </c>
      <c r="U1408" s="10" t="n"/>
      <c r="V1408" s="16">
        <f>IF(A1408="","",IF(AND(O1408="Credit note",R1408&lt;&gt;"ITC not available in GSTR-2B"),"Credit note: accept and declare the ITC reversal, keep pending for one period, or reject if you disagree",IF(R1408="Matched","Accept in IMS, or take no action",IF(R1408="Amount differs","Reject or keep pending; ask the supplier to amend",IF(R1408="In GSTR-2B, not in books","Check receipt; reject if not yours",IF(R1408="Invoice no matches, GSTIN differs","Confirm the GSTIN with the supplier","Not available: do not claim"))))))</f>
        <v/>
      </c>
    </row>
    <row r="1409">
      <c r="A1409" s="10" t="n"/>
      <c r="B1409" s="10" t="n"/>
      <c r="C1409" s="10" t="n"/>
      <c r="D1409" s="10" t="n"/>
      <c r="E1409" s="9" t="n"/>
      <c r="F1409" s="8" t="n"/>
      <c r="G1409" s="10" t="n"/>
      <c r="H1409" s="10" t="n"/>
      <c r="I1409" s="8" t="n"/>
      <c r="J1409" s="8" t="n"/>
      <c r="K1409" s="8" t="n"/>
      <c r="L1409" s="8" t="n"/>
      <c r="M1409" s="8" t="n"/>
      <c r="N1409" s="15">
        <f>IF(A1409="","",SUM(J1409:M1409))</f>
        <v/>
      </c>
      <c r="O1409" s="10" t="n"/>
      <c r="P1409" s="16">
        <f>IF(A1409="","",UPPER(TRIM(A1409))&amp;"|"&amp;UPPER(SUBSTITUTE(SUBSTITUTE(SUBSTITUTE(TRIM(C1409),"/",""),"-","")," ","")))</f>
        <v/>
      </c>
      <c r="Q1409" s="16">
        <f>IF(A1409="","",UPPER(SUBSTITUTE(SUBSTITUTE(SUBSTITUTE(TRIM(C1409),"/",""),"-","")," ","")))</f>
        <v/>
      </c>
      <c r="R1409" s="16">
        <f>IF(A1409="","",IF(U1409="No","ITC not available in GSTR-2B",IF(COUNTIF(Books!$O$6:$O$2005,P1409)&gt;0,IF(ABS(T1409)&lt;=Settings!$B$4,"Matched","Amount differs"),IF(COUNTIF(Books!$P$6:$P$2005,Q1409)&gt;0,"Invoice no matches, GSTIN differs","In GSTR-2B, not in books"))))</f>
        <v/>
      </c>
      <c r="S1409" s="15">
        <f>IF(A1409="","",SUMIF(Books!$O$6:$O$2005,P1409,Books!$K$6:$K$2005))</f>
        <v/>
      </c>
      <c r="T1409" s="15">
        <f>IF(A1409="","",N1409-S1409)</f>
        <v/>
      </c>
      <c r="U1409" s="10" t="n"/>
      <c r="V1409" s="16">
        <f>IF(A1409="","",IF(AND(O1409="Credit note",R1409&lt;&gt;"ITC not available in GSTR-2B"),"Credit note: accept and declare the ITC reversal, keep pending for one period, or reject if you disagree",IF(R1409="Matched","Accept in IMS, or take no action",IF(R1409="Amount differs","Reject or keep pending; ask the supplier to amend",IF(R1409="In GSTR-2B, not in books","Check receipt; reject if not yours",IF(R1409="Invoice no matches, GSTIN differs","Confirm the GSTIN with the supplier","Not available: do not claim"))))))</f>
        <v/>
      </c>
    </row>
    <row r="1410">
      <c r="A1410" s="10" t="n"/>
      <c r="B1410" s="10" t="n"/>
      <c r="C1410" s="10" t="n"/>
      <c r="D1410" s="10" t="n"/>
      <c r="E1410" s="9" t="n"/>
      <c r="F1410" s="8" t="n"/>
      <c r="G1410" s="10" t="n"/>
      <c r="H1410" s="10" t="n"/>
      <c r="I1410" s="8" t="n"/>
      <c r="J1410" s="8" t="n"/>
      <c r="K1410" s="8" t="n"/>
      <c r="L1410" s="8" t="n"/>
      <c r="M1410" s="8" t="n"/>
      <c r="N1410" s="15">
        <f>IF(A1410="","",SUM(J1410:M1410))</f>
        <v/>
      </c>
      <c r="O1410" s="10" t="n"/>
      <c r="P1410" s="16">
        <f>IF(A1410="","",UPPER(TRIM(A1410))&amp;"|"&amp;UPPER(SUBSTITUTE(SUBSTITUTE(SUBSTITUTE(TRIM(C1410),"/",""),"-","")," ","")))</f>
        <v/>
      </c>
      <c r="Q1410" s="16">
        <f>IF(A1410="","",UPPER(SUBSTITUTE(SUBSTITUTE(SUBSTITUTE(TRIM(C1410),"/",""),"-","")," ","")))</f>
        <v/>
      </c>
      <c r="R1410" s="16">
        <f>IF(A1410="","",IF(U1410="No","ITC not available in GSTR-2B",IF(COUNTIF(Books!$O$6:$O$2005,P1410)&gt;0,IF(ABS(T1410)&lt;=Settings!$B$4,"Matched","Amount differs"),IF(COUNTIF(Books!$P$6:$P$2005,Q1410)&gt;0,"Invoice no matches, GSTIN differs","In GSTR-2B, not in books"))))</f>
        <v/>
      </c>
      <c r="S1410" s="15">
        <f>IF(A1410="","",SUMIF(Books!$O$6:$O$2005,P1410,Books!$K$6:$K$2005))</f>
        <v/>
      </c>
      <c r="T1410" s="15">
        <f>IF(A1410="","",N1410-S1410)</f>
        <v/>
      </c>
      <c r="U1410" s="10" t="n"/>
      <c r="V1410" s="16">
        <f>IF(A1410="","",IF(AND(O1410="Credit note",R1410&lt;&gt;"ITC not available in GSTR-2B"),"Credit note: accept and declare the ITC reversal, keep pending for one period, or reject if you disagree",IF(R1410="Matched","Accept in IMS, or take no action",IF(R1410="Amount differs","Reject or keep pending; ask the supplier to amend",IF(R1410="In GSTR-2B, not in books","Check receipt; reject if not yours",IF(R1410="Invoice no matches, GSTIN differs","Confirm the GSTIN with the supplier","Not available: do not claim"))))))</f>
        <v/>
      </c>
    </row>
    <row r="1411">
      <c r="A1411" s="10" t="n"/>
      <c r="B1411" s="10" t="n"/>
      <c r="C1411" s="10" t="n"/>
      <c r="D1411" s="10" t="n"/>
      <c r="E1411" s="9" t="n"/>
      <c r="F1411" s="8" t="n"/>
      <c r="G1411" s="10" t="n"/>
      <c r="H1411" s="10" t="n"/>
      <c r="I1411" s="8" t="n"/>
      <c r="J1411" s="8" t="n"/>
      <c r="K1411" s="8" t="n"/>
      <c r="L1411" s="8" t="n"/>
      <c r="M1411" s="8" t="n"/>
      <c r="N1411" s="15">
        <f>IF(A1411="","",SUM(J1411:M1411))</f>
        <v/>
      </c>
      <c r="O1411" s="10" t="n"/>
      <c r="P1411" s="16">
        <f>IF(A1411="","",UPPER(TRIM(A1411))&amp;"|"&amp;UPPER(SUBSTITUTE(SUBSTITUTE(SUBSTITUTE(TRIM(C1411),"/",""),"-","")," ","")))</f>
        <v/>
      </c>
      <c r="Q1411" s="16">
        <f>IF(A1411="","",UPPER(SUBSTITUTE(SUBSTITUTE(SUBSTITUTE(TRIM(C1411),"/",""),"-","")," ","")))</f>
        <v/>
      </c>
      <c r="R1411" s="16">
        <f>IF(A1411="","",IF(U1411="No","ITC not available in GSTR-2B",IF(COUNTIF(Books!$O$6:$O$2005,P1411)&gt;0,IF(ABS(T1411)&lt;=Settings!$B$4,"Matched","Amount differs"),IF(COUNTIF(Books!$P$6:$P$2005,Q1411)&gt;0,"Invoice no matches, GSTIN differs","In GSTR-2B, not in books"))))</f>
        <v/>
      </c>
      <c r="S1411" s="15">
        <f>IF(A1411="","",SUMIF(Books!$O$6:$O$2005,P1411,Books!$K$6:$K$2005))</f>
        <v/>
      </c>
      <c r="T1411" s="15">
        <f>IF(A1411="","",N1411-S1411)</f>
        <v/>
      </c>
      <c r="U1411" s="10" t="n"/>
      <c r="V1411" s="16">
        <f>IF(A1411="","",IF(AND(O1411="Credit note",R1411&lt;&gt;"ITC not available in GSTR-2B"),"Credit note: accept and declare the ITC reversal, keep pending for one period, or reject if you disagree",IF(R1411="Matched","Accept in IMS, or take no action",IF(R1411="Amount differs","Reject or keep pending; ask the supplier to amend",IF(R1411="In GSTR-2B, not in books","Check receipt; reject if not yours",IF(R1411="Invoice no matches, GSTIN differs","Confirm the GSTIN with the supplier","Not available: do not claim"))))))</f>
        <v/>
      </c>
    </row>
    <row r="1412">
      <c r="A1412" s="10" t="n"/>
      <c r="B1412" s="10" t="n"/>
      <c r="C1412" s="10" t="n"/>
      <c r="D1412" s="10" t="n"/>
      <c r="E1412" s="9" t="n"/>
      <c r="F1412" s="8" t="n"/>
      <c r="G1412" s="10" t="n"/>
      <c r="H1412" s="10" t="n"/>
      <c r="I1412" s="8" t="n"/>
      <c r="J1412" s="8" t="n"/>
      <c r="K1412" s="8" t="n"/>
      <c r="L1412" s="8" t="n"/>
      <c r="M1412" s="8" t="n"/>
      <c r="N1412" s="15">
        <f>IF(A1412="","",SUM(J1412:M1412))</f>
        <v/>
      </c>
      <c r="O1412" s="10" t="n"/>
      <c r="P1412" s="16">
        <f>IF(A1412="","",UPPER(TRIM(A1412))&amp;"|"&amp;UPPER(SUBSTITUTE(SUBSTITUTE(SUBSTITUTE(TRIM(C1412),"/",""),"-","")," ","")))</f>
        <v/>
      </c>
      <c r="Q1412" s="16">
        <f>IF(A1412="","",UPPER(SUBSTITUTE(SUBSTITUTE(SUBSTITUTE(TRIM(C1412),"/",""),"-","")," ","")))</f>
        <v/>
      </c>
      <c r="R1412" s="16">
        <f>IF(A1412="","",IF(U1412="No","ITC not available in GSTR-2B",IF(COUNTIF(Books!$O$6:$O$2005,P1412)&gt;0,IF(ABS(T1412)&lt;=Settings!$B$4,"Matched","Amount differs"),IF(COUNTIF(Books!$P$6:$P$2005,Q1412)&gt;0,"Invoice no matches, GSTIN differs","In GSTR-2B, not in books"))))</f>
        <v/>
      </c>
      <c r="S1412" s="15">
        <f>IF(A1412="","",SUMIF(Books!$O$6:$O$2005,P1412,Books!$K$6:$K$2005))</f>
        <v/>
      </c>
      <c r="T1412" s="15">
        <f>IF(A1412="","",N1412-S1412)</f>
        <v/>
      </c>
      <c r="U1412" s="10" t="n"/>
      <c r="V1412" s="16">
        <f>IF(A1412="","",IF(AND(O1412="Credit note",R1412&lt;&gt;"ITC not available in GSTR-2B"),"Credit note: accept and declare the ITC reversal, keep pending for one period, or reject if you disagree",IF(R1412="Matched","Accept in IMS, or take no action",IF(R1412="Amount differs","Reject or keep pending; ask the supplier to amend",IF(R1412="In GSTR-2B, not in books","Check receipt; reject if not yours",IF(R1412="Invoice no matches, GSTIN differs","Confirm the GSTIN with the supplier","Not available: do not claim"))))))</f>
        <v/>
      </c>
    </row>
    <row r="1413">
      <c r="A1413" s="10" t="n"/>
      <c r="B1413" s="10" t="n"/>
      <c r="C1413" s="10" t="n"/>
      <c r="D1413" s="10" t="n"/>
      <c r="E1413" s="9" t="n"/>
      <c r="F1413" s="8" t="n"/>
      <c r="G1413" s="10" t="n"/>
      <c r="H1413" s="10" t="n"/>
      <c r="I1413" s="8" t="n"/>
      <c r="J1413" s="8" t="n"/>
      <c r="K1413" s="8" t="n"/>
      <c r="L1413" s="8" t="n"/>
      <c r="M1413" s="8" t="n"/>
      <c r="N1413" s="15">
        <f>IF(A1413="","",SUM(J1413:M1413))</f>
        <v/>
      </c>
      <c r="O1413" s="10" t="n"/>
      <c r="P1413" s="16">
        <f>IF(A1413="","",UPPER(TRIM(A1413))&amp;"|"&amp;UPPER(SUBSTITUTE(SUBSTITUTE(SUBSTITUTE(TRIM(C1413),"/",""),"-","")," ","")))</f>
        <v/>
      </c>
      <c r="Q1413" s="16">
        <f>IF(A1413="","",UPPER(SUBSTITUTE(SUBSTITUTE(SUBSTITUTE(TRIM(C1413),"/",""),"-","")," ","")))</f>
        <v/>
      </c>
      <c r="R1413" s="16">
        <f>IF(A1413="","",IF(U1413="No","ITC not available in GSTR-2B",IF(COUNTIF(Books!$O$6:$O$2005,P1413)&gt;0,IF(ABS(T1413)&lt;=Settings!$B$4,"Matched","Amount differs"),IF(COUNTIF(Books!$P$6:$P$2005,Q1413)&gt;0,"Invoice no matches, GSTIN differs","In GSTR-2B, not in books"))))</f>
        <v/>
      </c>
      <c r="S1413" s="15">
        <f>IF(A1413="","",SUMIF(Books!$O$6:$O$2005,P1413,Books!$K$6:$K$2005))</f>
        <v/>
      </c>
      <c r="T1413" s="15">
        <f>IF(A1413="","",N1413-S1413)</f>
        <v/>
      </c>
      <c r="U1413" s="10" t="n"/>
      <c r="V1413" s="16">
        <f>IF(A1413="","",IF(AND(O1413="Credit note",R1413&lt;&gt;"ITC not available in GSTR-2B"),"Credit note: accept and declare the ITC reversal, keep pending for one period, or reject if you disagree",IF(R1413="Matched","Accept in IMS, or take no action",IF(R1413="Amount differs","Reject or keep pending; ask the supplier to amend",IF(R1413="In GSTR-2B, not in books","Check receipt; reject if not yours",IF(R1413="Invoice no matches, GSTIN differs","Confirm the GSTIN with the supplier","Not available: do not claim"))))))</f>
        <v/>
      </c>
    </row>
    <row r="1414">
      <c r="A1414" s="10" t="n"/>
      <c r="B1414" s="10" t="n"/>
      <c r="C1414" s="10" t="n"/>
      <c r="D1414" s="10" t="n"/>
      <c r="E1414" s="9" t="n"/>
      <c r="F1414" s="8" t="n"/>
      <c r="G1414" s="10" t="n"/>
      <c r="H1414" s="10" t="n"/>
      <c r="I1414" s="8" t="n"/>
      <c r="J1414" s="8" t="n"/>
      <c r="K1414" s="8" t="n"/>
      <c r="L1414" s="8" t="n"/>
      <c r="M1414" s="8" t="n"/>
      <c r="N1414" s="15">
        <f>IF(A1414="","",SUM(J1414:M1414))</f>
        <v/>
      </c>
      <c r="O1414" s="10" t="n"/>
      <c r="P1414" s="16">
        <f>IF(A1414="","",UPPER(TRIM(A1414))&amp;"|"&amp;UPPER(SUBSTITUTE(SUBSTITUTE(SUBSTITUTE(TRIM(C1414),"/",""),"-","")," ","")))</f>
        <v/>
      </c>
      <c r="Q1414" s="16">
        <f>IF(A1414="","",UPPER(SUBSTITUTE(SUBSTITUTE(SUBSTITUTE(TRIM(C1414),"/",""),"-","")," ","")))</f>
        <v/>
      </c>
      <c r="R1414" s="16">
        <f>IF(A1414="","",IF(U1414="No","ITC not available in GSTR-2B",IF(COUNTIF(Books!$O$6:$O$2005,P1414)&gt;0,IF(ABS(T1414)&lt;=Settings!$B$4,"Matched","Amount differs"),IF(COUNTIF(Books!$P$6:$P$2005,Q1414)&gt;0,"Invoice no matches, GSTIN differs","In GSTR-2B, not in books"))))</f>
        <v/>
      </c>
      <c r="S1414" s="15">
        <f>IF(A1414="","",SUMIF(Books!$O$6:$O$2005,P1414,Books!$K$6:$K$2005))</f>
        <v/>
      </c>
      <c r="T1414" s="15">
        <f>IF(A1414="","",N1414-S1414)</f>
        <v/>
      </c>
      <c r="U1414" s="10" t="n"/>
      <c r="V1414" s="16">
        <f>IF(A1414="","",IF(AND(O1414="Credit note",R1414&lt;&gt;"ITC not available in GSTR-2B"),"Credit note: accept and declare the ITC reversal, keep pending for one period, or reject if you disagree",IF(R1414="Matched","Accept in IMS, or take no action",IF(R1414="Amount differs","Reject or keep pending; ask the supplier to amend",IF(R1414="In GSTR-2B, not in books","Check receipt; reject if not yours",IF(R1414="Invoice no matches, GSTIN differs","Confirm the GSTIN with the supplier","Not available: do not claim"))))))</f>
        <v/>
      </c>
    </row>
    <row r="1415">
      <c r="A1415" s="10" t="n"/>
      <c r="B1415" s="10" t="n"/>
      <c r="C1415" s="10" t="n"/>
      <c r="D1415" s="10" t="n"/>
      <c r="E1415" s="9" t="n"/>
      <c r="F1415" s="8" t="n"/>
      <c r="G1415" s="10" t="n"/>
      <c r="H1415" s="10" t="n"/>
      <c r="I1415" s="8" t="n"/>
      <c r="J1415" s="8" t="n"/>
      <c r="K1415" s="8" t="n"/>
      <c r="L1415" s="8" t="n"/>
      <c r="M1415" s="8" t="n"/>
      <c r="N1415" s="15">
        <f>IF(A1415="","",SUM(J1415:M1415))</f>
        <v/>
      </c>
      <c r="O1415" s="10" t="n"/>
      <c r="P1415" s="16">
        <f>IF(A1415="","",UPPER(TRIM(A1415))&amp;"|"&amp;UPPER(SUBSTITUTE(SUBSTITUTE(SUBSTITUTE(TRIM(C1415),"/",""),"-","")," ","")))</f>
        <v/>
      </c>
      <c r="Q1415" s="16">
        <f>IF(A1415="","",UPPER(SUBSTITUTE(SUBSTITUTE(SUBSTITUTE(TRIM(C1415),"/",""),"-","")," ","")))</f>
        <v/>
      </c>
      <c r="R1415" s="16">
        <f>IF(A1415="","",IF(U1415="No","ITC not available in GSTR-2B",IF(COUNTIF(Books!$O$6:$O$2005,P1415)&gt;0,IF(ABS(T1415)&lt;=Settings!$B$4,"Matched","Amount differs"),IF(COUNTIF(Books!$P$6:$P$2005,Q1415)&gt;0,"Invoice no matches, GSTIN differs","In GSTR-2B, not in books"))))</f>
        <v/>
      </c>
      <c r="S1415" s="15">
        <f>IF(A1415="","",SUMIF(Books!$O$6:$O$2005,P1415,Books!$K$6:$K$2005))</f>
        <v/>
      </c>
      <c r="T1415" s="15">
        <f>IF(A1415="","",N1415-S1415)</f>
        <v/>
      </c>
      <c r="U1415" s="10" t="n"/>
      <c r="V1415" s="16">
        <f>IF(A1415="","",IF(AND(O1415="Credit note",R1415&lt;&gt;"ITC not available in GSTR-2B"),"Credit note: accept and declare the ITC reversal, keep pending for one period, or reject if you disagree",IF(R1415="Matched","Accept in IMS, or take no action",IF(R1415="Amount differs","Reject or keep pending; ask the supplier to amend",IF(R1415="In GSTR-2B, not in books","Check receipt; reject if not yours",IF(R1415="Invoice no matches, GSTIN differs","Confirm the GSTIN with the supplier","Not available: do not claim"))))))</f>
        <v/>
      </c>
    </row>
    <row r="1416">
      <c r="A1416" s="10" t="n"/>
      <c r="B1416" s="10" t="n"/>
      <c r="C1416" s="10" t="n"/>
      <c r="D1416" s="10" t="n"/>
      <c r="E1416" s="9" t="n"/>
      <c r="F1416" s="8" t="n"/>
      <c r="G1416" s="10" t="n"/>
      <c r="H1416" s="10" t="n"/>
      <c r="I1416" s="8" t="n"/>
      <c r="J1416" s="8" t="n"/>
      <c r="K1416" s="8" t="n"/>
      <c r="L1416" s="8" t="n"/>
      <c r="M1416" s="8" t="n"/>
      <c r="N1416" s="15">
        <f>IF(A1416="","",SUM(J1416:M1416))</f>
        <v/>
      </c>
      <c r="O1416" s="10" t="n"/>
      <c r="P1416" s="16">
        <f>IF(A1416="","",UPPER(TRIM(A1416))&amp;"|"&amp;UPPER(SUBSTITUTE(SUBSTITUTE(SUBSTITUTE(TRIM(C1416),"/",""),"-","")," ","")))</f>
        <v/>
      </c>
      <c r="Q1416" s="16">
        <f>IF(A1416="","",UPPER(SUBSTITUTE(SUBSTITUTE(SUBSTITUTE(TRIM(C1416),"/",""),"-","")," ","")))</f>
        <v/>
      </c>
      <c r="R1416" s="16">
        <f>IF(A1416="","",IF(U1416="No","ITC not available in GSTR-2B",IF(COUNTIF(Books!$O$6:$O$2005,P1416)&gt;0,IF(ABS(T1416)&lt;=Settings!$B$4,"Matched","Amount differs"),IF(COUNTIF(Books!$P$6:$P$2005,Q1416)&gt;0,"Invoice no matches, GSTIN differs","In GSTR-2B, not in books"))))</f>
        <v/>
      </c>
      <c r="S1416" s="15">
        <f>IF(A1416="","",SUMIF(Books!$O$6:$O$2005,P1416,Books!$K$6:$K$2005))</f>
        <v/>
      </c>
      <c r="T1416" s="15">
        <f>IF(A1416="","",N1416-S1416)</f>
        <v/>
      </c>
      <c r="U1416" s="10" t="n"/>
      <c r="V1416" s="16">
        <f>IF(A1416="","",IF(AND(O1416="Credit note",R1416&lt;&gt;"ITC not available in GSTR-2B"),"Credit note: accept and declare the ITC reversal, keep pending for one period, or reject if you disagree",IF(R1416="Matched","Accept in IMS, or take no action",IF(R1416="Amount differs","Reject or keep pending; ask the supplier to amend",IF(R1416="In GSTR-2B, not in books","Check receipt; reject if not yours",IF(R1416="Invoice no matches, GSTIN differs","Confirm the GSTIN with the supplier","Not available: do not claim"))))))</f>
        <v/>
      </c>
    </row>
    <row r="1417">
      <c r="A1417" s="10" t="n"/>
      <c r="B1417" s="10" t="n"/>
      <c r="C1417" s="10" t="n"/>
      <c r="D1417" s="10" t="n"/>
      <c r="E1417" s="9" t="n"/>
      <c r="F1417" s="8" t="n"/>
      <c r="G1417" s="10" t="n"/>
      <c r="H1417" s="10" t="n"/>
      <c r="I1417" s="8" t="n"/>
      <c r="J1417" s="8" t="n"/>
      <c r="K1417" s="8" t="n"/>
      <c r="L1417" s="8" t="n"/>
      <c r="M1417" s="8" t="n"/>
      <c r="N1417" s="15">
        <f>IF(A1417="","",SUM(J1417:M1417))</f>
        <v/>
      </c>
      <c r="O1417" s="10" t="n"/>
      <c r="P1417" s="16">
        <f>IF(A1417="","",UPPER(TRIM(A1417))&amp;"|"&amp;UPPER(SUBSTITUTE(SUBSTITUTE(SUBSTITUTE(TRIM(C1417),"/",""),"-","")," ","")))</f>
        <v/>
      </c>
      <c r="Q1417" s="16">
        <f>IF(A1417="","",UPPER(SUBSTITUTE(SUBSTITUTE(SUBSTITUTE(TRIM(C1417),"/",""),"-","")," ","")))</f>
        <v/>
      </c>
      <c r="R1417" s="16">
        <f>IF(A1417="","",IF(U1417="No","ITC not available in GSTR-2B",IF(COUNTIF(Books!$O$6:$O$2005,P1417)&gt;0,IF(ABS(T1417)&lt;=Settings!$B$4,"Matched","Amount differs"),IF(COUNTIF(Books!$P$6:$P$2005,Q1417)&gt;0,"Invoice no matches, GSTIN differs","In GSTR-2B, not in books"))))</f>
        <v/>
      </c>
      <c r="S1417" s="15">
        <f>IF(A1417="","",SUMIF(Books!$O$6:$O$2005,P1417,Books!$K$6:$K$2005))</f>
        <v/>
      </c>
      <c r="T1417" s="15">
        <f>IF(A1417="","",N1417-S1417)</f>
        <v/>
      </c>
      <c r="U1417" s="10" t="n"/>
      <c r="V1417" s="16">
        <f>IF(A1417="","",IF(AND(O1417="Credit note",R1417&lt;&gt;"ITC not available in GSTR-2B"),"Credit note: accept and declare the ITC reversal, keep pending for one period, or reject if you disagree",IF(R1417="Matched","Accept in IMS, or take no action",IF(R1417="Amount differs","Reject or keep pending; ask the supplier to amend",IF(R1417="In GSTR-2B, not in books","Check receipt; reject if not yours",IF(R1417="Invoice no matches, GSTIN differs","Confirm the GSTIN with the supplier","Not available: do not claim"))))))</f>
        <v/>
      </c>
    </row>
    <row r="1418">
      <c r="A1418" s="10" t="n"/>
      <c r="B1418" s="10" t="n"/>
      <c r="C1418" s="10" t="n"/>
      <c r="D1418" s="10" t="n"/>
      <c r="E1418" s="9" t="n"/>
      <c r="F1418" s="8" t="n"/>
      <c r="G1418" s="10" t="n"/>
      <c r="H1418" s="10" t="n"/>
      <c r="I1418" s="8" t="n"/>
      <c r="J1418" s="8" t="n"/>
      <c r="K1418" s="8" t="n"/>
      <c r="L1418" s="8" t="n"/>
      <c r="M1418" s="8" t="n"/>
      <c r="N1418" s="15">
        <f>IF(A1418="","",SUM(J1418:M1418))</f>
        <v/>
      </c>
      <c r="O1418" s="10" t="n"/>
      <c r="P1418" s="16">
        <f>IF(A1418="","",UPPER(TRIM(A1418))&amp;"|"&amp;UPPER(SUBSTITUTE(SUBSTITUTE(SUBSTITUTE(TRIM(C1418),"/",""),"-","")," ","")))</f>
        <v/>
      </c>
      <c r="Q1418" s="16">
        <f>IF(A1418="","",UPPER(SUBSTITUTE(SUBSTITUTE(SUBSTITUTE(TRIM(C1418),"/",""),"-","")," ","")))</f>
        <v/>
      </c>
      <c r="R1418" s="16">
        <f>IF(A1418="","",IF(U1418="No","ITC not available in GSTR-2B",IF(COUNTIF(Books!$O$6:$O$2005,P1418)&gt;0,IF(ABS(T1418)&lt;=Settings!$B$4,"Matched","Amount differs"),IF(COUNTIF(Books!$P$6:$P$2005,Q1418)&gt;0,"Invoice no matches, GSTIN differs","In GSTR-2B, not in books"))))</f>
        <v/>
      </c>
      <c r="S1418" s="15">
        <f>IF(A1418="","",SUMIF(Books!$O$6:$O$2005,P1418,Books!$K$6:$K$2005))</f>
        <v/>
      </c>
      <c r="T1418" s="15">
        <f>IF(A1418="","",N1418-S1418)</f>
        <v/>
      </c>
      <c r="U1418" s="10" t="n"/>
      <c r="V1418" s="16">
        <f>IF(A1418="","",IF(AND(O1418="Credit note",R1418&lt;&gt;"ITC not available in GSTR-2B"),"Credit note: accept and declare the ITC reversal, keep pending for one period, or reject if you disagree",IF(R1418="Matched","Accept in IMS, or take no action",IF(R1418="Amount differs","Reject or keep pending; ask the supplier to amend",IF(R1418="In GSTR-2B, not in books","Check receipt; reject if not yours",IF(R1418="Invoice no matches, GSTIN differs","Confirm the GSTIN with the supplier","Not available: do not claim"))))))</f>
        <v/>
      </c>
    </row>
    <row r="1419">
      <c r="A1419" s="10" t="n"/>
      <c r="B1419" s="10" t="n"/>
      <c r="C1419" s="10" t="n"/>
      <c r="D1419" s="10" t="n"/>
      <c r="E1419" s="9" t="n"/>
      <c r="F1419" s="8" t="n"/>
      <c r="G1419" s="10" t="n"/>
      <c r="H1419" s="10" t="n"/>
      <c r="I1419" s="8" t="n"/>
      <c r="J1419" s="8" t="n"/>
      <c r="K1419" s="8" t="n"/>
      <c r="L1419" s="8" t="n"/>
      <c r="M1419" s="8" t="n"/>
      <c r="N1419" s="15">
        <f>IF(A1419="","",SUM(J1419:M1419))</f>
        <v/>
      </c>
      <c r="O1419" s="10" t="n"/>
      <c r="P1419" s="16">
        <f>IF(A1419="","",UPPER(TRIM(A1419))&amp;"|"&amp;UPPER(SUBSTITUTE(SUBSTITUTE(SUBSTITUTE(TRIM(C1419),"/",""),"-","")," ","")))</f>
        <v/>
      </c>
      <c r="Q1419" s="16">
        <f>IF(A1419="","",UPPER(SUBSTITUTE(SUBSTITUTE(SUBSTITUTE(TRIM(C1419),"/",""),"-","")," ","")))</f>
        <v/>
      </c>
      <c r="R1419" s="16">
        <f>IF(A1419="","",IF(U1419="No","ITC not available in GSTR-2B",IF(COUNTIF(Books!$O$6:$O$2005,P1419)&gt;0,IF(ABS(T1419)&lt;=Settings!$B$4,"Matched","Amount differs"),IF(COUNTIF(Books!$P$6:$P$2005,Q1419)&gt;0,"Invoice no matches, GSTIN differs","In GSTR-2B, not in books"))))</f>
        <v/>
      </c>
      <c r="S1419" s="15">
        <f>IF(A1419="","",SUMIF(Books!$O$6:$O$2005,P1419,Books!$K$6:$K$2005))</f>
        <v/>
      </c>
      <c r="T1419" s="15">
        <f>IF(A1419="","",N1419-S1419)</f>
        <v/>
      </c>
      <c r="U1419" s="10" t="n"/>
      <c r="V1419" s="16">
        <f>IF(A1419="","",IF(AND(O1419="Credit note",R1419&lt;&gt;"ITC not available in GSTR-2B"),"Credit note: accept and declare the ITC reversal, keep pending for one period, or reject if you disagree",IF(R1419="Matched","Accept in IMS, or take no action",IF(R1419="Amount differs","Reject or keep pending; ask the supplier to amend",IF(R1419="In GSTR-2B, not in books","Check receipt; reject if not yours",IF(R1419="Invoice no matches, GSTIN differs","Confirm the GSTIN with the supplier","Not available: do not claim"))))))</f>
        <v/>
      </c>
    </row>
    <row r="1420">
      <c r="A1420" s="10" t="n"/>
      <c r="B1420" s="10" t="n"/>
      <c r="C1420" s="10" t="n"/>
      <c r="D1420" s="10" t="n"/>
      <c r="E1420" s="9" t="n"/>
      <c r="F1420" s="8" t="n"/>
      <c r="G1420" s="10" t="n"/>
      <c r="H1420" s="10" t="n"/>
      <c r="I1420" s="8" t="n"/>
      <c r="J1420" s="8" t="n"/>
      <c r="K1420" s="8" t="n"/>
      <c r="L1420" s="8" t="n"/>
      <c r="M1420" s="8" t="n"/>
      <c r="N1420" s="15">
        <f>IF(A1420="","",SUM(J1420:M1420))</f>
        <v/>
      </c>
      <c r="O1420" s="10" t="n"/>
      <c r="P1420" s="16">
        <f>IF(A1420="","",UPPER(TRIM(A1420))&amp;"|"&amp;UPPER(SUBSTITUTE(SUBSTITUTE(SUBSTITUTE(TRIM(C1420),"/",""),"-","")," ","")))</f>
        <v/>
      </c>
      <c r="Q1420" s="16">
        <f>IF(A1420="","",UPPER(SUBSTITUTE(SUBSTITUTE(SUBSTITUTE(TRIM(C1420),"/",""),"-","")," ","")))</f>
        <v/>
      </c>
      <c r="R1420" s="16">
        <f>IF(A1420="","",IF(U1420="No","ITC not available in GSTR-2B",IF(COUNTIF(Books!$O$6:$O$2005,P1420)&gt;0,IF(ABS(T1420)&lt;=Settings!$B$4,"Matched","Amount differs"),IF(COUNTIF(Books!$P$6:$P$2005,Q1420)&gt;0,"Invoice no matches, GSTIN differs","In GSTR-2B, not in books"))))</f>
        <v/>
      </c>
      <c r="S1420" s="15">
        <f>IF(A1420="","",SUMIF(Books!$O$6:$O$2005,P1420,Books!$K$6:$K$2005))</f>
        <v/>
      </c>
      <c r="T1420" s="15">
        <f>IF(A1420="","",N1420-S1420)</f>
        <v/>
      </c>
      <c r="U1420" s="10" t="n"/>
      <c r="V1420" s="16">
        <f>IF(A1420="","",IF(AND(O1420="Credit note",R1420&lt;&gt;"ITC not available in GSTR-2B"),"Credit note: accept and declare the ITC reversal, keep pending for one period, or reject if you disagree",IF(R1420="Matched","Accept in IMS, or take no action",IF(R1420="Amount differs","Reject or keep pending; ask the supplier to amend",IF(R1420="In GSTR-2B, not in books","Check receipt; reject if not yours",IF(R1420="Invoice no matches, GSTIN differs","Confirm the GSTIN with the supplier","Not available: do not claim"))))))</f>
        <v/>
      </c>
    </row>
    <row r="1421">
      <c r="A1421" s="10" t="n"/>
      <c r="B1421" s="10" t="n"/>
      <c r="C1421" s="10" t="n"/>
      <c r="D1421" s="10" t="n"/>
      <c r="E1421" s="9" t="n"/>
      <c r="F1421" s="8" t="n"/>
      <c r="G1421" s="10" t="n"/>
      <c r="H1421" s="10" t="n"/>
      <c r="I1421" s="8" t="n"/>
      <c r="J1421" s="8" t="n"/>
      <c r="K1421" s="8" t="n"/>
      <c r="L1421" s="8" t="n"/>
      <c r="M1421" s="8" t="n"/>
      <c r="N1421" s="15">
        <f>IF(A1421="","",SUM(J1421:M1421))</f>
        <v/>
      </c>
      <c r="O1421" s="10" t="n"/>
      <c r="P1421" s="16">
        <f>IF(A1421="","",UPPER(TRIM(A1421))&amp;"|"&amp;UPPER(SUBSTITUTE(SUBSTITUTE(SUBSTITUTE(TRIM(C1421),"/",""),"-","")," ","")))</f>
        <v/>
      </c>
      <c r="Q1421" s="16">
        <f>IF(A1421="","",UPPER(SUBSTITUTE(SUBSTITUTE(SUBSTITUTE(TRIM(C1421),"/",""),"-","")," ","")))</f>
        <v/>
      </c>
      <c r="R1421" s="16">
        <f>IF(A1421="","",IF(U1421="No","ITC not available in GSTR-2B",IF(COUNTIF(Books!$O$6:$O$2005,P1421)&gt;0,IF(ABS(T1421)&lt;=Settings!$B$4,"Matched","Amount differs"),IF(COUNTIF(Books!$P$6:$P$2005,Q1421)&gt;0,"Invoice no matches, GSTIN differs","In GSTR-2B, not in books"))))</f>
        <v/>
      </c>
      <c r="S1421" s="15">
        <f>IF(A1421="","",SUMIF(Books!$O$6:$O$2005,P1421,Books!$K$6:$K$2005))</f>
        <v/>
      </c>
      <c r="T1421" s="15">
        <f>IF(A1421="","",N1421-S1421)</f>
        <v/>
      </c>
      <c r="U1421" s="10" t="n"/>
      <c r="V1421" s="16">
        <f>IF(A1421="","",IF(AND(O1421="Credit note",R1421&lt;&gt;"ITC not available in GSTR-2B"),"Credit note: accept and declare the ITC reversal, keep pending for one period, or reject if you disagree",IF(R1421="Matched","Accept in IMS, or take no action",IF(R1421="Amount differs","Reject or keep pending; ask the supplier to amend",IF(R1421="In GSTR-2B, not in books","Check receipt; reject if not yours",IF(R1421="Invoice no matches, GSTIN differs","Confirm the GSTIN with the supplier","Not available: do not claim"))))))</f>
        <v/>
      </c>
    </row>
    <row r="1422">
      <c r="A1422" s="10" t="n"/>
      <c r="B1422" s="10" t="n"/>
      <c r="C1422" s="10" t="n"/>
      <c r="D1422" s="10" t="n"/>
      <c r="E1422" s="9" t="n"/>
      <c r="F1422" s="8" t="n"/>
      <c r="G1422" s="10" t="n"/>
      <c r="H1422" s="10" t="n"/>
      <c r="I1422" s="8" t="n"/>
      <c r="J1422" s="8" t="n"/>
      <c r="K1422" s="8" t="n"/>
      <c r="L1422" s="8" t="n"/>
      <c r="M1422" s="8" t="n"/>
      <c r="N1422" s="15">
        <f>IF(A1422="","",SUM(J1422:M1422))</f>
        <v/>
      </c>
      <c r="O1422" s="10" t="n"/>
      <c r="P1422" s="16">
        <f>IF(A1422="","",UPPER(TRIM(A1422))&amp;"|"&amp;UPPER(SUBSTITUTE(SUBSTITUTE(SUBSTITUTE(TRIM(C1422),"/",""),"-","")," ","")))</f>
        <v/>
      </c>
      <c r="Q1422" s="16">
        <f>IF(A1422="","",UPPER(SUBSTITUTE(SUBSTITUTE(SUBSTITUTE(TRIM(C1422),"/",""),"-","")," ","")))</f>
        <v/>
      </c>
      <c r="R1422" s="16">
        <f>IF(A1422="","",IF(U1422="No","ITC not available in GSTR-2B",IF(COUNTIF(Books!$O$6:$O$2005,P1422)&gt;0,IF(ABS(T1422)&lt;=Settings!$B$4,"Matched","Amount differs"),IF(COUNTIF(Books!$P$6:$P$2005,Q1422)&gt;0,"Invoice no matches, GSTIN differs","In GSTR-2B, not in books"))))</f>
        <v/>
      </c>
      <c r="S1422" s="15">
        <f>IF(A1422="","",SUMIF(Books!$O$6:$O$2005,P1422,Books!$K$6:$K$2005))</f>
        <v/>
      </c>
      <c r="T1422" s="15">
        <f>IF(A1422="","",N1422-S1422)</f>
        <v/>
      </c>
      <c r="U1422" s="10" t="n"/>
      <c r="V1422" s="16">
        <f>IF(A1422="","",IF(AND(O1422="Credit note",R1422&lt;&gt;"ITC not available in GSTR-2B"),"Credit note: accept and declare the ITC reversal, keep pending for one period, or reject if you disagree",IF(R1422="Matched","Accept in IMS, or take no action",IF(R1422="Amount differs","Reject or keep pending; ask the supplier to amend",IF(R1422="In GSTR-2B, not in books","Check receipt; reject if not yours",IF(R1422="Invoice no matches, GSTIN differs","Confirm the GSTIN with the supplier","Not available: do not claim"))))))</f>
        <v/>
      </c>
    </row>
    <row r="1423">
      <c r="A1423" s="10" t="n"/>
      <c r="B1423" s="10" t="n"/>
      <c r="C1423" s="10" t="n"/>
      <c r="D1423" s="10" t="n"/>
      <c r="E1423" s="9" t="n"/>
      <c r="F1423" s="8" t="n"/>
      <c r="G1423" s="10" t="n"/>
      <c r="H1423" s="10" t="n"/>
      <c r="I1423" s="8" t="n"/>
      <c r="J1423" s="8" t="n"/>
      <c r="K1423" s="8" t="n"/>
      <c r="L1423" s="8" t="n"/>
      <c r="M1423" s="8" t="n"/>
      <c r="N1423" s="15">
        <f>IF(A1423="","",SUM(J1423:M1423))</f>
        <v/>
      </c>
      <c r="O1423" s="10" t="n"/>
      <c r="P1423" s="16">
        <f>IF(A1423="","",UPPER(TRIM(A1423))&amp;"|"&amp;UPPER(SUBSTITUTE(SUBSTITUTE(SUBSTITUTE(TRIM(C1423),"/",""),"-","")," ","")))</f>
        <v/>
      </c>
      <c r="Q1423" s="16">
        <f>IF(A1423="","",UPPER(SUBSTITUTE(SUBSTITUTE(SUBSTITUTE(TRIM(C1423),"/",""),"-","")," ","")))</f>
        <v/>
      </c>
      <c r="R1423" s="16">
        <f>IF(A1423="","",IF(U1423="No","ITC not available in GSTR-2B",IF(COUNTIF(Books!$O$6:$O$2005,P1423)&gt;0,IF(ABS(T1423)&lt;=Settings!$B$4,"Matched","Amount differs"),IF(COUNTIF(Books!$P$6:$P$2005,Q1423)&gt;0,"Invoice no matches, GSTIN differs","In GSTR-2B, not in books"))))</f>
        <v/>
      </c>
      <c r="S1423" s="15">
        <f>IF(A1423="","",SUMIF(Books!$O$6:$O$2005,P1423,Books!$K$6:$K$2005))</f>
        <v/>
      </c>
      <c r="T1423" s="15">
        <f>IF(A1423="","",N1423-S1423)</f>
        <v/>
      </c>
      <c r="U1423" s="10" t="n"/>
      <c r="V1423" s="16">
        <f>IF(A1423="","",IF(AND(O1423="Credit note",R1423&lt;&gt;"ITC not available in GSTR-2B"),"Credit note: accept and declare the ITC reversal, keep pending for one period, or reject if you disagree",IF(R1423="Matched","Accept in IMS, or take no action",IF(R1423="Amount differs","Reject or keep pending; ask the supplier to amend",IF(R1423="In GSTR-2B, not in books","Check receipt; reject if not yours",IF(R1423="Invoice no matches, GSTIN differs","Confirm the GSTIN with the supplier","Not available: do not claim"))))))</f>
        <v/>
      </c>
    </row>
    <row r="1424">
      <c r="A1424" s="10" t="n"/>
      <c r="B1424" s="10" t="n"/>
      <c r="C1424" s="10" t="n"/>
      <c r="D1424" s="10" t="n"/>
      <c r="E1424" s="9" t="n"/>
      <c r="F1424" s="8" t="n"/>
      <c r="G1424" s="10" t="n"/>
      <c r="H1424" s="10" t="n"/>
      <c r="I1424" s="8" t="n"/>
      <c r="J1424" s="8" t="n"/>
      <c r="K1424" s="8" t="n"/>
      <c r="L1424" s="8" t="n"/>
      <c r="M1424" s="8" t="n"/>
      <c r="N1424" s="15">
        <f>IF(A1424="","",SUM(J1424:M1424))</f>
        <v/>
      </c>
      <c r="O1424" s="10" t="n"/>
      <c r="P1424" s="16">
        <f>IF(A1424="","",UPPER(TRIM(A1424))&amp;"|"&amp;UPPER(SUBSTITUTE(SUBSTITUTE(SUBSTITUTE(TRIM(C1424),"/",""),"-","")," ","")))</f>
        <v/>
      </c>
      <c r="Q1424" s="16">
        <f>IF(A1424="","",UPPER(SUBSTITUTE(SUBSTITUTE(SUBSTITUTE(TRIM(C1424),"/",""),"-","")," ","")))</f>
        <v/>
      </c>
      <c r="R1424" s="16">
        <f>IF(A1424="","",IF(U1424="No","ITC not available in GSTR-2B",IF(COUNTIF(Books!$O$6:$O$2005,P1424)&gt;0,IF(ABS(T1424)&lt;=Settings!$B$4,"Matched","Amount differs"),IF(COUNTIF(Books!$P$6:$P$2005,Q1424)&gt;0,"Invoice no matches, GSTIN differs","In GSTR-2B, not in books"))))</f>
        <v/>
      </c>
      <c r="S1424" s="15">
        <f>IF(A1424="","",SUMIF(Books!$O$6:$O$2005,P1424,Books!$K$6:$K$2005))</f>
        <v/>
      </c>
      <c r="T1424" s="15">
        <f>IF(A1424="","",N1424-S1424)</f>
        <v/>
      </c>
      <c r="U1424" s="10" t="n"/>
      <c r="V1424" s="16">
        <f>IF(A1424="","",IF(AND(O1424="Credit note",R1424&lt;&gt;"ITC not available in GSTR-2B"),"Credit note: accept and declare the ITC reversal, keep pending for one period, or reject if you disagree",IF(R1424="Matched","Accept in IMS, or take no action",IF(R1424="Amount differs","Reject or keep pending; ask the supplier to amend",IF(R1424="In GSTR-2B, not in books","Check receipt; reject if not yours",IF(R1424="Invoice no matches, GSTIN differs","Confirm the GSTIN with the supplier","Not available: do not claim"))))))</f>
        <v/>
      </c>
    </row>
    <row r="1425">
      <c r="A1425" s="10" t="n"/>
      <c r="B1425" s="10" t="n"/>
      <c r="C1425" s="10" t="n"/>
      <c r="D1425" s="10" t="n"/>
      <c r="E1425" s="9" t="n"/>
      <c r="F1425" s="8" t="n"/>
      <c r="G1425" s="10" t="n"/>
      <c r="H1425" s="10" t="n"/>
      <c r="I1425" s="8" t="n"/>
      <c r="J1425" s="8" t="n"/>
      <c r="K1425" s="8" t="n"/>
      <c r="L1425" s="8" t="n"/>
      <c r="M1425" s="8" t="n"/>
      <c r="N1425" s="15">
        <f>IF(A1425="","",SUM(J1425:M1425))</f>
        <v/>
      </c>
      <c r="O1425" s="10" t="n"/>
      <c r="P1425" s="16">
        <f>IF(A1425="","",UPPER(TRIM(A1425))&amp;"|"&amp;UPPER(SUBSTITUTE(SUBSTITUTE(SUBSTITUTE(TRIM(C1425),"/",""),"-","")," ","")))</f>
        <v/>
      </c>
      <c r="Q1425" s="16">
        <f>IF(A1425="","",UPPER(SUBSTITUTE(SUBSTITUTE(SUBSTITUTE(TRIM(C1425),"/",""),"-","")," ","")))</f>
        <v/>
      </c>
      <c r="R1425" s="16">
        <f>IF(A1425="","",IF(U1425="No","ITC not available in GSTR-2B",IF(COUNTIF(Books!$O$6:$O$2005,P1425)&gt;0,IF(ABS(T1425)&lt;=Settings!$B$4,"Matched","Amount differs"),IF(COUNTIF(Books!$P$6:$P$2005,Q1425)&gt;0,"Invoice no matches, GSTIN differs","In GSTR-2B, not in books"))))</f>
        <v/>
      </c>
      <c r="S1425" s="15">
        <f>IF(A1425="","",SUMIF(Books!$O$6:$O$2005,P1425,Books!$K$6:$K$2005))</f>
        <v/>
      </c>
      <c r="T1425" s="15">
        <f>IF(A1425="","",N1425-S1425)</f>
        <v/>
      </c>
      <c r="U1425" s="10" t="n"/>
      <c r="V1425" s="16">
        <f>IF(A1425="","",IF(AND(O1425="Credit note",R1425&lt;&gt;"ITC not available in GSTR-2B"),"Credit note: accept and declare the ITC reversal, keep pending for one period, or reject if you disagree",IF(R1425="Matched","Accept in IMS, or take no action",IF(R1425="Amount differs","Reject or keep pending; ask the supplier to amend",IF(R1425="In GSTR-2B, not in books","Check receipt; reject if not yours",IF(R1425="Invoice no matches, GSTIN differs","Confirm the GSTIN with the supplier","Not available: do not claim"))))))</f>
        <v/>
      </c>
    </row>
    <row r="1426">
      <c r="A1426" s="10" t="n"/>
      <c r="B1426" s="10" t="n"/>
      <c r="C1426" s="10" t="n"/>
      <c r="D1426" s="10" t="n"/>
      <c r="E1426" s="9" t="n"/>
      <c r="F1426" s="8" t="n"/>
      <c r="G1426" s="10" t="n"/>
      <c r="H1426" s="10" t="n"/>
      <c r="I1426" s="8" t="n"/>
      <c r="J1426" s="8" t="n"/>
      <c r="K1426" s="8" t="n"/>
      <c r="L1426" s="8" t="n"/>
      <c r="M1426" s="8" t="n"/>
      <c r="N1426" s="15">
        <f>IF(A1426="","",SUM(J1426:M1426))</f>
        <v/>
      </c>
      <c r="O1426" s="10" t="n"/>
      <c r="P1426" s="16">
        <f>IF(A1426="","",UPPER(TRIM(A1426))&amp;"|"&amp;UPPER(SUBSTITUTE(SUBSTITUTE(SUBSTITUTE(TRIM(C1426),"/",""),"-","")," ","")))</f>
        <v/>
      </c>
      <c r="Q1426" s="16">
        <f>IF(A1426="","",UPPER(SUBSTITUTE(SUBSTITUTE(SUBSTITUTE(TRIM(C1426),"/",""),"-","")," ","")))</f>
        <v/>
      </c>
      <c r="R1426" s="16">
        <f>IF(A1426="","",IF(U1426="No","ITC not available in GSTR-2B",IF(COUNTIF(Books!$O$6:$O$2005,P1426)&gt;0,IF(ABS(T1426)&lt;=Settings!$B$4,"Matched","Amount differs"),IF(COUNTIF(Books!$P$6:$P$2005,Q1426)&gt;0,"Invoice no matches, GSTIN differs","In GSTR-2B, not in books"))))</f>
        <v/>
      </c>
      <c r="S1426" s="15">
        <f>IF(A1426="","",SUMIF(Books!$O$6:$O$2005,P1426,Books!$K$6:$K$2005))</f>
        <v/>
      </c>
      <c r="T1426" s="15">
        <f>IF(A1426="","",N1426-S1426)</f>
        <v/>
      </c>
      <c r="U1426" s="10" t="n"/>
      <c r="V1426" s="16">
        <f>IF(A1426="","",IF(AND(O1426="Credit note",R1426&lt;&gt;"ITC not available in GSTR-2B"),"Credit note: accept and declare the ITC reversal, keep pending for one period, or reject if you disagree",IF(R1426="Matched","Accept in IMS, or take no action",IF(R1426="Amount differs","Reject or keep pending; ask the supplier to amend",IF(R1426="In GSTR-2B, not in books","Check receipt; reject if not yours",IF(R1426="Invoice no matches, GSTIN differs","Confirm the GSTIN with the supplier","Not available: do not claim"))))))</f>
        <v/>
      </c>
    </row>
    <row r="1427">
      <c r="A1427" s="10" t="n"/>
      <c r="B1427" s="10" t="n"/>
      <c r="C1427" s="10" t="n"/>
      <c r="D1427" s="10" t="n"/>
      <c r="E1427" s="9" t="n"/>
      <c r="F1427" s="8" t="n"/>
      <c r="G1427" s="10" t="n"/>
      <c r="H1427" s="10" t="n"/>
      <c r="I1427" s="8" t="n"/>
      <c r="J1427" s="8" t="n"/>
      <c r="K1427" s="8" t="n"/>
      <c r="L1427" s="8" t="n"/>
      <c r="M1427" s="8" t="n"/>
      <c r="N1427" s="15">
        <f>IF(A1427="","",SUM(J1427:M1427))</f>
        <v/>
      </c>
      <c r="O1427" s="10" t="n"/>
      <c r="P1427" s="16">
        <f>IF(A1427="","",UPPER(TRIM(A1427))&amp;"|"&amp;UPPER(SUBSTITUTE(SUBSTITUTE(SUBSTITUTE(TRIM(C1427),"/",""),"-","")," ","")))</f>
        <v/>
      </c>
      <c r="Q1427" s="16">
        <f>IF(A1427="","",UPPER(SUBSTITUTE(SUBSTITUTE(SUBSTITUTE(TRIM(C1427),"/",""),"-","")," ","")))</f>
        <v/>
      </c>
      <c r="R1427" s="16">
        <f>IF(A1427="","",IF(U1427="No","ITC not available in GSTR-2B",IF(COUNTIF(Books!$O$6:$O$2005,P1427)&gt;0,IF(ABS(T1427)&lt;=Settings!$B$4,"Matched","Amount differs"),IF(COUNTIF(Books!$P$6:$P$2005,Q1427)&gt;0,"Invoice no matches, GSTIN differs","In GSTR-2B, not in books"))))</f>
        <v/>
      </c>
      <c r="S1427" s="15">
        <f>IF(A1427="","",SUMIF(Books!$O$6:$O$2005,P1427,Books!$K$6:$K$2005))</f>
        <v/>
      </c>
      <c r="T1427" s="15">
        <f>IF(A1427="","",N1427-S1427)</f>
        <v/>
      </c>
      <c r="U1427" s="10" t="n"/>
      <c r="V1427" s="16">
        <f>IF(A1427="","",IF(AND(O1427="Credit note",R1427&lt;&gt;"ITC not available in GSTR-2B"),"Credit note: accept and declare the ITC reversal, keep pending for one period, or reject if you disagree",IF(R1427="Matched","Accept in IMS, or take no action",IF(R1427="Amount differs","Reject or keep pending; ask the supplier to amend",IF(R1427="In GSTR-2B, not in books","Check receipt; reject if not yours",IF(R1427="Invoice no matches, GSTIN differs","Confirm the GSTIN with the supplier","Not available: do not claim"))))))</f>
        <v/>
      </c>
    </row>
    <row r="1428">
      <c r="A1428" s="10" t="n"/>
      <c r="B1428" s="10" t="n"/>
      <c r="C1428" s="10" t="n"/>
      <c r="D1428" s="10" t="n"/>
      <c r="E1428" s="9" t="n"/>
      <c r="F1428" s="8" t="n"/>
      <c r="G1428" s="10" t="n"/>
      <c r="H1428" s="10" t="n"/>
      <c r="I1428" s="8" t="n"/>
      <c r="J1428" s="8" t="n"/>
      <c r="K1428" s="8" t="n"/>
      <c r="L1428" s="8" t="n"/>
      <c r="M1428" s="8" t="n"/>
      <c r="N1428" s="15">
        <f>IF(A1428="","",SUM(J1428:M1428))</f>
        <v/>
      </c>
      <c r="O1428" s="10" t="n"/>
      <c r="P1428" s="16">
        <f>IF(A1428="","",UPPER(TRIM(A1428))&amp;"|"&amp;UPPER(SUBSTITUTE(SUBSTITUTE(SUBSTITUTE(TRIM(C1428),"/",""),"-","")," ","")))</f>
        <v/>
      </c>
      <c r="Q1428" s="16">
        <f>IF(A1428="","",UPPER(SUBSTITUTE(SUBSTITUTE(SUBSTITUTE(TRIM(C1428),"/",""),"-","")," ","")))</f>
        <v/>
      </c>
      <c r="R1428" s="16">
        <f>IF(A1428="","",IF(U1428="No","ITC not available in GSTR-2B",IF(COUNTIF(Books!$O$6:$O$2005,P1428)&gt;0,IF(ABS(T1428)&lt;=Settings!$B$4,"Matched","Amount differs"),IF(COUNTIF(Books!$P$6:$P$2005,Q1428)&gt;0,"Invoice no matches, GSTIN differs","In GSTR-2B, not in books"))))</f>
        <v/>
      </c>
      <c r="S1428" s="15">
        <f>IF(A1428="","",SUMIF(Books!$O$6:$O$2005,P1428,Books!$K$6:$K$2005))</f>
        <v/>
      </c>
      <c r="T1428" s="15">
        <f>IF(A1428="","",N1428-S1428)</f>
        <v/>
      </c>
      <c r="U1428" s="10" t="n"/>
      <c r="V1428" s="16">
        <f>IF(A1428="","",IF(AND(O1428="Credit note",R1428&lt;&gt;"ITC not available in GSTR-2B"),"Credit note: accept and declare the ITC reversal, keep pending for one period, or reject if you disagree",IF(R1428="Matched","Accept in IMS, or take no action",IF(R1428="Amount differs","Reject or keep pending; ask the supplier to amend",IF(R1428="In GSTR-2B, not in books","Check receipt; reject if not yours",IF(R1428="Invoice no matches, GSTIN differs","Confirm the GSTIN with the supplier","Not available: do not claim"))))))</f>
        <v/>
      </c>
    </row>
    <row r="1429">
      <c r="A1429" s="10" t="n"/>
      <c r="B1429" s="10" t="n"/>
      <c r="C1429" s="10" t="n"/>
      <c r="D1429" s="10" t="n"/>
      <c r="E1429" s="9" t="n"/>
      <c r="F1429" s="8" t="n"/>
      <c r="G1429" s="10" t="n"/>
      <c r="H1429" s="10" t="n"/>
      <c r="I1429" s="8" t="n"/>
      <c r="J1429" s="8" t="n"/>
      <c r="K1429" s="8" t="n"/>
      <c r="L1429" s="8" t="n"/>
      <c r="M1429" s="8" t="n"/>
      <c r="N1429" s="15">
        <f>IF(A1429="","",SUM(J1429:M1429))</f>
        <v/>
      </c>
      <c r="O1429" s="10" t="n"/>
      <c r="P1429" s="16">
        <f>IF(A1429="","",UPPER(TRIM(A1429))&amp;"|"&amp;UPPER(SUBSTITUTE(SUBSTITUTE(SUBSTITUTE(TRIM(C1429),"/",""),"-","")," ","")))</f>
        <v/>
      </c>
      <c r="Q1429" s="16">
        <f>IF(A1429="","",UPPER(SUBSTITUTE(SUBSTITUTE(SUBSTITUTE(TRIM(C1429),"/",""),"-","")," ","")))</f>
        <v/>
      </c>
      <c r="R1429" s="16">
        <f>IF(A1429="","",IF(U1429="No","ITC not available in GSTR-2B",IF(COUNTIF(Books!$O$6:$O$2005,P1429)&gt;0,IF(ABS(T1429)&lt;=Settings!$B$4,"Matched","Amount differs"),IF(COUNTIF(Books!$P$6:$P$2005,Q1429)&gt;0,"Invoice no matches, GSTIN differs","In GSTR-2B, not in books"))))</f>
        <v/>
      </c>
      <c r="S1429" s="15">
        <f>IF(A1429="","",SUMIF(Books!$O$6:$O$2005,P1429,Books!$K$6:$K$2005))</f>
        <v/>
      </c>
      <c r="T1429" s="15">
        <f>IF(A1429="","",N1429-S1429)</f>
        <v/>
      </c>
      <c r="U1429" s="10" t="n"/>
      <c r="V1429" s="16">
        <f>IF(A1429="","",IF(AND(O1429="Credit note",R1429&lt;&gt;"ITC not available in GSTR-2B"),"Credit note: accept and declare the ITC reversal, keep pending for one period, or reject if you disagree",IF(R1429="Matched","Accept in IMS, or take no action",IF(R1429="Amount differs","Reject or keep pending; ask the supplier to amend",IF(R1429="In GSTR-2B, not in books","Check receipt; reject if not yours",IF(R1429="Invoice no matches, GSTIN differs","Confirm the GSTIN with the supplier","Not available: do not claim"))))))</f>
        <v/>
      </c>
    </row>
    <row r="1430">
      <c r="A1430" s="10" t="n"/>
      <c r="B1430" s="10" t="n"/>
      <c r="C1430" s="10" t="n"/>
      <c r="D1430" s="10" t="n"/>
      <c r="E1430" s="9" t="n"/>
      <c r="F1430" s="8" t="n"/>
      <c r="G1430" s="10" t="n"/>
      <c r="H1430" s="10" t="n"/>
      <c r="I1430" s="8" t="n"/>
      <c r="J1430" s="8" t="n"/>
      <c r="K1430" s="8" t="n"/>
      <c r="L1430" s="8" t="n"/>
      <c r="M1430" s="8" t="n"/>
      <c r="N1430" s="15">
        <f>IF(A1430="","",SUM(J1430:M1430))</f>
        <v/>
      </c>
      <c r="O1430" s="10" t="n"/>
      <c r="P1430" s="16">
        <f>IF(A1430="","",UPPER(TRIM(A1430))&amp;"|"&amp;UPPER(SUBSTITUTE(SUBSTITUTE(SUBSTITUTE(TRIM(C1430),"/",""),"-","")," ","")))</f>
        <v/>
      </c>
      <c r="Q1430" s="16">
        <f>IF(A1430="","",UPPER(SUBSTITUTE(SUBSTITUTE(SUBSTITUTE(TRIM(C1430),"/",""),"-","")," ","")))</f>
        <v/>
      </c>
      <c r="R1430" s="16">
        <f>IF(A1430="","",IF(U1430="No","ITC not available in GSTR-2B",IF(COUNTIF(Books!$O$6:$O$2005,P1430)&gt;0,IF(ABS(T1430)&lt;=Settings!$B$4,"Matched","Amount differs"),IF(COUNTIF(Books!$P$6:$P$2005,Q1430)&gt;0,"Invoice no matches, GSTIN differs","In GSTR-2B, not in books"))))</f>
        <v/>
      </c>
      <c r="S1430" s="15">
        <f>IF(A1430="","",SUMIF(Books!$O$6:$O$2005,P1430,Books!$K$6:$K$2005))</f>
        <v/>
      </c>
      <c r="T1430" s="15">
        <f>IF(A1430="","",N1430-S1430)</f>
        <v/>
      </c>
      <c r="U1430" s="10" t="n"/>
      <c r="V1430" s="16">
        <f>IF(A1430="","",IF(AND(O1430="Credit note",R1430&lt;&gt;"ITC not available in GSTR-2B"),"Credit note: accept and declare the ITC reversal, keep pending for one period, or reject if you disagree",IF(R1430="Matched","Accept in IMS, or take no action",IF(R1430="Amount differs","Reject or keep pending; ask the supplier to amend",IF(R1430="In GSTR-2B, not in books","Check receipt; reject if not yours",IF(R1430="Invoice no matches, GSTIN differs","Confirm the GSTIN with the supplier","Not available: do not claim"))))))</f>
        <v/>
      </c>
    </row>
    <row r="1431">
      <c r="A1431" s="10" t="n"/>
      <c r="B1431" s="10" t="n"/>
      <c r="C1431" s="10" t="n"/>
      <c r="D1431" s="10" t="n"/>
      <c r="E1431" s="9" t="n"/>
      <c r="F1431" s="8" t="n"/>
      <c r="G1431" s="10" t="n"/>
      <c r="H1431" s="10" t="n"/>
      <c r="I1431" s="8" t="n"/>
      <c r="J1431" s="8" t="n"/>
      <c r="K1431" s="8" t="n"/>
      <c r="L1431" s="8" t="n"/>
      <c r="M1431" s="8" t="n"/>
      <c r="N1431" s="15">
        <f>IF(A1431="","",SUM(J1431:M1431))</f>
        <v/>
      </c>
      <c r="O1431" s="10" t="n"/>
      <c r="P1431" s="16">
        <f>IF(A1431="","",UPPER(TRIM(A1431))&amp;"|"&amp;UPPER(SUBSTITUTE(SUBSTITUTE(SUBSTITUTE(TRIM(C1431),"/",""),"-","")," ","")))</f>
        <v/>
      </c>
      <c r="Q1431" s="16">
        <f>IF(A1431="","",UPPER(SUBSTITUTE(SUBSTITUTE(SUBSTITUTE(TRIM(C1431),"/",""),"-","")," ","")))</f>
        <v/>
      </c>
      <c r="R1431" s="16">
        <f>IF(A1431="","",IF(U1431="No","ITC not available in GSTR-2B",IF(COUNTIF(Books!$O$6:$O$2005,P1431)&gt;0,IF(ABS(T1431)&lt;=Settings!$B$4,"Matched","Amount differs"),IF(COUNTIF(Books!$P$6:$P$2005,Q1431)&gt;0,"Invoice no matches, GSTIN differs","In GSTR-2B, not in books"))))</f>
        <v/>
      </c>
      <c r="S1431" s="15">
        <f>IF(A1431="","",SUMIF(Books!$O$6:$O$2005,P1431,Books!$K$6:$K$2005))</f>
        <v/>
      </c>
      <c r="T1431" s="15">
        <f>IF(A1431="","",N1431-S1431)</f>
        <v/>
      </c>
      <c r="U1431" s="10" t="n"/>
      <c r="V1431" s="16">
        <f>IF(A1431="","",IF(AND(O1431="Credit note",R1431&lt;&gt;"ITC not available in GSTR-2B"),"Credit note: accept and declare the ITC reversal, keep pending for one period, or reject if you disagree",IF(R1431="Matched","Accept in IMS, or take no action",IF(R1431="Amount differs","Reject or keep pending; ask the supplier to amend",IF(R1431="In GSTR-2B, not in books","Check receipt; reject if not yours",IF(R1431="Invoice no matches, GSTIN differs","Confirm the GSTIN with the supplier","Not available: do not claim"))))))</f>
        <v/>
      </c>
    </row>
    <row r="1432">
      <c r="A1432" s="10" t="n"/>
      <c r="B1432" s="10" t="n"/>
      <c r="C1432" s="10" t="n"/>
      <c r="D1432" s="10" t="n"/>
      <c r="E1432" s="9" t="n"/>
      <c r="F1432" s="8" t="n"/>
      <c r="G1432" s="10" t="n"/>
      <c r="H1432" s="10" t="n"/>
      <c r="I1432" s="8" t="n"/>
      <c r="J1432" s="8" t="n"/>
      <c r="K1432" s="8" t="n"/>
      <c r="L1432" s="8" t="n"/>
      <c r="M1432" s="8" t="n"/>
      <c r="N1432" s="15">
        <f>IF(A1432="","",SUM(J1432:M1432))</f>
        <v/>
      </c>
      <c r="O1432" s="10" t="n"/>
      <c r="P1432" s="16">
        <f>IF(A1432="","",UPPER(TRIM(A1432))&amp;"|"&amp;UPPER(SUBSTITUTE(SUBSTITUTE(SUBSTITUTE(TRIM(C1432),"/",""),"-","")," ","")))</f>
        <v/>
      </c>
      <c r="Q1432" s="16">
        <f>IF(A1432="","",UPPER(SUBSTITUTE(SUBSTITUTE(SUBSTITUTE(TRIM(C1432),"/",""),"-","")," ","")))</f>
        <v/>
      </c>
      <c r="R1432" s="16">
        <f>IF(A1432="","",IF(U1432="No","ITC not available in GSTR-2B",IF(COUNTIF(Books!$O$6:$O$2005,P1432)&gt;0,IF(ABS(T1432)&lt;=Settings!$B$4,"Matched","Amount differs"),IF(COUNTIF(Books!$P$6:$P$2005,Q1432)&gt;0,"Invoice no matches, GSTIN differs","In GSTR-2B, not in books"))))</f>
        <v/>
      </c>
      <c r="S1432" s="15">
        <f>IF(A1432="","",SUMIF(Books!$O$6:$O$2005,P1432,Books!$K$6:$K$2005))</f>
        <v/>
      </c>
      <c r="T1432" s="15">
        <f>IF(A1432="","",N1432-S1432)</f>
        <v/>
      </c>
      <c r="U1432" s="10" t="n"/>
      <c r="V1432" s="16">
        <f>IF(A1432="","",IF(AND(O1432="Credit note",R1432&lt;&gt;"ITC not available in GSTR-2B"),"Credit note: accept and declare the ITC reversal, keep pending for one period, or reject if you disagree",IF(R1432="Matched","Accept in IMS, or take no action",IF(R1432="Amount differs","Reject or keep pending; ask the supplier to amend",IF(R1432="In GSTR-2B, not in books","Check receipt; reject if not yours",IF(R1432="Invoice no matches, GSTIN differs","Confirm the GSTIN with the supplier","Not available: do not claim"))))))</f>
        <v/>
      </c>
    </row>
    <row r="1433">
      <c r="A1433" s="10" t="n"/>
      <c r="B1433" s="10" t="n"/>
      <c r="C1433" s="10" t="n"/>
      <c r="D1433" s="10" t="n"/>
      <c r="E1433" s="9" t="n"/>
      <c r="F1433" s="8" t="n"/>
      <c r="G1433" s="10" t="n"/>
      <c r="H1433" s="10" t="n"/>
      <c r="I1433" s="8" t="n"/>
      <c r="J1433" s="8" t="n"/>
      <c r="K1433" s="8" t="n"/>
      <c r="L1433" s="8" t="n"/>
      <c r="M1433" s="8" t="n"/>
      <c r="N1433" s="15">
        <f>IF(A1433="","",SUM(J1433:M1433))</f>
        <v/>
      </c>
      <c r="O1433" s="10" t="n"/>
      <c r="P1433" s="16">
        <f>IF(A1433="","",UPPER(TRIM(A1433))&amp;"|"&amp;UPPER(SUBSTITUTE(SUBSTITUTE(SUBSTITUTE(TRIM(C1433),"/",""),"-","")," ","")))</f>
        <v/>
      </c>
      <c r="Q1433" s="16">
        <f>IF(A1433="","",UPPER(SUBSTITUTE(SUBSTITUTE(SUBSTITUTE(TRIM(C1433),"/",""),"-","")," ","")))</f>
        <v/>
      </c>
      <c r="R1433" s="16">
        <f>IF(A1433="","",IF(U1433="No","ITC not available in GSTR-2B",IF(COUNTIF(Books!$O$6:$O$2005,P1433)&gt;0,IF(ABS(T1433)&lt;=Settings!$B$4,"Matched","Amount differs"),IF(COUNTIF(Books!$P$6:$P$2005,Q1433)&gt;0,"Invoice no matches, GSTIN differs","In GSTR-2B, not in books"))))</f>
        <v/>
      </c>
      <c r="S1433" s="15">
        <f>IF(A1433="","",SUMIF(Books!$O$6:$O$2005,P1433,Books!$K$6:$K$2005))</f>
        <v/>
      </c>
      <c r="T1433" s="15">
        <f>IF(A1433="","",N1433-S1433)</f>
        <v/>
      </c>
      <c r="U1433" s="10" t="n"/>
      <c r="V1433" s="16">
        <f>IF(A1433="","",IF(AND(O1433="Credit note",R1433&lt;&gt;"ITC not available in GSTR-2B"),"Credit note: accept and declare the ITC reversal, keep pending for one period, or reject if you disagree",IF(R1433="Matched","Accept in IMS, or take no action",IF(R1433="Amount differs","Reject or keep pending; ask the supplier to amend",IF(R1433="In GSTR-2B, not in books","Check receipt; reject if not yours",IF(R1433="Invoice no matches, GSTIN differs","Confirm the GSTIN with the supplier","Not available: do not claim"))))))</f>
        <v/>
      </c>
    </row>
    <row r="1434">
      <c r="A1434" s="10" t="n"/>
      <c r="B1434" s="10" t="n"/>
      <c r="C1434" s="10" t="n"/>
      <c r="D1434" s="10" t="n"/>
      <c r="E1434" s="9" t="n"/>
      <c r="F1434" s="8" t="n"/>
      <c r="G1434" s="10" t="n"/>
      <c r="H1434" s="10" t="n"/>
      <c r="I1434" s="8" t="n"/>
      <c r="J1434" s="8" t="n"/>
      <c r="K1434" s="8" t="n"/>
      <c r="L1434" s="8" t="n"/>
      <c r="M1434" s="8" t="n"/>
      <c r="N1434" s="15">
        <f>IF(A1434="","",SUM(J1434:M1434))</f>
        <v/>
      </c>
      <c r="O1434" s="10" t="n"/>
      <c r="P1434" s="16">
        <f>IF(A1434="","",UPPER(TRIM(A1434))&amp;"|"&amp;UPPER(SUBSTITUTE(SUBSTITUTE(SUBSTITUTE(TRIM(C1434),"/",""),"-","")," ","")))</f>
        <v/>
      </c>
      <c r="Q1434" s="16">
        <f>IF(A1434="","",UPPER(SUBSTITUTE(SUBSTITUTE(SUBSTITUTE(TRIM(C1434),"/",""),"-","")," ","")))</f>
        <v/>
      </c>
      <c r="R1434" s="16">
        <f>IF(A1434="","",IF(U1434="No","ITC not available in GSTR-2B",IF(COUNTIF(Books!$O$6:$O$2005,P1434)&gt;0,IF(ABS(T1434)&lt;=Settings!$B$4,"Matched","Amount differs"),IF(COUNTIF(Books!$P$6:$P$2005,Q1434)&gt;0,"Invoice no matches, GSTIN differs","In GSTR-2B, not in books"))))</f>
        <v/>
      </c>
      <c r="S1434" s="15">
        <f>IF(A1434="","",SUMIF(Books!$O$6:$O$2005,P1434,Books!$K$6:$K$2005))</f>
        <v/>
      </c>
      <c r="T1434" s="15">
        <f>IF(A1434="","",N1434-S1434)</f>
        <v/>
      </c>
      <c r="U1434" s="10" t="n"/>
      <c r="V1434" s="16">
        <f>IF(A1434="","",IF(AND(O1434="Credit note",R1434&lt;&gt;"ITC not available in GSTR-2B"),"Credit note: accept and declare the ITC reversal, keep pending for one period, or reject if you disagree",IF(R1434="Matched","Accept in IMS, or take no action",IF(R1434="Amount differs","Reject or keep pending; ask the supplier to amend",IF(R1434="In GSTR-2B, not in books","Check receipt; reject if not yours",IF(R1434="Invoice no matches, GSTIN differs","Confirm the GSTIN with the supplier","Not available: do not claim"))))))</f>
        <v/>
      </c>
    </row>
    <row r="1435">
      <c r="A1435" s="10" t="n"/>
      <c r="B1435" s="10" t="n"/>
      <c r="C1435" s="10" t="n"/>
      <c r="D1435" s="10" t="n"/>
      <c r="E1435" s="9" t="n"/>
      <c r="F1435" s="8" t="n"/>
      <c r="G1435" s="10" t="n"/>
      <c r="H1435" s="10" t="n"/>
      <c r="I1435" s="8" t="n"/>
      <c r="J1435" s="8" t="n"/>
      <c r="K1435" s="8" t="n"/>
      <c r="L1435" s="8" t="n"/>
      <c r="M1435" s="8" t="n"/>
      <c r="N1435" s="15">
        <f>IF(A1435="","",SUM(J1435:M1435))</f>
        <v/>
      </c>
      <c r="O1435" s="10" t="n"/>
      <c r="P1435" s="16">
        <f>IF(A1435="","",UPPER(TRIM(A1435))&amp;"|"&amp;UPPER(SUBSTITUTE(SUBSTITUTE(SUBSTITUTE(TRIM(C1435),"/",""),"-","")," ","")))</f>
        <v/>
      </c>
      <c r="Q1435" s="16">
        <f>IF(A1435="","",UPPER(SUBSTITUTE(SUBSTITUTE(SUBSTITUTE(TRIM(C1435),"/",""),"-","")," ","")))</f>
        <v/>
      </c>
      <c r="R1435" s="16">
        <f>IF(A1435="","",IF(U1435="No","ITC not available in GSTR-2B",IF(COUNTIF(Books!$O$6:$O$2005,P1435)&gt;0,IF(ABS(T1435)&lt;=Settings!$B$4,"Matched","Amount differs"),IF(COUNTIF(Books!$P$6:$P$2005,Q1435)&gt;0,"Invoice no matches, GSTIN differs","In GSTR-2B, not in books"))))</f>
        <v/>
      </c>
      <c r="S1435" s="15">
        <f>IF(A1435="","",SUMIF(Books!$O$6:$O$2005,P1435,Books!$K$6:$K$2005))</f>
        <v/>
      </c>
      <c r="T1435" s="15">
        <f>IF(A1435="","",N1435-S1435)</f>
        <v/>
      </c>
      <c r="U1435" s="10" t="n"/>
      <c r="V1435" s="16">
        <f>IF(A1435="","",IF(AND(O1435="Credit note",R1435&lt;&gt;"ITC not available in GSTR-2B"),"Credit note: accept and declare the ITC reversal, keep pending for one period, or reject if you disagree",IF(R1435="Matched","Accept in IMS, or take no action",IF(R1435="Amount differs","Reject or keep pending; ask the supplier to amend",IF(R1435="In GSTR-2B, not in books","Check receipt; reject if not yours",IF(R1435="Invoice no matches, GSTIN differs","Confirm the GSTIN with the supplier","Not available: do not claim"))))))</f>
        <v/>
      </c>
    </row>
    <row r="1436">
      <c r="A1436" s="10" t="n"/>
      <c r="B1436" s="10" t="n"/>
      <c r="C1436" s="10" t="n"/>
      <c r="D1436" s="10" t="n"/>
      <c r="E1436" s="9" t="n"/>
      <c r="F1436" s="8" t="n"/>
      <c r="G1436" s="10" t="n"/>
      <c r="H1436" s="10" t="n"/>
      <c r="I1436" s="8" t="n"/>
      <c r="J1436" s="8" t="n"/>
      <c r="K1436" s="8" t="n"/>
      <c r="L1436" s="8" t="n"/>
      <c r="M1436" s="8" t="n"/>
      <c r="N1436" s="15">
        <f>IF(A1436="","",SUM(J1436:M1436))</f>
        <v/>
      </c>
      <c r="O1436" s="10" t="n"/>
      <c r="P1436" s="16">
        <f>IF(A1436="","",UPPER(TRIM(A1436))&amp;"|"&amp;UPPER(SUBSTITUTE(SUBSTITUTE(SUBSTITUTE(TRIM(C1436),"/",""),"-","")," ","")))</f>
        <v/>
      </c>
      <c r="Q1436" s="16">
        <f>IF(A1436="","",UPPER(SUBSTITUTE(SUBSTITUTE(SUBSTITUTE(TRIM(C1436),"/",""),"-","")," ","")))</f>
        <v/>
      </c>
      <c r="R1436" s="16">
        <f>IF(A1436="","",IF(U1436="No","ITC not available in GSTR-2B",IF(COUNTIF(Books!$O$6:$O$2005,P1436)&gt;0,IF(ABS(T1436)&lt;=Settings!$B$4,"Matched","Amount differs"),IF(COUNTIF(Books!$P$6:$P$2005,Q1436)&gt;0,"Invoice no matches, GSTIN differs","In GSTR-2B, not in books"))))</f>
        <v/>
      </c>
      <c r="S1436" s="15">
        <f>IF(A1436="","",SUMIF(Books!$O$6:$O$2005,P1436,Books!$K$6:$K$2005))</f>
        <v/>
      </c>
      <c r="T1436" s="15">
        <f>IF(A1436="","",N1436-S1436)</f>
        <v/>
      </c>
      <c r="U1436" s="10" t="n"/>
      <c r="V1436" s="16">
        <f>IF(A1436="","",IF(AND(O1436="Credit note",R1436&lt;&gt;"ITC not available in GSTR-2B"),"Credit note: accept and declare the ITC reversal, keep pending for one period, or reject if you disagree",IF(R1436="Matched","Accept in IMS, or take no action",IF(R1436="Amount differs","Reject or keep pending; ask the supplier to amend",IF(R1436="In GSTR-2B, not in books","Check receipt; reject if not yours",IF(R1436="Invoice no matches, GSTIN differs","Confirm the GSTIN with the supplier","Not available: do not claim"))))))</f>
        <v/>
      </c>
    </row>
    <row r="1437">
      <c r="A1437" s="10" t="n"/>
      <c r="B1437" s="10" t="n"/>
      <c r="C1437" s="10" t="n"/>
      <c r="D1437" s="10" t="n"/>
      <c r="E1437" s="9" t="n"/>
      <c r="F1437" s="8" t="n"/>
      <c r="G1437" s="10" t="n"/>
      <c r="H1437" s="10" t="n"/>
      <c r="I1437" s="8" t="n"/>
      <c r="J1437" s="8" t="n"/>
      <c r="K1437" s="8" t="n"/>
      <c r="L1437" s="8" t="n"/>
      <c r="M1437" s="8" t="n"/>
      <c r="N1437" s="15">
        <f>IF(A1437="","",SUM(J1437:M1437))</f>
        <v/>
      </c>
      <c r="O1437" s="10" t="n"/>
      <c r="P1437" s="16">
        <f>IF(A1437="","",UPPER(TRIM(A1437))&amp;"|"&amp;UPPER(SUBSTITUTE(SUBSTITUTE(SUBSTITUTE(TRIM(C1437),"/",""),"-","")," ","")))</f>
        <v/>
      </c>
      <c r="Q1437" s="16">
        <f>IF(A1437="","",UPPER(SUBSTITUTE(SUBSTITUTE(SUBSTITUTE(TRIM(C1437),"/",""),"-","")," ","")))</f>
        <v/>
      </c>
      <c r="R1437" s="16">
        <f>IF(A1437="","",IF(U1437="No","ITC not available in GSTR-2B",IF(COUNTIF(Books!$O$6:$O$2005,P1437)&gt;0,IF(ABS(T1437)&lt;=Settings!$B$4,"Matched","Amount differs"),IF(COUNTIF(Books!$P$6:$P$2005,Q1437)&gt;0,"Invoice no matches, GSTIN differs","In GSTR-2B, not in books"))))</f>
        <v/>
      </c>
      <c r="S1437" s="15">
        <f>IF(A1437="","",SUMIF(Books!$O$6:$O$2005,P1437,Books!$K$6:$K$2005))</f>
        <v/>
      </c>
      <c r="T1437" s="15">
        <f>IF(A1437="","",N1437-S1437)</f>
        <v/>
      </c>
      <c r="U1437" s="10" t="n"/>
      <c r="V1437" s="16">
        <f>IF(A1437="","",IF(AND(O1437="Credit note",R1437&lt;&gt;"ITC not available in GSTR-2B"),"Credit note: accept and declare the ITC reversal, keep pending for one period, or reject if you disagree",IF(R1437="Matched","Accept in IMS, or take no action",IF(R1437="Amount differs","Reject or keep pending; ask the supplier to amend",IF(R1437="In GSTR-2B, not in books","Check receipt; reject if not yours",IF(R1437="Invoice no matches, GSTIN differs","Confirm the GSTIN with the supplier","Not available: do not claim"))))))</f>
        <v/>
      </c>
    </row>
    <row r="1438">
      <c r="A1438" s="10" t="n"/>
      <c r="B1438" s="10" t="n"/>
      <c r="C1438" s="10" t="n"/>
      <c r="D1438" s="10" t="n"/>
      <c r="E1438" s="9" t="n"/>
      <c r="F1438" s="8" t="n"/>
      <c r="G1438" s="10" t="n"/>
      <c r="H1438" s="10" t="n"/>
      <c r="I1438" s="8" t="n"/>
      <c r="J1438" s="8" t="n"/>
      <c r="K1438" s="8" t="n"/>
      <c r="L1438" s="8" t="n"/>
      <c r="M1438" s="8" t="n"/>
      <c r="N1438" s="15">
        <f>IF(A1438="","",SUM(J1438:M1438))</f>
        <v/>
      </c>
      <c r="O1438" s="10" t="n"/>
      <c r="P1438" s="16">
        <f>IF(A1438="","",UPPER(TRIM(A1438))&amp;"|"&amp;UPPER(SUBSTITUTE(SUBSTITUTE(SUBSTITUTE(TRIM(C1438),"/",""),"-","")," ","")))</f>
        <v/>
      </c>
      <c r="Q1438" s="16">
        <f>IF(A1438="","",UPPER(SUBSTITUTE(SUBSTITUTE(SUBSTITUTE(TRIM(C1438),"/",""),"-","")," ","")))</f>
        <v/>
      </c>
      <c r="R1438" s="16">
        <f>IF(A1438="","",IF(U1438="No","ITC not available in GSTR-2B",IF(COUNTIF(Books!$O$6:$O$2005,P1438)&gt;0,IF(ABS(T1438)&lt;=Settings!$B$4,"Matched","Amount differs"),IF(COUNTIF(Books!$P$6:$P$2005,Q1438)&gt;0,"Invoice no matches, GSTIN differs","In GSTR-2B, not in books"))))</f>
        <v/>
      </c>
      <c r="S1438" s="15">
        <f>IF(A1438="","",SUMIF(Books!$O$6:$O$2005,P1438,Books!$K$6:$K$2005))</f>
        <v/>
      </c>
      <c r="T1438" s="15">
        <f>IF(A1438="","",N1438-S1438)</f>
        <v/>
      </c>
      <c r="U1438" s="10" t="n"/>
      <c r="V1438" s="16">
        <f>IF(A1438="","",IF(AND(O1438="Credit note",R1438&lt;&gt;"ITC not available in GSTR-2B"),"Credit note: accept and declare the ITC reversal, keep pending for one period, or reject if you disagree",IF(R1438="Matched","Accept in IMS, or take no action",IF(R1438="Amount differs","Reject or keep pending; ask the supplier to amend",IF(R1438="In GSTR-2B, not in books","Check receipt; reject if not yours",IF(R1438="Invoice no matches, GSTIN differs","Confirm the GSTIN with the supplier","Not available: do not claim"))))))</f>
        <v/>
      </c>
    </row>
    <row r="1439">
      <c r="A1439" s="10" t="n"/>
      <c r="B1439" s="10" t="n"/>
      <c r="C1439" s="10" t="n"/>
      <c r="D1439" s="10" t="n"/>
      <c r="E1439" s="9" t="n"/>
      <c r="F1439" s="8" t="n"/>
      <c r="G1439" s="10" t="n"/>
      <c r="H1439" s="10" t="n"/>
      <c r="I1439" s="8" t="n"/>
      <c r="J1439" s="8" t="n"/>
      <c r="K1439" s="8" t="n"/>
      <c r="L1439" s="8" t="n"/>
      <c r="M1439" s="8" t="n"/>
      <c r="N1439" s="15">
        <f>IF(A1439="","",SUM(J1439:M1439))</f>
        <v/>
      </c>
      <c r="O1439" s="10" t="n"/>
      <c r="P1439" s="16">
        <f>IF(A1439="","",UPPER(TRIM(A1439))&amp;"|"&amp;UPPER(SUBSTITUTE(SUBSTITUTE(SUBSTITUTE(TRIM(C1439),"/",""),"-","")," ","")))</f>
        <v/>
      </c>
      <c r="Q1439" s="16">
        <f>IF(A1439="","",UPPER(SUBSTITUTE(SUBSTITUTE(SUBSTITUTE(TRIM(C1439),"/",""),"-","")," ","")))</f>
        <v/>
      </c>
      <c r="R1439" s="16">
        <f>IF(A1439="","",IF(U1439="No","ITC not available in GSTR-2B",IF(COUNTIF(Books!$O$6:$O$2005,P1439)&gt;0,IF(ABS(T1439)&lt;=Settings!$B$4,"Matched","Amount differs"),IF(COUNTIF(Books!$P$6:$P$2005,Q1439)&gt;0,"Invoice no matches, GSTIN differs","In GSTR-2B, not in books"))))</f>
        <v/>
      </c>
      <c r="S1439" s="15">
        <f>IF(A1439="","",SUMIF(Books!$O$6:$O$2005,P1439,Books!$K$6:$K$2005))</f>
        <v/>
      </c>
      <c r="T1439" s="15">
        <f>IF(A1439="","",N1439-S1439)</f>
        <v/>
      </c>
      <c r="U1439" s="10" t="n"/>
      <c r="V1439" s="16">
        <f>IF(A1439="","",IF(AND(O1439="Credit note",R1439&lt;&gt;"ITC not available in GSTR-2B"),"Credit note: accept and declare the ITC reversal, keep pending for one period, or reject if you disagree",IF(R1439="Matched","Accept in IMS, or take no action",IF(R1439="Amount differs","Reject or keep pending; ask the supplier to amend",IF(R1439="In GSTR-2B, not in books","Check receipt; reject if not yours",IF(R1439="Invoice no matches, GSTIN differs","Confirm the GSTIN with the supplier","Not available: do not claim"))))))</f>
        <v/>
      </c>
    </row>
    <row r="1440">
      <c r="A1440" s="10" t="n"/>
      <c r="B1440" s="10" t="n"/>
      <c r="C1440" s="10" t="n"/>
      <c r="D1440" s="10" t="n"/>
      <c r="E1440" s="9" t="n"/>
      <c r="F1440" s="8" t="n"/>
      <c r="G1440" s="10" t="n"/>
      <c r="H1440" s="10" t="n"/>
      <c r="I1440" s="8" t="n"/>
      <c r="J1440" s="8" t="n"/>
      <c r="K1440" s="8" t="n"/>
      <c r="L1440" s="8" t="n"/>
      <c r="M1440" s="8" t="n"/>
      <c r="N1440" s="15">
        <f>IF(A1440="","",SUM(J1440:M1440))</f>
        <v/>
      </c>
      <c r="O1440" s="10" t="n"/>
      <c r="P1440" s="16">
        <f>IF(A1440="","",UPPER(TRIM(A1440))&amp;"|"&amp;UPPER(SUBSTITUTE(SUBSTITUTE(SUBSTITUTE(TRIM(C1440),"/",""),"-","")," ","")))</f>
        <v/>
      </c>
      <c r="Q1440" s="16">
        <f>IF(A1440="","",UPPER(SUBSTITUTE(SUBSTITUTE(SUBSTITUTE(TRIM(C1440),"/",""),"-","")," ","")))</f>
        <v/>
      </c>
      <c r="R1440" s="16">
        <f>IF(A1440="","",IF(U1440="No","ITC not available in GSTR-2B",IF(COUNTIF(Books!$O$6:$O$2005,P1440)&gt;0,IF(ABS(T1440)&lt;=Settings!$B$4,"Matched","Amount differs"),IF(COUNTIF(Books!$P$6:$P$2005,Q1440)&gt;0,"Invoice no matches, GSTIN differs","In GSTR-2B, not in books"))))</f>
        <v/>
      </c>
      <c r="S1440" s="15">
        <f>IF(A1440="","",SUMIF(Books!$O$6:$O$2005,P1440,Books!$K$6:$K$2005))</f>
        <v/>
      </c>
      <c r="T1440" s="15">
        <f>IF(A1440="","",N1440-S1440)</f>
        <v/>
      </c>
      <c r="U1440" s="10" t="n"/>
      <c r="V1440" s="16">
        <f>IF(A1440="","",IF(AND(O1440="Credit note",R1440&lt;&gt;"ITC not available in GSTR-2B"),"Credit note: accept and declare the ITC reversal, keep pending for one period, or reject if you disagree",IF(R1440="Matched","Accept in IMS, or take no action",IF(R1440="Amount differs","Reject or keep pending; ask the supplier to amend",IF(R1440="In GSTR-2B, not in books","Check receipt; reject if not yours",IF(R1440="Invoice no matches, GSTIN differs","Confirm the GSTIN with the supplier","Not available: do not claim"))))))</f>
        <v/>
      </c>
    </row>
    <row r="1441">
      <c r="A1441" s="10" t="n"/>
      <c r="B1441" s="10" t="n"/>
      <c r="C1441" s="10" t="n"/>
      <c r="D1441" s="10" t="n"/>
      <c r="E1441" s="9" t="n"/>
      <c r="F1441" s="8" t="n"/>
      <c r="G1441" s="10" t="n"/>
      <c r="H1441" s="10" t="n"/>
      <c r="I1441" s="8" t="n"/>
      <c r="J1441" s="8" t="n"/>
      <c r="K1441" s="8" t="n"/>
      <c r="L1441" s="8" t="n"/>
      <c r="M1441" s="8" t="n"/>
      <c r="N1441" s="15">
        <f>IF(A1441="","",SUM(J1441:M1441))</f>
        <v/>
      </c>
      <c r="O1441" s="10" t="n"/>
      <c r="P1441" s="16">
        <f>IF(A1441="","",UPPER(TRIM(A1441))&amp;"|"&amp;UPPER(SUBSTITUTE(SUBSTITUTE(SUBSTITUTE(TRIM(C1441),"/",""),"-","")," ","")))</f>
        <v/>
      </c>
      <c r="Q1441" s="16">
        <f>IF(A1441="","",UPPER(SUBSTITUTE(SUBSTITUTE(SUBSTITUTE(TRIM(C1441),"/",""),"-","")," ","")))</f>
        <v/>
      </c>
      <c r="R1441" s="16">
        <f>IF(A1441="","",IF(U1441="No","ITC not available in GSTR-2B",IF(COUNTIF(Books!$O$6:$O$2005,P1441)&gt;0,IF(ABS(T1441)&lt;=Settings!$B$4,"Matched","Amount differs"),IF(COUNTIF(Books!$P$6:$P$2005,Q1441)&gt;0,"Invoice no matches, GSTIN differs","In GSTR-2B, not in books"))))</f>
        <v/>
      </c>
      <c r="S1441" s="15">
        <f>IF(A1441="","",SUMIF(Books!$O$6:$O$2005,P1441,Books!$K$6:$K$2005))</f>
        <v/>
      </c>
      <c r="T1441" s="15">
        <f>IF(A1441="","",N1441-S1441)</f>
        <v/>
      </c>
      <c r="U1441" s="10" t="n"/>
      <c r="V1441" s="16">
        <f>IF(A1441="","",IF(AND(O1441="Credit note",R1441&lt;&gt;"ITC not available in GSTR-2B"),"Credit note: accept and declare the ITC reversal, keep pending for one period, or reject if you disagree",IF(R1441="Matched","Accept in IMS, or take no action",IF(R1441="Amount differs","Reject or keep pending; ask the supplier to amend",IF(R1441="In GSTR-2B, not in books","Check receipt; reject if not yours",IF(R1441="Invoice no matches, GSTIN differs","Confirm the GSTIN with the supplier","Not available: do not claim"))))))</f>
        <v/>
      </c>
    </row>
    <row r="1442">
      <c r="A1442" s="10" t="n"/>
      <c r="B1442" s="10" t="n"/>
      <c r="C1442" s="10" t="n"/>
      <c r="D1442" s="10" t="n"/>
      <c r="E1442" s="9" t="n"/>
      <c r="F1442" s="8" t="n"/>
      <c r="G1442" s="10" t="n"/>
      <c r="H1442" s="10" t="n"/>
      <c r="I1442" s="8" t="n"/>
      <c r="J1442" s="8" t="n"/>
      <c r="K1442" s="8" t="n"/>
      <c r="L1442" s="8" t="n"/>
      <c r="M1442" s="8" t="n"/>
      <c r="N1442" s="15">
        <f>IF(A1442="","",SUM(J1442:M1442))</f>
        <v/>
      </c>
      <c r="O1442" s="10" t="n"/>
      <c r="P1442" s="16">
        <f>IF(A1442="","",UPPER(TRIM(A1442))&amp;"|"&amp;UPPER(SUBSTITUTE(SUBSTITUTE(SUBSTITUTE(TRIM(C1442),"/",""),"-","")," ","")))</f>
        <v/>
      </c>
      <c r="Q1442" s="16">
        <f>IF(A1442="","",UPPER(SUBSTITUTE(SUBSTITUTE(SUBSTITUTE(TRIM(C1442),"/",""),"-","")," ","")))</f>
        <v/>
      </c>
      <c r="R1442" s="16">
        <f>IF(A1442="","",IF(U1442="No","ITC not available in GSTR-2B",IF(COUNTIF(Books!$O$6:$O$2005,P1442)&gt;0,IF(ABS(T1442)&lt;=Settings!$B$4,"Matched","Amount differs"),IF(COUNTIF(Books!$P$6:$P$2005,Q1442)&gt;0,"Invoice no matches, GSTIN differs","In GSTR-2B, not in books"))))</f>
        <v/>
      </c>
      <c r="S1442" s="15">
        <f>IF(A1442="","",SUMIF(Books!$O$6:$O$2005,P1442,Books!$K$6:$K$2005))</f>
        <v/>
      </c>
      <c r="T1442" s="15">
        <f>IF(A1442="","",N1442-S1442)</f>
        <v/>
      </c>
      <c r="U1442" s="10" t="n"/>
      <c r="V1442" s="16">
        <f>IF(A1442="","",IF(AND(O1442="Credit note",R1442&lt;&gt;"ITC not available in GSTR-2B"),"Credit note: accept and declare the ITC reversal, keep pending for one period, or reject if you disagree",IF(R1442="Matched","Accept in IMS, or take no action",IF(R1442="Amount differs","Reject or keep pending; ask the supplier to amend",IF(R1442="In GSTR-2B, not in books","Check receipt; reject if not yours",IF(R1442="Invoice no matches, GSTIN differs","Confirm the GSTIN with the supplier","Not available: do not claim"))))))</f>
        <v/>
      </c>
    </row>
    <row r="1443">
      <c r="A1443" s="10" t="n"/>
      <c r="B1443" s="10" t="n"/>
      <c r="C1443" s="10" t="n"/>
      <c r="D1443" s="10" t="n"/>
      <c r="E1443" s="9" t="n"/>
      <c r="F1443" s="8" t="n"/>
      <c r="G1443" s="10" t="n"/>
      <c r="H1443" s="10" t="n"/>
      <c r="I1443" s="8" t="n"/>
      <c r="J1443" s="8" t="n"/>
      <c r="K1443" s="8" t="n"/>
      <c r="L1443" s="8" t="n"/>
      <c r="M1443" s="8" t="n"/>
      <c r="N1443" s="15">
        <f>IF(A1443="","",SUM(J1443:M1443))</f>
        <v/>
      </c>
      <c r="O1443" s="10" t="n"/>
      <c r="P1443" s="16">
        <f>IF(A1443="","",UPPER(TRIM(A1443))&amp;"|"&amp;UPPER(SUBSTITUTE(SUBSTITUTE(SUBSTITUTE(TRIM(C1443),"/",""),"-","")," ","")))</f>
        <v/>
      </c>
      <c r="Q1443" s="16">
        <f>IF(A1443="","",UPPER(SUBSTITUTE(SUBSTITUTE(SUBSTITUTE(TRIM(C1443),"/",""),"-","")," ","")))</f>
        <v/>
      </c>
      <c r="R1443" s="16">
        <f>IF(A1443="","",IF(U1443="No","ITC not available in GSTR-2B",IF(COUNTIF(Books!$O$6:$O$2005,P1443)&gt;0,IF(ABS(T1443)&lt;=Settings!$B$4,"Matched","Amount differs"),IF(COUNTIF(Books!$P$6:$P$2005,Q1443)&gt;0,"Invoice no matches, GSTIN differs","In GSTR-2B, not in books"))))</f>
        <v/>
      </c>
      <c r="S1443" s="15">
        <f>IF(A1443="","",SUMIF(Books!$O$6:$O$2005,P1443,Books!$K$6:$K$2005))</f>
        <v/>
      </c>
      <c r="T1443" s="15">
        <f>IF(A1443="","",N1443-S1443)</f>
        <v/>
      </c>
      <c r="U1443" s="10" t="n"/>
      <c r="V1443" s="16">
        <f>IF(A1443="","",IF(AND(O1443="Credit note",R1443&lt;&gt;"ITC not available in GSTR-2B"),"Credit note: accept and declare the ITC reversal, keep pending for one period, or reject if you disagree",IF(R1443="Matched","Accept in IMS, or take no action",IF(R1443="Amount differs","Reject or keep pending; ask the supplier to amend",IF(R1443="In GSTR-2B, not in books","Check receipt; reject if not yours",IF(R1443="Invoice no matches, GSTIN differs","Confirm the GSTIN with the supplier","Not available: do not claim"))))))</f>
        <v/>
      </c>
    </row>
    <row r="1444">
      <c r="A1444" s="10" t="n"/>
      <c r="B1444" s="10" t="n"/>
      <c r="C1444" s="10" t="n"/>
      <c r="D1444" s="10" t="n"/>
      <c r="E1444" s="9" t="n"/>
      <c r="F1444" s="8" t="n"/>
      <c r="G1444" s="10" t="n"/>
      <c r="H1444" s="10" t="n"/>
      <c r="I1444" s="8" t="n"/>
      <c r="J1444" s="8" t="n"/>
      <c r="K1444" s="8" t="n"/>
      <c r="L1444" s="8" t="n"/>
      <c r="M1444" s="8" t="n"/>
      <c r="N1444" s="15">
        <f>IF(A1444="","",SUM(J1444:M1444))</f>
        <v/>
      </c>
      <c r="O1444" s="10" t="n"/>
      <c r="P1444" s="16">
        <f>IF(A1444="","",UPPER(TRIM(A1444))&amp;"|"&amp;UPPER(SUBSTITUTE(SUBSTITUTE(SUBSTITUTE(TRIM(C1444),"/",""),"-","")," ","")))</f>
        <v/>
      </c>
      <c r="Q1444" s="16">
        <f>IF(A1444="","",UPPER(SUBSTITUTE(SUBSTITUTE(SUBSTITUTE(TRIM(C1444),"/",""),"-","")," ","")))</f>
        <v/>
      </c>
      <c r="R1444" s="16">
        <f>IF(A1444="","",IF(U1444="No","ITC not available in GSTR-2B",IF(COUNTIF(Books!$O$6:$O$2005,P1444)&gt;0,IF(ABS(T1444)&lt;=Settings!$B$4,"Matched","Amount differs"),IF(COUNTIF(Books!$P$6:$P$2005,Q1444)&gt;0,"Invoice no matches, GSTIN differs","In GSTR-2B, not in books"))))</f>
        <v/>
      </c>
      <c r="S1444" s="15">
        <f>IF(A1444="","",SUMIF(Books!$O$6:$O$2005,P1444,Books!$K$6:$K$2005))</f>
        <v/>
      </c>
      <c r="T1444" s="15">
        <f>IF(A1444="","",N1444-S1444)</f>
        <v/>
      </c>
      <c r="U1444" s="10" t="n"/>
      <c r="V1444" s="16">
        <f>IF(A1444="","",IF(AND(O1444="Credit note",R1444&lt;&gt;"ITC not available in GSTR-2B"),"Credit note: accept and declare the ITC reversal, keep pending for one period, or reject if you disagree",IF(R1444="Matched","Accept in IMS, or take no action",IF(R1444="Amount differs","Reject or keep pending; ask the supplier to amend",IF(R1444="In GSTR-2B, not in books","Check receipt; reject if not yours",IF(R1444="Invoice no matches, GSTIN differs","Confirm the GSTIN with the supplier","Not available: do not claim"))))))</f>
        <v/>
      </c>
    </row>
    <row r="1445">
      <c r="A1445" s="10" t="n"/>
      <c r="B1445" s="10" t="n"/>
      <c r="C1445" s="10" t="n"/>
      <c r="D1445" s="10" t="n"/>
      <c r="E1445" s="9" t="n"/>
      <c r="F1445" s="8" t="n"/>
      <c r="G1445" s="10" t="n"/>
      <c r="H1445" s="10" t="n"/>
      <c r="I1445" s="8" t="n"/>
      <c r="J1445" s="8" t="n"/>
      <c r="K1445" s="8" t="n"/>
      <c r="L1445" s="8" t="n"/>
      <c r="M1445" s="8" t="n"/>
      <c r="N1445" s="15">
        <f>IF(A1445="","",SUM(J1445:M1445))</f>
        <v/>
      </c>
      <c r="O1445" s="10" t="n"/>
      <c r="P1445" s="16">
        <f>IF(A1445="","",UPPER(TRIM(A1445))&amp;"|"&amp;UPPER(SUBSTITUTE(SUBSTITUTE(SUBSTITUTE(TRIM(C1445),"/",""),"-","")," ","")))</f>
        <v/>
      </c>
      <c r="Q1445" s="16">
        <f>IF(A1445="","",UPPER(SUBSTITUTE(SUBSTITUTE(SUBSTITUTE(TRIM(C1445),"/",""),"-","")," ","")))</f>
        <v/>
      </c>
      <c r="R1445" s="16">
        <f>IF(A1445="","",IF(U1445="No","ITC not available in GSTR-2B",IF(COUNTIF(Books!$O$6:$O$2005,P1445)&gt;0,IF(ABS(T1445)&lt;=Settings!$B$4,"Matched","Amount differs"),IF(COUNTIF(Books!$P$6:$P$2005,Q1445)&gt;0,"Invoice no matches, GSTIN differs","In GSTR-2B, not in books"))))</f>
        <v/>
      </c>
      <c r="S1445" s="15">
        <f>IF(A1445="","",SUMIF(Books!$O$6:$O$2005,P1445,Books!$K$6:$K$2005))</f>
        <v/>
      </c>
      <c r="T1445" s="15">
        <f>IF(A1445="","",N1445-S1445)</f>
        <v/>
      </c>
      <c r="U1445" s="10" t="n"/>
      <c r="V1445" s="16">
        <f>IF(A1445="","",IF(AND(O1445="Credit note",R1445&lt;&gt;"ITC not available in GSTR-2B"),"Credit note: accept and declare the ITC reversal, keep pending for one period, or reject if you disagree",IF(R1445="Matched","Accept in IMS, or take no action",IF(R1445="Amount differs","Reject or keep pending; ask the supplier to amend",IF(R1445="In GSTR-2B, not in books","Check receipt; reject if not yours",IF(R1445="Invoice no matches, GSTIN differs","Confirm the GSTIN with the supplier","Not available: do not claim"))))))</f>
        <v/>
      </c>
    </row>
    <row r="1446">
      <c r="A1446" s="10" t="n"/>
      <c r="B1446" s="10" t="n"/>
      <c r="C1446" s="10" t="n"/>
      <c r="D1446" s="10" t="n"/>
      <c r="E1446" s="9" t="n"/>
      <c r="F1446" s="8" t="n"/>
      <c r="G1446" s="10" t="n"/>
      <c r="H1446" s="10" t="n"/>
      <c r="I1446" s="8" t="n"/>
      <c r="J1446" s="8" t="n"/>
      <c r="K1446" s="8" t="n"/>
      <c r="L1446" s="8" t="n"/>
      <c r="M1446" s="8" t="n"/>
      <c r="N1446" s="15">
        <f>IF(A1446="","",SUM(J1446:M1446))</f>
        <v/>
      </c>
      <c r="O1446" s="10" t="n"/>
      <c r="P1446" s="16">
        <f>IF(A1446="","",UPPER(TRIM(A1446))&amp;"|"&amp;UPPER(SUBSTITUTE(SUBSTITUTE(SUBSTITUTE(TRIM(C1446),"/",""),"-","")," ","")))</f>
        <v/>
      </c>
      <c r="Q1446" s="16">
        <f>IF(A1446="","",UPPER(SUBSTITUTE(SUBSTITUTE(SUBSTITUTE(TRIM(C1446),"/",""),"-","")," ","")))</f>
        <v/>
      </c>
      <c r="R1446" s="16">
        <f>IF(A1446="","",IF(U1446="No","ITC not available in GSTR-2B",IF(COUNTIF(Books!$O$6:$O$2005,P1446)&gt;0,IF(ABS(T1446)&lt;=Settings!$B$4,"Matched","Amount differs"),IF(COUNTIF(Books!$P$6:$P$2005,Q1446)&gt;0,"Invoice no matches, GSTIN differs","In GSTR-2B, not in books"))))</f>
        <v/>
      </c>
      <c r="S1446" s="15">
        <f>IF(A1446="","",SUMIF(Books!$O$6:$O$2005,P1446,Books!$K$6:$K$2005))</f>
        <v/>
      </c>
      <c r="T1446" s="15">
        <f>IF(A1446="","",N1446-S1446)</f>
        <v/>
      </c>
      <c r="U1446" s="10" t="n"/>
      <c r="V1446" s="16">
        <f>IF(A1446="","",IF(AND(O1446="Credit note",R1446&lt;&gt;"ITC not available in GSTR-2B"),"Credit note: accept and declare the ITC reversal, keep pending for one period, or reject if you disagree",IF(R1446="Matched","Accept in IMS, or take no action",IF(R1446="Amount differs","Reject or keep pending; ask the supplier to amend",IF(R1446="In GSTR-2B, not in books","Check receipt; reject if not yours",IF(R1446="Invoice no matches, GSTIN differs","Confirm the GSTIN with the supplier","Not available: do not claim"))))))</f>
        <v/>
      </c>
    </row>
    <row r="1447">
      <c r="A1447" s="10" t="n"/>
      <c r="B1447" s="10" t="n"/>
      <c r="C1447" s="10" t="n"/>
      <c r="D1447" s="10" t="n"/>
      <c r="E1447" s="9" t="n"/>
      <c r="F1447" s="8" t="n"/>
      <c r="G1447" s="10" t="n"/>
      <c r="H1447" s="10" t="n"/>
      <c r="I1447" s="8" t="n"/>
      <c r="J1447" s="8" t="n"/>
      <c r="K1447" s="8" t="n"/>
      <c r="L1447" s="8" t="n"/>
      <c r="M1447" s="8" t="n"/>
      <c r="N1447" s="15">
        <f>IF(A1447="","",SUM(J1447:M1447))</f>
        <v/>
      </c>
      <c r="O1447" s="10" t="n"/>
      <c r="P1447" s="16">
        <f>IF(A1447="","",UPPER(TRIM(A1447))&amp;"|"&amp;UPPER(SUBSTITUTE(SUBSTITUTE(SUBSTITUTE(TRIM(C1447),"/",""),"-","")," ","")))</f>
        <v/>
      </c>
      <c r="Q1447" s="16">
        <f>IF(A1447="","",UPPER(SUBSTITUTE(SUBSTITUTE(SUBSTITUTE(TRIM(C1447),"/",""),"-","")," ","")))</f>
        <v/>
      </c>
      <c r="R1447" s="16">
        <f>IF(A1447="","",IF(U1447="No","ITC not available in GSTR-2B",IF(COUNTIF(Books!$O$6:$O$2005,P1447)&gt;0,IF(ABS(T1447)&lt;=Settings!$B$4,"Matched","Amount differs"),IF(COUNTIF(Books!$P$6:$P$2005,Q1447)&gt;0,"Invoice no matches, GSTIN differs","In GSTR-2B, not in books"))))</f>
        <v/>
      </c>
      <c r="S1447" s="15">
        <f>IF(A1447="","",SUMIF(Books!$O$6:$O$2005,P1447,Books!$K$6:$K$2005))</f>
        <v/>
      </c>
      <c r="T1447" s="15">
        <f>IF(A1447="","",N1447-S1447)</f>
        <v/>
      </c>
      <c r="U1447" s="10" t="n"/>
      <c r="V1447" s="16">
        <f>IF(A1447="","",IF(AND(O1447="Credit note",R1447&lt;&gt;"ITC not available in GSTR-2B"),"Credit note: accept and declare the ITC reversal, keep pending for one period, or reject if you disagree",IF(R1447="Matched","Accept in IMS, or take no action",IF(R1447="Amount differs","Reject or keep pending; ask the supplier to amend",IF(R1447="In GSTR-2B, not in books","Check receipt; reject if not yours",IF(R1447="Invoice no matches, GSTIN differs","Confirm the GSTIN with the supplier","Not available: do not claim"))))))</f>
        <v/>
      </c>
    </row>
    <row r="1448">
      <c r="A1448" s="10" t="n"/>
      <c r="B1448" s="10" t="n"/>
      <c r="C1448" s="10" t="n"/>
      <c r="D1448" s="10" t="n"/>
      <c r="E1448" s="9" t="n"/>
      <c r="F1448" s="8" t="n"/>
      <c r="G1448" s="10" t="n"/>
      <c r="H1448" s="10" t="n"/>
      <c r="I1448" s="8" t="n"/>
      <c r="J1448" s="8" t="n"/>
      <c r="K1448" s="8" t="n"/>
      <c r="L1448" s="8" t="n"/>
      <c r="M1448" s="8" t="n"/>
      <c r="N1448" s="15">
        <f>IF(A1448="","",SUM(J1448:M1448))</f>
        <v/>
      </c>
      <c r="O1448" s="10" t="n"/>
      <c r="P1448" s="16">
        <f>IF(A1448="","",UPPER(TRIM(A1448))&amp;"|"&amp;UPPER(SUBSTITUTE(SUBSTITUTE(SUBSTITUTE(TRIM(C1448),"/",""),"-","")," ","")))</f>
        <v/>
      </c>
      <c r="Q1448" s="16">
        <f>IF(A1448="","",UPPER(SUBSTITUTE(SUBSTITUTE(SUBSTITUTE(TRIM(C1448),"/",""),"-","")," ","")))</f>
        <v/>
      </c>
      <c r="R1448" s="16">
        <f>IF(A1448="","",IF(U1448="No","ITC not available in GSTR-2B",IF(COUNTIF(Books!$O$6:$O$2005,P1448)&gt;0,IF(ABS(T1448)&lt;=Settings!$B$4,"Matched","Amount differs"),IF(COUNTIF(Books!$P$6:$P$2005,Q1448)&gt;0,"Invoice no matches, GSTIN differs","In GSTR-2B, not in books"))))</f>
        <v/>
      </c>
      <c r="S1448" s="15">
        <f>IF(A1448="","",SUMIF(Books!$O$6:$O$2005,P1448,Books!$K$6:$K$2005))</f>
        <v/>
      </c>
      <c r="T1448" s="15">
        <f>IF(A1448="","",N1448-S1448)</f>
        <v/>
      </c>
      <c r="U1448" s="10" t="n"/>
      <c r="V1448" s="16">
        <f>IF(A1448="","",IF(AND(O1448="Credit note",R1448&lt;&gt;"ITC not available in GSTR-2B"),"Credit note: accept and declare the ITC reversal, keep pending for one period, or reject if you disagree",IF(R1448="Matched","Accept in IMS, or take no action",IF(R1448="Amount differs","Reject or keep pending; ask the supplier to amend",IF(R1448="In GSTR-2B, not in books","Check receipt; reject if not yours",IF(R1448="Invoice no matches, GSTIN differs","Confirm the GSTIN with the supplier","Not available: do not claim"))))))</f>
        <v/>
      </c>
    </row>
    <row r="1449">
      <c r="A1449" s="10" t="n"/>
      <c r="B1449" s="10" t="n"/>
      <c r="C1449" s="10" t="n"/>
      <c r="D1449" s="10" t="n"/>
      <c r="E1449" s="9" t="n"/>
      <c r="F1449" s="8" t="n"/>
      <c r="G1449" s="10" t="n"/>
      <c r="H1449" s="10" t="n"/>
      <c r="I1449" s="8" t="n"/>
      <c r="J1449" s="8" t="n"/>
      <c r="K1449" s="8" t="n"/>
      <c r="L1449" s="8" t="n"/>
      <c r="M1449" s="8" t="n"/>
      <c r="N1449" s="15">
        <f>IF(A1449="","",SUM(J1449:M1449))</f>
        <v/>
      </c>
      <c r="O1449" s="10" t="n"/>
      <c r="P1449" s="16">
        <f>IF(A1449="","",UPPER(TRIM(A1449))&amp;"|"&amp;UPPER(SUBSTITUTE(SUBSTITUTE(SUBSTITUTE(TRIM(C1449),"/",""),"-","")," ","")))</f>
        <v/>
      </c>
      <c r="Q1449" s="16">
        <f>IF(A1449="","",UPPER(SUBSTITUTE(SUBSTITUTE(SUBSTITUTE(TRIM(C1449),"/",""),"-","")," ","")))</f>
        <v/>
      </c>
      <c r="R1449" s="16">
        <f>IF(A1449="","",IF(U1449="No","ITC not available in GSTR-2B",IF(COUNTIF(Books!$O$6:$O$2005,P1449)&gt;0,IF(ABS(T1449)&lt;=Settings!$B$4,"Matched","Amount differs"),IF(COUNTIF(Books!$P$6:$P$2005,Q1449)&gt;0,"Invoice no matches, GSTIN differs","In GSTR-2B, not in books"))))</f>
        <v/>
      </c>
      <c r="S1449" s="15">
        <f>IF(A1449="","",SUMIF(Books!$O$6:$O$2005,P1449,Books!$K$6:$K$2005))</f>
        <v/>
      </c>
      <c r="T1449" s="15">
        <f>IF(A1449="","",N1449-S1449)</f>
        <v/>
      </c>
      <c r="U1449" s="10" t="n"/>
      <c r="V1449" s="16">
        <f>IF(A1449="","",IF(AND(O1449="Credit note",R1449&lt;&gt;"ITC not available in GSTR-2B"),"Credit note: accept and declare the ITC reversal, keep pending for one period, or reject if you disagree",IF(R1449="Matched","Accept in IMS, or take no action",IF(R1449="Amount differs","Reject or keep pending; ask the supplier to amend",IF(R1449="In GSTR-2B, not in books","Check receipt; reject if not yours",IF(R1449="Invoice no matches, GSTIN differs","Confirm the GSTIN with the supplier","Not available: do not claim"))))))</f>
        <v/>
      </c>
    </row>
    <row r="1450">
      <c r="A1450" s="10" t="n"/>
      <c r="B1450" s="10" t="n"/>
      <c r="C1450" s="10" t="n"/>
      <c r="D1450" s="10" t="n"/>
      <c r="E1450" s="9" t="n"/>
      <c r="F1450" s="8" t="n"/>
      <c r="G1450" s="10" t="n"/>
      <c r="H1450" s="10" t="n"/>
      <c r="I1450" s="8" t="n"/>
      <c r="J1450" s="8" t="n"/>
      <c r="K1450" s="8" t="n"/>
      <c r="L1450" s="8" t="n"/>
      <c r="M1450" s="8" t="n"/>
      <c r="N1450" s="15">
        <f>IF(A1450="","",SUM(J1450:M1450))</f>
        <v/>
      </c>
      <c r="O1450" s="10" t="n"/>
      <c r="P1450" s="16">
        <f>IF(A1450="","",UPPER(TRIM(A1450))&amp;"|"&amp;UPPER(SUBSTITUTE(SUBSTITUTE(SUBSTITUTE(TRIM(C1450),"/",""),"-","")," ","")))</f>
        <v/>
      </c>
      <c r="Q1450" s="16">
        <f>IF(A1450="","",UPPER(SUBSTITUTE(SUBSTITUTE(SUBSTITUTE(TRIM(C1450),"/",""),"-","")," ","")))</f>
        <v/>
      </c>
      <c r="R1450" s="16">
        <f>IF(A1450="","",IF(U1450="No","ITC not available in GSTR-2B",IF(COUNTIF(Books!$O$6:$O$2005,P1450)&gt;0,IF(ABS(T1450)&lt;=Settings!$B$4,"Matched","Amount differs"),IF(COUNTIF(Books!$P$6:$P$2005,Q1450)&gt;0,"Invoice no matches, GSTIN differs","In GSTR-2B, not in books"))))</f>
        <v/>
      </c>
      <c r="S1450" s="15">
        <f>IF(A1450="","",SUMIF(Books!$O$6:$O$2005,P1450,Books!$K$6:$K$2005))</f>
        <v/>
      </c>
      <c r="T1450" s="15">
        <f>IF(A1450="","",N1450-S1450)</f>
        <v/>
      </c>
      <c r="U1450" s="10" t="n"/>
      <c r="V1450" s="16">
        <f>IF(A1450="","",IF(AND(O1450="Credit note",R1450&lt;&gt;"ITC not available in GSTR-2B"),"Credit note: accept and declare the ITC reversal, keep pending for one period, or reject if you disagree",IF(R1450="Matched","Accept in IMS, or take no action",IF(R1450="Amount differs","Reject or keep pending; ask the supplier to amend",IF(R1450="In GSTR-2B, not in books","Check receipt; reject if not yours",IF(R1450="Invoice no matches, GSTIN differs","Confirm the GSTIN with the supplier","Not available: do not claim"))))))</f>
        <v/>
      </c>
    </row>
    <row r="1451">
      <c r="A1451" s="10" t="n"/>
      <c r="B1451" s="10" t="n"/>
      <c r="C1451" s="10" t="n"/>
      <c r="D1451" s="10" t="n"/>
      <c r="E1451" s="9" t="n"/>
      <c r="F1451" s="8" t="n"/>
      <c r="G1451" s="10" t="n"/>
      <c r="H1451" s="10" t="n"/>
      <c r="I1451" s="8" t="n"/>
      <c r="J1451" s="8" t="n"/>
      <c r="K1451" s="8" t="n"/>
      <c r="L1451" s="8" t="n"/>
      <c r="M1451" s="8" t="n"/>
      <c r="N1451" s="15">
        <f>IF(A1451="","",SUM(J1451:M1451))</f>
        <v/>
      </c>
      <c r="O1451" s="10" t="n"/>
      <c r="P1451" s="16">
        <f>IF(A1451="","",UPPER(TRIM(A1451))&amp;"|"&amp;UPPER(SUBSTITUTE(SUBSTITUTE(SUBSTITUTE(TRIM(C1451),"/",""),"-","")," ","")))</f>
        <v/>
      </c>
      <c r="Q1451" s="16">
        <f>IF(A1451="","",UPPER(SUBSTITUTE(SUBSTITUTE(SUBSTITUTE(TRIM(C1451),"/",""),"-","")," ","")))</f>
        <v/>
      </c>
      <c r="R1451" s="16">
        <f>IF(A1451="","",IF(U1451="No","ITC not available in GSTR-2B",IF(COUNTIF(Books!$O$6:$O$2005,P1451)&gt;0,IF(ABS(T1451)&lt;=Settings!$B$4,"Matched","Amount differs"),IF(COUNTIF(Books!$P$6:$P$2005,Q1451)&gt;0,"Invoice no matches, GSTIN differs","In GSTR-2B, not in books"))))</f>
        <v/>
      </c>
      <c r="S1451" s="15">
        <f>IF(A1451="","",SUMIF(Books!$O$6:$O$2005,P1451,Books!$K$6:$K$2005))</f>
        <v/>
      </c>
      <c r="T1451" s="15">
        <f>IF(A1451="","",N1451-S1451)</f>
        <v/>
      </c>
      <c r="U1451" s="10" t="n"/>
      <c r="V1451" s="16">
        <f>IF(A1451="","",IF(AND(O1451="Credit note",R1451&lt;&gt;"ITC not available in GSTR-2B"),"Credit note: accept and declare the ITC reversal, keep pending for one period, or reject if you disagree",IF(R1451="Matched","Accept in IMS, or take no action",IF(R1451="Amount differs","Reject or keep pending; ask the supplier to amend",IF(R1451="In GSTR-2B, not in books","Check receipt; reject if not yours",IF(R1451="Invoice no matches, GSTIN differs","Confirm the GSTIN with the supplier","Not available: do not claim"))))))</f>
        <v/>
      </c>
    </row>
    <row r="1452">
      <c r="A1452" s="10" t="n"/>
      <c r="B1452" s="10" t="n"/>
      <c r="C1452" s="10" t="n"/>
      <c r="D1452" s="10" t="n"/>
      <c r="E1452" s="9" t="n"/>
      <c r="F1452" s="8" t="n"/>
      <c r="G1452" s="10" t="n"/>
      <c r="H1452" s="10" t="n"/>
      <c r="I1452" s="8" t="n"/>
      <c r="J1452" s="8" t="n"/>
      <c r="K1452" s="8" t="n"/>
      <c r="L1452" s="8" t="n"/>
      <c r="M1452" s="8" t="n"/>
      <c r="N1452" s="15">
        <f>IF(A1452="","",SUM(J1452:M1452))</f>
        <v/>
      </c>
      <c r="O1452" s="10" t="n"/>
      <c r="P1452" s="16">
        <f>IF(A1452="","",UPPER(TRIM(A1452))&amp;"|"&amp;UPPER(SUBSTITUTE(SUBSTITUTE(SUBSTITUTE(TRIM(C1452),"/",""),"-","")," ","")))</f>
        <v/>
      </c>
      <c r="Q1452" s="16">
        <f>IF(A1452="","",UPPER(SUBSTITUTE(SUBSTITUTE(SUBSTITUTE(TRIM(C1452),"/",""),"-","")," ","")))</f>
        <v/>
      </c>
      <c r="R1452" s="16">
        <f>IF(A1452="","",IF(U1452="No","ITC not available in GSTR-2B",IF(COUNTIF(Books!$O$6:$O$2005,P1452)&gt;0,IF(ABS(T1452)&lt;=Settings!$B$4,"Matched","Amount differs"),IF(COUNTIF(Books!$P$6:$P$2005,Q1452)&gt;0,"Invoice no matches, GSTIN differs","In GSTR-2B, not in books"))))</f>
        <v/>
      </c>
      <c r="S1452" s="15">
        <f>IF(A1452="","",SUMIF(Books!$O$6:$O$2005,P1452,Books!$K$6:$K$2005))</f>
        <v/>
      </c>
      <c r="T1452" s="15">
        <f>IF(A1452="","",N1452-S1452)</f>
        <v/>
      </c>
      <c r="U1452" s="10" t="n"/>
      <c r="V1452" s="16">
        <f>IF(A1452="","",IF(AND(O1452="Credit note",R1452&lt;&gt;"ITC not available in GSTR-2B"),"Credit note: accept and declare the ITC reversal, keep pending for one period, or reject if you disagree",IF(R1452="Matched","Accept in IMS, or take no action",IF(R1452="Amount differs","Reject or keep pending; ask the supplier to amend",IF(R1452="In GSTR-2B, not in books","Check receipt; reject if not yours",IF(R1452="Invoice no matches, GSTIN differs","Confirm the GSTIN with the supplier","Not available: do not claim"))))))</f>
        <v/>
      </c>
    </row>
    <row r="1453">
      <c r="A1453" s="10" t="n"/>
      <c r="B1453" s="10" t="n"/>
      <c r="C1453" s="10" t="n"/>
      <c r="D1453" s="10" t="n"/>
      <c r="E1453" s="9" t="n"/>
      <c r="F1453" s="8" t="n"/>
      <c r="G1453" s="10" t="n"/>
      <c r="H1453" s="10" t="n"/>
      <c r="I1453" s="8" t="n"/>
      <c r="J1453" s="8" t="n"/>
      <c r="K1453" s="8" t="n"/>
      <c r="L1453" s="8" t="n"/>
      <c r="M1453" s="8" t="n"/>
      <c r="N1453" s="15">
        <f>IF(A1453="","",SUM(J1453:M1453))</f>
        <v/>
      </c>
      <c r="O1453" s="10" t="n"/>
      <c r="P1453" s="16">
        <f>IF(A1453="","",UPPER(TRIM(A1453))&amp;"|"&amp;UPPER(SUBSTITUTE(SUBSTITUTE(SUBSTITUTE(TRIM(C1453),"/",""),"-","")," ","")))</f>
        <v/>
      </c>
      <c r="Q1453" s="16">
        <f>IF(A1453="","",UPPER(SUBSTITUTE(SUBSTITUTE(SUBSTITUTE(TRIM(C1453),"/",""),"-","")," ","")))</f>
        <v/>
      </c>
      <c r="R1453" s="16">
        <f>IF(A1453="","",IF(U1453="No","ITC not available in GSTR-2B",IF(COUNTIF(Books!$O$6:$O$2005,P1453)&gt;0,IF(ABS(T1453)&lt;=Settings!$B$4,"Matched","Amount differs"),IF(COUNTIF(Books!$P$6:$P$2005,Q1453)&gt;0,"Invoice no matches, GSTIN differs","In GSTR-2B, not in books"))))</f>
        <v/>
      </c>
      <c r="S1453" s="15">
        <f>IF(A1453="","",SUMIF(Books!$O$6:$O$2005,P1453,Books!$K$6:$K$2005))</f>
        <v/>
      </c>
      <c r="T1453" s="15">
        <f>IF(A1453="","",N1453-S1453)</f>
        <v/>
      </c>
      <c r="U1453" s="10" t="n"/>
      <c r="V1453" s="16">
        <f>IF(A1453="","",IF(AND(O1453="Credit note",R1453&lt;&gt;"ITC not available in GSTR-2B"),"Credit note: accept and declare the ITC reversal, keep pending for one period, or reject if you disagree",IF(R1453="Matched","Accept in IMS, or take no action",IF(R1453="Amount differs","Reject or keep pending; ask the supplier to amend",IF(R1453="In GSTR-2B, not in books","Check receipt; reject if not yours",IF(R1453="Invoice no matches, GSTIN differs","Confirm the GSTIN with the supplier","Not available: do not claim"))))))</f>
        <v/>
      </c>
    </row>
    <row r="1454">
      <c r="A1454" s="10" t="n"/>
      <c r="B1454" s="10" t="n"/>
      <c r="C1454" s="10" t="n"/>
      <c r="D1454" s="10" t="n"/>
      <c r="E1454" s="9" t="n"/>
      <c r="F1454" s="8" t="n"/>
      <c r="G1454" s="10" t="n"/>
      <c r="H1454" s="10" t="n"/>
      <c r="I1454" s="8" t="n"/>
      <c r="J1454" s="8" t="n"/>
      <c r="K1454" s="8" t="n"/>
      <c r="L1454" s="8" t="n"/>
      <c r="M1454" s="8" t="n"/>
      <c r="N1454" s="15">
        <f>IF(A1454="","",SUM(J1454:M1454))</f>
        <v/>
      </c>
      <c r="O1454" s="10" t="n"/>
      <c r="P1454" s="16">
        <f>IF(A1454="","",UPPER(TRIM(A1454))&amp;"|"&amp;UPPER(SUBSTITUTE(SUBSTITUTE(SUBSTITUTE(TRIM(C1454),"/",""),"-","")," ","")))</f>
        <v/>
      </c>
      <c r="Q1454" s="16">
        <f>IF(A1454="","",UPPER(SUBSTITUTE(SUBSTITUTE(SUBSTITUTE(TRIM(C1454),"/",""),"-","")," ","")))</f>
        <v/>
      </c>
      <c r="R1454" s="16">
        <f>IF(A1454="","",IF(U1454="No","ITC not available in GSTR-2B",IF(COUNTIF(Books!$O$6:$O$2005,P1454)&gt;0,IF(ABS(T1454)&lt;=Settings!$B$4,"Matched","Amount differs"),IF(COUNTIF(Books!$P$6:$P$2005,Q1454)&gt;0,"Invoice no matches, GSTIN differs","In GSTR-2B, not in books"))))</f>
        <v/>
      </c>
      <c r="S1454" s="15">
        <f>IF(A1454="","",SUMIF(Books!$O$6:$O$2005,P1454,Books!$K$6:$K$2005))</f>
        <v/>
      </c>
      <c r="T1454" s="15">
        <f>IF(A1454="","",N1454-S1454)</f>
        <v/>
      </c>
      <c r="U1454" s="10" t="n"/>
      <c r="V1454" s="16">
        <f>IF(A1454="","",IF(AND(O1454="Credit note",R1454&lt;&gt;"ITC not available in GSTR-2B"),"Credit note: accept and declare the ITC reversal, keep pending for one period, or reject if you disagree",IF(R1454="Matched","Accept in IMS, or take no action",IF(R1454="Amount differs","Reject or keep pending; ask the supplier to amend",IF(R1454="In GSTR-2B, not in books","Check receipt; reject if not yours",IF(R1454="Invoice no matches, GSTIN differs","Confirm the GSTIN with the supplier","Not available: do not claim"))))))</f>
        <v/>
      </c>
    </row>
    <row r="1455">
      <c r="A1455" s="10" t="n"/>
      <c r="B1455" s="10" t="n"/>
      <c r="C1455" s="10" t="n"/>
      <c r="D1455" s="10" t="n"/>
      <c r="E1455" s="9" t="n"/>
      <c r="F1455" s="8" t="n"/>
      <c r="G1455" s="10" t="n"/>
      <c r="H1455" s="10" t="n"/>
      <c r="I1455" s="8" t="n"/>
      <c r="J1455" s="8" t="n"/>
      <c r="K1455" s="8" t="n"/>
      <c r="L1455" s="8" t="n"/>
      <c r="M1455" s="8" t="n"/>
      <c r="N1455" s="15">
        <f>IF(A1455="","",SUM(J1455:M1455))</f>
        <v/>
      </c>
      <c r="O1455" s="10" t="n"/>
      <c r="P1455" s="16">
        <f>IF(A1455="","",UPPER(TRIM(A1455))&amp;"|"&amp;UPPER(SUBSTITUTE(SUBSTITUTE(SUBSTITUTE(TRIM(C1455),"/",""),"-","")," ","")))</f>
        <v/>
      </c>
      <c r="Q1455" s="16">
        <f>IF(A1455="","",UPPER(SUBSTITUTE(SUBSTITUTE(SUBSTITUTE(TRIM(C1455),"/",""),"-","")," ","")))</f>
        <v/>
      </c>
      <c r="R1455" s="16">
        <f>IF(A1455="","",IF(U1455="No","ITC not available in GSTR-2B",IF(COUNTIF(Books!$O$6:$O$2005,P1455)&gt;0,IF(ABS(T1455)&lt;=Settings!$B$4,"Matched","Amount differs"),IF(COUNTIF(Books!$P$6:$P$2005,Q1455)&gt;0,"Invoice no matches, GSTIN differs","In GSTR-2B, not in books"))))</f>
        <v/>
      </c>
      <c r="S1455" s="15">
        <f>IF(A1455="","",SUMIF(Books!$O$6:$O$2005,P1455,Books!$K$6:$K$2005))</f>
        <v/>
      </c>
      <c r="T1455" s="15">
        <f>IF(A1455="","",N1455-S1455)</f>
        <v/>
      </c>
      <c r="U1455" s="10" t="n"/>
      <c r="V1455" s="16">
        <f>IF(A1455="","",IF(AND(O1455="Credit note",R1455&lt;&gt;"ITC not available in GSTR-2B"),"Credit note: accept and declare the ITC reversal, keep pending for one period, or reject if you disagree",IF(R1455="Matched","Accept in IMS, or take no action",IF(R1455="Amount differs","Reject or keep pending; ask the supplier to amend",IF(R1455="In GSTR-2B, not in books","Check receipt; reject if not yours",IF(R1455="Invoice no matches, GSTIN differs","Confirm the GSTIN with the supplier","Not available: do not claim"))))))</f>
        <v/>
      </c>
    </row>
    <row r="1456">
      <c r="A1456" s="10" t="n"/>
      <c r="B1456" s="10" t="n"/>
      <c r="C1456" s="10" t="n"/>
      <c r="D1456" s="10" t="n"/>
      <c r="E1456" s="9" t="n"/>
      <c r="F1456" s="8" t="n"/>
      <c r="G1456" s="10" t="n"/>
      <c r="H1456" s="10" t="n"/>
      <c r="I1456" s="8" t="n"/>
      <c r="J1456" s="8" t="n"/>
      <c r="K1456" s="8" t="n"/>
      <c r="L1456" s="8" t="n"/>
      <c r="M1456" s="8" t="n"/>
      <c r="N1456" s="15">
        <f>IF(A1456="","",SUM(J1456:M1456))</f>
        <v/>
      </c>
      <c r="O1456" s="10" t="n"/>
      <c r="P1456" s="16">
        <f>IF(A1456="","",UPPER(TRIM(A1456))&amp;"|"&amp;UPPER(SUBSTITUTE(SUBSTITUTE(SUBSTITUTE(TRIM(C1456),"/",""),"-","")," ","")))</f>
        <v/>
      </c>
      <c r="Q1456" s="16">
        <f>IF(A1456="","",UPPER(SUBSTITUTE(SUBSTITUTE(SUBSTITUTE(TRIM(C1456),"/",""),"-","")," ","")))</f>
        <v/>
      </c>
      <c r="R1456" s="16">
        <f>IF(A1456="","",IF(U1456="No","ITC not available in GSTR-2B",IF(COUNTIF(Books!$O$6:$O$2005,P1456)&gt;0,IF(ABS(T1456)&lt;=Settings!$B$4,"Matched","Amount differs"),IF(COUNTIF(Books!$P$6:$P$2005,Q1456)&gt;0,"Invoice no matches, GSTIN differs","In GSTR-2B, not in books"))))</f>
        <v/>
      </c>
      <c r="S1456" s="15">
        <f>IF(A1456="","",SUMIF(Books!$O$6:$O$2005,P1456,Books!$K$6:$K$2005))</f>
        <v/>
      </c>
      <c r="T1456" s="15">
        <f>IF(A1456="","",N1456-S1456)</f>
        <v/>
      </c>
      <c r="U1456" s="10" t="n"/>
      <c r="V1456" s="16">
        <f>IF(A1456="","",IF(AND(O1456="Credit note",R1456&lt;&gt;"ITC not available in GSTR-2B"),"Credit note: accept and declare the ITC reversal, keep pending for one period, or reject if you disagree",IF(R1456="Matched","Accept in IMS, or take no action",IF(R1456="Amount differs","Reject or keep pending; ask the supplier to amend",IF(R1456="In GSTR-2B, not in books","Check receipt; reject if not yours",IF(R1456="Invoice no matches, GSTIN differs","Confirm the GSTIN with the supplier","Not available: do not claim"))))))</f>
        <v/>
      </c>
    </row>
    <row r="1457">
      <c r="A1457" s="10" t="n"/>
      <c r="B1457" s="10" t="n"/>
      <c r="C1457" s="10" t="n"/>
      <c r="D1457" s="10" t="n"/>
      <c r="E1457" s="9" t="n"/>
      <c r="F1457" s="8" t="n"/>
      <c r="G1457" s="10" t="n"/>
      <c r="H1457" s="10" t="n"/>
      <c r="I1457" s="8" t="n"/>
      <c r="J1457" s="8" t="n"/>
      <c r="K1457" s="8" t="n"/>
      <c r="L1457" s="8" t="n"/>
      <c r="M1457" s="8" t="n"/>
      <c r="N1457" s="15">
        <f>IF(A1457="","",SUM(J1457:M1457))</f>
        <v/>
      </c>
      <c r="O1457" s="10" t="n"/>
      <c r="P1457" s="16">
        <f>IF(A1457="","",UPPER(TRIM(A1457))&amp;"|"&amp;UPPER(SUBSTITUTE(SUBSTITUTE(SUBSTITUTE(TRIM(C1457),"/",""),"-","")," ","")))</f>
        <v/>
      </c>
      <c r="Q1457" s="16">
        <f>IF(A1457="","",UPPER(SUBSTITUTE(SUBSTITUTE(SUBSTITUTE(TRIM(C1457),"/",""),"-","")," ","")))</f>
        <v/>
      </c>
      <c r="R1457" s="16">
        <f>IF(A1457="","",IF(U1457="No","ITC not available in GSTR-2B",IF(COUNTIF(Books!$O$6:$O$2005,P1457)&gt;0,IF(ABS(T1457)&lt;=Settings!$B$4,"Matched","Amount differs"),IF(COUNTIF(Books!$P$6:$P$2005,Q1457)&gt;0,"Invoice no matches, GSTIN differs","In GSTR-2B, not in books"))))</f>
        <v/>
      </c>
      <c r="S1457" s="15">
        <f>IF(A1457="","",SUMIF(Books!$O$6:$O$2005,P1457,Books!$K$6:$K$2005))</f>
        <v/>
      </c>
      <c r="T1457" s="15">
        <f>IF(A1457="","",N1457-S1457)</f>
        <v/>
      </c>
      <c r="U1457" s="10" t="n"/>
      <c r="V1457" s="16">
        <f>IF(A1457="","",IF(AND(O1457="Credit note",R1457&lt;&gt;"ITC not available in GSTR-2B"),"Credit note: accept and declare the ITC reversal, keep pending for one period, or reject if you disagree",IF(R1457="Matched","Accept in IMS, or take no action",IF(R1457="Amount differs","Reject or keep pending; ask the supplier to amend",IF(R1457="In GSTR-2B, not in books","Check receipt; reject if not yours",IF(R1457="Invoice no matches, GSTIN differs","Confirm the GSTIN with the supplier","Not available: do not claim"))))))</f>
        <v/>
      </c>
    </row>
    <row r="1458">
      <c r="A1458" s="10" t="n"/>
      <c r="B1458" s="10" t="n"/>
      <c r="C1458" s="10" t="n"/>
      <c r="D1458" s="10" t="n"/>
      <c r="E1458" s="9" t="n"/>
      <c r="F1458" s="8" t="n"/>
      <c r="G1458" s="10" t="n"/>
      <c r="H1458" s="10" t="n"/>
      <c r="I1458" s="8" t="n"/>
      <c r="J1458" s="8" t="n"/>
      <c r="K1458" s="8" t="n"/>
      <c r="L1458" s="8" t="n"/>
      <c r="M1458" s="8" t="n"/>
      <c r="N1458" s="15">
        <f>IF(A1458="","",SUM(J1458:M1458))</f>
        <v/>
      </c>
      <c r="O1458" s="10" t="n"/>
      <c r="P1458" s="16">
        <f>IF(A1458="","",UPPER(TRIM(A1458))&amp;"|"&amp;UPPER(SUBSTITUTE(SUBSTITUTE(SUBSTITUTE(TRIM(C1458),"/",""),"-","")," ","")))</f>
        <v/>
      </c>
      <c r="Q1458" s="16">
        <f>IF(A1458="","",UPPER(SUBSTITUTE(SUBSTITUTE(SUBSTITUTE(TRIM(C1458),"/",""),"-","")," ","")))</f>
        <v/>
      </c>
      <c r="R1458" s="16">
        <f>IF(A1458="","",IF(U1458="No","ITC not available in GSTR-2B",IF(COUNTIF(Books!$O$6:$O$2005,P1458)&gt;0,IF(ABS(T1458)&lt;=Settings!$B$4,"Matched","Amount differs"),IF(COUNTIF(Books!$P$6:$P$2005,Q1458)&gt;0,"Invoice no matches, GSTIN differs","In GSTR-2B, not in books"))))</f>
        <v/>
      </c>
      <c r="S1458" s="15">
        <f>IF(A1458="","",SUMIF(Books!$O$6:$O$2005,P1458,Books!$K$6:$K$2005))</f>
        <v/>
      </c>
      <c r="T1458" s="15">
        <f>IF(A1458="","",N1458-S1458)</f>
        <v/>
      </c>
      <c r="U1458" s="10" t="n"/>
      <c r="V1458" s="16">
        <f>IF(A1458="","",IF(AND(O1458="Credit note",R1458&lt;&gt;"ITC not available in GSTR-2B"),"Credit note: accept and declare the ITC reversal, keep pending for one period, or reject if you disagree",IF(R1458="Matched","Accept in IMS, or take no action",IF(R1458="Amount differs","Reject or keep pending; ask the supplier to amend",IF(R1458="In GSTR-2B, not in books","Check receipt; reject if not yours",IF(R1458="Invoice no matches, GSTIN differs","Confirm the GSTIN with the supplier","Not available: do not claim"))))))</f>
        <v/>
      </c>
    </row>
    <row r="1459">
      <c r="A1459" s="10" t="n"/>
      <c r="B1459" s="10" t="n"/>
      <c r="C1459" s="10" t="n"/>
      <c r="D1459" s="10" t="n"/>
      <c r="E1459" s="9" t="n"/>
      <c r="F1459" s="8" t="n"/>
      <c r="G1459" s="10" t="n"/>
      <c r="H1459" s="10" t="n"/>
      <c r="I1459" s="8" t="n"/>
      <c r="J1459" s="8" t="n"/>
      <c r="K1459" s="8" t="n"/>
      <c r="L1459" s="8" t="n"/>
      <c r="M1459" s="8" t="n"/>
      <c r="N1459" s="15">
        <f>IF(A1459="","",SUM(J1459:M1459))</f>
        <v/>
      </c>
      <c r="O1459" s="10" t="n"/>
      <c r="P1459" s="16">
        <f>IF(A1459="","",UPPER(TRIM(A1459))&amp;"|"&amp;UPPER(SUBSTITUTE(SUBSTITUTE(SUBSTITUTE(TRIM(C1459),"/",""),"-","")," ","")))</f>
        <v/>
      </c>
      <c r="Q1459" s="16">
        <f>IF(A1459="","",UPPER(SUBSTITUTE(SUBSTITUTE(SUBSTITUTE(TRIM(C1459),"/",""),"-","")," ","")))</f>
        <v/>
      </c>
      <c r="R1459" s="16">
        <f>IF(A1459="","",IF(U1459="No","ITC not available in GSTR-2B",IF(COUNTIF(Books!$O$6:$O$2005,P1459)&gt;0,IF(ABS(T1459)&lt;=Settings!$B$4,"Matched","Amount differs"),IF(COUNTIF(Books!$P$6:$P$2005,Q1459)&gt;0,"Invoice no matches, GSTIN differs","In GSTR-2B, not in books"))))</f>
        <v/>
      </c>
      <c r="S1459" s="15">
        <f>IF(A1459="","",SUMIF(Books!$O$6:$O$2005,P1459,Books!$K$6:$K$2005))</f>
        <v/>
      </c>
      <c r="T1459" s="15">
        <f>IF(A1459="","",N1459-S1459)</f>
        <v/>
      </c>
      <c r="U1459" s="10" t="n"/>
      <c r="V1459" s="16">
        <f>IF(A1459="","",IF(AND(O1459="Credit note",R1459&lt;&gt;"ITC not available in GSTR-2B"),"Credit note: accept and declare the ITC reversal, keep pending for one period, or reject if you disagree",IF(R1459="Matched","Accept in IMS, or take no action",IF(R1459="Amount differs","Reject or keep pending; ask the supplier to amend",IF(R1459="In GSTR-2B, not in books","Check receipt; reject if not yours",IF(R1459="Invoice no matches, GSTIN differs","Confirm the GSTIN with the supplier","Not available: do not claim"))))))</f>
        <v/>
      </c>
    </row>
    <row r="1460">
      <c r="A1460" s="10" t="n"/>
      <c r="B1460" s="10" t="n"/>
      <c r="C1460" s="10" t="n"/>
      <c r="D1460" s="10" t="n"/>
      <c r="E1460" s="9" t="n"/>
      <c r="F1460" s="8" t="n"/>
      <c r="G1460" s="10" t="n"/>
      <c r="H1460" s="10" t="n"/>
      <c r="I1460" s="8" t="n"/>
      <c r="J1460" s="8" t="n"/>
      <c r="K1460" s="8" t="n"/>
      <c r="L1460" s="8" t="n"/>
      <c r="M1460" s="8" t="n"/>
      <c r="N1460" s="15">
        <f>IF(A1460="","",SUM(J1460:M1460))</f>
        <v/>
      </c>
      <c r="O1460" s="10" t="n"/>
      <c r="P1460" s="16">
        <f>IF(A1460="","",UPPER(TRIM(A1460))&amp;"|"&amp;UPPER(SUBSTITUTE(SUBSTITUTE(SUBSTITUTE(TRIM(C1460),"/",""),"-","")," ","")))</f>
        <v/>
      </c>
      <c r="Q1460" s="16">
        <f>IF(A1460="","",UPPER(SUBSTITUTE(SUBSTITUTE(SUBSTITUTE(TRIM(C1460),"/",""),"-","")," ","")))</f>
        <v/>
      </c>
      <c r="R1460" s="16">
        <f>IF(A1460="","",IF(U1460="No","ITC not available in GSTR-2B",IF(COUNTIF(Books!$O$6:$O$2005,P1460)&gt;0,IF(ABS(T1460)&lt;=Settings!$B$4,"Matched","Amount differs"),IF(COUNTIF(Books!$P$6:$P$2005,Q1460)&gt;0,"Invoice no matches, GSTIN differs","In GSTR-2B, not in books"))))</f>
        <v/>
      </c>
      <c r="S1460" s="15">
        <f>IF(A1460="","",SUMIF(Books!$O$6:$O$2005,P1460,Books!$K$6:$K$2005))</f>
        <v/>
      </c>
      <c r="T1460" s="15">
        <f>IF(A1460="","",N1460-S1460)</f>
        <v/>
      </c>
      <c r="U1460" s="10" t="n"/>
      <c r="V1460" s="16">
        <f>IF(A1460="","",IF(AND(O1460="Credit note",R1460&lt;&gt;"ITC not available in GSTR-2B"),"Credit note: accept and declare the ITC reversal, keep pending for one period, or reject if you disagree",IF(R1460="Matched","Accept in IMS, or take no action",IF(R1460="Amount differs","Reject or keep pending; ask the supplier to amend",IF(R1460="In GSTR-2B, not in books","Check receipt; reject if not yours",IF(R1460="Invoice no matches, GSTIN differs","Confirm the GSTIN with the supplier","Not available: do not claim"))))))</f>
        <v/>
      </c>
    </row>
    <row r="1461">
      <c r="A1461" s="10" t="n"/>
      <c r="B1461" s="10" t="n"/>
      <c r="C1461" s="10" t="n"/>
      <c r="D1461" s="10" t="n"/>
      <c r="E1461" s="9" t="n"/>
      <c r="F1461" s="8" t="n"/>
      <c r="G1461" s="10" t="n"/>
      <c r="H1461" s="10" t="n"/>
      <c r="I1461" s="8" t="n"/>
      <c r="J1461" s="8" t="n"/>
      <c r="K1461" s="8" t="n"/>
      <c r="L1461" s="8" t="n"/>
      <c r="M1461" s="8" t="n"/>
      <c r="N1461" s="15">
        <f>IF(A1461="","",SUM(J1461:M1461))</f>
        <v/>
      </c>
      <c r="O1461" s="10" t="n"/>
      <c r="P1461" s="16">
        <f>IF(A1461="","",UPPER(TRIM(A1461))&amp;"|"&amp;UPPER(SUBSTITUTE(SUBSTITUTE(SUBSTITUTE(TRIM(C1461),"/",""),"-","")," ","")))</f>
        <v/>
      </c>
      <c r="Q1461" s="16">
        <f>IF(A1461="","",UPPER(SUBSTITUTE(SUBSTITUTE(SUBSTITUTE(TRIM(C1461),"/",""),"-","")," ","")))</f>
        <v/>
      </c>
      <c r="R1461" s="16">
        <f>IF(A1461="","",IF(U1461="No","ITC not available in GSTR-2B",IF(COUNTIF(Books!$O$6:$O$2005,P1461)&gt;0,IF(ABS(T1461)&lt;=Settings!$B$4,"Matched","Amount differs"),IF(COUNTIF(Books!$P$6:$P$2005,Q1461)&gt;0,"Invoice no matches, GSTIN differs","In GSTR-2B, not in books"))))</f>
        <v/>
      </c>
      <c r="S1461" s="15">
        <f>IF(A1461="","",SUMIF(Books!$O$6:$O$2005,P1461,Books!$K$6:$K$2005))</f>
        <v/>
      </c>
      <c r="T1461" s="15">
        <f>IF(A1461="","",N1461-S1461)</f>
        <v/>
      </c>
      <c r="U1461" s="10" t="n"/>
      <c r="V1461" s="16">
        <f>IF(A1461="","",IF(AND(O1461="Credit note",R1461&lt;&gt;"ITC not available in GSTR-2B"),"Credit note: accept and declare the ITC reversal, keep pending for one period, or reject if you disagree",IF(R1461="Matched","Accept in IMS, or take no action",IF(R1461="Amount differs","Reject or keep pending; ask the supplier to amend",IF(R1461="In GSTR-2B, not in books","Check receipt; reject if not yours",IF(R1461="Invoice no matches, GSTIN differs","Confirm the GSTIN with the supplier","Not available: do not claim"))))))</f>
        <v/>
      </c>
    </row>
    <row r="1462">
      <c r="A1462" s="10" t="n"/>
      <c r="B1462" s="10" t="n"/>
      <c r="C1462" s="10" t="n"/>
      <c r="D1462" s="10" t="n"/>
      <c r="E1462" s="9" t="n"/>
      <c r="F1462" s="8" t="n"/>
      <c r="G1462" s="10" t="n"/>
      <c r="H1462" s="10" t="n"/>
      <c r="I1462" s="8" t="n"/>
      <c r="J1462" s="8" t="n"/>
      <c r="K1462" s="8" t="n"/>
      <c r="L1462" s="8" t="n"/>
      <c r="M1462" s="8" t="n"/>
      <c r="N1462" s="15">
        <f>IF(A1462="","",SUM(J1462:M1462))</f>
        <v/>
      </c>
      <c r="O1462" s="10" t="n"/>
      <c r="P1462" s="16">
        <f>IF(A1462="","",UPPER(TRIM(A1462))&amp;"|"&amp;UPPER(SUBSTITUTE(SUBSTITUTE(SUBSTITUTE(TRIM(C1462),"/",""),"-","")," ","")))</f>
        <v/>
      </c>
      <c r="Q1462" s="16">
        <f>IF(A1462="","",UPPER(SUBSTITUTE(SUBSTITUTE(SUBSTITUTE(TRIM(C1462),"/",""),"-","")," ","")))</f>
        <v/>
      </c>
      <c r="R1462" s="16">
        <f>IF(A1462="","",IF(U1462="No","ITC not available in GSTR-2B",IF(COUNTIF(Books!$O$6:$O$2005,P1462)&gt;0,IF(ABS(T1462)&lt;=Settings!$B$4,"Matched","Amount differs"),IF(COUNTIF(Books!$P$6:$P$2005,Q1462)&gt;0,"Invoice no matches, GSTIN differs","In GSTR-2B, not in books"))))</f>
        <v/>
      </c>
      <c r="S1462" s="15">
        <f>IF(A1462="","",SUMIF(Books!$O$6:$O$2005,P1462,Books!$K$6:$K$2005))</f>
        <v/>
      </c>
      <c r="T1462" s="15">
        <f>IF(A1462="","",N1462-S1462)</f>
        <v/>
      </c>
      <c r="U1462" s="10" t="n"/>
      <c r="V1462" s="16">
        <f>IF(A1462="","",IF(AND(O1462="Credit note",R1462&lt;&gt;"ITC not available in GSTR-2B"),"Credit note: accept and declare the ITC reversal, keep pending for one period, or reject if you disagree",IF(R1462="Matched","Accept in IMS, or take no action",IF(R1462="Amount differs","Reject or keep pending; ask the supplier to amend",IF(R1462="In GSTR-2B, not in books","Check receipt; reject if not yours",IF(R1462="Invoice no matches, GSTIN differs","Confirm the GSTIN with the supplier","Not available: do not claim"))))))</f>
        <v/>
      </c>
    </row>
    <row r="1463">
      <c r="A1463" s="10" t="n"/>
      <c r="B1463" s="10" t="n"/>
      <c r="C1463" s="10" t="n"/>
      <c r="D1463" s="10" t="n"/>
      <c r="E1463" s="9" t="n"/>
      <c r="F1463" s="8" t="n"/>
      <c r="G1463" s="10" t="n"/>
      <c r="H1463" s="10" t="n"/>
      <c r="I1463" s="8" t="n"/>
      <c r="J1463" s="8" t="n"/>
      <c r="K1463" s="8" t="n"/>
      <c r="L1463" s="8" t="n"/>
      <c r="M1463" s="8" t="n"/>
      <c r="N1463" s="15">
        <f>IF(A1463="","",SUM(J1463:M1463))</f>
        <v/>
      </c>
      <c r="O1463" s="10" t="n"/>
      <c r="P1463" s="16">
        <f>IF(A1463="","",UPPER(TRIM(A1463))&amp;"|"&amp;UPPER(SUBSTITUTE(SUBSTITUTE(SUBSTITUTE(TRIM(C1463),"/",""),"-","")," ","")))</f>
        <v/>
      </c>
      <c r="Q1463" s="16">
        <f>IF(A1463="","",UPPER(SUBSTITUTE(SUBSTITUTE(SUBSTITUTE(TRIM(C1463),"/",""),"-","")," ","")))</f>
        <v/>
      </c>
      <c r="R1463" s="16">
        <f>IF(A1463="","",IF(U1463="No","ITC not available in GSTR-2B",IF(COUNTIF(Books!$O$6:$O$2005,P1463)&gt;0,IF(ABS(T1463)&lt;=Settings!$B$4,"Matched","Amount differs"),IF(COUNTIF(Books!$P$6:$P$2005,Q1463)&gt;0,"Invoice no matches, GSTIN differs","In GSTR-2B, not in books"))))</f>
        <v/>
      </c>
      <c r="S1463" s="15">
        <f>IF(A1463="","",SUMIF(Books!$O$6:$O$2005,P1463,Books!$K$6:$K$2005))</f>
        <v/>
      </c>
      <c r="T1463" s="15">
        <f>IF(A1463="","",N1463-S1463)</f>
        <v/>
      </c>
      <c r="U1463" s="10" t="n"/>
      <c r="V1463" s="16">
        <f>IF(A1463="","",IF(AND(O1463="Credit note",R1463&lt;&gt;"ITC not available in GSTR-2B"),"Credit note: accept and declare the ITC reversal, keep pending for one period, or reject if you disagree",IF(R1463="Matched","Accept in IMS, or take no action",IF(R1463="Amount differs","Reject or keep pending; ask the supplier to amend",IF(R1463="In GSTR-2B, not in books","Check receipt; reject if not yours",IF(R1463="Invoice no matches, GSTIN differs","Confirm the GSTIN with the supplier","Not available: do not claim"))))))</f>
        <v/>
      </c>
    </row>
    <row r="1464">
      <c r="A1464" s="10" t="n"/>
      <c r="B1464" s="10" t="n"/>
      <c r="C1464" s="10" t="n"/>
      <c r="D1464" s="10" t="n"/>
      <c r="E1464" s="9" t="n"/>
      <c r="F1464" s="8" t="n"/>
      <c r="G1464" s="10" t="n"/>
      <c r="H1464" s="10" t="n"/>
      <c r="I1464" s="8" t="n"/>
      <c r="J1464" s="8" t="n"/>
      <c r="K1464" s="8" t="n"/>
      <c r="L1464" s="8" t="n"/>
      <c r="M1464" s="8" t="n"/>
      <c r="N1464" s="15">
        <f>IF(A1464="","",SUM(J1464:M1464))</f>
        <v/>
      </c>
      <c r="O1464" s="10" t="n"/>
      <c r="P1464" s="16">
        <f>IF(A1464="","",UPPER(TRIM(A1464))&amp;"|"&amp;UPPER(SUBSTITUTE(SUBSTITUTE(SUBSTITUTE(TRIM(C1464),"/",""),"-","")," ","")))</f>
        <v/>
      </c>
      <c r="Q1464" s="16">
        <f>IF(A1464="","",UPPER(SUBSTITUTE(SUBSTITUTE(SUBSTITUTE(TRIM(C1464),"/",""),"-","")," ","")))</f>
        <v/>
      </c>
      <c r="R1464" s="16">
        <f>IF(A1464="","",IF(U1464="No","ITC not available in GSTR-2B",IF(COUNTIF(Books!$O$6:$O$2005,P1464)&gt;0,IF(ABS(T1464)&lt;=Settings!$B$4,"Matched","Amount differs"),IF(COUNTIF(Books!$P$6:$P$2005,Q1464)&gt;0,"Invoice no matches, GSTIN differs","In GSTR-2B, not in books"))))</f>
        <v/>
      </c>
      <c r="S1464" s="15">
        <f>IF(A1464="","",SUMIF(Books!$O$6:$O$2005,P1464,Books!$K$6:$K$2005))</f>
        <v/>
      </c>
      <c r="T1464" s="15">
        <f>IF(A1464="","",N1464-S1464)</f>
        <v/>
      </c>
      <c r="U1464" s="10" t="n"/>
      <c r="V1464" s="16">
        <f>IF(A1464="","",IF(AND(O1464="Credit note",R1464&lt;&gt;"ITC not available in GSTR-2B"),"Credit note: accept and declare the ITC reversal, keep pending for one period, or reject if you disagree",IF(R1464="Matched","Accept in IMS, or take no action",IF(R1464="Amount differs","Reject or keep pending; ask the supplier to amend",IF(R1464="In GSTR-2B, not in books","Check receipt; reject if not yours",IF(R1464="Invoice no matches, GSTIN differs","Confirm the GSTIN with the supplier","Not available: do not claim"))))))</f>
        <v/>
      </c>
    </row>
    <row r="1465">
      <c r="A1465" s="10" t="n"/>
      <c r="B1465" s="10" t="n"/>
      <c r="C1465" s="10" t="n"/>
      <c r="D1465" s="10" t="n"/>
      <c r="E1465" s="9" t="n"/>
      <c r="F1465" s="8" t="n"/>
      <c r="G1465" s="10" t="n"/>
      <c r="H1465" s="10" t="n"/>
      <c r="I1465" s="8" t="n"/>
      <c r="J1465" s="8" t="n"/>
      <c r="K1465" s="8" t="n"/>
      <c r="L1465" s="8" t="n"/>
      <c r="M1465" s="8" t="n"/>
      <c r="N1465" s="15">
        <f>IF(A1465="","",SUM(J1465:M1465))</f>
        <v/>
      </c>
      <c r="O1465" s="10" t="n"/>
      <c r="P1465" s="16">
        <f>IF(A1465="","",UPPER(TRIM(A1465))&amp;"|"&amp;UPPER(SUBSTITUTE(SUBSTITUTE(SUBSTITUTE(TRIM(C1465),"/",""),"-","")," ","")))</f>
        <v/>
      </c>
      <c r="Q1465" s="16">
        <f>IF(A1465="","",UPPER(SUBSTITUTE(SUBSTITUTE(SUBSTITUTE(TRIM(C1465),"/",""),"-","")," ","")))</f>
        <v/>
      </c>
      <c r="R1465" s="16">
        <f>IF(A1465="","",IF(U1465="No","ITC not available in GSTR-2B",IF(COUNTIF(Books!$O$6:$O$2005,P1465)&gt;0,IF(ABS(T1465)&lt;=Settings!$B$4,"Matched","Amount differs"),IF(COUNTIF(Books!$P$6:$P$2005,Q1465)&gt;0,"Invoice no matches, GSTIN differs","In GSTR-2B, not in books"))))</f>
        <v/>
      </c>
      <c r="S1465" s="15">
        <f>IF(A1465="","",SUMIF(Books!$O$6:$O$2005,P1465,Books!$K$6:$K$2005))</f>
        <v/>
      </c>
      <c r="T1465" s="15">
        <f>IF(A1465="","",N1465-S1465)</f>
        <v/>
      </c>
      <c r="U1465" s="10" t="n"/>
      <c r="V1465" s="16">
        <f>IF(A1465="","",IF(AND(O1465="Credit note",R1465&lt;&gt;"ITC not available in GSTR-2B"),"Credit note: accept and declare the ITC reversal, keep pending for one period, or reject if you disagree",IF(R1465="Matched","Accept in IMS, or take no action",IF(R1465="Amount differs","Reject or keep pending; ask the supplier to amend",IF(R1465="In GSTR-2B, not in books","Check receipt; reject if not yours",IF(R1465="Invoice no matches, GSTIN differs","Confirm the GSTIN with the supplier","Not available: do not claim"))))))</f>
        <v/>
      </c>
    </row>
    <row r="1466">
      <c r="A1466" s="10" t="n"/>
      <c r="B1466" s="10" t="n"/>
      <c r="C1466" s="10" t="n"/>
      <c r="D1466" s="10" t="n"/>
      <c r="E1466" s="9" t="n"/>
      <c r="F1466" s="8" t="n"/>
      <c r="G1466" s="10" t="n"/>
      <c r="H1466" s="10" t="n"/>
      <c r="I1466" s="8" t="n"/>
      <c r="J1466" s="8" t="n"/>
      <c r="K1466" s="8" t="n"/>
      <c r="L1466" s="8" t="n"/>
      <c r="M1466" s="8" t="n"/>
      <c r="N1466" s="15">
        <f>IF(A1466="","",SUM(J1466:M1466))</f>
        <v/>
      </c>
      <c r="O1466" s="10" t="n"/>
      <c r="P1466" s="16">
        <f>IF(A1466="","",UPPER(TRIM(A1466))&amp;"|"&amp;UPPER(SUBSTITUTE(SUBSTITUTE(SUBSTITUTE(TRIM(C1466),"/",""),"-","")," ","")))</f>
        <v/>
      </c>
      <c r="Q1466" s="16">
        <f>IF(A1466="","",UPPER(SUBSTITUTE(SUBSTITUTE(SUBSTITUTE(TRIM(C1466),"/",""),"-","")," ","")))</f>
        <v/>
      </c>
      <c r="R1466" s="16">
        <f>IF(A1466="","",IF(U1466="No","ITC not available in GSTR-2B",IF(COUNTIF(Books!$O$6:$O$2005,P1466)&gt;0,IF(ABS(T1466)&lt;=Settings!$B$4,"Matched","Amount differs"),IF(COUNTIF(Books!$P$6:$P$2005,Q1466)&gt;0,"Invoice no matches, GSTIN differs","In GSTR-2B, not in books"))))</f>
        <v/>
      </c>
      <c r="S1466" s="15">
        <f>IF(A1466="","",SUMIF(Books!$O$6:$O$2005,P1466,Books!$K$6:$K$2005))</f>
        <v/>
      </c>
      <c r="T1466" s="15">
        <f>IF(A1466="","",N1466-S1466)</f>
        <v/>
      </c>
      <c r="U1466" s="10" t="n"/>
      <c r="V1466" s="16">
        <f>IF(A1466="","",IF(AND(O1466="Credit note",R1466&lt;&gt;"ITC not available in GSTR-2B"),"Credit note: accept and declare the ITC reversal, keep pending for one period, or reject if you disagree",IF(R1466="Matched","Accept in IMS, or take no action",IF(R1466="Amount differs","Reject or keep pending; ask the supplier to amend",IF(R1466="In GSTR-2B, not in books","Check receipt; reject if not yours",IF(R1466="Invoice no matches, GSTIN differs","Confirm the GSTIN with the supplier","Not available: do not claim"))))))</f>
        <v/>
      </c>
    </row>
    <row r="1467">
      <c r="A1467" s="10" t="n"/>
      <c r="B1467" s="10" t="n"/>
      <c r="C1467" s="10" t="n"/>
      <c r="D1467" s="10" t="n"/>
      <c r="E1467" s="9" t="n"/>
      <c r="F1467" s="8" t="n"/>
      <c r="G1467" s="10" t="n"/>
      <c r="H1467" s="10" t="n"/>
      <c r="I1467" s="8" t="n"/>
      <c r="J1467" s="8" t="n"/>
      <c r="K1467" s="8" t="n"/>
      <c r="L1467" s="8" t="n"/>
      <c r="M1467" s="8" t="n"/>
      <c r="N1467" s="15">
        <f>IF(A1467="","",SUM(J1467:M1467))</f>
        <v/>
      </c>
      <c r="O1467" s="10" t="n"/>
      <c r="P1467" s="16">
        <f>IF(A1467="","",UPPER(TRIM(A1467))&amp;"|"&amp;UPPER(SUBSTITUTE(SUBSTITUTE(SUBSTITUTE(TRIM(C1467),"/",""),"-","")," ","")))</f>
        <v/>
      </c>
      <c r="Q1467" s="16">
        <f>IF(A1467="","",UPPER(SUBSTITUTE(SUBSTITUTE(SUBSTITUTE(TRIM(C1467),"/",""),"-","")," ","")))</f>
        <v/>
      </c>
      <c r="R1467" s="16">
        <f>IF(A1467="","",IF(U1467="No","ITC not available in GSTR-2B",IF(COUNTIF(Books!$O$6:$O$2005,P1467)&gt;0,IF(ABS(T1467)&lt;=Settings!$B$4,"Matched","Amount differs"),IF(COUNTIF(Books!$P$6:$P$2005,Q1467)&gt;0,"Invoice no matches, GSTIN differs","In GSTR-2B, not in books"))))</f>
        <v/>
      </c>
      <c r="S1467" s="15">
        <f>IF(A1467="","",SUMIF(Books!$O$6:$O$2005,P1467,Books!$K$6:$K$2005))</f>
        <v/>
      </c>
      <c r="T1467" s="15">
        <f>IF(A1467="","",N1467-S1467)</f>
        <v/>
      </c>
      <c r="U1467" s="10" t="n"/>
      <c r="V1467" s="16">
        <f>IF(A1467="","",IF(AND(O1467="Credit note",R1467&lt;&gt;"ITC not available in GSTR-2B"),"Credit note: accept and declare the ITC reversal, keep pending for one period, or reject if you disagree",IF(R1467="Matched","Accept in IMS, or take no action",IF(R1467="Amount differs","Reject or keep pending; ask the supplier to amend",IF(R1467="In GSTR-2B, not in books","Check receipt; reject if not yours",IF(R1467="Invoice no matches, GSTIN differs","Confirm the GSTIN with the supplier","Not available: do not claim"))))))</f>
        <v/>
      </c>
    </row>
    <row r="1468">
      <c r="A1468" s="10" t="n"/>
      <c r="B1468" s="10" t="n"/>
      <c r="C1468" s="10" t="n"/>
      <c r="D1468" s="10" t="n"/>
      <c r="E1468" s="9" t="n"/>
      <c r="F1468" s="8" t="n"/>
      <c r="G1468" s="10" t="n"/>
      <c r="H1468" s="10" t="n"/>
      <c r="I1468" s="8" t="n"/>
      <c r="J1468" s="8" t="n"/>
      <c r="K1468" s="8" t="n"/>
      <c r="L1468" s="8" t="n"/>
      <c r="M1468" s="8" t="n"/>
      <c r="N1468" s="15">
        <f>IF(A1468="","",SUM(J1468:M1468))</f>
        <v/>
      </c>
      <c r="O1468" s="10" t="n"/>
      <c r="P1468" s="16">
        <f>IF(A1468="","",UPPER(TRIM(A1468))&amp;"|"&amp;UPPER(SUBSTITUTE(SUBSTITUTE(SUBSTITUTE(TRIM(C1468),"/",""),"-","")," ","")))</f>
        <v/>
      </c>
      <c r="Q1468" s="16">
        <f>IF(A1468="","",UPPER(SUBSTITUTE(SUBSTITUTE(SUBSTITUTE(TRIM(C1468),"/",""),"-","")," ","")))</f>
        <v/>
      </c>
      <c r="R1468" s="16">
        <f>IF(A1468="","",IF(U1468="No","ITC not available in GSTR-2B",IF(COUNTIF(Books!$O$6:$O$2005,P1468)&gt;0,IF(ABS(T1468)&lt;=Settings!$B$4,"Matched","Amount differs"),IF(COUNTIF(Books!$P$6:$P$2005,Q1468)&gt;0,"Invoice no matches, GSTIN differs","In GSTR-2B, not in books"))))</f>
        <v/>
      </c>
      <c r="S1468" s="15">
        <f>IF(A1468="","",SUMIF(Books!$O$6:$O$2005,P1468,Books!$K$6:$K$2005))</f>
        <v/>
      </c>
      <c r="T1468" s="15">
        <f>IF(A1468="","",N1468-S1468)</f>
        <v/>
      </c>
      <c r="U1468" s="10" t="n"/>
      <c r="V1468" s="16">
        <f>IF(A1468="","",IF(AND(O1468="Credit note",R1468&lt;&gt;"ITC not available in GSTR-2B"),"Credit note: accept and declare the ITC reversal, keep pending for one period, or reject if you disagree",IF(R1468="Matched","Accept in IMS, or take no action",IF(R1468="Amount differs","Reject or keep pending; ask the supplier to amend",IF(R1468="In GSTR-2B, not in books","Check receipt; reject if not yours",IF(R1468="Invoice no matches, GSTIN differs","Confirm the GSTIN with the supplier","Not available: do not claim"))))))</f>
        <v/>
      </c>
    </row>
    <row r="1469">
      <c r="A1469" s="10" t="n"/>
      <c r="B1469" s="10" t="n"/>
      <c r="C1469" s="10" t="n"/>
      <c r="D1469" s="10" t="n"/>
      <c r="E1469" s="9" t="n"/>
      <c r="F1469" s="8" t="n"/>
      <c r="G1469" s="10" t="n"/>
      <c r="H1469" s="10" t="n"/>
      <c r="I1469" s="8" t="n"/>
      <c r="J1469" s="8" t="n"/>
      <c r="K1469" s="8" t="n"/>
      <c r="L1469" s="8" t="n"/>
      <c r="M1469" s="8" t="n"/>
      <c r="N1469" s="15">
        <f>IF(A1469="","",SUM(J1469:M1469))</f>
        <v/>
      </c>
      <c r="O1469" s="10" t="n"/>
      <c r="P1469" s="16">
        <f>IF(A1469="","",UPPER(TRIM(A1469))&amp;"|"&amp;UPPER(SUBSTITUTE(SUBSTITUTE(SUBSTITUTE(TRIM(C1469),"/",""),"-","")," ","")))</f>
        <v/>
      </c>
      <c r="Q1469" s="16">
        <f>IF(A1469="","",UPPER(SUBSTITUTE(SUBSTITUTE(SUBSTITUTE(TRIM(C1469),"/",""),"-","")," ","")))</f>
        <v/>
      </c>
      <c r="R1469" s="16">
        <f>IF(A1469="","",IF(U1469="No","ITC not available in GSTR-2B",IF(COUNTIF(Books!$O$6:$O$2005,P1469)&gt;0,IF(ABS(T1469)&lt;=Settings!$B$4,"Matched","Amount differs"),IF(COUNTIF(Books!$P$6:$P$2005,Q1469)&gt;0,"Invoice no matches, GSTIN differs","In GSTR-2B, not in books"))))</f>
        <v/>
      </c>
      <c r="S1469" s="15">
        <f>IF(A1469="","",SUMIF(Books!$O$6:$O$2005,P1469,Books!$K$6:$K$2005))</f>
        <v/>
      </c>
      <c r="T1469" s="15">
        <f>IF(A1469="","",N1469-S1469)</f>
        <v/>
      </c>
      <c r="U1469" s="10" t="n"/>
      <c r="V1469" s="16">
        <f>IF(A1469="","",IF(AND(O1469="Credit note",R1469&lt;&gt;"ITC not available in GSTR-2B"),"Credit note: accept and declare the ITC reversal, keep pending for one period, or reject if you disagree",IF(R1469="Matched","Accept in IMS, or take no action",IF(R1469="Amount differs","Reject or keep pending; ask the supplier to amend",IF(R1469="In GSTR-2B, not in books","Check receipt; reject if not yours",IF(R1469="Invoice no matches, GSTIN differs","Confirm the GSTIN with the supplier","Not available: do not claim"))))))</f>
        <v/>
      </c>
    </row>
    <row r="1470">
      <c r="A1470" s="10" t="n"/>
      <c r="B1470" s="10" t="n"/>
      <c r="C1470" s="10" t="n"/>
      <c r="D1470" s="10" t="n"/>
      <c r="E1470" s="9" t="n"/>
      <c r="F1470" s="8" t="n"/>
      <c r="G1470" s="10" t="n"/>
      <c r="H1470" s="10" t="n"/>
      <c r="I1470" s="8" t="n"/>
      <c r="J1470" s="8" t="n"/>
      <c r="K1470" s="8" t="n"/>
      <c r="L1470" s="8" t="n"/>
      <c r="M1470" s="8" t="n"/>
      <c r="N1470" s="15">
        <f>IF(A1470="","",SUM(J1470:M1470))</f>
        <v/>
      </c>
      <c r="O1470" s="10" t="n"/>
      <c r="P1470" s="16">
        <f>IF(A1470="","",UPPER(TRIM(A1470))&amp;"|"&amp;UPPER(SUBSTITUTE(SUBSTITUTE(SUBSTITUTE(TRIM(C1470),"/",""),"-","")," ","")))</f>
        <v/>
      </c>
      <c r="Q1470" s="16">
        <f>IF(A1470="","",UPPER(SUBSTITUTE(SUBSTITUTE(SUBSTITUTE(TRIM(C1470),"/",""),"-","")," ","")))</f>
        <v/>
      </c>
      <c r="R1470" s="16">
        <f>IF(A1470="","",IF(U1470="No","ITC not available in GSTR-2B",IF(COUNTIF(Books!$O$6:$O$2005,P1470)&gt;0,IF(ABS(T1470)&lt;=Settings!$B$4,"Matched","Amount differs"),IF(COUNTIF(Books!$P$6:$P$2005,Q1470)&gt;0,"Invoice no matches, GSTIN differs","In GSTR-2B, not in books"))))</f>
        <v/>
      </c>
      <c r="S1470" s="15">
        <f>IF(A1470="","",SUMIF(Books!$O$6:$O$2005,P1470,Books!$K$6:$K$2005))</f>
        <v/>
      </c>
      <c r="T1470" s="15">
        <f>IF(A1470="","",N1470-S1470)</f>
        <v/>
      </c>
      <c r="U1470" s="10" t="n"/>
      <c r="V1470" s="16">
        <f>IF(A1470="","",IF(AND(O1470="Credit note",R1470&lt;&gt;"ITC not available in GSTR-2B"),"Credit note: accept and declare the ITC reversal, keep pending for one period, or reject if you disagree",IF(R1470="Matched","Accept in IMS, or take no action",IF(R1470="Amount differs","Reject or keep pending; ask the supplier to amend",IF(R1470="In GSTR-2B, not in books","Check receipt; reject if not yours",IF(R1470="Invoice no matches, GSTIN differs","Confirm the GSTIN with the supplier","Not available: do not claim"))))))</f>
        <v/>
      </c>
    </row>
    <row r="1471">
      <c r="A1471" s="10" t="n"/>
      <c r="B1471" s="10" t="n"/>
      <c r="C1471" s="10" t="n"/>
      <c r="D1471" s="10" t="n"/>
      <c r="E1471" s="9" t="n"/>
      <c r="F1471" s="8" t="n"/>
      <c r="G1471" s="10" t="n"/>
      <c r="H1471" s="10" t="n"/>
      <c r="I1471" s="8" t="n"/>
      <c r="J1471" s="8" t="n"/>
      <c r="K1471" s="8" t="n"/>
      <c r="L1471" s="8" t="n"/>
      <c r="M1471" s="8" t="n"/>
      <c r="N1471" s="15">
        <f>IF(A1471="","",SUM(J1471:M1471))</f>
        <v/>
      </c>
      <c r="O1471" s="10" t="n"/>
      <c r="P1471" s="16">
        <f>IF(A1471="","",UPPER(TRIM(A1471))&amp;"|"&amp;UPPER(SUBSTITUTE(SUBSTITUTE(SUBSTITUTE(TRIM(C1471),"/",""),"-","")," ","")))</f>
        <v/>
      </c>
      <c r="Q1471" s="16">
        <f>IF(A1471="","",UPPER(SUBSTITUTE(SUBSTITUTE(SUBSTITUTE(TRIM(C1471),"/",""),"-","")," ","")))</f>
        <v/>
      </c>
      <c r="R1471" s="16">
        <f>IF(A1471="","",IF(U1471="No","ITC not available in GSTR-2B",IF(COUNTIF(Books!$O$6:$O$2005,P1471)&gt;0,IF(ABS(T1471)&lt;=Settings!$B$4,"Matched","Amount differs"),IF(COUNTIF(Books!$P$6:$P$2005,Q1471)&gt;0,"Invoice no matches, GSTIN differs","In GSTR-2B, not in books"))))</f>
        <v/>
      </c>
      <c r="S1471" s="15">
        <f>IF(A1471="","",SUMIF(Books!$O$6:$O$2005,P1471,Books!$K$6:$K$2005))</f>
        <v/>
      </c>
      <c r="T1471" s="15">
        <f>IF(A1471="","",N1471-S1471)</f>
        <v/>
      </c>
      <c r="U1471" s="10" t="n"/>
      <c r="V1471" s="16">
        <f>IF(A1471="","",IF(AND(O1471="Credit note",R1471&lt;&gt;"ITC not available in GSTR-2B"),"Credit note: accept and declare the ITC reversal, keep pending for one period, or reject if you disagree",IF(R1471="Matched","Accept in IMS, or take no action",IF(R1471="Amount differs","Reject or keep pending; ask the supplier to amend",IF(R1471="In GSTR-2B, not in books","Check receipt; reject if not yours",IF(R1471="Invoice no matches, GSTIN differs","Confirm the GSTIN with the supplier","Not available: do not claim"))))))</f>
        <v/>
      </c>
    </row>
    <row r="1472">
      <c r="A1472" s="10" t="n"/>
      <c r="B1472" s="10" t="n"/>
      <c r="C1472" s="10" t="n"/>
      <c r="D1472" s="10" t="n"/>
      <c r="E1472" s="9" t="n"/>
      <c r="F1472" s="8" t="n"/>
      <c r="G1472" s="10" t="n"/>
      <c r="H1472" s="10" t="n"/>
      <c r="I1472" s="8" t="n"/>
      <c r="J1472" s="8" t="n"/>
      <c r="K1472" s="8" t="n"/>
      <c r="L1472" s="8" t="n"/>
      <c r="M1472" s="8" t="n"/>
      <c r="N1472" s="15">
        <f>IF(A1472="","",SUM(J1472:M1472))</f>
        <v/>
      </c>
      <c r="O1472" s="10" t="n"/>
      <c r="P1472" s="16">
        <f>IF(A1472="","",UPPER(TRIM(A1472))&amp;"|"&amp;UPPER(SUBSTITUTE(SUBSTITUTE(SUBSTITUTE(TRIM(C1472),"/",""),"-","")," ","")))</f>
        <v/>
      </c>
      <c r="Q1472" s="16">
        <f>IF(A1472="","",UPPER(SUBSTITUTE(SUBSTITUTE(SUBSTITUTE(TRIM(C1472),"/",""),"-","")," ","")))</f>
        <v/>
      </c>
      <c r="R1472" s="16">
        <f>IF(A1472="","",IF(U1472="No","ITC not available in GSTR-2B",IF(COUNTIF(Books!$O$6:$O$2005,P1472)&gt;0,IF(ABS(T1472)&lt;=Settings!$B$4,"Matched","Amount differs"),IF(COUNTIF(Books!$P$6:$P$2005,Q1472)&gt;0,"Invoice no matches, GSTIN differs","In GSTR-2B, not in books"))))</f>
        <v/>
      </c>
      <c r="S1472" s="15">
        <f>IF(A1472="","",SUMIF(Books!$O$6:$O$2005,P1472,Books!$K$6:$K$2005))</f>
        <v/>
      </c>
      <c r="T1472" s="15">
        <f>IF(A1472="","",N1472-S1472)</f>
        <v/>
      </c>
      <c r="U1472" s="10" t="n"/>
      <c r="V1472" s="16">
        <f>IF(A1472="","",IF(AND(O1472="Credit note",R1472&lt;&gt;"ITC not available in GSTR-2B"),"Credit note: accept and declare the ITC reversal, keep pending for one period, or reject if you disagree",IF(R1472="Matched","Accept in IMS, or take no action",IF(R1472="Amount differs","Reject or keep pending; ask the supplier to amend",IF(R1472="In GSTR-2B, not in books","Check receipt; reject if not yours",IF(R1472="Invoice no matches, GSTIN differs","Confirm the GSTIN with the supplier","Not available: do not claim"))))))</f>
        <v/>
      </c>
    </row>
    <row r="1473">
      <c r="A1473" s="10" t="n"/>
      <c r="B1473" s="10" t="n"/>
      <c r="C1473" s="10" t="n"/>
      <c r="D1473" s="10" t="n"/>
      <c r="E1473" s="9" t="n"/>
      <c r="F1473" s="8" t="n"/>
      <c r="G1473" s="10" t="n"/>
      <c r="H1473" s="10" t="n"/>
      <c r="I1473" s="8" t="n"/>
      <c r="J1473" s="8" t="n"/>
      <c r="K1473" s="8" t="n"/>
      <c r="L1473" s="8" t="n"/>
      <c r="M1473" s="8" t="n"/>
      <c r="N1473" s="15">
        <f>IF(A1473="","",SUM(J1473:M1473))</f>
        <v/>
      </c>
      <c r="O1473" s="10" t="n"/>
      <c r="P1473" s="16">
        <f>IF(A1473="","",UPPER(TRIM(A1473))&amp;"|"&amp;UPPER(SUBSTITUTE(SUBSTITUTE(SUBSTITUTE(TRIM(C1473),"/",""),"-","")," ","")))</f>
        <v/>
      </c>
      <c r="Q1473" s="16">
        <f>IF(A1473="","",UPPER(SUBSTITUTE(SUBSTITUTE(SUBSTITUTE(TRIM(C1473),"/",""),"-","")," ","")))</f>
        <v/>
      </c>
      <c r="R1473" s="16">
        <f>IF(A1473="","",IF(U1473="No","ITC not available in GSTR-2B",IF(COUNTIF(Books!$O$6:$O$2005,P1473)&gt;0,IF(ABS(T1473)&lt;=Settings!$B$4,"Matched","Amount differs"),IF(COUNTIF(Books!$P$6:$P$2005,Q1473)&gt;0,"Invoice no matches, GSTIN differs","In GSTR-2B, not in books"))))</f>
        <v/>
      </c>
      <c r="S1473" s="15">
        <f>IF(A1473="","",SUMIF(Books!$O$6:$O$2005,P1473,Books!$K$6:$K$2005))</f>
        <v/>
      </c>
      <c r="T1473" s="15">
        <f>IF(A1473="","",N1473-S1473)</f>
        <v/>
      </c>
      <c r="U1473" s="10" t="n"/>
      <c r="V1473" s="16">
        <f>IF(A1473="","",IF(AND(O1473="Credit note",R1473&lt;&gt;"ITC not available in GSTR-2B"),"Credit note: accept and declare the ITC reversal, keep pending for one period, or reject if you disagree",IF(R1473="Matched","Accept in IMS, or take no action",IF(R1473="Amount differs","Reject or keep pending; ask the supplier to amend",IF(R1473="In GSTR-2B, not in books","Check receipt; reject if not yours",IF(R1473="Invoice no matches, GSTIN differs","Confirm the GSTIN with the supplier","Not available: do not claim"))))))</f>
        <v/>
      </c>
    </row>
    <row r="1474">
      <c r="A1474" s="10" t="n"/>
      <c r="B1474" s="10" t="n"/>
      <c r="C1474" s="10" t="n"/>
      <c r="D1474" s="10" t="n"/>
      <c r="E1474" s="9" t="n"/>
      <c r="F1474" s="8" t="n"/>
      <c r="G1474" s="10" t="n"/>
      <c r="H1474" s="10" t="n"/>
      <c r="I1474" s="8" t="n"/>
      <c r="J1474" s="8" t="n"/>
      <c r="K1474" s="8" t="n"/>
      <c r="L1474" s="8" t="n"/>
      <c r="M1474" s="8" t="n"/>
      <c r="N1474" s="15">
        <f>IF(A1474="","",SUM(J1474:M1474))</f>
        <v/>
      </c>
      <c r="O1474" s="10" t="n"/>
      <c r="P1474" s="16">
        <f>IF(A1474="","",UPPER(TRIM(A1474))&amp;"|"&amp;UPPER(SUBSTITUTE(SUBSTITUTE(SUBSTITUTE(TRIM(C1474),"/",""),"-","")," ","")))</f>
        <v/>
      </c>
      <c r="Q1474" s="16">
        <f>IF(A1474="","",UPPER(SUBSTITUTE(SUBSTITUTE(SUBSTITUTE(TRIM(C1474),"/",""),"-","")," ","")))</f>
        <v/>
      </c>
      <c r="R1474" s="16">
        <f>IF(A1474="","",IF(U1474="No","ITC not available in GSTR-2B",IF(COUNTIF(Books!$O$6:$O$2005,P1474)&gt;0,IF(ABS(T1474)&lt;=Settings!$B$4,"Matched","Amount differs"),IF(COUNTIF(Books!$P$6:$P$2005,Q1474)&gt;0,"Invoice no matches, GSTIN differs","In GSTR-2B, not in books"))))</f>
        <v/>
      </c>
      <c r="S1474" s="15">
        <f>IF(A1474="","",SUMIF(Books!$O$6:$O$2005,P1474,Books!$K$6:$K$2005))</f>
        <v/>
      </c>
      <c r="T1474" s="15">
        <f>IF(A1474="","",N1474-S1474)</f>
        <v/>
      </c>
      <c r="U1474" s="10" t="n"/>
      <c r="V1474" s="16">
        <f>IF(A1474="","",IF(AND(O1474="Credit note",R1474&lt;&gt;"ITC not available in GSTR-2B"),"Credit note: accept and declare the ITC reversal, keep pending for one period, or reject if you disagree",IF(R1474="Matched","Accept in IMS, or take no action",IF(R1474="Amount differs","Reject or keep pending; ask the supplier to amend",IF(R1474="In GSTR-2B, not in books","Check receipt; reject if not yours",IF(R1474="Invoice no matches, GSTIN differs","Confirm the GSTIN with the supplier","Not available: do not claim"))))))</f>
        <v/>
      </c>
    </row>
    <row r="1475">
      <c r="A1475" s="10" t="n"/>
      <c r="B1475" s="10" t="n"/>
      <c r="C1475" s="10" t="n"/>
      <c r="D1475" s="10" t="n"/>
      <c r="E1475" s="9" t="n"/>
      <c r="F1475" s="8" t="n"/>
      <c r="G1475" s="10" t="n"/>
      <c r="H1475" s="10" t="n"/>
      <c r="I1475" s="8" t="n"/>
      <c r="J1475" s="8" t="n"/>
      <c r="K1475" s="8" t="n"/>
      <c r="L1475" s="8" t="n"/>
      <c r="M1475" s="8" t="n"/>
      <c r="N1475" s="15">
        <f>IF(A1475="","",SUM(J1475:M1475))</f>
        <v/>
      </c>
      <c r="O1475" s="10" t="n"/>
      <c r="P1475" s="16">
        <f>IF(A1475="","",UPPER(TRIM(A1475))&amp;"|"&amp;UPPER(SUBSTITUTE(SUBSTITUTE(SUBSTITUTE(TRIM(C1475),"/",""),"-","")," ","")))</f>
        <v/>
      </c>
      <c r="Q1475" s="16">
        <f>IF(A1475="","",UPPER(SUBSTITUTE(SUBSTITUTE(SUBSTITUTE(TRIM(C1475),"/",""),"-","")," ","")))</f>
        <v/>
      </c>
      <c r="R1475" s="16">
        <f>IF(A1475="","",IF(U1475="No","ITC not available in GSTR-2B",IF(COUNTIF(Books!$O$6:$O$2005,P1475)&gt;0,IF(ABS(T1475)&lt;=Settings!$B$4,"Matched","Amount differs"),IF(COUNTIF(Books!$P$6:$P$2005,Q1475)&gt;0,"Invoice no matches, GSTIN differs","In GSTR-2B, not in books"))))</f>
        <v/>
      </c>
      <c r="S1475" s="15">
        <f>IF(A1475="","",SUMIF(Books!$O$6:$O$2005,P1475,Books!$K$6:$K$2005))</f>
        <v/>
      </c>
      <c r="T1475" s="15">
        <f>IF(A1475="","",N1475-S1475)</f>
        <v/>
      </c>
      <c r="U1475" s="10" t="n"/>
      <c r="V1475" s="16">
        <f>IF(A1475="","",IF(AND(O1475="Credit note",R1475&lt;&gt;"ITC not available in GSTR-2B"),"Credit note: accept and declare the ITC reversal, keep pending for one period, or reject if you disagree",IF(R1475="Matched","Accept in IMS, or take no action",IF(R1475="Amount differs","Reject or keep pending; ask the supplier to amend",IF(R1475="In GSTR-2B, not in books","Check receipt; reject if not yours",IF(R1475="Invoice no matches, GSTIN differs","Confirm the GSTIN with the supplier","Not available: do not claim"))))))</f>
        <v/>
      </c>
    </row>
    <row r="1476">
      <c r="A1476" s="10" t="n"/>
      <c r="B1476" s="10" t="n"/>
      <c r="C1476" s="10" t="n"/>
      <c r="D1476" s="10" t="n"/>
      <c r="E1476" s="9" t="n"/>
      <c r="F1476" s="8" t="n"/>
      <c r="G1476" s="10" t="n"/>
      <c r="H1476" s="10" t="n"/>
      <c r="I1476" s="8" t="n"/>
      <c r="J1476" s="8" t="n"/>
      <c r="K1476" s="8" t="n"/>
      <c r="L1476" s="8" t="n"/>
      <c r="M1476" s="8" t="n"/>
      <c r="N1476" s="15">
        <f>IF(A1476="","",SUM(J1476:M1476))</f>
        <v/>
      </c>
      <c r="O1476" s="10" t="n"/>
      <c r="P1476" s="16">
        <f>IF(A1476="","",UPPER(TRIM(A1476))&amp;"|"&amp;UPPER(SUBSTITUTE(SUBSTITUTE(SUBSTITUTE(TRIM(C1476),"/",""),"-","")," ","")))</f>
        <v/>
      </c>
      <c r="Q1476" s="16">
        <f>IF(A1476="","",UPPER(SUBSTITUTE(SUBSTITUTE(SUBSTITUTE(TRIM(C1476),"/",""),"-","")," ","")))</f>
        <v/>
      </c>
      <c r="R1476" s="16">
        <f>IF(A1476="","",IF(U1476="No","ITC not available in GSTR-2B",IF(COUNTIF(Books!$O$6:$O$2005,P1476)&gt;0,IF(ABS(T1476)&lt;=Settings!$B$4,"Matched","Amount differs"),IF(COUNTIF(Books!$P$6:$P$2005,Q1476)&gt;0,"Invoice no matches, GSTIN differs","In GSTR-2B, not in books"))))</f>
        <v/>
      </c>
      <c r="S1476" s="15">
        <f>IF(A1476="","",SUMIF(Books!$O$6:$O$2005,P1476,Books!$K$6:$K$2005))</f>
        <v/>
      </c>
      <c r="T1476" s="15">
        <f>IF(A1476="","",N1476-S1476)</f>
        <v/>
      </c>
      <c r="U1476" s="10" t="n"/>
      <c r="V1476" s="16">
        <f>IF(A1476="","",IF(AND(O1476="Credit note",R1476&lt;&gt;"ITC not available in GSTR-2B"),"Credit note: accept and declare the ITC reversal, keep pending for one period, or reject if you disagree",IF(R1476="Matched","Accept in IMS, or take no action",IF(R1476="Amount differs","Reject or keep pending; ask the supplier to amend",IF(R1476="In GSTR-2B, not in books","Check receipt; reject if not yours",IF(R1476="Invoice no matches, GSTIN differs","Confirm the GSTIN with the supplier","Not available: do not claim"))))))</f>
        <v/>
      </c>
    </row>
    <row r="1477">
      <c r="A1477" s="10" t="n"/>
      <c r="B1477" s="10" t="n"/>
      <c r="C1477" s="10" t="n"/>
      <c r="D1477" s="10" t="n"/>
      <c r="E1477" s="9" t="n"/>
      <c r="F1477" s="8" t="n"/>
      <c r="G1477" s="10" t="n"/>
      <c r="H1477" s="10" t="n"/>
      <c r="I1477" s="8" t="n"/>
      <c r="J1477" s="8" t="n"/>
      <c r="K1477" s="8" t="n"/>
      <c r="L1477" s="8" t="n"/>
      <c r="M1477" s="8" t="n"/>
      <c r="N1477" s="15">
        <f>IF(A1477="","",SUM(J1477:M1477))</f>
        <v/>
      </c>
      <c r="O1477" s="10" t="n"/>
      <c r="P1477" s="16">
        <f>IF(A1477="","",UPPER(TRIM(A1477))&amp;"|"&amp;UPPER(SUBSTITUTE(SUBSTITUTE(SUBSTITUTE(TRIM(C1477),"/",""),"-","")," ","")))</f>
        <v/>
      </c>
      <c r="Q1477" s="16">
        <f>IF(A1477="","",UPPER(SUBSTITUTE(SUBSTITUTE(SUBSTITUTE(TRIM(C1477),"/",""),"-","")," ","")))</f>
        <v/>
      </c>
      <c r="R1477" s="16">
        <f>IF(A1477="","",IF(U1477="No","ITC not available in GSTR-2B",IF(COUNTIF(Books!$O$6:$O$2005,P1477)&gt;0,IF(ABS(T1477)&lt;=Settings!$B$4,"Matched","Amount differs"),IF(COUNTIF(Books!$P$6:$P$2005,Q1477)&gt;0,"Invoice no matches, GSTIN differs","In GSTR-2B, not in books"))))</f>
        <v/>
      </c>
      <c r="S1477" s="15">
        <f>IF(A1477="","",SUMIF(Books!$O$6:$O$2005,P1477,Books!$K$6:$K$2005))</f>
        <v/>
      </c>
      <c r="T1477" s="15">
        <f>IF(A1477="","",N1477-S1477)</f>
        <v/>
      </c>
      <c r="U1477" s="10" t="n"/>
      <c r="V1477" s="16">
        <f>IF(A1477="","",IF(AND(O1477="Credit note",R1477&lt;&gt;"ITC not available in GSTR-2B"),"Credit note: accept and declare the ITC reversal, keep pending for one period, or reject if you disagree",IF(R1477="Matched","Accept in IMS, or take no action",IF(R1477="Amount differs","Reject or keep pending; ask the supplier to amend",IF(R1477="In GSTR-2B, not in books","Check receipt; reject if not yours",IF(R1477="Invoice no matches, GSTIN differs","Confirm the GSTIN with the supplier","Not available: do not claim"))))))</f>
        <v/>
      </c>
    </row>
    <row r="1478">
      <c r="A1478" s="10" t="n"/>
      <c r="B1478" s="10" t="n"/>
      <c r="C1478" s="10" t="n"/>
      <c r="D1478" s="10" t="n"/>
      <c r="E1478" s="9" t="n"/>
      <c r="F1478" s="8" t="n"/>
      <c r="G1478" s="10" t="n"/>
      <c r="H1478" s="10" t="n"/>
      <c r="I1478" s="8" t="n"/>
      <c r="J1478" s="8" t="n"/>
      <c r="K1478" s="8" t="n"/>
      <c r="L1478" s="8" t="n"/>
      <c r="M1478" s="8" t="n"/>
      <c r="N1478" s="15">
        <f>IF(A1478="","",SUM(J1478:M1478))</f>
        <v/>
      </c>
      <c r="O1478" s="10" t="n"/>
      <c r="P1478" s="16">
        <f>IF(A1478="","",UPPER(TRIM(A1478))&amp;"|"&amp;UPPER(SUBSTITUTE(SUBSTITUTE(SUBSTITUTE(TRIM(C1478),"/",""),"-","")," ","")))</f>
        <v/>
      </c>
      <c r="Q1478" s="16">
        <f>IF(A1478="","",UPPER(SUBSTITUTE(SUBSTITUTE(SUBSTITUTE(TRIM(C1478),"/",""),"-","")," ","")))</f>
        <v/>
      </c>
      <c r="R1478" s="16">
        <f>IF(A1478="","",IF(U1478="No","ITC not available in GSTR-2B",IF(COUNTIF(Books!$O$6:$O$2005,P1478)&gt;0,IF(ABS(T1478)&lt;=Settings!$B$4,"Matched","Amount differs"),IF(COUNTIF(Books!$P$6:$P$2005,Q1478)&gt;0,"Invoice no matches, GSTIN differs","In GSTR-2B, not in books"))))</f>
        <v/>
      </c>
      <c r="S1478" s="15">
        <f>IF(A1478="","",SUMIF(Books!$O$6:$O$2005,P1478,Books!$K$6:$K$2005))</f>
        <v/>
      </c>
      <c r="T1478" s="15">
        <f>IF(A1478="","",N1478-S1478)</f>
        <v/>
      </c>
      <c r="U1478" s="10" t="n"/>
      <c r="V1478" s="16">
        <f>IF(A1478="","",IF(AND(O1478="Credit note",R1478&lt;&gt;"ITC not available in GSTR-2B"),"Credit note: accept and declare the ITC reversal, keep pending for one period, or reject if you disagree",IF(R1478="Matched","Accept in IMS, or take no action",IF(R1478="Amount differs","Reject or keep pending; ask the supplier to amend",IF(R1478="In GSTR-2B, not in books","Check receipt; reject if not yours",IF(R1478="Invoice no matches, GSTIN differs","Confirm the GSTIN with the supplier","Not available: do not claim"))))))</f>
        <v/>
      </c>
    </row>
    <row r="1479">
      <c r="A1479" s="10" t="n"/>
      <c r="B1479" s="10" t="n"/>
      <c r="C1479" s="10" t="n"/>
      <c r="D1479" s="10" t="n"/>
      <c r="E1479" s="9" t="n"/>
      <c r="F1479" s="8" t="n"/>
      <c r="G1479" s="10" t="n"/>
      <c r="H1479" s="10" t="n"/>
      <c r="I1479" s="8" t="n"/>
      <c r="J1479" s="8" t="n"/>
      <c r="K1479" s="8" t="n"/>
      <c r="L1479" s="8" t="n"/>
      <c r="M1479" s="8" t="n"/>
      <c r="N1479" s="15">
        <f>IF(A1479="","",SUM(J1479:M1479))</f>
        <v/>
      </c>
      <c r="O1479" s="10" t="n"/>
      <c r="P1479" s="16">
        <f>IF(A1479="","",UPPER(TRIM(A1479))&amp;"|"&amp;UPPER(SUBSTITUTE(SUBSTITUTE(SUBSTITUTE(TRIM(C1479),"/",""),"-","")," ","")))</f>
        <v/>
      </c>
      <c r="Q1479" s="16">
        <f>IF(A1479="","",UPPER(SUBSTITUTE(SUBSTITUTE(SUBSTITUTE(TRIM(C1479),"/",""),"-","")," ","")))</f>
        <v/>
      </c>
      <c r="R1479" s="16">
        <f>IF(A1479="","",IF(U1479="No","ITC not available in GSTR-2B",IF(COUNTIF(Books!$O$6:$O$2005,P1479)&gt;0,IF(ABS(T1479)&lt;=Settings!$B$4,"Matched","Amount differs"),IF(COUNTIF(Books!$P$6:$P$2005,Q1479)&gt;0,"Invoice no matches, GSTIN differs","In GSTR-2B, not in books"))))</f>
        <v/>
      </c>
      <c r="S1479" s="15">
        <f>IF(A1479="","",SUMIF(Books!$O$6:$O$2005,P1479,Books!$K$6:$K$2005))</f>
        <v/>
      </c>
      <c r="T1479" s="15">
        <f>IF(A1479="","",N1479-S1479)</f>
        <v/>
      </c>
      <c r="U1479" s="10" t="n"/>
      <c r="V1479" s="16">
        <f>IF(A1479="","",IF(AND(O1479="Credit note",R1479&lt;&gt;"ITC not available in GSTR-2B"),"Credit note: accept and declare the ITC reversal, keep pending for one period, or reject if you disagree",IF(R1479="Matched","Accept in IMS, or take no action",IF(R1479="Amount differs","Reject or keep pending; ask the supplier to amend",IF(R1479="In GSTR-2B, not in books","Check receipt; reject if not yours",IF(R1479="Invoice no matches, GSTIN differs","Confirm the GSTIN with the supplier","Not available: do not claim"))))))</f>
        <v/>
      </c>
    </row>
    <row r="1480">
      <c r="A1480" s="10" t="n"/>
      <c r="B1480" s="10" t="n"/>
      <c r="C1480" s="10" t="n"/>
      <c r="D1480" s="10" t="n"/>
      <c r="E1480" s="9" t="n"/>
      <c r="F1480" s="8" t="n"/>
      <c r="G1480" s="10" t="n"/>
      <c r="H1480" s="10" t="n"/>
      <c r="I1480" s="8" t="n"/>
      <c r="J1480" s="8" t="n"/>
      <c r="K1480" s="8" t="n"/>
      <c r="L1480" s="8" t="n"/>
      <c r="M1480" s="8" t="n"/>
      <c r="N1480" s="15">
        <f>IF(A1480="","",SUM(J1480:M1480))</f>
        <v/>
      </c>
      <c r="O1480" s="10" t="n"/>
      <c r="P1480" s="16">
        <f>IF(A1480="","",UPPER(TRIM(A1480))&amp;"|"&amp;UPPER(SUBSTITUTE(SUBSTITUTE(SUBSTITUTE(TRIM(C1480),"/",""),"-","")," ","")))</f>
        <v/>
      </c>
      <c r="Q1480" s="16">
        <f>IF(A1480="","",UPPER(SUBSTITUTE(SUBSTITUTE(SUBSTITUTE(TRIM(C1480),"/",""),"-","")," ","")))</f>
        <v/>
      </c>
      <c r="R1480" s="16">
        <f>IF(A1480="","",IF(U1480="No","ITC not available in GSTR-2B",IF(COUNTIF(Books!$O$6:$O$2005,P1480)&gt;0,IF(ABS(T1480)&lt;=Settings!$B$4,"Matched","Amount differs"),IF(COUNTIF(Books!$P$6:$P$2005,Q1480)&gt;0,"Invoice no matches, GSTIN differs","In GSTR-2B, not in books"))))</f>
        <v/>
      </c>
      <c r="S1480" s="15">
        <f>IF(A1480="","",SUMIF(Books!$O$6:$O$2005,P1480,Books!$K$6:$K$2005))</f>
        <v/>
      </c>
      <c r="T1480" s="15">
        <f>IF(A1480="","",N1480-S1480)</f>
        <v/>
      </c>
      <c r="U1480" s="10" t="n"/>
      <c r="V1480" s="16">
        <f>IF(A1480="","",IF(AND(O1480="Credit note",R1480&lt;&gt;"ITC not available in GSTR-2B"),"Credit note: accept and declare the ITC reversal, keep pending for one period, or reject if you disagree",IF(R1480="Matched","Accept in IMS, or take no action",IF(R1480="Amount differs","Reject or keep pending; ask the supplier to amend",IF(R1480="In GSTR-2B, not in books","Check receipt; reject if not yours",IF(R1480="Invoice no matches, GSTIN differs","Confirm the GSTIN with the supplier","Not available: do not claim"))))))</f>
        <v/>
      </c>
    </row>
    <row r="1481">
      <c r="A1481" s="10" t="n"/>
      <c r="B1481" s="10" t="n"/>
      <c r="C1481" s="10" t="n"/>
      <c r="D1481" s="10" t="n"/>
      <c r="E1481" s="9" t="n"/>
      <c r="F1481" s="8" t="n"/>
      <c r="G1481" s="10" t="n"/>
      <c r="H1481" s="10" t="n"/>
      <c r="I1481" s="8" t="n"/>
      <c r="J1481" s="8" t="n"/>
      <c r="K1481" s="8" t="n"/>
      <c r="L1481" s="8" t="n"/>
      <c r="M1481" s="8" t="n"/>
      <c r="N1481" s="15">
        <f>IF(A1481="","",SUM(J1481:M1481))</f>
        <v/>
      </c>
      <c r="O1481" s="10" t="n"/>
      <c r="P1481" s="16">
        <f>IF(A1481="","",UPPER(TRIM(A1481))&amp;"|"&amp;UPPER(SUBSTITUTE(SUBSTITUTE(SUBSTITUTE(TRIM(C1481),"/",""),"-","")," ","")))</f>
        <v/>
      </c>
      <c r="Q1481" s="16">
        <f>IF(A1481="","",UPPER(SUBSTITUTE(SUBSTITUTE(SUBSTITUTE(TRIM(C1481),"/",""),"-","")," ","")))</f>
        <v/>
      </c>
      <c r="R1481" s="16">
        <f>IF(A1481="","",IF(U1481="No","ITC not available in GSTR-2B",IF(COUNTIF(Books!$O$6:$O$2005,P1481)&gt;0,IF(ABS(T1481)&lt;=Settings!$B$4,"Matched","Amount differs"),IF(COUNTIF(Books!$P$6:$P$2005,Q1481)&gt;0,"Invoice no matches, GSTIN differs","In GSTR-2B, not in books"))))</f>
        <v/>
      </c>
      <c r="S1481" s="15">
        <f>IF(A1481="","",SUMIF(Books!$O$6:$O$2005,P1481,Books!$K$6:$K$2005))</f>
        <v/>
      </c>
      <c r="T1481" s="15">
        <f>IF(A1481="","",N1481-S1481)</f>
        <v/>
      </c>
      <c r="U1481" s="10" t="n"/>
      <c r="V1481" s="16">
        <f>IF(A1481="","",IF(AND(O1481="Credit note",R1481&lt;&gt;"ITC not available in GSTR-2B"),"Credit note: accept and declare the ITC reversal, keep pending for one period, or reject if you disagree",IF(R1481="Matched","Accept in IMS, or take no action",IF(R1481="Amount differs","Reject or keep pending; ask the supplier to amend",IF(R1481="In GSTR-2B, not in books","Check receipt; reject if not yours",IF(R1481="Invoice no matches, GSTIN differs","Confirm the GSTIN with the supplier","Not available: do not claim"))))))</f>
        <v/>
      </c>
    </row>
    <row r="1482">
      <c r="A1482" s="10" t="n"/>
      <c r="B1482" s="10" t="n"/>
      <c r="C1482" s="10" t="n"/>
      <c r="D1482" s="10" t="n"/>
      <c r="E1482" s="9" t="n"/>
      <c r="F1482" s="8" t="n"/>
      <c r="G1482" s="10" t="n"/>
      <c r="H1482" s="10" t="n"/>
      <c r="I1482" s="8" t="n"/>
      <c r="J1482" s="8" t="n"/>
      <c r="K1482" s="8" t="n"/>
      <c r="L1482" s="8" t="n"/>
      <c r="M1482" s="8" t="n"/>
      <c r="N1482" s="15">
        <f>IF(A1482="","",SUM(J1482:M1482))</f>
        <v/>
      </c>
      <c r="O1482" s="10" t="n"/>
      <c r="P1482" s="16">
        <f>IF(A1482="","",UPPER(TRIM(A1482))&amp;"|"&amp;UPPER(SUBSTITUTE(SUBSTITUTE(SUBSTITUTE(TRIM(C1482),"/",""),"-","")," ","")))</f>
        <v/>
      </c>
      <c r="Q1482" s="16">
        <f>IF(A1482="","",UPPER(SUBSTITUTE(SUBSTITUTE(SUBSTITUTE(TRIM(C1482),"/",""),"-","")," ","")))</f>
        <v/>
      </c>
      <c r="R1482" s="16">
        <f>IF(A1482="","",IF(U1482="No","ITC not available in GSTR-2B",IF(COUNTIF(Books!$O$6:$O$2005,P1482)&gt;0,IF(ABS(T1482)&lt;=Settings!$B$4,"Matched","Amount differs"),IF(COUNTIF(Books!$P$6:$P$2005,Q1482)&gt;0,"Invoice no matches, GSTIN differs","In GSTR-2B, not in books"))))</f>
        <v/>
      </c>
      <c r="S1482" s="15">
        <f>IF(A1482="","",SUMIF(Books!$O$6:$O$2005,P1482,Books!$K$6:$K$2005))</f>
        <v/>
      </c>
      <c r="T1482" s="15">
        <f>IF(A1482="","",N1482-S1482)</f>
        <v/>
      </c>
      <c r="U1482" s="10" t="n"/>
      <c r="V1482" s="16">
        <f>IF(A1482="","",IF(AND(O1482="Credit note",R1482&lt;&gt;"ITC not available in GSTR-2B"),"Credit note: accept and declare the ITC reversal, keep pending for one period, or reject if you disagree",IF(R1482="Matched","Accept in IMS, or take no action",IF(R1482="Amount differs","Reject or keep pending; ask the supplier to amend",IF(R1482="In GSTR-2B, not in books","Check receipt; reject if not yours",IF(R1482="Invoice no matches, GSTIN differs","Confirm the GSTIN with the supplier","Not available: do not claim"))))))</f>
        <v/>
      </c>
    </row>
    <row r="1483">
      <c r="A1483" s="10" t="n"/>
      <c r="B1483" s="10" t="n"/>
      <c r="C1483" s="10" t="n"/>
      <c r="D1483" s="10" t="n"/>
      <c r="E1483" s="9" t="n"/>
      <c r="F1483" s="8" t="n"/>
      <c r="G1483" s="10" t="n"/>
      <c r="H1483" s="10" t="n"/>
      <c r="I1483" s="8" t="n"/>
      <c r="J1483" s="8" t="n"/>
      <c r="K1483" s="8" t="n"/>
      <c r="L1483" s="8" t="n"/>
      <c r="M1483" s="8" t="n"/>
      <c r="N1483" s="15">
        <f>IF(A1483="","",SUM(J1483:M1483))</f>
        <v/>
      </c>
      <c r="O1483" s="10" t="n"/>
      <c r="P1483" s="16">
        <f>IF(A1483="","",UPPER(TRIM(A1483))&amp;"|"&amp;UPPER(SUBSTITUTE(SUBSTITUTE(SUBSTITUTE(TRIM(C1483),"/",""),"-","")," ","")))</f>
        <v/>
      </c>
      <c r="Q1483" s="16">
        <f>IF(A1483="","",UPPER(SUBSTITUTE(SUBSTITUTE(SUBSTITUTE(TRIM(C1483),"/",""),"-","")," ","")))</f>
        <v/>
      </c>
      <c r="R1483" s="16">
        <f>IF(A1483="","",IF(U1483="No","ITC not available in GSTR-2B",IF(COUNTIF(Books!$O$6:$O$2005,P1483)&gt;0,IF(ABS(T1483)&lt;=Settings!$B$4,"Matched","Amount differs"),IF(COUNTIF(Books!$P$6:$P$2005,Q1483)&gt;0,"Invoice no matches, GSTIN differs","In GSTR-2B, not in books"))))</f>
        <v/>
      </c>
      <c r="S1483" s="15">
        <f>IF(A1483="","",SUMIF(Books!$O$6:$O$2005,P1483,Books!$K$6:$K$2005))</f>
        <v/>
      </c>
      <c r="T1483" s="15">
        <f>IF(A1483="","",N1483-S1483)</f>
        <v/>
      </c>
      <c r="U1483" s="10" t="n"/>
      <c r="V1483" s="16">
        <f>IF(A1483="","",IF(AND(O1483="Credit note",R1483&lt;&gt;"ITC not available in GSTR-2B"),"Credit note: accept and declare the ITC reversal, keep pending for one period, or reject if you disagree",IF(R1483="Matched","Accept in IMS, or take no action",IF(R1483="Amount differs","Reject or keep pending; ask the supplier to amend",IF(R1483="In GSTR-2B, not in books","Check receipt; reject if not yours",IF(R1483="Invoice no matches, GSTIN differs","Confirm the GSTIN with the supplier","Not available: do not claim"))))))</f>
        <v/>
      </c>
    </row>
    <row r="1484">
      <c r="A1484" s="10" t="n"/>
      <c r="B1484" s="10" t="n"/>
      <c r="C1484" s="10" t="n"/>
      <c r="D1484" s="10" t="n"/>
      <c r="E1484" s="9" t="n"/>
      <c r="F1484" s="8" t="n"/>
      <c r="G1484" s="10" t="n"/>
      <c r="H1484" s="10" t="n"/>
      <c r="I1484" s="8" t="n"/>
      <c r="J1484" s="8" t="n"/>
      <c r="K1484" s="8" t="n"/>
      <c r="L1484" s="8" t="n"/>
      <c r="M1484" s="8" t="n"/>
      <c r="N1484" s="15">
        <f>IF(A1484="","",SUM(J1484:M1484))</f>
        <v/>
      </c>
      <c r="O1484" s="10" t="n"/>
      <c r="P1484" s="16">
        <f>IF(A1484="","",UPPER(TRIM(A1484))&amp;"|"&amp;UPPER(SUBSTITUTE(SUBSTITUTE(SUBSTITUTE(TRIM(C1484),"/",""),"-","")," ","")))</f>
        <v/>
      </c>
      <c r="Q1484" s="16">
        <f>IF(A1484="","",UPPER(SUBSTITUTE(SUBSTITUTE(SUBSTITUTE(TRIM(C1484),"/",""),"-","")," ","")))</f>
        <v/>
      </c>
      <c r="R1484" s="16">
        <f>IF(A1484="","",IF(U1484="No","ITC not available in GSTR-2B",IF(COUNTIF(Books!$O$6:$O$2005,P1484)&gt;0,IF(ABS(T1484)&lt;=Settings!$B$4,"Matched","Amount differs"),IF(COUNTIF(Books!$P$6:$P$2005,Q1484)&gt;0,"Invoice no matches, GSTIN differs","In GSTR-2B, not in books"))))</f>
        <v/>
      </c>
      <c r="S1484" s="15">
        <f>IF(A1484="","",SUMIF(Books!$O$6:$O$2005,P1484,Books!$K$6:$K$2005))</f>
        <v/>
      </c>
      <c r="T1484" s="15">
        <f>IF(A1484="","",N1484-S1484)</f>
        <v/>
      </c>
      <c r="U1484" s="10" t="n"/>
      <c r="V1484" s="16">
        <f>IF(A1484="","",IF(AND(O1484="Credit note",R1484&lt;&gt;"ITC not available in GSTR-2B"),"Credit note: accept and declare the ITC reversal, keep pending for one period, or reject if you disagree",IF(R1484="Matched","Accept in IMS, or take no action",IF(R1484="Amount differs","Reject or keep pending; ask the supplier to amend",IF(R1484="In GSTR-2B, not in books","Check receipt; reject if not yours",IF(R1484="Invoice no matches, GSTIN differs","Confirm the GSTIN with the supplier","Not available: do not claim"))))))</f>
        <v/>
      </c>
    </row>
    <row r="1485">
      <c r="A1485" s="10" t="n"/>
      <c r="B1485" s="10" t="n"/>
      <c r="C1485" s="10" t="n"/>
      <c r="D1485" s="10" t="n"/>
      <c r="E1485" s="9" t="n"/>
      <c r="F1485" s="8" t="n"/>
      <c r="G1485" s="10" t="n"/>
      <c r="H1485" s="10" t="n"/>
      <c r="I1485" s="8" t="n"/>
      <c r="J1485" s="8" t="n"/>
      <c r="K1485" s="8" t="n"/>
      <c r="L1485" s="8" t="n"/>
      <c r="M1485" s="8" t="n"/>
      <c r="N1485" s="15">
        <f>IF(A1485="","",SUM(J1485:M1485))</f>
        <v/>
      </c>
      <c r="O1485" s="10" t="n"/>
      <c r="P1485" s="16">
        <f>IF(A1485="","",UPPER(TRIM(A1485))&amp;"|"&amp;UPPER(SUBSTITUTE(SUBSTITUTE(SUBSTITUTE(TRIM(C1485),"/",""),"-","")," ","")))</f>
        <v/>
      </c>
      <c r="Q1485" s="16">
        <f>IF(A1485="","",UPPER(SUBSTITUTE(SUBSTITUTE(SUBSTITUTE(TRIM(C1485),"/",""),"-","")," ","")))</f>
        <v/>
      </c>
      <c r="R1485" s="16">
        <f>IF(A1485="","",IF(U1485="No","ITC not available in GSTR-2B",IF(COUNTIF(Books!$O$6:$O$2005,P1485)&gt;0,IF(ABS(T1485)&lt;=Settings!$B$4,"Matched","Amount differs"),IF(COUNTIF(Books!$P$6:$P$2005,Q1485)&gt;0,"Invoice no matches, GSTIN differs","In GSTR-2B, not in books"))))</f>
        <v/>
      </c>
      <c r="S1485" s="15">
        <f>IF(A1485="","",SUMIF(Books!$O$6:$O$2005,P1485,Books!$K$6:$K$2005))</f>
        <v/>
      </c>
      <c r="T1485" s="15">
        <f>IF(A1485="","",N1485-S1485)</f>
        <v/>
      </c>
      <c r="U1485" s="10" t="n"/>
      <c r="V1485" s="16">
        <f>IF(A1485="","",IF(AND(O1485="Credit note",R1485&lt;&gt;"ITC not available in GSTR-2B"),"Credit note: accept and declare the ITC reversal, keep pending for one period, or reject if you disagree",IF(R1485="Matched","Accept in IMS, or take no action",IF(R1485="Amount differs","Reject or keep pending; ask the supplier to amend",IF(R1485="In GSTR-2B, not in books","Check receipt; reject if not yours",IF(R1485="Invoice no matches, GSTIN differs","Confirm the GSTIN with the supplier","Not available: do not claim"))))))</f>
        <v/>
      </c>
    </row>
    <row r="1486">
      <c r="A1486" s="10" t="n"/>
      <c r="B1486" s="10" t="n"/>
      <c r="C1486" s="10" t="n"/>
      <c r="D1486" s="10" t="n"/>
      <c r="E1486" s="9" t="n"/>
      <c r="F1486" s="8" t="n"/>
      <c r="G1486" s="10" t="n"/>
      <c r="H1486" s="10" t="n"/>
      <c r="I1486" s="8" t="n"/>
      <c r="J1486" s="8" t="n"/>
      <c r="K1486" s="8" t="n"/>
      <c r="L1486" s="8" t="n"/>
      <c r="M1486" s="8" t="n"/>
      <c r="N1486" s="15">
        <f>IF(A1486="","",SUM(J1486:M1486))</f>
        <v/>
      </c>
      <c r="O1486" s="10" t="n"/>
      <c r="P1486" s="16">
        <f>IF(A1486="","",UPPER(TRIM(A1486))&amp;"|"&amp;UPPER(SUBSTITUTE(SUBSTITUTE(SUBSTITUTE(TRIM(C1486),"/",""),"-","")," ","")))</f>
        <v/>
      </c>
      <c r="Q1486" s="16">
        <f>IF(A1486="","",UPPER(SUBSTITUTE(SUBSTITUTE(SUBSTITUTE(TRIM(C1486),"/",""),"-","")," ","")))</f>
        <v/>
      </c>
      <c r="R1486" s="16">
        <f>IF(A1486="","",IF(U1486="No","ITC not available in GSTR-2B",IF(COUNTIF(Books!$O$6:$O$2005,P1486)&gt;0,IF(ABS(T1486)&lt;=Settings!$B$4,"Matched","Amount differs"),IF(COUNTIF(Books!$P$6:$P$2005,Q1486)&gt;0,"Invoice no matches, GSTIN differs","In GSTR-2B, not in books"))))</f>
        <v/>
      </c>
      <c r="S1486" s="15">
        <f>IF(A1486="","",SUMIF(Books!$O$6:$O$2005,P1486,Books!$K$6:$K$2005))</f>
        <v/>
      </c>
      <c r="T1486" s="15">
        <f>IF(A1486="","",N1486-S1486)</f>
        <v/>
      </c>
      <c r="U1486" s="10" t="n"/>
      <c r="V1486" s="16">
        <f>IF(A1486="","",IF(AND(O1486="Credit note",R1486&lt;&gt;"ITC not available in GSTR-2B"),"Credit note: accept and declare the ITC reversal, keep pending for one period, or reject if you disagree",IF(R1486="Matched","Accept in IMS, or take no action",IF(R1486="Amount differs","Reject or keep pending; ask the supplier to amend",IF(R1486="In GSTR-2B, not in books","Check receipt; reject if not yours",IF(R1486="Invoice no matches, GSTIN differs","Confirm the GSTIN with the supplier","Not available: do not claim"))))))</f>
        <v/>
      </c>
    </row>
    <row r="1487">
      <c r="A1487" s="10" t="n"/>
      <c r="B1487" s="10" t="n"/>
      <c r="C1487" s="10" t="n"/>
      <c r="D1487" s="10" t="n"/>
      <c r="E1487" s="9" t="n"/>
      <c r="F1487" s="8" t="n"/>
      <c r="G1487" s="10" t="n"/>
      <c r="H1487" s="10" t="n"/>
      <c r="I1487" s="8" t="n"/>
      <c r="J1487" s="8" t="n"/>
      <c r="K1487" s="8" t="n"/>
      <c r="L1487" s="8" t="n"/>
      <c r="M1487" s="8" t="n"/>
      <c r="N1487" s="15">
        <f>IF(A1487="","",SUM(J1487:M1487))</f>
        <v/>
      </c>
      <c r="O1487" s="10" t="n"/>
      <c r="P1487" s="16">
        <f>IF(A1487="","",UPPER(TRIM(A1487))&amp;"|"&amp;UPPER(SUBSTITUTE(SUBSTITUTE(SUBSTITUTE(TRIM(C1487),"/",""),"-","")," ","")))</f>
        <v/>
      </c>
      <c r="Q1487" s="16">
        <f>IF(A1487="","",UPPER(SUBSTITUTE(SUBSTITUTE(SUBSTITUTE(TRIM(C1487),"/",""),"-","")," ","")))</f>
        <v/>
      </c>
      <c r="R1487" s="16">
        <f>IF(A1487="","",IF(U1487="No","ITC not available in GSTR-2B",IF(COUNTIF(Books!$O$6:$O$2005,P1487)&gt;0,IF(ABS(T1487)&lt;=Settings!$B$4,"Matched","Amount differs"),IF(COUNTIF(Books!$P$6:$P$2005,Q1487)&gt;0,"Invoice no matches, GSTIN differs","In GSTR-2B, not in books"))))</f>
        <v/>
      </c>
      <c r="S1487" s="15">
        <f>IF(A1487="","",SUMIF(Books!$O$6:$O$2005,P1487,Books!$K$6:$K$2005))</f>
        <v/>
      </c>
      <c r="T1487" s="15">
        <f>IF(A1487="","",N1487-S1487)</f>
        <v/>
      </c>
      <c r="U1487" s="10" t="n"/>
      <c r="V1487" s="16">
        <f>IF(A1487="","",IF(AND(O1487="Credit note",R1487&lt;&gt;"ITC not available in GSTR-2B"),"Credit note: accept and declare the ITC reversal, keep pending for one period, or reject if you disagree",IF(R1487="Matched","Accept in IMS, or take no action",IF(R1487="Amount differs","Reject or keep pending; ask the supplier to amend",IF(R1487="In GSTR-2B, not in books","Check receipt; reject if not yours",IF(R1487="Invoice no matches, GSTIN differs","Confirm the GSTIN with the supplier","Not available: do not claim"))))))</f>
        <v/>
      </c>
    </row>
    <row r="1488">
      <c r="A1488" s="10" t="n"/>
      <c r="B1488" s="10" t="n"/>
      <c r="C1488" s="10" t="n"/>
      <c r="D1488" s="10" t="n"/>
      <c r="E1488" s="9" t="n"/>
      <c r="F1488" s="8" t="n"/>
      <c r="G1488" s="10" t="n"/>
      <c r="H1488" s="10" t="n"/>
      <c r="I1488" s="8" t="n"/>
      <c r="J1488" s="8" t="n"/>
      <c r="K1488" s="8" t="n"/>
      <c r="L1488" s="8" t="n"/>
      <c r="M1488" s="8" t="n"/>
      <c r="N1488" s="15">
        <f>IF(A1488="","",SUM(J1488:M1488))</f>
        <v/>
      </c>
      <c r="O1488" s="10" t="n"/>
      <c r="P1488" s="16">
        <f>IF(A1488="","",UPPER(TRIM(A1488))&amp;"|"&amp;UPPER(SUBSTITUTE(SUBSTITUTE(SUBSTITUTE(TRIM(C1488),"/",""),"-","")," ","")))</f>
        <v/>
      </c>
      <c r="Q1488" s="16">
        <f>IF(A1488="","",UPPER(SUBSTITUTE(SUBSTITUTE(SUBSTITUTE(TRIM(C1488),"/",""),"-","")," ","")))</f>
        <v/>
      </c>
      <c r="R1488" s="16">
        <f>IF(A1488="","",IF(U1488="No","ITC not available in GSTR-2B",IF(COUNTIF(Books!$O$6:$O$2005,P1488)&gt;0,IF(ABS(T1488)&lt;=Settings!$B$4,"Matched","Amount differs"),IF(COUNTIF(Books!$P$6:$P$2005,Q1488)&gt;0,"Invoice no matches, GSTIN differs","In GSTR-2B, not in books"))))</f>
        <v/>
      </c>
      <c r="S1488" s="15">
        <f>IF(A1488="","",SUMIF(Books!$O$6:$O$2005,P1488,Books!$K$6:$K$2005))</f>
        <v/>
      </c>
      <c r="T1488" s="15">
        <f>IF(A1488="","",N1488-S1488)</f>
        <v/>
      </c>
      <c r="U1488" s="10" t="n"/>
      <c r="V1488" s="16">
        <f>IF(A1488="","",IF(AND(O1488="Credit note",R1488&lt;&gt;"ITC not available in GSTR-2B"),"Credit note: accept and declare the ITC reversal, keep pending for one period, or reject if you disagree",IF(R1488="Matched","Accept in IMS, or take no action",IF(R1488="Amount differs","Reject or keep pending; ask the supplier to amend",IF(R1488="In GSTR-2B, not in books","Check receipt; reject if not yours",IF(R1488="Invoice no matches, GSTIN differs","Confirm the GSTIN with the supplier","Not available: do not claim"))))))</f>
        <v/>
      </c>
    </row>
    <row r="1489">
      <c r="A1489" s="10" t="n"/>
      <c r="B1489" s="10" t="n"/>
      <c r="C1489" s="10" t="n"/>
      <c r="D1489" s="10" t="n"/>
      <c r="E1489" s="9" t="n"/>
      <c r="F1489" s="8" t="n"/>
      <c r="G1489" s="10" t="n"/>
      <c r="H1489" s="10" t="n"/>
      <c r="I1489" s="8" t="n"/>
      <c r="J1489" s="8" t="n"/>
      <c r="K1489" s="8" t="n"/>
      <c r="L1489" s="8" t="n"/>
      <c r="M1489" s="8" t="n"/>
      <c r="N1489" s="15">
        <f>IF(A1489="","",SUM(J1489:M1489))</f>
        <v/>
      </c>
      <c r="O1489" s="10" t="n"/>
      <c r="P1489" s="16">
        <f>IF(A1489="","",UPPER(TRIM(A1489))&amp;"|"&amp;UPPER(SUBSTITUTE(SUBSTITUTE(SUBSTITUTE(TRIM(C1489),"/",""),"-","")," ","")))</f>
        <v/>
      </c>
      <c r="Q1489" s="16">
        <f>IF(A1489="","",UPPER(SUBSTITUTE(SUBSTITUTE(SUBSTITUTE(TRIM(C1489),"/",""),"-","")," ","")))</f>
        <v/>
      </c>
      <c r="R1489" s="16">
        <f>IF(A1489="","",IF(U1489="No","ITC not available in GSTR-2B",IF(COUNTIF(Books!$O$6:$O$2005,P1489)&gt;0,IF(ABS(T1489)&lt;=Settings!$B$4,"Matched","Amount differs"),IF(COUNTIF(Books!$P$6:$P$2005,Q1489)&gt;0,"Invoice no matches, GSTIN differs","In GSTR-2B, not in books"))))</f>
        <v/>
      </c>
      <c r="S1489" s="15">
        <f>IF(A1489="","",SUMIF(Books!$O$6:$O$2005,P1489,Books!$K$6:$K$2005))</f>
        <v/>
      </c>
      <c r="T1489" s="15">
        <f>IF(A1489="","",N1489-S1489)</f>
        <v/>
      </c>
      <c r="U1489" s="10" t="n"/>
      <c r="V1489" s="16">
        <f>IF(A1489="","",IF(AND(O1489="Credit note",R1489&lt;&gt;"ITC not available in GSTR-2B"),"Credit note: accept and declare the ITC reversal, keep pending for one period, or reject if you disagree",IF(R1489="Matched","Accept in IMS, or take no action",IF(R1489="Amount differs","Reject or keep pending; ask the supplier to amend",IF(R1489="In GSTR-2B, not in books","Check receipt; reject if not yours",IF(R1489="Invoice no matches, GSTIN differs","Confirm the GSTIN with the supplier","Not available: do not claim"))))))</f>
        <v/>
      </c>
    </row>
    <row r="1490">
      <c r="A1490" s="10" t="n"/>
      <c r="B1490" s="10" t="n"/>
      <c r="C1490" s="10" t="n"/>
      <c r="D1490" s="10" t="n"/>
      <c r="E1490" s="9" t="n"/>
      <c r="F1490" s="8" t="n"/>
      <c r="G1490" s="10" t="n"/>
      <c r="H1490" s="10" t="n"/>
      <c r="I1490" s="8" t="n"/>
      <c r="J1490" s="8" t="n"/>
      <c r="K1490" s="8" t="n"/>
      <c r="L1490" s="8" t="n"/>
      <c r="M1490" s="8" t="n"/>
      <c r="N1490" s="15">
        <f>IF(A1490="","",SUM(J1490:M1490))</f>
        <v/>
      </c>
      <c r="O1490" s="10" t="n"/>
      <c r="P1490" s="16">
        <f>IF(A1490="","",UPPER(TRIM(A1490))&amp;"|"&amp;UPPER(SUBSTITUTE(SUBSTITUTE(SUBSTITUTE(TRIM(C1490),"/",""),"-","")," ","")))</f>
        <v/>
      </c>
      <c r="Q1490" s="16">
        <f>IF(A1490="","",UPPER(SUBSTITUTE(SUBSTITUTE(SUBSTITUTE(TRIM(C1490),"/",""),"-","")," ","")))</f>
        <v/>
      </c>
      <c r="R1490" s="16">
        <f>IF(A1490="","",IF(U1490="No","ITC not available in GSTR-2B",IF(COUNTIF(Books!$O$6:$O$2005,P1490)&gt;0,IF(ABS(T1490)&lt;=Settings!$B$4,"Matched","Amount differs"),IF(COUNTIF(Books!$P$6:$P$2005,Q1490)&gt;0,"Invoice no matches, GSTIN differs","In GSTR-2B, not in books"))))</f>
        <v/>
      </c>
      <c r="S1490" s="15">
        <f>IF(A1490="","",SUMIF(Books!$O$6:$O$2005,P1490,Books!$K$6:$K$2005))</f>
        <v/>
      </c>
      <c r="T1490" s="15">
        <f>IF(A1490="","",N1490-S1490)</f>
        <v/>
      </c>
      <c r="U1490" s="10" t="n"/>
      <c r="V1490" s="16">
        <f>IF(A1490="","",IF(AND(O1490="Credit note",R1490&lt;&gt;"ITC not available in GSTR-2B"),"Credit note: accept and declare the ITC reversal, keep pending for one period, or reject if you disagree",IF(R1490="Matched","Accept in IMS, or take no action",IF(R1490="Amount differs","Reject or keep pending; ask the supplier to amend",IF(R1490="In GSTR-2B, not in books","Check receipt; reject if not yours",IF(R1490="Invoice no matches, GSTIN differs","Confirm the GSTIN with the supplier","Not available: do not claim"))))))</f>
        <v/>
      </c>
    </row>
    <row r="1491">
      <c r="A1491" s="10" t="n"/>
      <c r="B1491" s="10" t="n"/>
      <c r="C1491" s="10" t="n"/>
      <c r="D1491" s="10" t="n"/>
      <c r="E1491" s="9" t="n"/>
      <c r="F1491" s="8" t="n"/>
      <c r="G1491" s="10" t="n"/>
      <c r="H1491" s="10" t="n"/>
      <c r="I1491" s="8" t="n"/>
      <c r="J1491" s="8" t="n"/>
      <c r="K1491" s="8" t="n"/>
      <c r="L1491" s="8" t="n"/>
      <c r="M1491" s="8" t="n"/>
      <c r="N1491" s="15">
        <f>IF(A1491="","",SUM(J1491:M1491))</f>
        <v/>
      </c>
      <c r="O1491" s="10" t="n"/>
      <c r="P1491" s="16">
        <f>IF(A1491="","",UPPER(TRIM(A1491))&amp;"|"&amp;UPPER(SUBSTITUTE(SUBSTITUTE(SUBSTITUTE(TRIM(C1491),"/",""),"-","")," ","")))</f>
        <v/>
      </c>
      <c r="Q1491" s="16">
        <f>IF(A1491="","",UPPER(SUBSTITUTE(SUBSTITUTE(SUBSTITUTE(TRIM(C1491),"/",""),"-","")," ","")))</f>
        <v/>
      </c>
      <c r="R1491" s="16">
        <f>IF(A1491="","",IF(U1491="No","ITC not available in GSTR-2B",IF(COUNTIF(Books!$O$6:$O$2005,P1491)&gt;0,IF(ABS(T1491)&lt;=Settings!$B$4,"Matched","Amount differs"),IF(COUNTIF(Books!$P$6:$P$2005,Q1491)&gt;0,"Invoice no matches, GSTIN differs","In GSTR-2B, not in books"))))</f>
        <v/>
      </c>
      <c r="S1491" s="15">
        <f>IF(A1491="","",SUMIF(Books!$O$6:$O$2005,P1491,Books!$K$6:$K$2005))</f>
        <v/>
      </c>
      <c r="T1491" s="15">
        <f>IF(A1491="","",N1491-S1491)</f>
        <v/>
      </c>
      <c r="U1491" s="10" t="n"/>
      <c r="V1491" s="16">
        <f>IF(A1491="","",IF(AND(O1491="Credit note",R1491&lt;&gt;"ITC not available in GSTR-2B"),"Credit note: accept and declare the ITC reversal, keep pending for one period, or reject if you disagree",IF(R1491="Matched","Accept in IMS, or take no action",IF(R1491="Amount differs","Reject or keep pending; ask the supplier to amend",IF(R1491="In GSTR-2B, not in books","Check receipt; reject if not yours",IF(R1491="Invoice no matches, GSTIN differs","Confirm the GSTIN with the supplier","Not available: do not claim"))))))</f>
        <v/>
      </c>
    </row>
    <row r="1492">
      <c r="A1492" s="10" t="n"/>
      <c r="B1492" s="10" t="n"/>
      <c r="C1492" s="10" t="n"/>
      <c r="D1492" s="10" t="n"/>
      <c r="E1492" s="9" t="n"/>
      <c r="F1492" s="8" t="n"/>
      <c r="G1492" s="10" t="n"/>
      <c r="H1492" s="10" t="n"/>
      <c r="I1492" s="8" t="n"/>
      <c r="J1492" s="8" t="n"/>
      <c r="K1492" s="8" t="n"/>
      <c r="L1492" s="8" t="n"/>
      <c r="M1492" s="8" t="n"/>
      <c r="N1492" s="15">
        <f>IF(A1492="","",SUM(J1492:M1492))</f>
        <v/>
      </c>
      <c r="O1492" s="10" t="n"/>
      <c r="P1492" s="16">
        <f>IF(A1492="","",UPPER(TRIM(A1492))&amp;"|"&amp;UPPER(SUBSTITUTE(SUBSTITUTE(SUBSTITUTE(TRIM(C1492),"/",""),"-","")," ","")))</f>
        <v/>
      </c>
      <c r="Q1492" s="16">
        <f>IF(A1492="","",UPPER(SUBSTITUTE(SUBSTITUTE(SUBSTITUTE(TRIM(C1492),"/",""),"-","")," ","")))</f>
        <v/>
      </c>
      <c r="R1492" s="16">
        <f>IF(A1492="","",IF(U1492="No","ITC not available in GSTR-2B",IF(COUNTIF(Books!$O$6:$O$2005,P1492)&gt;0,IF(ABS(T1492)&lt;=Settings!$B$4,"Matched","Amount differs"),IF(COUNTIF(Books!$P$6:$P$2005,Q1492)&gt;0,"Invoice no matches, GSTIN differs","In GSTR-2B, not in books"))))</f>
        <v/>
      </c>
      <c r="S1492" s="15">
        <f>IF(A1492="","",SUMIF(Books!$O$6:$O$2005,P1492,Books!$K$6:$K$2005))</f>
        <v/>
      </c>
      <c r="T1492" s="15">
        <f>IF(A1492="","",N1492-S1492)</f>
        <v/>
      </c>
      <c r="U1492" s="10" t="n"/>
      <c r="V1492" s="16">
        <f>IF(A1492="","",IF(AND(O1492="Credit note",R1492&lt;&gt;"ITC not available in GSTR-2B"),"Credit note: accept and declare the ITC reversal, keep pending for one period, or reject if you disagree",IF(R1492="Matched","Accept in IMS, or take no action",IF(R1492="Amount differs","Reject or keep pending; ask the supplier to amend",IF(R1492="In GSTR-2B, not in books","Check receipt; reject if not yours",IF(R1492="Invoice no matches, GSTIN differs","Confirm the GSTIN with the supplier","Not available: do not claim"))))))</f>
        <v/>
      </c>
    </row>
    <row r="1493">
      <c r="A1493" s="10" t="n"/>
      <c r="B1493" s="10" t="n"/>
      <c r="C1493" s="10" t="n"/>
      <c r="D1493" s="10" t="n"/>
      <c r="E1493" s="9" t="n"/>
      <c r="F1493" s="8" t="n"/>
      <c r="G1493" s="10" t="n"/>
      <c r="H1493" s="10" t="n"/>
      <c r="I1493" s="8" t="n"/>
      <c r="J1493" s="8" t="n"/>
      <c r="K1493" s="8" t="n"/>
      <c r="L1493" s="8" t="n"/>
      <c r="M1493" s="8" t="n"/>
      <c r="N1493" s="15">
        <f>IF(A1493="","",SUM(J1493:M1493))</f>
        <v/>
      </c>
      <c r="O1493" s="10" t="n"/>
      <c r="P1493" s="16">
        <f>IF(A1493="","",UPPER(TRIM(A1493))&amp;"|"&amp;UPPER(SUBSTITUTE(SUBSTITUTE(SUBSTITUTE(TRIM(C1493),"/",""),"-","")," ","")))</f>
        <v/>
      </c>
      <c r="Q1493" s="16">
        <f>IF(A1493="","",UPPER(SUBSTITUTE(SUBSTITUTE(SUBSTITUTE(TRIM(C1493),"/",""),"-","")," ","")))</f>
        <v/>
      </c>
      <c r="R1493" s="16">
        <f>IF(A1493="","",IF(U1493="No","ITC not available in GSTR-2B",IF(COUNTIF(Books!$O$6:$O$2005,P1493)&gt;0,IF(ABS(T1493)&lt;=Settings!$B$4,"Matched","Amount differs"),IF(COUNTIF(Books!$P$6:$P$2005,Q1493)&gt;0,"Invoice no matches, GSTIN differs","In GSTR-2B, not in books"))))</f>
        <v/>
      </c>
      <c r="S1493" s="15">
        <f>IF(A1493="","",SUMIF(Books!$O$6:$O$2005,P1493,Books!$K$6:$K$2005))</f>
        <v/>
      </c>
      <c r="T1493" s="15">
        <f>IF(A1493="","",N1493-S1493)</f>
        <v/>
      </c>
      <c r="U1493" s="10" t="n"/>
      <c r="V1493" s="16">
        <f>IF(A1493="","",IF(AND(O1493="Credit note",R1493&lt;&gt;"ITC not available in GSTR-2B"),"Credit note: accept and declare the ITC reversal, keep pending for one period, or reject if you disagree",IF(R1493="Matched","Accept in IMS, or take no action",IF(R1493="Amount differs","Reject or keep pending; ask the supplier to amend",IF(R1493="In GSTR-2B, not in books","Check receipt; reject if not yours",IF(R1493="Invoice no matches, GSTIN differs","Confirm the GSTIN with the supplier","Not available: do not claim"))))))</f>
        <v/>
      </c>
    </row>
    <row r="1494">
      <c r="A1494" s="10" t="n"/>
      <c r="B1494" s="10" t="n"/>
      <c r="C1494" s="10" t="n"/>
      <c r="D1494" s="10" t="n"/>
      <c r="E1494" s="9" t="n"/>
      <c r="F1494" s="8" t="n"/>
      <c r="G1494" s="10" t="n"/>
      <c r="H1494" s="10" t="n"/>
      <c r="I1494" s="8" t="n"/>
      <c r="J1494" s="8" t="n"/>
      <c r="K1494" s="8" t="n"/>
      <c r="L1494" s="8" t="n"/>
      <c r="M1494" s="8" t="n"/>
      <c r="N1494" s="15">
        <f>IF(A1494="","",SUM(J1494:M1494))</f>
        <v/>
      </c>
      <c r="O1494" s="10" t="n"/>
      <c r="P1494" s="16">
        <f>IF(A1494="","",UPPER(TRIM(A1494))&amp;"|"&amp;UPPER(SUBSTITUTE(SUBSTITUTE(SUBSTITUTE(TRIM(C1494),"/",""),"-","")," ","")))</f>
        <v/>
      </c>
      <c r="Q1494" s="16">
        <f>IF(A1494="","",UPPER(SUBSTITUTE(SUBSTITUTE(SUBSTITUTE(TRIM(C1494),"/",""),"-","")," ","")))</f>
        <v/>
      </c>
      <c r="R1494" s="16">
        <f>IF(A1494="","",IF(U1494="No","ITC not available in GSTR-2B",IF(COUNTIF(Books!$O$6:$O$2005,P1494)&gt;0,IF(ABS(T1494)&lt;=Settings!$B$4,"Matched","Amount differs"),IF(COUNTIF(Books!$P$6:$P$2005,Q1494)&gt;0,"Invoice no matches, GSTIN differs","In GSTR-2B, not in books"))))</f>
        <v/>
      </c>
      <c r="S1494" s="15">
        <f>IF(A1494="","",SUMIF(Books!$O$6:$O$2005,P1494,Books!$K$6:$K$2005))</f>
        <v/>
      </c>
      <c r="T1494" s="15">
        <f>IF(A1494="","",N1494-S1494)</f>
        <v/>
      </c>
      <c r="U1494" s="10" t="n"/>
      <c r="V1494" s="16">
        <f>IF(A1494="","",IF(AND(O1494="Credit note",R1494&lt;&gt;"ITC not available in GSTR-2B"),"Credit note: accept and declare the ITC reversal, keep pending for one period, or reject if you disagree",IF(R1494="Matched","Accept in IMS, or take no action",IF(R1494="Amount differs","Reject or keep pending; ask the supplier to amend",IF(R1494="In GSTR-2B, not in books","Check receipt; reject if not yours",IF(R1494="Invoice no matches, GSTIN differs","Confirm the GSTIN with the supplier","Not available: do not claim"))))))</f>
        <v/>
      </c>
    </row>
    <row r="1495">
      <c r="A1495" s="10" t="n"/>
      <c r="B1495" s="10" t="n"/>
      <c r="C1495" s="10" t="n"/>
      <c r="D1495" s="10" t="n"/>
      <c r="E1495" s="9" t="n"/>
      <c r="F1495" s="8" t="n"/>
      <c r="G1495" s="10" t="n"/>
      <c r="H1495" s="10" t="n"/>
      <c r="I1495" s="8" t="n"/>
      <c r="J1495" s="8" t="n"/>
      <c r="K1495" s="8" t="n"/>
      <c r="L1495" s="8" t="n"/>
      <c r="M1495" s="8" t="n"/>
      <c r="N1495" s="15">
        <f>IF(A1495="","",SUM(J1495:M1495))</f>
        <v/>
      </c>
      <c r="O1495" s="10" t="n"/>
      <c r="P1495" s="16">
        <f>IF(A1495="","",UPPER(TRIM(A1495))&amp;"|"&amp;UPPER(SUBSTITUTE(SUBSTITUTE(SUBSTITUTE(TRIM(C1495),"/",""),"-","")," ","")))</f>
        <v/>
      </c>
      <c r="Q1495" s="16">
        <f>IF(A1495="","",UPPER(SUBSTITUTE(SUBSTITUTE(SUBSTITUTE(TRIM(C1495),"/",""),"-","")," ","")))</f>
        <v/>
      </c>
      <c r="R1495" s="16">
        <f>IF(A1495="","",IF(U1495="No","ITC not available in GSTR-2B",IF(COUNTIF(Books!$O$6:$O$2005,P1495)&gt;0,IF(ABS(T1495)&lt;=Settings!$B$4,"Matched","Amount differs"),IF(COUNTIF(Books!$P$6:$P$2005,Q1495)&gt;0,"Invoice no matches, GSTIN differs","In GSTR-2B, not in books"))))</f>
        <v/>
      </c>
      <c r="S1495" s="15">
        <f>IF(A1495="","",SUMIF(Books!$O$6:$O$2005,P1495,Books!$K$6:$K$2005))</f>
        <v/>
      </c>
      <c r="T1495" s="15">
        <f>IF(A1495="","",N1495-S1495)</f>
        <v/>
      </c>
      <c r="U1495" s="10" t="n"/>
      <c r="V1495" s="16">
        <f>IF(A1495="","",IF(AND(O1495="Credit note",R1495&lt;&gt;"ITC not available in GSTR-2B"),"Credit note: accept and declare the ITC reversal, keep pending for one period, or reject if you disagree",IF(R1495="Matched","Accept in IMS, or take no action",IF(R1495="Amount differs","Reject or keep pending; ask the supplier to amend",IF(R1495="In GSTR-2B, not in books","Check receipt; reject if not yours",IF(R1495="Invoice no matches, GSTIN differs","Confirm the GSTIN with the supplier","Not available: do not claim"))))))</f>
        <v/>
      </c>
    </row>
    <row r="1496">
      <c r="A1496" s="10" t="n"/>
      <c r="B1496" s="10" t="n"/>
      <c r="C1496" s="10" t="n"/>
      <c r="D1496" s="10" t="n"/>
      <c r="E1496" s="9" t="n"/>
      <c r="F1496" s="8" t="n"/>
      <c r="G1496" s="10" t="n"/>
      <c r="H1496" s="10" t="n"/>
      <c r="I1496" s="8" t="n"/>
      <c r="J1496" s="8" t="n"/>
      <c r="K1496" s="8" t="n"/>
      <c r="L1496" s="8" t="n"/>
      <c r="M1496" s="8" t="n"/>
      <c r="N1496" s="15">
        <f>IF(A1496="","",SUM(J1496:M1496))</f>
        <v/>
      </c>
      <c r="O1496" s="10" t="n"/>
      <c r="P1496" s="16">
        <f>IF(A1496="","",UPPER(TRIM(A1496))&amp;"|"&amp;UPPER(SUBSTITUTE(SUBSTITUTE(SUBSTITUTE(TRIM(C1496),"/",""),"-","")," ","")))</f>
        <v/>
      </c>
      <c r="Q1496" s="16">
        <f>IF(A1496="","",UPPER(SUBSTITUTE(SUBSTITUTE(SUBSTITUTE(TRIM(C1496),"/",""),"-","")," ","")))</f>
        <v/>
      </c>
      <c r="R1496" s="16">
        <f>IF(A1496="","",IF(U1496="No","ITC not available in GSTR-2B",IF(COUNTIF(Books!$O$6:$O$2005,P1496)&gt;0,IF(ABS(T1496)&lt;=Settings!$B$4,"Matched","Amount differs"),IF(COUNTIF(Books!$P$6:$P$2005,Q1496)&gt;0,"Invoice no matches, GSTIN differs","In GSTR-2B, not in books"))))</f>
        <v/>
      </c>
      <c r="S1496" s="15">
        <f>IF(A1496="","",SUMIF(Books!$O$6:$O$2005,P1496,Books!$K$6:$K$2005))</f>
        <v/>
      </c>
      <c r="T1496" s="15">
        <f>IF(A1496="","",N1496-S1496)</f>
        <v/>
      </c>
      <c r="U1496" s="10" t="n"/>
      <c r="V1496" s="16">
        <f>IF(A1496="","",IF(AND(O1496="Credit note",R1496&lt;&gt;"ITC not available in GSTR-2B"),"Credit note: accept and declare the ITC reversal, keep pending for one period, or reject if you disagree",IF(R1496="Matched","Accept in IMS, or take no action",IF(R1496="Amount differs","Reject or keep pending; ask the supplier to amend",IF(R1496="In GSTR-2B, not in books","Check receipt; reject if not yours",IF(R1496="Invoice no matches, GSTIN differs","Confirm the GSTIN with the supplier","Not available: do not claim"))))))</f>
        <v/>
      </c>
    </row>
    <row r="1497">
      <c r="A1497" s="10" t="n"/>
      <c r="B1497" s="10" t="n"/>
      <c r="C1497" s="10" t="n"/>
      <c r="D1497" s="10" t="n"/>
      <c r="E1497" s="9" t="n"/>
      <c r="F1497" s="8" t="n"/>
      <c r="G1497" s="10" t="n"/>
      <c r="H1497" s="10" t="n"/>
      <c r="I1497" s="8" t="n"/>
      <c r="J1497" s="8" t="n"/>
      <c r="K1497" s="8" t="n"/>
      <c r="L1497" s="8" t="n"/>
      <c r="M1497" s="8" t="n"/>
      <c r="N1497" s="15">
        <f>IF(A1497="","",SUM(J1497:M1497))</f>
        <v/>
      </c>
      <c r="O1497" s="10" t="n"/>
      <c r="P1497" s="16">
        <f>IF(A1497="","",UPPER(TRIM(A1497))&amp;"|"&amp;UPPER(SUBSTITUTE(SUBSTITUTE(SUBSTITUTE(TRIM(C1497),"/",""),"-","")," ","")))</f>
        <v/>
      </c>
      <c r="Q1497" s="16">
        <f>IF(A1497="","",UPPER(SUBSTITUTE(SUBSTITUTE(SUBSTITUTE(TRIM(C1497),"/",""),"-","")," ","")))</f>
        <v/>
      </c>
      <c r="R1497" s="16">
        <f>IF(A1497="","",IF(U1497="No","ITC not available in GSTR-2B",IF(COUNTIF(Books!$O$6:$O$2005,P1497)&gt;0,IF(ABS(T1497)&lt;=Settings!$B$4,"Matched","Amount differs"),IF(COUNTIF(Books!$P$6:$P$2005,Q1497)&gt;0,"Invoice no matches, GSTIN differs","In GSTR-2B, not in books"))))</f>
        <v/>
      </c>
      <c r="S1497" s="15">
        <f>IF(A1497="","",SUMIF(Books!$O$6:$O$2005,P1497,Books!$K$6:$K$2005))</f>
        <v/>
      </c>
      <c r="T1497" s="15">
        <f>IF(A1497="","",N1497-S1497)</f>
        <v/>
      </c>
      <c r="U1497" s="10" t="n"/>
      <c r="V1497" s="16">
        <f>IF(A1497="","",IF(AND(O1497="Credit note",R1497&lt;&gt;"ITC not available in GSTR-2B"),"Credit note: accept and declare the ITC reversal, keep pending for one period, or reject if you disagree",IF(R1497="Matched","Accept in IMS, or take no action",IF(R1497="Amount differs","Reject or keep pending; ask the supplier to amend",IF(R1497="In GSTR-2B, not in books","Check receipt; reject if not yours",IF(R1497="Invoice no matches, GSTIN differs","Confirm the GSTIN with the supplier","Not available: do not claim"))))))</f>
        <v/>
      </c>
    </row>
    <row r="1498">
      <c r="A1498" s="10" t="n"/>
      <c r="B1498" s="10" t="n"/>
      <c r="C1498" s="10" t="n"/>
      <c r="D1498" s="10" t="n"/>
      <c r="E1498" s="9" t="n"/>
      <c r="F1498" s="8" t="n"/>
      <c r="G1498" s="10" t="n"/>
      <c r="H1498" s="10" t="n"/>
      <c r="I1498" s="8" t="n"/>
      <c r="J1498" s="8" t="n"/>
      <c r="K1498" s="8" t="n"/>
      <c r="L1498" s="8" t="n"/>
      <c r="M1498" s="8" t="n"/>
      <c r="N1498" s="15">
        <f>IF(A1498="","",SUM(J1498:M1498))</f>
        <v/>
      </c>
      <c r="O1498" s="10" t="n"/>
      <c r="P1498" s="16">
        <f>IF(A1498="","",UPPER(TRIM(A1498))&amp;"|"&amp;UPPER(SUBSTITUTE(SUBSTITUTE(SUBSTITUTE(TRIM(C1498),"/",""),"-","")," ","")))</f>
        <v/>
      </c>
      <c r="Q1498" s="16">
        <f>IF(A1498="","",UPPER(SUBSTITUTE(SUBSTITUTE(SUBSTITUTE(TRIM(C1498),"/",""),"-","")," ","")))</f>
        <v/>
      </c>
      <c r="R1498" s="16">
        <f>IF(A1498="","",IF(U1498="No","ITC not available in GSTR-2B",IF(COUNTIF(Books!$O$6:$O$2005,P1498)&gt;0,IF(ABS(T1498)&lt;=Settings!$B$4,"Matched","Amount differs"),IF(COUNTIF(Books!$P$6:$P$2005,Q1498)&gt;0,"Invoice no matches, GSTIN differs","In GSTR-2B, not in books"))))</f>
        <v/>
      </c>
      <c r="S1498" s="15">
        <f>IF(A1498="","",SUMIF(Books!$O$6:$O$2005,P1498,Books!$K$6:$K$2005))</f>
        <v/>
      </c>
      <c r="T1498" s="15">
        <f>IF(A1498="","",N1498-S1498)</f>
        <v/>
      </c>
      <c r="U1498" s="10" t="n"/>
      <c r="V1498" s="16">
        <f>IF(A1498="","",IF(AND(O1498="Credit note",R1498&lt;&gt;"ITC not available in GSTR-2B"),"Credit note: accept and declare the ITC reversal, keep pending for one period, or reject if you disagree",IF(R1498="Matched","Accept in IMS, or take no action",IF(R1498="Amount differs","Reject or keep pending; ask the supplier to amend",IF(R1498="In GSTR-2B, not in books","Check receipt; reject if not yours",IF(R1498="Invoice no matches, GSTIN differs","Confirm the GSTIN with the supplier","Not available: do not claim"))))))</f>
        <v/>
      </c>
    </row>
    <row r="1499">
      <c r="A1499" s="10" t="n"/>
      <c r="B1499" s="10" t="n"/>
      <c r="C1499" s="10" t="n"/>
      <c r="D1499" s="10" t="n"/>
      <c r="E1499" s="9" t="n"/>
      <c r="F1499" s="8" t="n"/>
      <c r="G1499" s="10" t="n"/>
      <c r="H1499" s="10" t="n"/>
      <c r="I1499" s="8" t="n"/>
      <c r="J1499" s="8" t="n"/>
      <c r="K1499" s="8" t="n"/>
      <c r="L1499" s="8" t="n"/>
      <c r="M1499" s="8" t="n"/>
      <c r="N1499" s="15">
        <f>IF(A1499="","",SUM(J1499:M1499))</f>
        <v/>
      </c>
      <c r="O1499" s="10" t="n"/>
      <c r="P1499" s="16">
        <f>IF(A1499="","",UPPER(TRIM(A1499))&amp;"|"&amp;UPPER(SUBSTITUTE(SUBSTITUTE(SUBSTITUTE(TRIM(C1499),"/",""),"-","")," ","")))</f>
        <v/>
      </c>
      <c r="Q1499" s="16">
        <f>IF(A1499="","",UPPER(SUBSTITUTE(SUBSTITUTE(SUBSTITUTE(TRIM(C1499),"/",""),"-","")," ","")))</f>
        <v/>
      </c>
      <c r="R1499" s="16">
        <f>IF(A1499="","",IF(U1499="No","ITC not available in GSTR-2B",IF(COUNTIF(Books!$O$6:$O$2005,P1499)&gt;0,IF(ABS(T1499)&lt;=Settings!$B$4,"Matched","Amount differs"),IF(COUNTIF(Books!$P$6:$P$2005,Q1499)&gt;0,"Invoice no matches, GSTIN differs","In GSTR-2B, not in books"))))</f>
        <v/>
      </c>
      <c r="S1499" s="15">
        <f>IF(A1499="","",SUMIF(Books!$O$6:$O$2005,P1499,Books!$K$6:$K$2005))</f>
        <v/>
      </c>
      <c r="T1499" s="15">
        <f>IF(A1499="","",N1499-S1499)</f>
        <v/>
      </c>
      <c r="U1499" s="10" t="n"/>
      <c r="V1499" s="16">
        <f>IF(A1499="","",IF(AND(O1499="Credit note",R1499&lt;&gt;"ITC not available in GSTR-2B"),"Credit note: accept and declare the ITC reversal, keep pending for one period, or reject if you disagree",IF(R1499="Matched","Accept in IMS, or take no action",IF(R1499="Amount differs","Reject or keep pending; ask the supplier to amend",IF(R1499="In GSTR-2B, not in books","Check receipt; reject if not yours",IF(R1499="Invoice no matches, GSTIN differs","Confirm the GSTIN with the supplier","Not available: do not claim"))))))</f>
        <v/>
      </c>
    </row>
    <row r="1500">
      <c r="A1500" s="10" t="n"/>
      <c r="B1500" s="10" t="n"/>
      <c r="C1500" s="10" t="n"/>
      <c r="D1500" s="10" t="n"/>
      <c r="E1500" s="9" t="n"/>
      <c r="F1500" s="8" t="n"/>
      <c r="G1500" s="10" t="n"/>
      <c r="H1500" s="10" t="n"/>
      <c r="I1500" s="8" t="n"/>
      <c r="J1500" s="8" t="n"/>
      <c r="K1500" s="8" t="n"/>
      <c r="L1500" s="8" t="n"/>
      <c r="M1500" s="8" t="n"/>
      <c r="N1500" s="15">
        <f>IF(A1500="","",SUM(J1500:M1500))</f>
        <v/>
      </c>
      <c r="O1500" s="10" t="n"/>
      <c r="P1500" s="16">
        <f>IF(A1500="","",UPPER(TRIM(A1500))&amp;"|"&amp;UPPER(SUBSTITUTE(SUBSTITUTE(SUBSTITUTE(TRIM(C1500),"/",""),"-","")," ","")))</f>
        <v/>
      </c>
      <c r="Q1500" s="16">
        <f>IF(A1500="","",UPPER(SUBSTITUTE(SUBSTITUTE(SUBSTITUTE(TRIM(C1500),"/",""),"-","")," ","")))</f>
        <v/>
      </c>
      <c r="R1500" s="16">
        <f>IF(A1500="","",IF(U1500="No","ITC not available in GSTR-2B",IF(COUNTIF(Books!$O$6:$O$2005,P1500)&gt;0,IF(ABS(T1500)&lt;=Settings!$B$4,"Matched","Amount differs"),IF(COUNTIF(Books!$P$6:$P$2005,Q1500)&gt;0,"Invoice no matches, GSTIN differs","In GSTR-2B, not in books"))))</f>
        <v/>
      </c>
      <c r="S1500" s="15">
        <f>IF(A1500="","",SUMIF(Books!$O$6:$O$2005,P1500,Books!$K$6:$K$2005))</f>
        <v/>
      </c>
      <c r="T1500" s="15">
        <f>IF(A1500="","",N1500-S1500)</f>
        <v/>
      </c>
      <c r="U1500" s="10" t="n"/>
      <c r="V1500" s="16">
        <f>IF(A1500="","",IF(AND(O1500="Credit note",R1500&lt;&gt;"ITC not available in GSTR-2B"),"Credit note: accept and declare the ITC reversal, keep pending for one period, or reject if you disagree",IF(R1500="Matched","Accept in IMS, or take no action",IF(R1500="Amount differs","Reject or keep pending; ask the supplier to amend",IF(R1500="In GSTR-2B, not in books","Check receipt; reject if not yours",IF(R1500="Invoice no matches, GSTIN differs","Confirm the GSTIN with the supplier","Not available: do not claim"))))))</f>
        <v/>
      </c>
    </row>
    <row r="1501">
      <c r="A1501" s="10" t="n"/>
      <c r="B1501" s="10" t="n"/>
      <c r="C1501" s="10" t="n"/>
      <c r="D1501" s="10" t="n"/>
      <c r="E1501" s="9" t="n"/>
      <c r="F1501" s="8" t="n"/>
      <c r="G1501" s="10" t="n"/>
      <c r="H1501" s="10" t="n"/>
      <c r="I1501" s="8" t="n"/>
      <c r="J1501" s="8" t="n"/>
      <c r="K1501" s="8" t="n"/>
      <c r="L1501" s="8" t="n"/>
      <c r="M1501" s="8" t="n"/>
      <c r="N1501" s="15">
        <f>IF(A1501="","",SUM(J1501:M1501))</f>
        <v/>
      </c>
      <c r="O1501" s="10" t="n"/>
      <c r="P1501" s="16">
        <f>IF(A1501="","",UPPER(TRIM(A1501))&amp;"|"&amp;UPPER(SUBSTITUTE(SUBSTITUTE(SUBSTITUTE(TRIM(C1501),"/",""),"-","")," ","")))</f>
        <v/>
      </c>
      <c r="Q1501" s="16">
        <f>IF(A1501="","",UPPER(SUBSTITUTE(SUBSTITUTE(SUBSTITUTE(TRIM(C1501),"/",""),"-","")," ","")))</f>
        <v/>
      </c>
      <c r="R1501" s="16">
        <f>IF(A1501="","",IF(U1501="No","ITC not available in GSTR-2B",IF(COUNTIF(Books!$O$6:$O$2005,P1501)&gt;0,IF(ABS(T1501)&lt;=Settings!$B$4,"Matched","Amount differs"),IF(COUNTIF(Books!$P$6:$P$2005,Q1501)&gt;0,"Invoice no matches, GSTIN differs","In GSTR-2B, not in books"))))</f>
        <v/>
      </c>
      <c r="S1501" s="15">
        <f>IF(A1501="","",SUMIF(Books!$O$6:$O$2005,P1501,Books!$K$6:$K$2005))</f>
        <v/>
      </c>
      <c r="T1501" s="15">
        <f>IF(A1501="","",N1501-S1501)</f>
        <v/>
      </c>
      <c r="U1501" s="10" t="n"/>
      <c r="V1501" s="16">
        <f>IF(A1501="","",IF(AND(O1501="Credit note",R1501&lt;&gt;"ITC not available in GSTR-2B"),"Credit note: accept and declare the ITC reversal, keep pending for one period, or reject if you disagree",IF(R1501="Matched","Accept in IMS, or take no action",IF(R1501="Amount differs","Reject or keep pending; ask the supplier to amend",IF(R1501="In GSTR-2B, not in books","Check receipt; reject if not yours",IF(R1501="Invoice no matches, GSTIN differs","Confirm the GSTIN with the supplier","Not available: do not claim"))))))</f>
        <v/>
      </c>
    </row>
    <row r="1502">
      <c r="A1502" s="10" t="n"/>
      <c r="B1502" s="10" t="n"/>
      <c r="C1502" s="10" t="n"/>
      <c r="D1502" s="10" t="n"/>
      <c r="E1502" s="9" t="n"/>
      <c r="F1502" s="8" t="n"/>
      <c r="G1502" s="10" t="n"/>
      <c r="H1502" s="10" t="n"/>
      <c r="I1502" s="8" t="n"/>
      <c r="J1502" s="8" t="n"/>
      <c r="K1502" s="8" t="n"/>
      <c r="L1502" s="8" t="n"/>
      <c r="M1502" s="8" t="n"/>
      <c r="N1502" s="15">
        <f>IF(A1502="","",SUM(J1502:M1502))</f>
        <v/>
      </c>
      <c r="O1502" s="10" t="n"/>
      <c r="P1502" s="16">
        <f>IF(A1502="","",UPPER(TRIM(A1502))&amp;"|"&amp;UPPER(SUBSTITUTE(SUBSTITUTE(SUBSTITUTE(TRIM(C1502),"/",""),"-","")," ","")))</f>
        <v/>
      </c>
      <c r="Q1502" s="16">
        <f>IF(A1502="","",UPPER(SUBSTITUTE(SUBSTITUTE(SUBSTITUTE(TRIM(C1502),"/",""),"-","")," ","")))</f>
        <v/>
      </c>
      <c r="R1502" s="16">
        <f>IF(A1502="","",IF(U1502="No","ITC not available in GSTR-2B",IF(COUNTIF(Books!$O$6:$O$2005,P1502)&gt;0,IF(ABS(T1502)&lt;=Settings!$B$4,"Matched","Amount differs"),IF(COUNTIF(Books!$P$6:$P$2005,Q1502)&gt;0,"Invoice no matches, GSTIN differs","In GSTR-2B, not in books"))))</f>
        <v/>
      </c>
      <c r="S1502" s="15">
        <f>IF(A1502="","",SUMIF(Books!$O$6:$O$2005,P1502,Books!$K$6:$K$2005))</f>
        <v/>
      </c>
      <c r="T1502" s="15">
        <f>IF(A1502="","",N1502-S1502)</f>
        <v/>
      </c>
      <c r="U1502" s="10" t="n"/>
      <c r="V1502" s="16">
        <f>IF(A1502="","",IF(AND(O1502="Credit note",R1502&lt;&gt;"ITC not available in GSTR-2B"),"Credit note: accept and declare the ITC reversal, keep pending for one period, or reject if you disagree",IF(R1502="Matched","Accept in IMS, or take no action",IF(R1502="Amount differs","Reject or keep pending; ask the supplier to amend",IF(R1502="In GSTR-2B, not in books","Check receipt; reject if not yours",IF(R1502="Invoice no matches, GSTIN differs","Confirm the GSTIN with the supplier","Not available: do not claim"))))))</f>
        <v/>
      </c>
    </row>
    <row r="1503">
      <c r="A1503" s="10" t="n"/>
      <c r="B1503" s="10" t="n"/>
      <c r="C1503" s="10" t="n"/>
      <c r="D1503" s="10" t="n"/>
      <c r="E1503" s="9" t="n"/>
      <c r="F1503" s="8" t="n"/>
      <c r="G1503" s="10" t="n"/>
      <c r="H1503" s="10" t="n"/>
      <c r="I1503" s="8" t="n"/>
      <c r="J1503" s="8" t="n"/>
      <c r="K1503" s="8" t="n"/>
      <c r="L1503" s="8" t="n"/>
      <c r="M1503" s="8" t="n"/>
      <c r="N1503" s="15">
        <f>IF(A1503="","",SUM(J1503:M1503))</f>
        <v/>
      </c>
      <c r="O1503" s="10" t="n"/>
      <c r="P1503" s="16">
        <f>IF(A1503="","",UPPER(TRIM(A1503))&amp;"|"&amp;UPPER(SUBSTITUTE(SUBSTITUTE(SUBSTITUTE(TRIM(C1503),"/",""),"-","")," ","")))</f>
        <v/>
      </c>
      <c r="Q1503" s="16">
        <f>IF(A1503="","",UPPER(SUBSTITUTE(SUBSTITUTE(SUBSTITUTE(TRIM(C1503),"/",""),"-","")," ","")))</f>
        <v/>
      </c>
      <c r="R1503" s="16">
        <f>IF(A1503="","",IF(U1503="No","ITC not available in GSTR-2B",IF(COUNTIF(Books!$O$6:$O$2005,P1503)&gt;0,IF(ABS(T1503)&lt;=Settings!$B$4,"Matched","Amount differs"),IF(COUNTIF(Books!$P$6:$P$2005,Q1503)&gt;0,"Invoice no matches, GSTIN differs","In GSTR-2B, not in books"))))</f>
        <v/>
      </c>
      <c r="S1503" s="15">
        <f>IF(A1503="","",SUMIF(Books!$O$6:$O$2005,P1503,Books!$K$6:$K$2005))</f>
        <v/>
      </c>
      <c r="T1503" s="15">
        <f>IF(A1503="","",N1503-S1503)</f>
        <v/>
      </c>
      <c r="U1503" s="10" t="n"/>
      <c r="V1503" s="16">
        <f>IF(A1503="","",IF(AND(O1503="Credit note",R1503&lt;&gt;"ITC not available in GSTR-2B"),"Credit note: accept and declare the ITC reversal, keep pending for one period, or reject if you disagree",IF(R1503="Matched","Accept in IMS, or take no action",IF(R1503="Amount differs","Reject or keep pending; ask the supplier to amend",IF(R1503="In GSTR-2B, not in books","Check receipt; reject if not yours",IF(R1503="Invoice no matches, GSTIN differs","Confirm the GSTIN with the supplier","Not available: do not claim"))))))</f>
        <v/>
      </c>
    </row>
    <row r="1504">
      <c r="A1504" s="10" t="n"/>
      <c r="B1504" s="10" t="n"/>
      <c r="C1504" s="10" t="n"/>
      <c r="D1504" s="10" t="n"/>
      <c r="E1504" s="9" t="n"/>
      <c r="F1504" s="8" t="n"/>
      <c r="G1504" s="10" t="n"/>
      <c r="H1504" s="10" t="n"/>
      <c r="I1504" s="8" t="n"/>
      <c r="J1504" s="8" t="n"/>
      <c r="K1504" s="8" t="n"/>
      <c r="L1504" s="8" t="n"/>
      <c r="M1504" s="8" t="n"/>
      <c r="N1504" s="15">
        <f>IF(A1504="","",SUM(J1504:M1504))</f>
        <v/>
      </c>
      <c r="O1504" s="10" t="n"/>
      <c r="P1504" s="16">
        <f>IF(A1504="","",UPPER(TRIM(A1504))&amp;"|"&amp;UPPER(SUBSTITUTE(SUBSTITUTE(SUBSTITUTE(TRIM(C1504),"/",""),"-","")," ","")))</f>
        <v/>
      </c>
      <c r="Q1504" s="16">
        <f>IF(A1504="","",UPPER(SUBSTITUTE(SUBSTITUTE(SUBSTITUTE(TRIM(C1504),"/",""),"-","")," ","")))</f>
        <v/>
      </c>
      <c r="R1504" s="16">
        <f>IF(A1504="","",IF(U1504="No","ITC not available in GSTR-2B",IF(COUNTIF(Books!$O$6:$O$2005,P1504)&gt;0,IF(ABS(T1504)&lt;=Settings!$B$4,"Matched","Amount differs"),IF(COUNTIF(Books!$P$6:$P$2005,Q1504)&gt;0,"Invoice no matches, GSTIN differs","In GSTR-2B, not in books"))))</f>
        <v/>
      </c>
      <c r="S1504" s="15">
        <f>IF(A1504="","",SUMIF(Books!$O$6:$O$2005,P1504,Books!$K$6:$K$2005))</f>
        <v/>
      </c>
      <c r="T1504" s="15">
        <f>IF(A1504="","",N1504-S1504)</f>
        <v/>
      </c>
      <c r="U1504" s="10" t="n"/>
      <c r="V1504" s="16">
        <f>IF(A1504="","",IF(AND(O1504="Credit note",R1504&lt;&gt;"ITC not available in GSTR-2B"),"Credit note: accept and declare the ITC reversal, keep pending for one period, or reject if you disagree",IF(R1504="Matched","Accept in IMS, or take no action",IF(R1504="Amount differs","Reject or keep pending; ask the supplier to amend",IF(R1504="In GSTR-2B, not in books","Check receipt; reject if not yours",IF(R1504="Invoice no matches, GSTIN differs","Confirm the GSTIN with the supplier","Not available: do not claim"))))))</f>
        <v/>
      </c>
    </row>
    <row r="1505">
      <c r="A1505" s="10" t="n"/>
      <c r="B1505" s="10" t="n"/>
      <c r="C1505" s="10" t="n"/>
      <c r="D1505" s="10" t="n"/>
      <c r="E1505" s="9" t="n"/>
      <c r="F1505" s="8" t="n"/>
      <c r="G1505" s="10" t="n"/>
      <c r="H1505" s="10" t="n"/>
      <c r="I1505" s="8" t="n"/>
      <c r="J1505" s="8" t="n"/>
      <c r="K1505" s="8" t="n"/>
      <c r="L1505" s="8" t="n"/>
      <c r="M1505" s="8" t="n"/>
      <c r="N1505" s="15">
        <f>IF(A1505="","",SUM(J1505:M1505))</f>
        <v/>
      </c>
      <c r="O1505" s="10" t="n"/>
      <c r="P1505" s="16">
        <f>IF(A1505="","",UPPER(TRIM(A1505))&amp;"|"&amp;UPPER(SUBSTITUTE(SUBSTITUTE(SUBSTITUTE(TRIM(C1505),"/",""),"-","")," ","")))</f>
        <v/>
      </c>
      <c r="Q1505" s="16">
        <f>IF(A1505="","",UPPER(SUBSTITUTE(SUBSTITUTE(SUBSTITUTE(TRIM(C1505),"/",""),"-","")," ","")))</f>
        <v/>
      </c>
      <c r="R1505" s="16">
        <f>IF(A1505="","",IF(U1505="No","ITC not available in GSTR-2B",IF(COUNTIF(Books!$O$6:$O$2005,P1505)&gt;0,IF(ABS(T1505)&lt;=Settings!$B$4,"Matched","Amount differs"),IF(COUNTIF(Books!$P$6:$P$2005,Q1505)&gt;0,"Invoice no matches, GSTIN differs","In GSTR-2B, not in books"))))</f>
        <v/>
      </c>
      <c r="S1505" s="15">
        <f>IF(A1505="","",SUMIF(Books!$O$6:$O$2005,P1505,Books!$K$6:$K$2005))</f>
        <v/>
      </c>
      <c r="T1505" s="15">
        <f>IF(A1505="","",N1505-S1505)</f>
        <v/>
      </c>
      <c r="U1505" s="10" t="n"/>
      <c r="V1505" s="16">
        <f>IF(A1505="","",IF(AND(O1505="Credit note",R1505&lt;&gt;"ITC not available in GSTR-2B"),"Credit note: accept and declare the ITC reversal, keep pending for one period, or reject if you disagree",IF(R1505="Matched","Accept in IMS, or take no action",IF(R1505="Amount differs","Reject or keep pending; ask the supplier to amend",IF(R1505="In GSTR-2B, not in books","Check receipt; reject if not yours",IF(R1505="Invoice no matches, GSTIN differs","Confirm the GSTIN with the supplier","Not available: do not claim"))))))</f>
        <v/>
      </c>
    </row>
    <row r="1506">
      <c r="A1506" s="10" t="n"/>
      <c r="B1506" s="10" t="n"/>
      <c r="C1506" s="10" t="n"/>
      <c r="D1506" s="10" t="n"/>
      <c r="E1506" s="9" t="n"/>
      <c r="F1506" s="8" t="n"/>
      <c r="G1506" s="10" t="n"/>
      <c r="H1506" s="10" t="n"/>
      <c r="I1506" s="8" t="n"/>
      <c r="J1506" s="8" t="n"/>
      <c r="K1506" s="8" t="n"/>
      <c r="L1506" s="8" t="n"/>
      <c r="M1506" s="8" t="n"/>
      <c r="N1506" s="15">
        <f>IF(A1506="","",SUM(J1506:M1506))</f>
        <v/>
      </c>
      <c r="O1506" s="10" t="n"/>
      <c r="P1506" s="16">
        <f>IF(A1506="","",UPPER(TRIM(A1506))&amp;"|"&amp;UPPER(SUBSTITUTE(SUBSTITUTE(SUBSTITUTE(TRIM(C1506),"/",""),"-","")," ","")))</f>
        <v/>
      </c>
      <c r="Q1506" s="16">
        <f>IF(A1506="","",UPPER(SUBSTITUTE(SUBSTITUTE(SUBSTITUTE(TRIM(C1506),"/",""),"-","")," ","")))</f>
        <v/>
      </c>
      <c r="R1506" s="16">
        <f>IF(A1506="","",IF(U1506="No","ITC not available in GSTR-2B",IF(COUNTIF(Books!$O$6:$O$2005,P1506)&gt;0,IF(ABS(T1506)&lt;=Settings!$B$4,"Matched","Amount differs"),IF(COUNTIF(Books!$P$6:$P$2005,Q1506)&gt;0,"Invoice no matches, GSTIN differs","In GSTR-2B, not in books"))))</f>
        <v/>
      </c>
      <c r="S1506" s="15">
        <f>IF(A1506="","",SUMIF(Books!$O$6:$O$2005,P1506,Books!$K$6:$K$2005))</f>
        <v/>
      </c>
      <c r="T1506" s="15">
        <f>IF(A1506="","",N1506-S1506)</f>
        <v/>
      </c>
      <c r="U1506" s="10" t="n"/>
      <c r="V1506" s="16">
        <f>IF(A1506="","",IF(AND(O1506="Credit note",R1506&lt;&gt;"ITC not available in GSTR-2B"),"Credit note: accept and declare the ITC reversal, keep pending for one period, or reject if you disagree",IF(R1506="Matched","Accept in IMS, or take no action",IF(R1506="Amount differs","Reject or keep pending; ask the supplier to amend",IF(R1506="In GSTR-2B, not in books","Check receipt; reject if not yours",IF(R1506="Invoice no matches, GSTIN differs","Confirm the GSTIN with the supplier","Not available: do not claim"))))))</f>
        <v/>
      </c>
    </row>
    <row r="1507">
      <c r="A1507" s="10" t="n"/>
      <c r="B1507" s="10" t="n"/>
      <c r="C1507" s="10" t="n"/>
      <c r="D1507" s="10" t="n"/>
      <c r="E1507" s="9" t="n"/>
      <c r="F1507" s="8" t="n"/>
      <c r="G1507" s="10" t="n"/>
      <c r="H1507" s="10" t="n"/>
      <c r="I1507" s="8" t="n"/>
      <c r="J1507" s="8" t="n"/>
      <c r="K1507" s="8" t="n"/>
      <c r="L1507" s="8" t="n"/>
      <c r="M1507" s="8" t="n"/>
      <c r="N1507" s="15">
        <f>IF(A1507="","",SUM(J1507:M1507))</f>
        <v/>
      </c>
      <c r="O1507" s="10" t="n"/>
      <c r="P1507" s="16">
        <f>IF(A1507="","",UPPER(TRIM(A1507))&amp;"|"&amp;UPPER(SUBSTITUTE(SUBSTITUTE(SUBSTITUTE(TRIM(C1507),"/",""),"-","")," ","")))</f>
        <v/>
      </c>
      <c r="Q1507" s="16">
        <f>IF(A1507="","",UPPER(SUBSTITUTE(SUBSTITUTE(SUBSTITUTE(TRIM(C1507),"/",""),"-","")," ","")))</f>
        <v/>
      </c>
      <c r="R1507" s="16">
        <f>IF(A1507="","",IF(U1507="No","ITC not available in GSTR-2B",IF(COUNTIF(Books!$O$6:$O$2005,P1507)&gt;0,IF(ABS(T1507)&lt;=Settings!$B$4,"Matched","Amount differs"),IF(COUNTIF(Books!$P$6:$P$2005,Q1507)&gt;0,"Invoice no matches, GSTIN differs","In GSTR-2B, not in books"))))</f>
        <v/>
      </c>
      <c r="S1507" s="15">
        <f>IF(A1507="","",SUMIF(Books!$O$6:$O$2005,P1507,Books!$K$6:$K$2005))</f>
        <v/>
      </c>
      <c r="T1507" s="15">
        <f>IF(A1507="","",N1507-S1507)</f>
        <v/>
      </c>
      <c r="U1507" s="10" t="n"/>
      <c r="V1507" s="16">
        <f>IF(A1507="","",IF(AND(O1507="Credit note",R1507&lt;&gt;"ITC not available in GSTR-2B"),"Credit note: accept and declare the ITC reversal, keep pending for one period, or reject if you disagree",IF(R1507="Matched","Accept in IMS, or take no action",IF(R1507="Amount differs","Reject or keep pending; ask the supplier to amend",IF(R1507="In GSTR-2B, not in books","Check receipt; reject if not yours",IF(R1507="Invoice no matches, GSTIN differs","Confirm the GSTIN with the supplier","Not available: do not claim"))))))</f>
        <v/>
      </c>
    </row>
    <row r="1508">
      <c r="A1508" s="10" t="n"/>
      <c r="B1508" s="10" t="n"/>
      <c r="C1508" s="10" t="n"/>
      <c r="D1508" s="10" t="n"/>
      <c r="E1508" s="9" t="n"/>
      <c r="F1508" s="8" t="n"/>
      <c r="G1508" s="10" t="n"/>
      <c r="H1508" s="10" t="n"/>
      <c r="I1508" s="8" t="n"/>
      <c r="J1508" s="8" t="n"/>
      <c r="K1508" s="8" t="n"/>
      <c r="L1508" s="8" t="n"/>
      <c r="M1508" s="8" t="n"/>
      <c r="N1508" s="15">
        <f>IF(A1508="","",SUM(J1508:M1508))</f>
        <v/>
      </c>
      <c r="O1508" s="10" t="n"/>
      <c r="P1508" s="16">
        <f>IF(A1508="","",UPPER(TRIM(A1508))&amp;"|"&amp;UPPER(SUBSTITUTE(SUBSTITUTE(SUBSTITUTE(TRIM(C1508),"/",""),"-","")," ","")))</f>
        <v/>
      </c>
      <c r="Q1508" s="16">
        <f>IF(A1508="","",UPPER(SUBSTITUTE(SUBSTITUTE(SUBSTITUTE(TRIM(C1508),"/",""),"-","")," ","")))</f>
        <v/>
      </c>
      <c r="R1508" s="16">
        <f>IF(A1508="","",IF(U1508="No","ITC not available in GSTR-2B",IF(COUNTIF(Books!$O$6:$O$2005,P1508)&gt;0,IF(ABS(T1508)&lt;=Settings!$B$4,"Matched","Amount differs"),IF(COUNTIF(Books!$P$6:$P$2005,Q1508)&gt;0,"Invoice no matches, GSTIN differs","In GSTR-2B, not in books"))))</f>
        <v/>
      </c>
      <c r="S1508" s="15">
        <f>IF(A1508="","",SUMIF(Books!$O$6:$O$2005,P1508,Books!$K$6:$K$2005))</f>
        <v/>
      </c>
      <c r="T1508" s="15">
        <f>IF(A1508="","",N1508-S1508)</f>
        <v/>
      </c>
      <c r="U1508" s="10" t="n"/>
      <c r="V1508" s="16">
        <f>IF(A1508="","",IF(AND(O1508="Credit note",R1508&lt;&gt;"ITC not available in GSTR-2B"),"Credit note: accept and declare the ITC reversal, keep pending for one period, or reject if you disagree",IF(R1508="Matched","Accept in IMS, or take no action",IF(R1508="Amount differs","Reject or keep pending; ask the supplier to amend",IF(R1508="In GSTR-2B, not in books","Check receipt; reject if not yours",IF(R1508="Invoice no matches, GSTIN differs","Confirm the GSTIN with the supplier","Not available: do not claim"))))))</f>
        <v/>
      </c>
    </row>
    <row r="1509">
      <c r="A1509" s="10" t="n"/>
      <c r="B1509" s="10" t="n"/>
      <c r="C1509" s="10" t="n"/>
      <c r="D1509" s="10" t="n"/>
      <c r="E1509" s="9" t="n"/>
      <c r="F1509" s="8" t="n"/>
      <c r="G1509" s="10" t="n"/>
      <c r="H1509" s="10" t="n"/>
      <c r="I1509" s="8" t="n"/>
      <c r="J1509" s="8" t="n"/>
      <c r="K1509" s="8" t="n"/>
      <c r="L1509" s="8" t="n"/>
      <c r="M1509" s="8" t="n"/>
      <c r="N1509" s="15">
        <f>IF(A1509="","",SUM(J1509:M1509))</f>
        <v/>
      </c>
      <c r="O1509" s="10" t="n"/>
      <c r="P1509" s="16">
        <f>IF(A1509="","",UPPER(TRIM(A1509))&amp;"|"&amp;UPPER(SUBSTITUTE(SUBSTITUTE(SUBSTITUTE(TRIM(C1509),"/",""),"-","")," ","")))</f>
        <v/>
      </c>
      <c r="Q1509" s="16">
        <f>IF(A1509="","",UPPER(SUBSTITUTE(SUBSTITUTE(SUBSTITUTE(TRIM(C1509),"/",""),"-","")," ","")))</f>
        <v/>
      </c>
      <c r="R1509" s="16">
        <f>IF(A1509="","",IF(U1509="No","ITC not available in GSTR-2B",IF(COUNTIF(Books!$O$6:$O$2005,P1509)&gt;0,IF(ABS(T1509)&lt;=Settings!$B$4,"Matched","Amount differs"),IF(COUNTIF(Books!$P$6:$P$2005,Q1509)&gt;0,"Invoice no matches, GSTIN differs","In GSTR-2B, not in books"))))</f>
        <v/>
      </c>
      <c r="S1509" s="15">
        <f>IF(A1509="","",SUMIF(Books!$O$6:$O$2005,P1509,Books!$K$6:$K$2005))</f>
        <v/>
      </c>
      <c r="T1509" s="15">
        <f>IF(A1509="","",N1509-S1509)</f>
        <v/>
      </c>
      <c r="U1509" s="10" t="n"/>
      <c r="V1509" s="16">
        <f>IF(A1509="","",IF(AND(O1509="Credit note",R1509&lt;&gt;"ITC not available in GSTR-2B"),"Credit note: accept and declare the ITC reversal, keep pending for one period, or reject if you disagree",IF(R1509="Matched","Accept in IMS, or take no action",IF(R1509="Amount differs","Reject or keep pending; ask the supplier to amend",IF(R1509="In GSTR-2B, not in books","Check receipt; reject if not yours",IF(R1509="Invoice no matches, GSTIN differs","Confirm the GSTIN with the supplier","Not available: do not claim"))))))</f>
        <v/>
      </c>
    </row>
    <row r="1510">
      <c r="A1510" s="10" t="n"/>
      <c r="B1510" s="10" t="n"/>
      <c r="C1510" s="10" t="n"/>
      <c r="D1510" s="10" t="n"/>
      <c r="E1510" s="9" t="n"/>
      <c r="F1510" s="8" t="n"/>
      <c r="G1510" s="10" t="n"/>
      <c r="H1510" s="10" t="n"/>
      <c r="I1510" s="8" t="n"/>
      <c r="J1510" s="8" t="n"/>
      <c r="K1510" s="8" t="n"/>
      <c r="L1510" s="8" t="n"/>
      <c r="M1510" s="8" t="n"/>
      <c r="N1510" s="15">
        <f>IF(A1510="","",SUM(J1510:M1510))</f>
        <v/>
      </c>
      <c r="O1510" s="10" t="n"/>
      <c r="P1510" s="16">
        <f>IF(A1510="","",UPPER(TRIM(A1510))&amp;"|"&amp;UPPER(SUBSTITUTE(SUBSTITUTE(SUBSTITUTE(TRIM(C1510),"/",""),"-","")," ","")))</f>
        <v/>
      </c>
      <c r="Q1510" s="16">
        <f>IF(A1510="","",UPPER(SUBSTITUTE(SUBSTITUTE(SUBSTITUTE(TRIM(C1510),"/",""),"-","")," ","")))</f>
        <v/>
      </c>
      <c r="R1510" s="16">
        <f>IF(A1510="","",IF(U1510="No","ITC not available in GSTR-2B",IF(COUNTIF(Books!$O$6:$O$2005,P1510)&gt;0,IF(ABS(T1510)&lt;=Settings!$B$4,"Matched","Amount differs"),IF(COUNTIF(Books!$P$6:$P$2005,Q1510)&gt;0,"Invoice no matches, GSTIN differs","In GSTR-2B, not in books"))))</f>
        <v/>
      </c>
      <c r="S1510" s="15">
        <f>IF(A1510="","",SUMIF(Books!$O$6:$O$2005,P1510,Books!$K$6:$K$2005))</f>
        <v/>
      </c>
      <c r="T1510" s="15">
        <f>IF(A1510="","",N1510-S1510)</f>
        <v/>
      </c>
      <c r="U1510" s="10" t="n"/>
      <c r="V1510" s="16">
        <f>IF(A1510="","",IF(AND(O1510="Credit note",R1510&lt;&gt;"ITC not available in GSTR-2B"),"Credit note: accept and declare the ITC reversal, keep pending for one period, or reject if you disagree",IF(R1510="Matched","Accept in IMS, or take no action",IF(R1510="Amount differs","Reject or keep pending; ask the supplier to amend",IF(R1510="In GSTR-2B, not in books","Check receipt; reject if not yours",IF(R1510="Invoice no matches, GSTIN differs","Confirm the GSTIN with the supplier","Not available: do not claim"))))))</f>
        <v/>
      </c>
    </row>
    <row r="1511">
      <c r="A1511" s="10" t="n"/>
      <c r="B1511" s="10" t="n"/>
      <c r="C1511" s="10" t="n"/>
      <c r="D1511" s="10" t="n"/>
      <c r="E1511" s="9" t="n"/>
      <c r="F1511" s="8" t="n"/>
      <c r="G1511" s="10" t="n"/>
      <c r="H1511" s="10" t="n"/>
      <c r="I1511" s="8" t="n"/>
      <c r="J1511" s="8" t="n"/>
      <c r="K1511" s="8" t="n"/>
      <c r="L1511" s="8" t="n"/>
      <c r="M1511" s="8" t="n"/>
      <c r="N1511" s="15">
        <f>IF(A1511="","",SUM(J1511:M1511))</f>
        <v/>
      </c>
      <c r="O1511" s="10" t="n"/>
      <c r="P1511" s="16">
        <f>IF(A1511="","",UPPER(TRIM(A1511))&amp;"|"&amp;UPPER(SUBSTITUTE(SUBSTITUTE(SUBSTITUTE(TRIM(C1511),"/",""),"-","")," ","")))</f>
        <v/>
      </c>
      <c r="Q1511" s="16">
        <f>IF(A1511="","",UPPER(SUBSTITUTE(SUBSTITUTE(SUBSTITUTE(TRIM(C1511),"/",""),"-","")," ","")))</f>
        <v/>
      </c>
      <c r="R1511" s="16">
        <f>IF(A1511="","",IF(U1511="No","ITC not available in GSTR-2B",IF(COUNTIF(Books!$O$6:$O$2005,P1511)&gt;0,IF(ABS(T1511)&lt;=Settings!$B$4,"Matched","Amount differs"),IF(COUNTIF(Books!$P$6:$P$2005,Q1511)&gt;0,"Invoice no matches, GSTIN differs","In GSTR-2B, not in books"))))</f>
        <v/>
      </c>
      <c r="S1511" s="15">
        <f>IF(A1511="","",SUMIF(Books!$O$6:$O$2005,P1511,Books!$K$6:$K$2005))</f>
        <v/>
      </c>
      <c r="T1511" s="15">
        <f>IF(A1511="","",N1511-S1511)</f>
        <v/>
      </c>
      <c r="U1511" s="10" t="n"/>
      <c r="V1511" s="16">
        <f>IF(A1511="","",IF(AND(O1511="Credit note",R1511&lt;&gt;"ITC not available in GSTR-2B"),"Credit note: accept and declare the ITC reversal, keep pending for one period, or reject if you disagree",IF(R1511="Matched","Accept in IMS, or take no action",IF(R1511="Amount differs","Reject or keep pending; ask the supplier to amend",IF(R1511="In GSTR-2B, not in books","Check receipt; reject if not yours",IF(R1511="Invoice no matches, GSTIN differs","Confirm the GSTIN with the supplier","Not available: do not claim"))))))</f>
        <v/>
      </c>
    </row>
    <row r="1512">
      <c r="A1512" s="10" t="n"/>
      <c r="B1512" s="10" t="n"/>
      <c r="C1512" s="10" t="n"/>
      <c r="D1512" s="10" t="n"/>
      <c r="E1512" s="9" t="n"/>
      <c r="F1512" s="8" t="n"/>
      <c r="G1512" s="10" t="n"/>
      <c r="H1512" s="10" t="n"/>
      <c r="I1512" s="8" t="n"/>
      <c r="J1512" s="8" t="n"/>
      <c r="K1512" s="8" t="n"/>
      <c r="L1512" s="8" t="n"/>
      <c r="M1512" s="8" t="n"/>
      <c r="N1512" s="15">
        <f>IF(A1512="","",SUM(J1512:M1512))</f>
        <v/>
      </c>
      <c r="O1512" s="10" t="n"/>
      <c r="P1512" s="16">
        <f>IF(A1512="","",UPPER(TRIM(A1512))&amp;"|"&amp;UPPER(SUBSTITUTE(SUBSTITUTE(SUBSTITUTE(TRIM(C1512),"/",""),"-","")," ","")))</f>
        <v/>
      </c>
      <c r="Q1512" s="16">
        <f>IF(A1512="","",UPPER(SUBSTITUTE(SUBSTITUTE(SUBSTITUTE(TRIM(C1512),"/",""),"-","")," ","")))</f>
        <v/>
      </c>
      <c r="R1512" s="16">
        <f>IF(A1512="","",IF(U1512="No","ITC not available in GSTR-2B",IF(COUNTIF(Books!$O$6:$O$2005,P1512)&gt;0,IF(ABS(T1512)&lt;=Settings!$B$4,"Matched","Amount differs"),IF(COUNTIF(Books!$P$6:$P$2005,Q1512)&gt;0,"Invoice no matches, GSTIN differs","In GSTR-2B, not in books"))))</f>
        <v/>
      </c>
      <c r="S1512" s="15">
        <f>IF(A1512="","",SUMIF(Books!$O$6:$O$2005,P1512,Books!$K$6:$K$2005))</f>
        <v/>
      </c>
      <c r="T1512" s="15">
        <f>IF(A1512="","",N1512-S1512)</f>
        <v/>
      </c>
      <c r="U1512" s="10" t="n"/>
      <c r="V1512" s="16">
        <f>IF(A1512="","",IF(AND(O1512="Credit note",R1512&lt;&gt;"ITC not available in GSTR-2B"),"Credit note: accept and declare the ITC reversal, keep pending for one period, or reject if you disagree",IF(R1512="Matched","Accept in IMS, or take no action",IF(R1512="Amount differs","Reject or keep pending; ask the supplier to amend",IF(R1512="In GSTR-2B, not in books","Check receipt; reject if not yours",IF(R1512="Invoice no matches, GSTIN differs","Confirm the GSTIN with the supplier","Not available: do not claim"))))))</f>
        <v/>
      </c>
    </row>
    <row r="1513">
      <c r="A1513" s="10" t="n"/>
      <c r="B1513" s="10" t="n"/>
      <c r="C1513" s="10" t="n"/>
      <c r="D1513" s="10" t="n"/>
      <c r="E1513" s="9" t="n"/>
      <c r="F1513" s="8" t="n"/>
      <c r="G1513" s="10" t="n"/>
      <c r="H1513" s="10" t="n"/>
      <c r="I1513" s="8" t="n"/>
      <c r="J1513" s="8" t="n"/>
      <c r="K1513" s="8" t="n"/>
      <c r="L1513" s="8" t="n"/>
      <c r="M1513" s="8" t="n"/>
      <c r="N1513" s="15">
        <f>IF(A1513="","",SUM(J1513:M1513))</f>
        <v/>
      </c>
      <c r="O1513" s="10" t="n"/>
      <c r="P1513" s="16">
        <f>IF(A1513="","",UPPER(TRIM(A1513))&amp;"|"&amp;UPPER(SUBSTITUTE(SUBSTITUTE(SUBSTITUTE(TRIM(C1513),"/",""),"-","")," ","")))</f>
        <v/>
      </c>
      <c r="Q1513" s="16">
        <f>IF(A1513="","",UPPER(SUBSTITUTE(SUBSTITUTE(SUBSTITUTE(TRIM(C1513),"/",""),"-","")," ","")))</f>
        <v/>
      </c>
      <c r="R1513" s="16">
        <f>IF(A1513="","",IF(U1513="No","ITC not available in GSTR-2B",IF(COUNTIF(Books!$O$6:$O$2005,P1513)&gt;0,IF(ABS(T1513)&lt;=Settings!$B$4,"Matched","Amount differs"),IF(COUNTIF(Books!$P$6:$P$2005,Q1513)&gt;0,"Invoice no matches, GSTIN differs","In GSTR-2B, not in books"))))</f>
        <v/>
      </c>
      <c r="S1513" s="15">
        <f>IF(A1513="","",SUMIF(Books!$O$6:$O$2005,P1513,Books!$K$6:$K$2005))</f>
        <v/>
      </c>
      <c r="T1513" s="15">
        <f>IF(A1513="","",N1513-S1513)</f>
        <v/>
      </c>
      <c r="U1513" s="10" t="n"/>
      <c r="V1513" s="16">
        <f>IF(A1513="","",IF(AND(O1513="Credit note",R1513&lt;&gt;"ITC not available in GSTR-2B"),"Credit note: accept and declare the ITC reversal, keep pending for one period, or reject if you disagree",IF(R1513="Matched","Accept in IMS, or take no action",IF(R1513="Amount differs","Reject or keep pending; ask the supplier to amend",IF(R1513="In GSTR-2B, not in books","Check receipt; reject if not yours",IF(R1513="Invoice no matches, GSTIN differs","Confirm the GSTIN with the supplier","Not available: do not claim"))))))</f>
        <v/>
      </c>
    </row>
    <row r="1514">
      <c r="A1514" s="10" t="n"/>
      <c r="B1514" s="10" t="n"/>
      <c r="C1514" s="10" t="n"/>
      <c r="D1514" s="10" t="n"/>
      <c r="E1514" s="9" t="n"/>
      <c r="F1514" s="8" t="n"/>
      <c r="G1514" s="10" t="n"/>
      <c r="H1514" s="10" t="n"/>
      <c r="I1514" s="8" t="n"/>
      <c r="J1514" s="8" t="n"/>
      <c r="K1514" s="8" t="n"/>
      <c r="L1514" s="8" t="n"/>
      <c r="M1514" s="8" t="n"/>
      <c r="N1514" s="15">
        <f>IF(A1514="","",SUM(J1514:M1514))</f>
        <v/>
      </c>
      <c r="O1514" s="10" t="n"/>
      <c r="P1514" s="16">
        <f>IF(A1514="","",UPPER(TRIM(A1514))&amp;"|"&amp;UPPER(SUBSTITUTE(SUBSTITUTE(SUBSTITUTE(TRIM(C1514),"/",""),"-","")," ","")))</f>
        <v/>
      </c>
      <c r="Q1514" s="16">
        <f>IF(A1514="","",UPPER(SUBSTITUTE(SUBSTITUTE(SUBSTITUTE(TRIM(C1514),"/",""),"-","")," ","")))</f>
        <v/>
      </c>
      <c r="R1514" s="16">
        <f>IF(A1514="","",IF(U1514="No","ITC not available in GSTR-2B",IF(COUNTIF(Books!$O$6:$O$2005,P1514)&gt;0,IF(ABS(T1514)&lt;=Settings!$B$4,"Matched","Amount differs"),IF(COUNTIF(Books!$P$6:$P$2005,Q1514)&gt;0,"Invoice no matches, GSTIN differs","In GSTR-2B, not in books"))))</f>
        <v/>
      </c>
      <c r="S1514" s="15">
        <f>IF(A1514="","",SUMIF(Books!$O$6:$O$2005,P1514,Books!$K$6:$K$2005))</f>
        <v/>
      </c>
      <c r="T1514" s="15">
        <f>IF(A1514="","",N1514-S1514)</f>
        <v/>
      </c>
      <c r="U1514" s="10" t="n"/>
      <c r="V1514" s="16">
        <f>IF(A1514="","",IF(AND(O1514="Credit note",R1514&lt;&gt;"ITC not available in GSTR-2B"),"Credit note: accept and declare the ITC reversal, keep pending for one period, or reject if you disagree",IF(R1514="Matched","Accept in IMS, or take no action",IF(R1514="Amount differs","Reject or keep pending; ask the supplier to amend",IF(R1514="In GSTR-2B, not in books","Check receipt; reject if not yours",IF(R1514="Invoice no matches, GSTIN differs","Confirm the GSTIN with the supplier","Not available: do not claim"))))))</f>
        <v/>
      </c>
    </row>
    <row r="1515">
      <c r="A1515" s="10" t="n"/>
      <c r="B1515" s="10" t="n"/>
      <c r="C1515" s="10" t="n"/>
      <c r="D1515" s="10" t="n"/>
      <c r="E1515" s="9" t="n"/>
      <c r="F1515" s="8" t="n"/>
      <c r="G1515" s="10" t="n"/>
      <c r="H1515" s="10" t="n"/>
      <c r="I1515" s="8" t="n"/>
      <c r="J1515" s="8" t="n"/>
      <c r="K1515" s="8" t="n"/>
      <c r="L1515" s="8" t="n"/>
      <c r="M1515" s="8" t="n"/>
      <c r="N1515" s="15">
        <f>IF(A1515="","",SUM(J1515:M1515))</f>
        <v/>
      </c>
      <c r="O1515" s="10" t="n"/>
      <c r="P1515" s="16">
        <f>IF(A1515="","",UPPER(TRIM(A1515))&amp;"|"&amp;UPPER(SUBSTITUTE(SUBSTITUTE(SUBSTITUTE(TRIM(C1515),"/",""),"-","")," ","")))</f>
        <v/>
      </c>
      <c r="Q1515" s="16">
        <f>IF(A1515="","",UPPER(SUBSTITUTE(SUBSTITUTE(SUBSTITUTE(TRIM(C1515),"/",""),"-","")," ","")))</f>
        <v/>
      </c>
      <c r="R1515" s="16">
        <f>IF(A1515="","",IF(U1515="No","ITC not available in GSTR-2B",IF(COUNTIF(Books!$O$6:$O$2005,P1515)&gt;0,IF(ABS(T1515)&lt;=Settings!$B$4,"Matched","Amount differs"),IF(COUNTIF(Books!$P$6:$P$2005,Q1515)&gt;0,"Invoice no matches, GSTIN differs","In GSTR-2B, not in books"))))</f>
        <v/>
      </c>
      <c r="S1515" s="15">
        <f>IF(A1515="","",SUMIF(Books!$O$6:$O$2005,P1515,Books!$K$6:$K$2005))</f>
        <v/>
      </c>
      <c r="T1515" s="15">
        <f>IF(A1515="","",N1515-S1515)</f>
        <v/>
      </c>
      <c r="U1515" s="10" t="n"/>
      <c r="V1515" s="16">
        <f>IF(A1515="","",IF(AND(O1515="Credit note",R1515&lt;&gt;"ITC not available in GSTR-2B"),"Credit note: accept and declare the ITC reversal, keep pending for one period, or reject if you disagree",IF(R1515="Matched","Accept in IMS, or take no action",IF(R1515="Amount differs","Reject or keep pending; ask the supplier to amend",IF(R1515="In GSTR-2B, not in books","Check receipt; reject if not yours",IF(R1515="Invoice no matches, GSTIN differs","Confirm the GSTIN with the supplier","Not available: do not claim"))))))</f>
        <v/>
      </c>
    </row>
    <row r="1516">
      <c r="A1516" s="10" t="n"/>
      <c r="B1516" s="10" t="n"/>
      <c r="C1516" s="10" t="n"/>
      <c r="D1516" s="10" t="n"/>
      <c r="E1516" s="9" t="n"/>
      <c r="F1516" s="8" t="n"/>
      <c r="G1516" s="10" t="n"/>
      <c r="H1516" s="10" t="n"/>
      <c r="I1516" s="8" t="n"/>
      <c r="J1516" s="8" t="n"/>
      <c r="K1516" s="8" t="n"/>
      <c r="L1516" s="8" t="n"/>
      <c r="M1516" s="8" t="n"/>
      <c r="N1516" s="15">
        <f>IF(A1516="","",SUM(J1516:M1516))</f>
        <v/>
      </c>
      <c r="O1516" s="10" t="n"/>
      <c r="P1516" s="16">
        <f>IF(A1516="","",UPPER(TRIM(A1516))&amp;"|"&amp;UPPER(SUBSTITUTE(SUBSTITUTE(SUBSTITUTE(TRIM(C1516),"/",""),"-","")," ","")))</f>
        <v/>
      </c>
      <c r="Q1516" s="16">
        <f>IF(A1516="","",UPPER(SUBSTITUTE(SUBSTITUTE(SUBSTITUTE(TRIM(C1516),"/",""),"-","")," ","")))</f>
        <v/>
      </c>
      <c r="R1516" s="16">
        <f>IF(A1516="","",IF(U1516="No","ITC not available in GSTR-2B",IF(COUNTIF(Books!$O$6:$O$2005,P1516)&gt;0,IF(ABS(T1516)&lt;=Settings!$B$4,"Matched","Amount differs"),IF(COUNTIF(Books!$P$6:$P$2005,Q1516)&gt;0,"Invoice no matches, GSTIN differs","In GSTR-2B, not in books"))))</f>
        <v/>
      </c>
      <c r="S1516" s="15">
        <f>IF(A1516="","",SUMIF(Books!$O$6:$O$2005,P1516,Books!$K$6:$K$2005))</f>
        <v/>
      </c>
      <c r="T1516" s="15">
        <f>IF(A1516="","",N1516-S1516)</f>
        <v/>
      </c>
      <c r="U1516" s="10" t="n"/>
      <c r="V1516" s="16">
        <f>IF(A1516="","",IF(AND(O1516="Credit note",R1516&lt;&gt;"ITC not available in GSTR-2B"),"Credit note: accept and declare the ITC reversal, keep pending for one period, or reject if you disagree",IF(R1516="Matched","Accept in IMS, or take no action",IF(R1516="Amount differs","Reject or keep pending; ask the supplier to amend",IF(R1516="In GSTR-2B, not in books","Check receipt; reject if not yours",IF(R1516="Invoice no matches, GSTIN differs","Confirm the GSTIN with the supplier","Not available: do not claim"))))))</f>
        <v/>
      </c>
    </row>
    <row r="1517">
      <c r="A1517" s="10" t="n"/>
      <c r="B1517" s="10" t="n"/>
      <c r="C1517" s="10" t="n"/>
      <c r="D1517" s="10" t="n"/>
      <c r="E1517" s="9" t="n"/>
      <c r="F1517" s="8" t="n"/>
      <c r="G1517" s="10" t="n"/>
      <c r="H1517" s="10" t="n"/>
      <c r="I1517" s="8" t="n"/>
      <c r="J1517" s="8" t="n"/>
      <c r="K1517" s="8" t="n"/>
      <c r="L1517" s="8" t="n"/>
      <c r="M1517" s="8" t="n"/>
      <c r="N1517" s="15">
        <f>IF(A1517="","",SUM(J1517:M1517))</f>
        <v/>
      </c>
      <c r="O1517" s="10" t="n"/>
      <c r="P1517" s="16">
        <f>IF(A1517="","",UPPER(TRIM(A1517))&amp;"|"&amp;UPPER(SUBSTITUTE(SUBSTITUTE(SUBSTITUTE(TRIM(C1517),"/",""),"-","")," ","")))</f>
        <v/>
      </c>
      <c r="Q1517" s="16">
        <f>IF(A1517="","",UPPER(SUBSTITUTE(SUBSTITUTE(SUBSTITUTE(TRIM(C1517),"/",""),"-","")," ","")))</f>
        <v/>
      </c>
      <c r="R1517" s="16">
        <f>IF(A1517="","",IF(U1517="No","ITC not available in GSTR-2B",IF(COUNTIF(Books!$O$6:$O$2005,P1517)&gt;0,IF(ABS(T1517)&lt;=Settings!$B$4,"Matched","Amount differs"),IF(COUNTIF(Books!$P$6:$P$2005,Q1517)&gt;0,"Invoice no matches, GSTIN differs","In GSTR-2B, not in books"))))</f>
        <v/>
      </c>
      <c r="S1517" s="15">
        <f>IF(A1517="","",SUMIF(Books!$O$6:$O$2005,P1517,Books!$K$6:$K$2005))</f>
        <v/>
      </c>
      <c r="T1517" s="15">
        <f>IF(A1517="","",N1517-S1517)</f>
        <v/>
      </c>
      <c r="U1517" s="10" t="n"/>
      <c r="V1517" s="16">
        <f>IF(A1517="","",IF(AND(O1517="Credit note",R1517&lt;&gt;"ITC not available in GSTR-2B"),"Credit note: accept and declare the ITC reversal, keep pending for one period, or reject if you disagree",IF(R1517="Matched","Accept in IMS, or take no action",IF(R1517="Amount differs","Reject or keep pending; ask the supplier to amend",IF(R1517="In GSTR-2B, not in books","Check receipt; reject if not yours",IF(R1517="Invoice no matches, GSTIN differs","Confirm the GSTIN with the supplier","Not available: do not claim"))))))</f>
        <v/>
      </c>
    </row>
    <row r="1518">
      <c r="A1518" s="10" t="n"/>
      <c r="B1518" s="10" t="n"/>
      <c r="C1518" s="10" t="n"/>
      <c r="D1518" s="10" t="n"/>
      <c r="E1518" s="9" t="n"/>
      <c r="F1518" s="8" t="n"/>
      <c r="G1518" s="10" t="n"/>
      <c r="H1518" s="10" t="n"/>
      <c r="I1518" s="8" t="n"/>
      <c r="J1518" s="8" t="n"/>
      <c r="K1518" s="8" t="n"/>
      <c r="L1518" s="8" t="n"/>
      <c r="M1518" s="8" t="n"/>
      <c r="N1518" s="15">
        <f>IF(A1518="","",SUM(J1518:M1518))</f>
        <v/>
      </c>
      <c r="O1518" s="10" t="n"/>
      <c r="P1518" s="16">
        <f>IF(A1518="","",UPPER(TRIM(A1518))&amp;"|"&amp;UPPER(SUBSTITUTE(SUBSTITUTE(SUBSTITUTE(TRIM(C1518),"/",""),"-","")," ","")))</f>
        <v/>
      </c>
      <c r="Q1518" s="16">
        <f>IF(A1518="","",UPPER(SUBSTITUTE(SUBSTITUTE(SUBSTITUTE(TRIM(C1518),"/",""),"-","")," ","")))</f>
        <v/>
      </c>
      <c r="R1518" s="16">
        <f>IF(A1518="","",IF(U1518="No","ITC not available in GSTR-2B",IF(COUNTIF(Books!$O$6:$O$2005,P1518)&gt;0,IF(ABS(T1518)&lt;=Settings!$B$4,"Matched","Amount differs"),IF(COUNTIF(Books!$P$6:$P$2005,Q1518)&gt;0,"Invoice no matches, GSTIN differs","In GSTR-2B, not in books"))))</f>
        <v/>
      </c>
      <c r="S1518" s="15">
        <f>IF(A1518="","",SUMIF(Books!$O$6:$O$2005,P1518,Books!$K$6:$K$2005))</f>
        <v/>
      </c>
      <c r="T1518" s="15">
        <f>IF(A1518="","",N1518-S1518)</f>
        <v/>
      </c>
      <c r="U1518" s="10" t="n"/>
      <c r="V1518" s="16">
        <f>IF(A1518="","",IF(AND(O1518="Credit note",R1518&lt;&gt;"ITC not available in GSTR-2B"),"Credit note: accept and declare the ITC reversal, keep pending for one period, or reject if you disagree",IF(R1518="Matched","Accept in IMS, or take no action",IF(R1518="Amount differs","Reject or keep pending; ask the supplier to amend",IF(R1518="In GSTR-2B, not in books","Check receipt; reject if not yours",IF(R1518="Invoice no matches, GSTIN differs","Confirm the GSTIN with the supplier","Not available: do not claim"))))))</f>
        <v/>
      </c>
    </row>
    <row r="1519">
      <c r="A1519" s="10" t="n"/>
      <c r="B1519" s="10" t="n"/>
      <c r="C1519" s="10" t="n"/>
      <c r="D1519" s="10" t="n"/>
      <c r="E1519" s="9" t="n"/>
      <c r="F1519" s="8" t="n"/>
      <c r="G1519" s="10" t="n"/>
      <c r="H1519" s="10" t="n"/>
      <c r="I1519" s="8" t="n"/>
      <c r="J1519" s="8" t="n"/>
      <c r="K1519" s="8" t="n"/>
      <c r="L1519" s="8" t="n"/>
      <c r="M1519" s="8" t="n"/>
      <c r="N1519" s="15">
        <f>IF(A1519="","",SUM(J1519:M1519))</f>
        <v/>
      </c>
      <c r="O1519" s="10" t="n"/>
      <c r="P1519" s="16">
        <f>IF(A1519="","",UPPER(TRIM(A1519))&amp;"|"&amp;UPPER(SUBSTITUTE(SUBSTITUTE(SUBSTITUTE(TRIM(C1519),"/",""),"-","")," ","")))</f>
        <v/>
      </c>
      <c r="Q1519" s="16">
        <f>IF(A1519="","",UPPER(SUBSTITUTE(SUBSTITUTE(SUBSTITUTE(TRIM(C1519),"/",""),"-","")," ","")))</f>
        <v/>
      </c>
      <c r="R1519" s="16">
        <f>IF(A1519="","",IF(U1519="No","ITC not available in GSTR-2B",IF(COUNTIF(Books!$O$6:$O$2005,P1519)&gt;0,IF(ABS(T1519)&lt;=Settings!$B$4,"Matched","Amount differs"),IF(COUNTIF(Books!$P$6:$P$2005,Q1519)&gt;0,"Invoice no matches, GSTIN differs","In GSTR-2B, not in books"))))</f>
        <v/>
      </c>
      <c r="S1519" s="15">
        <f>IF(A1519="","",SUMIF(Books!$O$6:$O$2005,P1519,Books!$K$6:$K$2005))</f>
        <v/>
      </c>
      <c r="T1519" s="15">
        <f>IF(A1519="","",N1519-S1519)</f>
        <v/>
      </c>
      <c r="U1519" s="10" t="n"/>
      <c r="V1519" s="16">
        <f>IF(A1519="","",IF(AND(O1519="Credit note",R1519&lt;&gt;"ITC not available in GSTR-2B"),"Credit note: accept and declare the ITC reversal, keep pending for one period, or reject if you disagree",IF(R1519="Matched","Accept in IMS, or take no action",IF(R1519="Amount differs","Reject or keep pending; ask the supplier to amend",IF(R1519="In GSTR-2B, not in books","Check receipt; reject if not yours",IF(R1519="Invoice no matches, GSTIN differs","Confirm the GSTIN with the supplier","Not available: do not claim"))))))</f>
        <v/>
      </c>
    </row>
    <row r="1520">
      <c r="A1520" s="10" t="n"/>
      <c r="B1520" s="10" t="n"/>
      <c r="C1520" s="10" t="n"/>
      <c r="D1520" s="10" t="n"/>
      <c r="E1520" s="9" t="n"/>
      <c r="F1520" s="8" t="n"/>
      <c r="G1520" s="10" t="n"/>
      <c r="H1520" s="10" t="n"/>
      <c r="I1520" s="8" t="n"/>
      <c r="J1520" s="8" t="n"/>
      <c r="K1520" s="8" t="n"/>
      <c r="L1520" s="8" t="n"/>
      <c r="M1520" s="8" t="n"/>
      <c r="N1520" s="15">
        <f>IF(A1520="","",SUM(J1520:M1520))</f>
        <v/>
      </c>
      <c r="O1520" s="10" t="n"/>
      <c r="P1520" s="16">
        <f>IF(A1520="","",UPPER(TRIM(A1520))&amp;"|"&amp;UPPER(SUBSTITUTE(SUBSTITUTE(SUBSTITUTE(TRIM(C1520),"/",""),"-","")," ","")))</f>
        <v/>
      </c>
      <c r="Q1520" s="16">
        <f>IF(A1520="","",UPPER(SUBSTITUTE(SUBSTITUTE(SUBSTITUTE(TRIM(C1520),"/",""),"-","")," ","")))</f>
        <v/>
      </c>
      <c r="R1520" s="16">
        <f>IF(A1520="","",IF(U1520="No","ITC not available in GSTR-2B",IF(COUNTIF(Books!$O$6:$O$2005,P1520)&gt;0,IF(ABS(T1520)&lt;=Settings!$B$4,"Matched","Amount differs"),IF(COUNTIF(Books!$P$6:$P$2005,Q1520)&gt;0,"Invoice no matches, GSTIN differs","In GSTR-2B, not in books"))))</f>
        <v/>
      </c>
      <c r="S1520" s="15">
        <f>IF(A1520="","",SUMIF(Books!$O$6:$O$2005,P1520,Books!$K$6:$K$2005))</f>
        <v/>
      </c>
      <c r="T1520" s="15">
        <f>IF(A1520="","",N1520-S1520)</f>
        <v/>
      </c>
      <c r="U1520" s="10" t="n"/>
      <c r="V1520" s="16">
        <f>IF(A1520="","",IF(AND(O1520="Credit note",R1520&lt;&gt;"ITC not available in GSTR-2B"),"Credit note: accept and declare the ITC reversal, keep pending for one period, or reject if you disagree",IF(R1520="Matched","Accept in IMS, or take no action",IF(R1520="Amount differs","Reject or keep pending; ask the supplier to amend",IF(R1520="In GSTR-2B, not in books","Check receipt; reject if not yours",IF(R1520="Invoice no matches, GSTIN differs","Confirm the GSTIN with the supplier","Not available: do not claim"))))))</f>
        <v/>
      </c>
    </row>
    <row r="1521">
      <c r="A1521" s="10" t="n"/>
      <c r="B1521" s="10" t="n"/>
      <c r="C1521" s="10" t="n"/>
      <c r="D1521" s="10" t="n"/>
      <c r="E1521" s="9" t="n"/>
      <c r="F1521" s="8" t="n"/>
      <c r="G1521" s="10" t="n"/>
      <c r="H1521" s="10" t="n"/>
      <c r="I1521" s="8" t="n"/>
      <c r="J1521" s="8" t="n"/>
      <c r="K1521" s="8" t="n"/>
      <c r="L1521" s="8" t="n"/>
      <c r="M1521" s="8" t="n"/>
      <c r="N1521" s="15">
        <f>IF(A1521="","",SUM(J1521:M1521))</f>
        <v/>
      </c>
      <c r="O1521" s="10" t="n"/>
      <c r="P1521" s="16">
        <f>IF(A1521="","",UPPER(TRIM(A1521))&amp;"|"&amp;UPPER(SUBSTITUTE(SUBSTITUTE(SUBSTITUTE(TRIM(C1521),"/",""),"-","")," ","")))</f>
        <v/>
      </c>
      <c r="Q1521" s="16">
        <f>IF(A1521="","",UPPER(SUBSTITUTE(SUBSTITUTE(SUBSTITUTE(TRIM(C1521),"/",""),"-","")," ","")))</f>
        <v/>
      </c>
      <c r="R1521" s="16">
        <f>IF(A1521="","",IF(U1521="No","ITC not available in GSTR-2B",IF(COUNTIF(Books!$O$6:$O$2005,P1521)&gt;0,IF(ABS(T1521)&lt;=Settings!$B$4,"Matched","Amount differs"),IF(COUNTIF(Books!$P$6:$P$2005,Q1521)&gt;0,"Invoice no matches, GSTIN differs","In GSTR-2B, not in books"))))</f>
        <v/>
      </c>
      <c r="S1521" s="15">
        <f>IF(A1521="","",SUMIF(Books!$O$6:$O$2005,P1521,Books!$K$6:$K$2005))</f>
        <v/>
      </c>
      <c r="T1521" s="15">
        <f>IF(A1521="","",N1521-S1521)</f>
        <v/>
      </c>
      <c r="U1521" s="10" t="n"/>
      <c r="V1521" s="16">
        <f>IF(A1521="","",IF(AND(O1521="Credit note",R1521&lt;&gt;"ITC not available in GSTR-2B"),"Credit note: accept and declare the ITC reversal, keep pending for one period, or reject if you disagree",IF(R1521="Matched","Accept in IMS, or take no action",IF(R1521="Amount differs","Reject or keep pending; ask the supplier to amend",IF(R1521="In GSTR-2B, not in books","Check receipt; reject if not yours",IF(R1521="Invoice no matches, GSTIN differs","Confirm the GSTIN with the supplier","Not available: do not claim"))))))</f>
        <v/>
      </c>
    </row>
    <row r="1522">
      <c r="A1522" s="10" t="n"/>
      <c r="B1522" s="10" t="n"/>
      <c r="C1522" s="10" t="n"/>
      <c r="D1522" s="10" t="n"/>
      <c r="E1522" s="9" t="n"/>
      <c r="F1522" s="8" t="n"/>
      <c r="G1522" s="10" t="n"/>
      <c r="H1522" s="10" t="n"/>
      <c r="I1522" s="8" t="n"/>
      <c r="J1522" s="8" t="n"/>
      <c r="K1522" s="8" t="n"/>
      <c r="L1522" s="8" t="n"/>
      <c r="M1522" s="8" t="n"/>
      <c r="N1522" s="15">
        <f>IF(A1522="","",SUM(J1522:M1522))</f>
        <v/>
      </c>
      <c r="O1522" s="10" t="n"/>
      <c r="P1522" s="16">
        <f>IF(A1522="","",UPPER(TRIM(A1522))&amp;"|"&amp;UPPER(SUBSTITUTE(SUBSTITUTE(SUBSTITUTE(TRIM(C1522),"/",""),"-","")," ","")))</f>
        <v/>
      </c>
      <c r="Q1522" s="16">
        <f>IF(A1522="","",UPPER(SUBSTITUTE(SUBSTITUTE(SUBSTITUTE(TRIM(C1522),"/",""),"-","")," ","")))</f>
        <v/>
      </c>
      <c r="R1522" s="16">
        <f>IF(A1522="","",IF(U1522="No","ITC not available in GSTR-2B",IF(COUNTIF(Books!$O$6:$O$2005,P1522)&gt;0,IF(ABS(T1522)&lt;=Settings!$B$4,"Matched","Amount differs"),IF(COUNTIF(Books!$P$6:$P$2005,Q1522)&gt;0,"Invoice no matches, GSTIN differs","In GSTR-2B, not in books"))))</f>
        <v/>
      </c>
      <c r="S1522" s="15">
        <f>IF(A1522="","",SUMIF(Books!$O$6:$O$2005,P1522,Books!$K$6:$K$2005))</f>
        <v/>
      </c>
      <c r="T1522" s="15">
        <f>IF(A1522="","",N1522-S1522)</f>
        <v/>
      </c>
      <c r="U1522" s="10" t="n"/>
      <c r="V1522" s="16">
        <f>IF(A1522="","",IF(AND(O1522="Credit note",R1522&lt;&gt;"ITC not available in GSTR-2B"),"Credit note: accept and declare the ITC reversal, keep pending for one period, or reject if you disagree",IF(R1522="Matched","Accept in IMS, or take no action",IF(R1522="Amount differs","Reject or keep pending; ask the supplier to amend",IF(R1522="In GSTR-2B, not in books","Check receipt; reject if not yours",IF(R1522="Invoice no matches, GSTIN differs","Confirm the GSTIN with the supplier","Not available: do not claim"))))))</f>
        <v/>
      </c>
    </row>
    <row r="1523">
      <c r="A1523" s="10" t="n"/>
      <c r="B1523" s="10" t="n"/>
      <c r="C1523" s="10" t="n"/>
      <c r="D1523" s="10" t="n"/>
      <c r="E1523" s="9" t="n"/>
      <c r="F1523" s="8" t="n"/>
      <c r="G1523" s="10" t="n"/>
      <c r="H1523" s="10" t="n"/>
      <c r="I1523" s="8" t="n"/>
      <c r="J1523" s="8" t="n"/>
      <c r="K1523" s="8" t="n"/>
      <c r="L1523" s="8" t="n"/>
      <c r="M1523" s="8" t="n"/>
      <c r="N1523" s="15">
        <f>IF(A1523="","",SUM(J1523:M1523))</f>
        <v/>
      </c>
      <c r="O1523" s="10" t="n"/>
      <c r="P1523" s="16">
        <f>IF(A1523="","",UPPER(TRIM(A1523))&amp;"|"&amp;UPPER(SUBSTITUTE(SUBSTITUTE(SUBSTITUTE(TRIM(C1523),"/",""),"-","")," ","")))</f>
        <v/>
      </c>
      <c r="Q1523" s="16">
        <f>IF(A1523="","",UPPER(SUBSTITUTE(SUBSTITUTE(SUBSTITUTE(TRIM(C1523),"/",""),"-","")," ","")))</f>
        <v/>
      </c>
      <c r="R1523" s="16">
        <f>IF(A1523="","",IF(U1523="No","ITC not available in GSTR-2B",IF(COUNTIF(Books!$O$6:$O$2005,P1523)&gt;0,IF(ABS(T1523)&lt;=Settings!$B$4,"Matched","Amount differs"),IF(COUNTIF(Books!$P$6:$P$2005,Q1523)&gt;0,"Invoice no matches, GSTIN differs","In GSTR-2B, not in books"))))</f>
        <v/>
      </c>
      <c r="S1523" s="15">
        <f>IF(A1523="","",SUMIF(Books!$O$6:$O$2005,P1523,Books!$K$6:$K$2005))</f>
        <v/>
      </c>
      <c r="T1523" s="15">
        <f>IF(A1523="","",N1523-S1523)</f>
        <v/>
      </c>
      <c r="U1523" s="10" t="n"/>
      <c r="V1523" s="16">
        <f>IF(A1523="","",IF(AND(O1523="Credit note",R1523&lt;&gt;"ITC not available in GSTR-2B"),"Credit note: accept and declare the ITC reversal, keep pending for one period, or reject if you disagree",IF(R1523="Matched","Accept in IMS, or take no action",IF(R1523="Amount differs","Reject or keep pending; ask the supplier to amend",IF(R1523="In GSTR-2B, not in books","Check receipt; reject if not yours",IF(R1523="Invoice no matches, GSTIN differs","Confirm the GSTIN with the supplier","Not available: do not claim"))))))</f>
        <v/>
      </c>
    </row>
    <row r="1524">
      <c r="A1524" s="10" t="n"/>
      <c r="B1524" s="10" t="n"/>
      <c r="C1524" s="10" t="n"/>
      <c r="D1524" s="10" t="n"/>
      <c r="E1524" s="9" t="n"/>
      <c r="F1524" s="8" t="n"/>
      <c r="G1524" s="10" t="n"/>
      <c r="H1524" s="10" t="n"/>
      <c r="I1524" s="8" t="n"/>
      <c r="J1524" s="8" t="n"/>
      <c r="K1524" s="8" t="n"/>
      <c r="L1524" s="8" t="n"/>
      <c r="M1524" s="8" t="n"/>
      <c r="N1524" s="15">
        <f>IF(A1524="","",SUM(J1524:M1524))</f>
        <v/>
      </c>
      <c r="O1524" s="10" t="n"/>
      <c r="P1524" s="16">
        <f>IF(A1524="","",UPPER(TRIM(A1524))&amp;"|"&amp;UPPER(SUBSTITUTE(SUBSTITUTE(SUBSTITUTE(TRIM(C1524),"/",""),"-","")," ","")))</f>
        <v/>
      </c>
      <c r="Q1524" s="16">
        <f>IF(A1524="","",UPPER(SUBSTITUTE(SUBSTITUTE(SUBSTITUTE(TRIM(C1524),"/",""),"-","")," ","")))</f>
        <v/>
      </c>
      <c r="R1524" s="16">
        <f>IF(A1524="","",IF(U1524="No","ITC not available in GSTR-2B",IF(COUNTIF(Books!$O$6:$O$2005,P1524)&gt;0,IF(ABS(T1524)&lt;=Settings!$B$4,"Matched","Amount differs"),IF(COUNTIF(Books!$P$6:$P$2005,Q1524)&gt;0,"Invoice no matches, GSTIN differs","In GSTR-2B, not in books"))))</f>
        <v/>
      </c>
      <c r="S1524" s="15">
        <f>IF(A1524="","",SUMIF(Books!$O$6:$O$2005,P1524,Books!$K$6:$K$2005))</f>
        <v/>
      </c>
      <c r="T1524" s="15">
        <f>IF(A1524="","",N1524-S1524)</f>
        <v/>
      </c>
      <c r="U1524" s="10" t="n"/>
      <c r="V1524" s="16">
        <f>IF(A1524="","",IF(AND(O1524="Credit note",R1524&lt;&gt;"ITC not available in GSTR-2B"),"Credit note: accept and declare the ITC reversal, keep pending for one period, or reject if you disagree",IF(R1524="Matched","Accept in IMS, or take no action",IF(R1524="Amount differs","Reject or keep pending; ask the supplier to amend",IF(R1524="In GSTR-2B, not in books","Check receipt; reject if not yours",IF(R1524="Invoice no matches, GSTIN differs","Confirm the GSTIN with the supplier","Not available: do not claim"))))))</f>
        <v/>
      </c>
    </row>
    <row r="1525">
      <c r="A1525" s="10" t="n"/>
      <c r="B1525" s="10" t="n"/>
      <c r="C1525" s="10" t="n"/>
      <c r="D1525" s="10" t="n"/>
      <c r="E1525" s="9" t="n"/>
      <c r="F1525" s="8" t="n"/>
      <c r="G1525" s="10" t="n"/>
      <c r="H1525" s="10" t="n"/>
      <c r="I1525" s="8" t="n"/>
      <c r="J1525" s="8" t="n"/>
      <c r="K1525" s="8" t="n"/>
      <c r="L1525" s="8" t="n"/>
      <c r="M1525" s="8" t="n"/>
      <c r="N1525" s="15">
        <f>IF(A1525="","",SUM(J1525:M1525))</f>
        <v/>
      </c>
      <c r="O1525" s="10" t="n"/>
      <c r="P1525" s="16">
        <f>IF(A1525="","",UPPER(TRIM(A1525))&amp;"|"&amp;UPPER(SUBSTITUTE(SUBSTITUTE(SUBSTITUTE(TRIM(C1525),"/",""),"-","")," ","")))</f>
        <v/>
      </c>
      <c r="Q1525" s="16">
        <f>IF(A1525="","",UPPER(SUBSTITUTE(SUBSTITUTE(SUBSTITUTE(TRIM(C1525),"/",""),"-","")," ","")))</f>
        <v/>
      </c>
      <c r="R1525" s="16">
        <f>IF(A1525="","",IF(U1525="No","ITC not available in GSTR-2B",IF(COUNTIF(Books!$O$6:$O$2005,P1525)&gt;0,IF(ABS(T1525)&lt;=Settings!$B$4,"Matched","Amount differs"),IF(COUNTIF(Books!$P$6:$P$2005,Q1525)&gt;0,"Invoice no matches, GSTIN differs","In GSTR-2B, not in books"))))</f>
        <v/>
      </c>
      <c r="S1525" s="15">
        <f>IF(A1525="","",SUMIF(Books!$O$6:$O$2005,P1525,Books!$K$6:$K$2005))</f>
        <v/>
      </c>
      <c r="T1525" s="15">
        <f>IF(A1525="","",N1525-S1525)</f>
        <v/>
      </c>
      <c r="U1525" s="10" t="n"/>
      <c r="V1525" s="16">
        <f>IF(A1525="","",IF(AND(O1525="Credit note",R1525&lt;&gt;"ITC not available in GSTR-2B"),"Credit note: accept and declare the ITC reversal, keep pending for one period, or reject if you disagree",IF(R1525="Matched","Accept in IMS, or take no action",IF(R1525="Amount differs","Reject or keep pending; ask the supplier to amend",IF(R1525="In GSTR-2B, not in books","Check receipt; reject if not yours",IF(R1525="Invoice no matches, GSTIN differs","Confirm the GSTIN with the supplier","Not available: do not claim"))))))</f>
        <v/>
      </c>
    </row>
    <row r="1526">
      <c r="A1526" s="10" t="n"/>
      <c r="B1526" s="10" t="n"/>
      <c r="C1526" s="10" t="n"/>
      <c r="D1526" s="10" t="n"/>
      <c r="E1526" s="9" t="n"/>
      <c r="F1526" s="8" t="n"/>
      <c r="G1526" s="10" t="n"/>
      <c r="H1526" s="10" t="n"/>
      <c r="I1526" s="8" t="n"/>
      <c r="J1526" s="8" t="n"/>
      <c r="K1526" s="8" t="n"/>
      <c r="L1526" s="8" t="n"/>
      <c r="M1526" s="8" t="n"/>
      <c r="N1526" s="15">
        <f>IF(A1526="","",SUM(J1526:M1526))</f>
        <v/>
      </c>
      <c r="O1526" s="10" t="n"/>
      <c r="P1526" s="16">
        <f>IF(A1526="","",UPPER(TRIM(A1526))&amp;"|"&amp;UPPER(SUBSTITUTE(SUBSTITUTE(SUBSTITUTE(TRIM(C1526),"/",""),"-","")," ","")))</f>
        <v/>
      </c>
      <c r="Q1526" s="16">
        <f>IF(A1526="","",UPPER(SUBSTITUTE(SUBSTITUTE(SUBSTITUTE(TRIM(C1526),"/",""),"-","")," ","")))</f>
        <v/>
      </c>
      <c r="R1526" s="16">
        <f>IF(A1526="","",IF(U1526="No","ITC not available in GSTR-2B",IF(COUNTIF(Books!$O$6:$O$2005,P1526)&gt;0,IF(ABS(T1526)&lt;=Settings!$B$4,"Matched","Amount differs"),IF(COUNTIF(Books!$P$6:$P$2005,Q1526)&gt;0,"Invoice no matches, GSTIN differs","In GSTR-2B, not in books"))))</f>
        <v/>
      </c>
      <c r="S1526" s="15">
        <f>IF(A1526="","",SUMIF(Books!$O$6:$O$2005,P1526,Books!$K$6:$K$2005))</f>
        <v/>
      </c>
      <c r="T1526" s="15">
        <f>IF(A1526="","",N1526-S1526)</f>
        <v/>
      </c>
      <c r="U1526" s="10" t="n"/>
      <c r="V1526" s="16">
        <f>IF(A1526="","",IF(AND(O1526="Credit note",R1526&lt;&gt;"ITC not available in GSTR-2B"),"Credit note: accept and declare the ITC reversal, keep pending for one period, or reject if you disagree",IF(R1526="Matched","Accept in IMS, or take no action",IF(R1526="Amount differs","Reject or keep pending; ask the supplier to amend",IF(R1526="In GSTR-2B, not in books","Check receipt; reject if not yours",IF(R1526="Invoice no matches, GSTIN differs","Confirm the GSTIN with the supplier","Not available: do not claim"))))))</f>
        <v/>
      </c>
    </row>
    <row r="1527">
      <c r="A1527" s="10" t="n"/>
      <c r="B1527" s="10" t="n"/>
      <c r="C1527" s="10" t="n"/>
      <c r="D1527" s="10" t="n"/>
      <c r="E1527" s="9" t="n"/>
      <c r="F1527" s="8" t="n"/>
      <c r="G1527" s="10" t="n"/>
      <c r="H1527" s="10" t="n"/>
      <c r="I1527" s="8" t="n"/>
      <c r="J1527" s="8" t="n"/>
      <c r="K1527" s="8" t="n"/>
      <c r="L1527" s="8" t="n"/>
      <c r="M1527" s="8" t="n"/>
      <c r="N1527" s="15">
        <f>IF(A1527="","",SUM(J1527:M1527))</f>
        <v/>
      </c>
      <c r="O1527" s="10" t="n"/>
      <c r="P1527" s="16">
        <f>IF(A1527="","",UPPER(TRIM(A1527))&amp;"|"&amp;UPPER(SUBSTITUTE(SUBSTITUTE(SUBSTITUTE(TRIM(C1527),"/",""),"-","")," ","")))</f>
        <v/>
      </c>
      <c r="Q1527" s="16">
        <f>IF(A1527="","",UPPER(SUBSTITUTE(SUBSTITUTE(SUBSTITUTE(TRIM(C1527),"/",""),"-","")," ","")))</f>
        <v/>
      </c>
      <c r="R1527" s="16">
        <f>IF(A1527="","",IF(U1527="No","ITC not available in GSTR-2B",IF(COUNTIF(Books!$O$6:$O$2005,P1527)&gt;0,IF(ABS(T1527)&lt;=Settings!$B$4,"Matched","Amount differs"),IF(COUNTIF(Books!$P$6:$P$2005,Q1527)&gt;0,"Invoice no matches, GSTIN differs","In GSTR-2B, not in books"))))</f>
        <v/>
      </c>
      <c r="S1527" s="15">
        <f>IF(A1527="","",SUMIF(Books!$O$6:$O$2005,P1527,Books!$K$6:$K$2005))</f>
        <v/>
      </c>
      <c r="T1527" s="15">
        <f>IF(A1527="","",N1527-S1527)</f>
        <v/>
      </c>
      <c r="U1527" s="10" t="n"/>
      <c r="V1527" s="16">
        <f>IF(A1527="","",IF(AND(O1527="Credit note",R1527&lt;&gt;"ITC not available in GSTR-2B"),"Credit note: accept and declare the ITC reversal, keep pending for one period, or reject if you disagree",IF(R1527="Matched","Accept in IMS, or take no action",IF(R1527="Amount differs","Reject or keep pending; ask the supplier to amend",IF(R1527="In GSTR-2B, not in books","Check receipt; reject if not yours",IF(R1527="Invoice no matches, GSTIN differs","Confirm the GSTIN with the supplier","Not available: do not claim"))))))</f>
        <v/>
      </c>
    </row>
    <row r="1528">
      <c r="A1528" s="10" t="n"/>
      <c r="B1528" s="10" t="n"/>
      <c r="C1528" s="10" t="n"/>
      <c r="D1528" s="10" t="n"/>
      <c r="E1528" s="9" t="n"/>
      <c r="F1528" s="8" t="n"/>
      <c r="G1528" s="10" t="n"/>
      <c r="H1528" s="10" t="n"/>
      <c r="I1528" s="8" t="n"/>
      <c r="J1528" s="8" t="n"/>
      <c r="K1528" s="8" t="n"/>
      <c r="L1528" s="8" t="n"/>
      <c r="M1528" s="8" t="n"/>
      <c r="N1528" s="15">
        <f>IF(A1528="","",SUM(J1528:M1528))</f>
        <v/>
      </c>
      <c r="O1528" s="10" t="n"/>
      <c r="P1528" s="16">
        <f>IF(A1528="","",UPPER(TRIM(A1528))&amp;"|"&amp;UPPER(SUBSTITUTE(SUBSTITUTE(SUBSTITUTE(TRIM(C1528),"/",""),"-","")," ","")))</f>
        <v/>
      </c>
      <c r="Q1528" s="16">
        <f>IF(A1528="","",UPPER(SUBSTITUTE(SUBSTITUTE(SUBSTITUTE(TRIM(C1528),"/",""),"-","")," ","")))</f>
        <v/>
      </c>
      <c r="R1528" s="16">
        <f>IF(A1528="","",IF(U1528="No","ITC not available in GSTR-2B",IF(COUNTIF(Books!$O$6:$O$2005,P1528)&gt;0,IF(ABS(T1528)&lt;=Settings!$B$4,"Matched","Amount differs"),IF(COUNTIF(Books!$P$6:$P$2005,Q1528)&gt;0,"Invoice no matches, GSTIN differs","In GSTR-2B, not in books"))))</f>
        <v/>
      </c>
      <c r="S1528" s="15">
        <f>IF(A1528="","",SUMIF(Books!$O$6:$O$2005,P1528,Books!$K$6:$K$2005))</f>
        <v/>
      </c>
      <c r="T1528" s="15">
        <f>IF(A1528="","",N1528-S1528)</f>
        <v/>
      </c>
      <c r="U1528" s="10" t="n"/>
      <c r="V1528" s="16">
        <f>IF(A1528="","",IF(AND(O1528="Credit note",R1528&lt;&gt;"ITC not available in GSTR-2B"),"Credit note: accept and declare the ITC reversal, keep pending for one period, or reject if you disagree",IF(R1528="Matched","Accept in IMS, or take no action",IF(R1528="Amount differs","Reject or keep pending; ask the supplier to amend",IF(R1528="In GSTR-2B, not in books","Check receipt; reject if not yours",IF(R1528="Invoice no matches, GSTIN differs","Confirm the GSTIN with the supplier","Not available: do not claim"))))))</f>
        <v/>
      </c>
    </row>
    <row r="1529">
      <c r="A1529" s="10" t="n"/>
      <c r="B1529" s="10" t="n"/>
      <c r="C1529" s="10" t="n"/>
      <c r="D1529" s="10" t="n"/>
      <c r="E1529" s="9" t="n"/>
      <c r="F1529" s="8" t="n"/>
      <c r="G1529" s="10" t="n"/>
      <c r="H1529" s="10" t="n"/>
      <c r="I1529" s="8" t="n"/>
      <c r="J1529" s="8" t="n"/>
      <c r="K1529" s="8" t="n"/>
      <c r="L1529" s="8" t="n"/>
      <c r="M1529" s="8" t="n"/>
      <c r="N1529" s="15">
        <f>IF(A1529="","",SUM(J1529:M1529))</f>
        <v/>
      </c>
      <c r="O1529" s="10" t="n"/>
      <c r="P1529" s="16">
        <f>IF(A1529="","",UPPER(TRIM(A1529))&amp;"|"&amp;UPPER(SUBSTITUTE(SUBSTITUTE(SUBSTITUTE(TRIM(C1529),"/",""),"-","")," ","")))</f>
        <v/>
      </c>
      <c r="Q1529" s="16">
        <f>IF(A1529="","",UPPER(SUBSTITUTE(SUBSTITUTE(SUBSTITUTE(TRIM(C1529),"/",""),"-","")," ","")))</f>
        <v/>
      </c>
      <c r="R1529" s="16">
        <f>IF(A1529="","",IF(U1529="No","ITC not available in GSTR-2B",IF(COUNTIF(Books!$O$6:$O$2005,P1529)&gt;0,IF(ABS(T1529)&lt;=Settings!$B$4,"Matched","Amount differs"),IF(COUNTIF(Books!$P$6:$P$2005,Q1529)&gt;0,"Invoice no matches, GSTIN differs","In GSTR-2B, not in books"))))</f>
        <v/>
      </c>
      <c r="S1529" s="15">
        <f>IF(A1529="","",SUMIF(Books!$O$6:$O$2005,P1529,Books!$K$6:$K$2005))</f>
        <v/>
      </c>
      <c r="T1529" s="15">
        <f>IF(A1529="","",N1529-S1529)</f>
        <v/>
      </c>
      <c r="U1529" s="10" t="n"/>
      <c r="V1529" s="16">
        <f>IF(A1529="","",IF(AND(O1529="Credit note",R1529&lt;&gt;"ITC not available in GSTR-2B"),"Credit note: accept and declare the ITC reversal, keep pending for one period, or reject if you disagree",IF(R1529="Matched","Accept in IMS, or take no action",IF(R1529="Amount differs","Reject or keep pending; ask the supplier to amend",IF(R1529="In GSTR-2B, not in books","Check receipt; reject if not yours",IF(R1529="Invoice no matches, GSTIN differs","Confirm the GSTIN with the supplier","Not available: do not claim"))))))</f>
        <v/>
      </c>
    </row>
    <row r="1530">
      <c r="A1530" s="10" t="n"/>
      <c r="B1530" s="10" t="n"/>
      <c r="C1530" s="10" t="n"/>
      <c r="D1530" s="10" t="n"/>
      <c r="E1530" s="9" t="n"/>
      <c r="F1530" s="8" t="n"/>
      <c r="G1530" s="10" t="n"/>
      <c r="H1530" s="10" t="n"/>
      <c r="I1530" s="8" t="n"/>
      <c r="J1530" s="8" t="n"/>
      <c r="K1530" s="8" t="n"/>
      <c r="L1530" s="8" t="n"/>
      <c r="M1530" s="8" t="n"/>
      <c r="N1530" s="15">
        <f>IF(A1530="","",SUM(J1530:M1530))</f>
        <v/>
      </c>
      <c r="O1530" s="10" t="n"/>
      <c r="P1530" s="16">
        <f>IF(A1530="","",UPPER(TRIM(A1530))&amp;"|"&amp;UPPER(SUBSTITUTE(SUBSTITUTE(SUBSTITUTE(TRIM(C1530),"/",""),"-","")," ","")))</f>
        <v/>
      </c>
      <c r="Q1530" s="16">
        <f>IF(A1530="","",UPPER(SUBSTITUTE(SUBSTITUTE(SUBSTITUTE(TRIM(C1530),"/",""),"-","")," ","")))</f>
        <v/>
      </c>
      <c r="R1530" s="16">
        <f>IF(A1530="","",IF(U1530="No","ITC not available in GSTR-2B",IF(COUNTIF(Books!$O$6:$O$2005,P1530)&gt;0,IF(ABS(T1530)&lt;=Settings!$B$4,"Matched","Amount differs"),IF(COUNTIF(Books!$P$6:$P$2005,Q1530)&gt;0,"Invoice no matches, GSTIN differs","In GSTR-2B, not in books"))))</f>
        <v/>
      </c>
      <c r="S1530" s="15">
        <f>IF(A1530="","",SUMIF(Books!$O$6:$O$2005,P1530,Books!$K$6:$K$2005))</f>
        <v/>
      </c>
      <c r="T1530" s="15">
        <f>IF(A1530="","",N1530-S1530)</f>
        <v/>
      </c>
      <c r="U1530" s="10" t="n"/>
      <c r="V1530" s="16">
        <f>IF(A1530="","",IF(AND(O1530="Credit note",R1530&lt;&gt;"ITC not available in GSTR-2B"),"Credit note: accept and declare the ITC reversal, keep pending for one period, or reject if you disagree",IF(R1530="Matched","Accept in IMS, or take no action",IF(R1530="Amount differs","Reject or keep pending; ask the supplier to amend",IF(R1530="In GSTR-2B, not in books","Check receipt; reject if not yours",IF(R1530="Invoice no matches, GSTIN differs","Confirm the GSTIN with the supplier","Not available: do not claim"))))))</f>
        <v/>
      </c>
    </row>
    <row r="1531">
      <c r="A1531" s="10" t="n"/>
      <c r="B1531" s="10" t="n"/>
      <c r="C1531" s="10" t="n"/>
      <c r="D1531" s="10" t="n"/>
      <c r="E1531" s="9" t="n"/>
      <c r="F1531" s="8" t="n"/>
      <c r="G1531" s="10" t="n"/>
      <c r="H1531" s="10" t="n"/>
      <c r="I1531" s="8" t="n"/>
      <c r="J1531" s="8" t="n"/>
      <c r="K1531" s="8" t="n"/>
      <c r="L1531" s="8" t="n"/>
      <c r="M1531" s="8" t="n"/>
      <c r="N1531" s="15">
        <f>IF(A1531="","",SUM(J1531:M1531))</f>
        <v/>
      </c>
      <c r="O1531" s="10" t="n"/>
      <c r="P1531" s="16">
        <f>IF(A1531="","",UPPER(TRIM(A1531))&amp;"|"&amp;UPPER(SUBSTITUTE(SUBSTITUTE(SUBSTITUTE(TRIM(C1531),"/",""),"-","")," ","")))</f>
        <v/>
      </c>
      <c r="Q1531" s="16">
        <f>IF(A1531="","",UPPER(SUBSTITUTE(SUBSTITUTE(SUBSTITUTE(TRIM(C1531),"/",""),"-","")," ","")))</f>
        <v/>
      </c>
      <c r="R1531" s="16">
        <f>IF(A1531="","",IF(U1531="No","ITC not available in GSTR-2B",IF(COUNTIF(Books!$O$6:$O$2005,P1531)&gt;0,IF(ABS(T1531)&lt;=Settings!$B$4,"Matched","Amount differs"),IF(COUNTIF(Books!$P$6:$P$2005,Q1531)&gt;0,"Invoice no matches, GSTIN differs","In GSTR-2B, not in books"))))</f>
        <v/>
      </c>
      <c r="S1531" s="15">
        <f>IF(A1531="","",SUMIF(Books!$O$6:$O$2005,P1531,Books!$K$6:$K$2005))</f>
        <v/>
      </c>
      <c r="T1531" s="15">
        <f>IF(A1531="","",N1531-S1531)</f>
        <v/>
      </c>
      <c r="U1531" s="10" t="n"/>
      <c r="V1531" s="16">
        <f>IF(A1531="","",IF(AND(O1531="Credit note",R1531&lt;&gt;"ITC not available in GSTR-2B"),"Credit note: accept and declare the ITC reversal, keep pending for one period, or reject if you disagree",IF(R1531="Matched","Accept in IMS, or take no action",IF(R1531="Amount differs","Reject or keep pending; ask the supplier to amend",IF(R1531="In GSTR-2B, not in books","Check receipt; reject if not yours",IF(R1531="Invoice no matches, GSTIN differs","Confirm the GSTIN with the supplier","Not available: do not claim"))))))</f>
        <v/>
      </c>
    </row>
    <row r="1532">
      <c r="A1532" s="10" t="n"/>
      <c r="B1532" s="10" t="n"/>
      <c r="C1532" s="10" t="n"/>
      <c r="D1532" s="10" t="n"/>
      <c r="E1532" s="9" t="n"/>
      <c r="F1532" s="8" t="n"/>
      <c r="G1532" s="10" t="n"/>
      <c r="H1532" s="10" t="n"/>
      <c r="I1532" s="8" t="n"/>
      <c r="J1532" s="8" t="n"/>
      <c r="K1532" s="8" t="n"/>
      <c r="L1532" s="8" t="n"/>
      <c r="M1532" s="8" t="n"/>
      <c r="N1532" s="15">
        <f>IF(A1532="","",SUM(J1532:M1532))</f>
        <v/>
      </c>
      <c r="O1532" s="10" t="n"/>
      <c r="P1532" s="16">
        <f>IF(A1532="","",UPPER(TRIM(A1532))&amp;"|"&amp;UPPER(SUBSTITUTE(SUBSTITUTE(SUBSTITUTE(TRIM(C1532),"/",""),"-","")," ","")))</f>
        <v/>
      </c>
      <c r="Q1532" s="16">
        <f>IF(A1532="","",UPPER(SUBSTITUTE(SUBSTITUTE(SUBSTITUTE(TRIM(C1532),"/",""),"-","")," ","")))</f>
        <v/>
      </c>
      <c r="R1532" s="16">
        <f>IF(A1532="","",IF(U1532="No","ITC not available in GSTR-2B",IF(COUNTIF(Books!$O$6:$O$2005,P1532)&gt;0,IF(ABS(T1532)&lt;=Settings!$B$4,"Matched","Amount differs"),IF(COUNTIF(Books!$P$6:$P$2005,Q1532)&gt;0,"Invoice no matches, GSTIN differs","In GSTR-2B, not in books"))))</f>
        <v/>
      </c>
      <c r="S1532" s="15">
        <f>IF(A1532="","",SUMIF(Books!$O$6:$O$2005,P1532,Books!$K$6:$K$2005))</f>
        <v/>
      </c>
      <c r="T1532" s="15">
        <f>IF(A1532="","",N1532-S1532)</f>
        <v/>
      </c>
      <c r="U1532" s="10" t="n"/>
      <c r="V1532" s="16">
        <f>IF(A1532="","",IF(AND(O1532="Credit note",R1532&lt;&gt;"ITC not available in GSTR-2B"),"Credit note: accept and declare the ITC reversal, keep pending for one period, or reject if you disagree",IF(R1532="Matched","Accept in IMS, or take no action",IF(R1532="Amount differs","Reject or keep pending; ask the supplier to amend",IF(R1532="In GSTR-2B, not in books","Check receipt; reject if not yours",IF(R1532="Invoice no matches, GSTIN differs","Confirm the GSTIN with the supplier","Not available: do not claim"))))))</f>
        <v/>
      </c>
    </row>
    <row r="1533">
      <c r="A1533" s="10" t="n"/>
      <c r="B1533" s="10" t="n"/>
      <c r="C1533" s="10" t="n"/>
      <c r="D1533" s="10" t="n"/>
      <c r="E1533" s="9" t="n"/>
      <c r="F1533" s="8" t="n"/>
      <c r="G1533" s="10" t="n"/>
      <c r="H1533" s="10" t="n"/>
      <c r="I1533" s="8" t="n"/>
      <c r="J1533" s="8" t="n"/>
      <c r="K1533" s="8" t="n"/>
      <c r="L1533" s="8" t="n"/>
      <c r="M1533" s="8" t="n"/>
      <c r="N1533" s="15">
        <f>IF(A1533="","",SUM(J1533:M1533))</f>
        <v/>
      </c>
      <c r="O1533" s="10" t="n"/>
      <c r="P1533" s="16">
        <f>IF(A1533="","",UPPER(TRIM(A1533))&amp;"|"&amp;UPPER(SUBSTITUTE(SUBSTITUTE(SUBSTITUTE(TRIM(C1533),"/",""),"-","")," ","")))</f>
        <v/>
      </c>
      <c r="Q1533" s="16">
        <f>IF(A1533="","",UPPER(SUBSTITUTE(SUBSTITUTE(SUBSTITUTE(TRIM(C1533),"/",""),"-","")," ","")))</f>
        <v/>
      </c>
      <c r="R1533" s="16">
        <f>IF(A1533="","",IF(U1533="No","ITC not available in GSTR-2B",IF(COUNTIF(Books!$O$6:$O$2005,P1533)&gt;0,IF(ABS(T1533)&lt;=Settings!$B$4,"Matched","Amount differs"),IF(COUNTIF(Books!$P$6:$P$2005,Q1533)&gt;0,"Invoice no matches, GSTIN differs","In GSTR-2B, not in books"))))</f>
        <v/>
      </c>
      <c r="S1533" s="15">
        <f>IF(A1533="","",SUMIF(Books!$O$6:$O$2005,P1533,Books!$K$6:$K$2005))</f>
        <v/>
      </c>
      <c r="T1533" s="15">
        <f>IF(A1533="","",N1533-S1533)</f>
        <v/>
      </c>
      <c r="U1533" s="10" t="n"/>
      <c r="V1533" s="16">
        <f>IF(A1533="","",IF(AND(O1533="Credit note",R1533&lt;&gt;"ITC not available in GSTR-2B"),"Credit note: accept and declare the ITC reversal, keep pending for one period, or reject if you disagree",IF(R1533="Matched","Accept in IMS, or take no action",IF(R1533="Amount differs","Reject or keep pending; ask the supplier to amend",IF(R1533="In GSTR-2B, not in books","Check receipt; reject if not yours",IF(R1533="Invoice no matches, GSTIN differs","Confirm the GSTIN with the supplier","Not available: do not claim"))))))</f>
        <v/>
      </c>
    </row>
    <row r="1534">
      <c r="A1534" s="10" t="n"/>
      <c r="B1534" s="10" t="n"/>
      <c r="C1534" s="10" t="n"/>
      <c r="D1534" s="10" t="n"/>
      <c r="E1534" s="9" t="n"/>
      <c r="F1534" s="8" t="n"/>
      <c r="G1534" s="10" t="n"/>
      <c r="H1534" s="10" t="n"/>
      <c r="I1534" s="8" t="n"/>
      <c r="J1534" s="8" t="n"/>
      <c r="K1534" s="8" t="n"/>
      <c r="L1534" s="8" t="n"/>
      <c r="M1534" s="8" t="n"/>
      <c r="N1534" s="15">
        <f>IF(A1534="","",SUM(J1534:M1534))</f>
        <v/>
      </c>
      <c r="O1534" s="10" t="n"/>
      <c r="P1534" s="16">
        <f>IF(A1534="","",UPPER(TRIM(A1534))&amp;"|"&amp;UPPER(SUBSTITUTE(SUBSTITUTE(SUBSTITUTE(TRIM(C1534),"/",""),"-","")," ","")))</f>
        <v/>
      </c>
      <c r="Q1534" s="16">
        <f>IF(A1534="","",UPPER(SUBSTITUTE(SUBSTITUTE(SUBSTITUTE(TRIM(C1534),"/",""),"-","")," ","")))</f>
        <v/>
      </c>
      <c r="R1534" s="16">
        <f>IF(A1534="","",IF(U1534="No","ITC not available in GSTR-2B",IF(COUNTIF(Books!$O$6:$O$2005,P1534)&gt;0,IF(ABS(T1534)&lt;=Settings!$B$4,"Matched","Amount differs"),IF(COUNTIF(Books!$P$6:$P$2005,Q1534)&gt;0,"Invoice no matches, GSTIN differs","In GSTR-2B, not in books"))))</f>
        <v/>
      </c>
      <c r="S1534" s="15">
        <f>IF(A1534="","",SUMIF(Books!$O$6:$O$2005,P1534,Books!$K$6:$K$2005))</f>
        <v/>
      </c>
      <c r="T1534" s="15">
        <f>IF(A1534="","",N1534-S1534)</f>
        <v/>
      </c>
      <c r="U1534" s="10" t="n"/>
      <c r="V1534" s="16">
        <f>IF(A1534="","",IF(AND(O1534="Credit note",R1534&lt;&gt;"ITC not available in GSTR-2B"),"Credit note: accept and declare the ITC reversal, keep pending for one period, or reject if you disagree",IF(R1534="Matched","Accept in IMS, or take no action",IF(R1534="Amount differs","Reject or keep pending; ask the supplier to amend",IF(R1534="In GSTR-2B, not in books","Check receipt; reject if not yours",IF(R1534="Invoice no matches, GSTIN differs","Confirm the GSTIN with the supplier","Not available: do not claim"))))))</f>
        <v/>
      </c>
    </row>
    <row r="1535">
      <c r="A1535" s="10" t="n"/>
      <c r="B1535" s="10" t="n"/>
      <c r="C1535" s="10" t="n"/>
      <c r="D1535" s="10" t="n"/>
      <c r="E1535" s="9" t="n"/>
      <c r="F1535" s="8" t="n"/>
      <c r="G1535" s="10" t="n"/>
      <c r="H1535" s="10" t="n"/>
      <c r="I1535" s="8" t="n"/>
      <c r="J1535" s="8" t="n"/>
      <c r="K1535" s="8" t="n"/>
      <c r="L1535" s="8" t="n"/>
      <c r="M1535" s="8" t="n"/>
      <c r="N1535" s="15">
        <f>IF(A1535="","",SUM(J1535:M1535))</f>
        <v/>
      </c>
      <c r="O1535" s="10" t="n"/>
      <c r="P1535" s="16">
        <f>IF(A1535="","",UPPER(TRIM(A1535))&amp;"|"&amp;UPPER(SUBSTITUTE(SUBSTITUTE(SUBSTITUTE(TRIM(C1535),"/",""),"-","")," ","")))</f>
        <v/>
      </c>
      <c r="Q1535" s="16">
        <f>IF(A1535="","",UPPER(SUBSTITUTE(SUBSTITUTE(SUBSTITUTE(TRIM(C1535),"/",""),"-","")," ","")))</f>
        <v/>
      </c>
      <c r="R1535" s="16">
        <f>IF(A1535="","",IF(U1535="No","ITC not available in GSTR-2B",IF(COUNTIF(Books!$O$6:$O$2005,P1535)&gt;0,IF(ABS(T1535)&lt;=Settings!$B$4,"Matched","Amount differs"),IF(COUNTIF(Books!$P$6:$P$2005,Q1535)&gt;0,"Invoice no matches, GSTIN differs","In GSTR-2B, not in books"))))</f>
        <v/>
      </c>
      <c r="S1535" s="15">
        <f>IF(A1535="","",SUMIF(Books!$O$6:$O$2005,P1535,Books!$K$6:$K$2005))</f>
        <v/>
      </c>
      <c r="T1535" s="15">
        <f>IF(A1535="","",N1535-S1535)</f>
        <v/>
      </c>
      <c r="U1535" s="10" t="n"/>
      <c r="V1535" s="16">
        <f>IF(A1535="","",IF(AND(O1535="Credit note",R1535&lt;&gt;"ITC not available in GSTR-2B"),"Credit note: accept and declare the ITC reversal, keep pending for one period, or reject if you disagree",IF(R1535="Matched","Accept in IMS, or take no action",IF(R1535="Amount differs","Reject or keep pending; ask the supplier to amend",IF(R1535="In GSTR-2B, not in books","Check receipt; reject if not yours",IF(R1535="Invoice no matches, GSTIN differs","Confirm the GSTIN with the supplier","Not available: do not claim"))))))</f>
        <v/>
      </c>
    </row>
    <row r="1536">
      <c r="A1536" s="10" t="n"/>
      <c r="B1536" s="10" t="n"/>
      <c r="C1536" s="10" t="n"/>
      <c r="D1536" s="10" t="n"/>
      <c r="E1536" s="9" t="n"/>
      <c r="F1536" s="8" t="n"/>
      <c r="G1536" s="10" t="n"/>
      <c r="H1536" s="10" t="n"/>
      <c r="I1536" s="8" t="n"/>
      <c r="J1536" s="8" t="n"/>
      <c r="K1536" s="8" t="n"/>
      <c r="L1536" s="8" t="n"/>
      <c r="M1536" s="8" t="n"/>
      <c r="N1536" s="15">
        <f>IF(A1536="","",SUM(J1536:M1536))</f>
        <v/>
      </c>
      <c r="O1536" s="10" t="n"/>
      <c r="P1536" s="16">
        <f>IF(A1536="","",UPPER(TRIM(A1536))&amp;"|"&amp;UPPER(SUBSTITUTE(SUBSTITUTE(SUBSTITUTE(TRIM(C1536),"/",""),"-","")," ","")))</f>
        <v/>
      </c>
      <c r="Q1536" s="16">
        <f>IF(A1536="","",UPPER(SUBSTITUTE(SUBSTITUTE(SUBSTITUTE(TRIM(C1536),"/",""),"-","")," ","")))</f>
        <v/>
      </c>
      <c r="R1536" s="16">
        <f>IF(A1536="","",IF(U1536="No","ITC not available in GSTR-2B",IF(COUNTIF(Books!$O$6:$O$2005,P1536)&gt;0,IF(ABS(T1536)&lt;=Settings!$B$4,"Matched","Amount differs"),IF(COUNTIF(Books!$P$6:$P$2005,Q1536)&gt;0,"Invoice no matches, GSTIN differs","In GSTR-2B, not in books"))))</f>
        <v/>
      </c>
      <c r="S1536" s="15">
        <f>IF(A1536="","",SUMIF(Books!$O$6:$O$2005,P1536,Books!$K$6:$K$2005))</f>
        <v/>
      </c>
      <c r="T1536" s="15">
        <f>IF(A1536="","",N1536-S1536)</f>
        <v/>
      </c>
      <c r="U1536" s="10" t="n"/>
      <c r="V1536" s="16">
        <f>IF(A1536="","",IF(AND(O1536="Credit note",R1536&lt;&gt;"ITC not available in GSTR-2B"),"Credit note: accept and declare the ITC reversal, keep pending for one period, or reject if you disagree",IF(R1536="Matched","Accept in IMS, or take no action",IF(R1536="Amount differs","Reject or keep pending; ask the supplier to amend",IF(R1536="In GSTR-2B, not in books","Check receipt; reject if not yours",IF(R1536="Invoice no matches, GSTIN differs","Confirm the GSTIN with the supplier","Not available: do not claim"))))))</f>
        <v/>
      </c>
    </row>
    <row r="1537">
      <c r="A1537" s="10" t="n"/>
      <c r="B1537" s="10" t="n"/>
      <c r="C1537" s="10" t="n"/>
      <c r="D1537" s="10" t="n"/>
      <c r="E1537" s="9" t="n"/>
      <c r="F1537" s="8" t="n"/>
      <c r="G1537" s="10" t="n"/>
      <c r="H1537" s="10" t="n"/>
      <c r="I1537" s="8" t="n"/>
      <c r="J1537" s="8" t="n"/>
      <c r="K1537" s="8" t="n"/>
      <c r="L1537" s="8" t="n"/>
      <c r="M1537" s="8" t="n"/>
      <c r="N1537" s="15">
        <f>IF(A1537="","",SUM(J1537:M1537))</f>
        <v/>
      </c>
      <c r="O1537" s="10" t="n"/>
      <c r="P1537" s="16">
        <f>IF(A1537="","",UPPER(TRIM(A1537))&amp;"|"&amp;UPPER(SUBSTITUTE(SUBSTITUTE(SUBSTITUTE(TRIM(C1537),"/",""),"-","")," ","")))</f>
        <v/>
      </c>
      <c r="Q1537" s="16">
        <f>IF(A1537="","",UPPER(SUBSTITUTE(SUBSTITUTE(SUBSTITUTE(TRIM(C1537),"/",""),"-","")," ","")))</f>
        <v/>
      </c>
      <c r="R1537" s="16">
        <f>IF(A1537="","",IF(U1537="No","ITC not available in GSTR-2B",IF(COUNTIF(Books!$O$6:$O$2005,P1537)&gt;0,IF(ABS(T1537)&lt;=Settings!$B$4,"Matched","Amount differs"),IF(COUNTIF(Books!$P$6:$P$2005,Q1537)&gt;0,"Invoice no matches, GSTIN differs","In GSTR-2B, not in books"))))</f>
        <v/>
      </c>
      <c r="S1537" s="15">
        <f>IF(A1537="","",SUMIF(Books!$O$6:$O$2005,P1537,Books!$K$6:$K$2005))</f>
        <v/>
      </c>
      <c r="T1537" s="15">
        <f>IF(A1537="","",N1537-S1537)</f>
        <v/>
      </c>
      <c r="U1537" s="10" t="n"/>
      <c r="V1537" s="16">
        <f>IF(A1537="","",IF(AND(O1537="Credit note",R1537&lt;&gt;"ITC not available in GSTR-2B"),"Credit note: accept and declare the ITC reversal, keep pending for one period, or reject if you disagree",IF(R1537="Matched","Accept in IMS, or take no action",IF(R1537="Amount differs","Reject or keep pending; ask the supplier to amend",IF(R1537="In GSTR-2B, not in books","Check receipt; reject if not yours",IF(R1537="Invoice no matches, GSTIN differs","Confirm the GSTIN with the supplier","Not available: do not claim"))))))</f>
        <v/>
      </c>
    </row>
    <row r="1538">
      <c r="A1538" s="10" t="n"/>
      <c r="B1538" s="10" t="n"/>
      <c r="C1538" s="10" t="n"/>
      <c r="D1538" s="10" t="n"/>
      <c r="E1538" s="9" t="n"/>
      <c r="F1538" s="8" t="n"/>
      <c r="G1538" s="10" t="n"/>
      <c r="H1538" s="10" t="n"/>
      <c r="I1538" s="8" t="n"/>
      <c r="J1538" s="8" t="n"/>
      <c r="K1538" s="8" t="n"/>
      <c r="L1538" s="8" t="n"/>
      <c r="M1538" s="8" t="n"/>
      <c r="N1538" s="15">
        <f>IF(A1538="","",SUM(J1538:M1538))</f>
        <v/>
      </c>
      <c r="O1538" s="10" t="n"/>
      <c r="P1538" s="16">
        <f>IF(A1538="","",UPPER(TRIM(A1538))&amp;"|"&amp;UPPER(SUBSTITUTE(SUBSTITUTE(SUBSTITUTE(TRIM(C1538),"/",""),"-","")," ","")))</f>
        <v/>
      </c>
      <c r="Q1538" s="16">
        <f>IF(A1538="","",UPPER(SUBSTITUTE(SUBSTITUTE(SUBSTITUTE(TRIM(C1538),"/",""),"-","")," ","")))</f>
        <v/>
      </c>
      <c r="R1538" s="16">
        <f>IF(A1538="","",IF(U1538="No","ITC not available in GSTR-2B",IF(COUNTIF(Books!$O$6:$O$2005,P1538)&gt;0,IF(ABS(T1538)&lt;=Settings!$B$4,"Matched","Amount differs"),IF(COUNTIF(Books!$P$6:$P$2005,Q1538)&gt;0,"Invoice no matches, GSTIN differs","In GSTR-2B, not in books"))))</f>
        <v/>
      </c>
      <c r="S1538" s="15">
        <f>IF(A1538="","",SUMIF(Books!$O$6:$O$2005,P1538,Books!$K$6:$K$2005))</f>
        <v/>
      </c>
      <c r="T1538" s="15">
        <f>IF(A1538="","",N1538-S1538)</f>
        <v/>
      </c>
      <c r="U1538" s="10" t="n"/>
      <c r="V1538" s="16">
        <f>IF(A1538="","",IF(AND(O1538="Credit note",R1538&lt;&gt;"ITC not available in GSTR-2B"),"Credit note: accept and declare the ITC reversal, keep pending for one period, or reject if you disagree",IF(R1538="Matched","Accept in IMS, or take no action",IF(R1538="Amount differs","Reject or keep pending; ask the supplier to amend",IF(R1538="In GSTR-2B, not in books","Check receipt; reject if not yours",IF(R1538="Invoice no matches, GSTIN differs","Confirm the GSTIN with the supplier","Not available: do not claim"))))))</f>
        <v/>
      </c>
    </row>
    <row r="1539">
      <c r="A1539" s="10" t="n"/>
      <c r="B1539" s="10" t="n"/>
      <c r="C1539" s="10" t="n"/>
      <c r="D1539" s="10" t="n"/>
      <c r="E1539" s="9" t="n"/>
      <c r="F1539" s="8" t="n"/>
      <c r="G1539" s="10" t="n"/>
      <c r="H1539" s="10" t="n"/>
      <c r="I1539" s="8" t="n"/>
      <c r="J1539" s="8" t="n"/>
      <c r="K1539" s="8" t="n"/>
      <c r="L1539" s="8" t="n"/>
      <c r="M1539" s="8" t="n"/>
      <c r="N1539" s="15">
        <f>IF(A1539="","",SUM(J1539:M1539))</f>
        <v/>
      </c>
      <c r="O1539" s="10" t="n"/>
      <c r="P1539" s="16">
        <f>IF(A1539="","",UPPER(TRIM(A1539))&amp;"|"&amp;UPPER(SUBSTITUTE(SUBSTITUTE(SUBSTITUTE(TRIM(C1539),"/",""),"-","")," ","")))</f>
        <v/>
      </c>
      <c r="Q1539" s="16">
        <f>IF(A1539="","",UPPER(SUBSTITUTE(SUBSTITUTE(SUBSTITUTE(TRIM(C1539),"/",""),"-","")," ","")))</f>
        <v/>
      </c>
      <c r="R1539" s="16">
        <f>IF(A1539="","",IF(U1539="No","ITC not available in GSTR-2B",IF(COUNTIF(Books!$O$6:$O$2005,P1539)&gt;0,IF(ABS(T1539)&lt;=Settings!$B$4,"Matched","Amount differs"),IF(COUNTIF(Books!$P$6:$P$2005,Q1539)&gt;0,"Invoice no matches, GSTIN differs","In GSTR-2B, not in books"))))</f>
        <v/>
      </c>
      <c r="S1539" s="15">
        <f>IF(A1539="","",SUMIF(Books!$O$6:$O$2005,P1539,Books!$K$6:$K$2005))</f>
        <v/>
      </c>
      <c r="T1539" s="15">
        <f>IF(A1539="","",N1539-S1539)</f>
        <v/>
      </c>
      <c r="U1539" s="10" t="n"/>
      <c r="V1539" s="16">
        <f>IF(A1539="","",IF(AND(O1539="Credit note",R1539&lt;&gt;"ITC not available in GSTR-2B"),"Credit note: accept and declare the ITC reversal, keep pending for one period, or reject if you disagree",IF(R1539="Matched","Accept in IMS, or take no action",IF(R1539="Amount differs","Reject or keep pending; ask the supplier to amend",IF(R1539="In GSTR-2B, not in books","Check receipt; reject if not yours",IF(R1539="Invoice no matches, GSTIN differs","Confirm the GSTIN with the supplier","Not available: do not claim"))))))</f>
        <v/>
      </c>
    </row>
    <row r="1540">
      <c r="A1540" s="10" t="n"/>
      <c r="B1540" s="10" t="n"/>
      <c r="C1540" s="10" t="n"/>
      <c r="D1540" s="10" t="n"/>
      <c r="E1540" s="9" t="n"/>
      <c r="F1540" s="8" t="n"/>
      <c r="G1540" s="10" t="n"/>
      <c r="H1540" s="10" t="n"/>
      <c r="I1540" s="8" t="n"/>
      <c r="J1540" s="8" t="n"/>
      <c r="K1540" s="8" t="n"/>
      <c r="L1540" s="8" t="n"/>
      <c r="M1540" s="8" t="n"/>
      <c r="N1540" s="15">
        <f>IF(A1540="","",SUM(J1540:M1540))</f>
        <v/>
      </c>
      <c r="O1540" s="10" t="n"/>
      <c r="P1540" s="16">
        <f>IF(A1540="","",UPPER(TRIM(A1540))&amp;"|"&amp;UPPER(SUBSTITUTE(SUBSTITUTE(SUBSTITUTE(TRIM(C1540),"/",""),"-","")," ","")))</f>
        <v/>
      </c>
      <c r="Q1540" s="16">
        <f>IF(A1540="","",UPPER(SUBSTITUTE(SUBSTITUTE(SUBSTITUTE(TRIM(C1540),"/",""),"-","")," ","")))</f>
        <v/>
      </c>
      <c r="R1540" s="16">
        <f>IF(A1540="","",IF(U1540="No","ITC not available in GSTR-2B",IF(COUNTIF(Books!$O$6:$O$2005,P1540)&gt;0,IF(ABS(T1540)&lt;=Settings!$B$4,"Matched","Amount differs"),IF(COUNTIF(Books!$P$6:$P$2005,Q1540)&gt;0,"Invoice no matches, GSTIN differs","In GSTR-2B, not in books"))))</f>
        <v/>
      </c>
      <c r="S1540" s="15">
        <f>IF(A1540="","",SUMIF(Books!$O$6:$O$2005,P1540,Books!$K$6:$K$2005))</f>
        <v/>
      </c>
      <c r="T1540" s="15">
        <f>IF(A1540="","",N1540-S1540)</f>
        <v/>
      </c>
      <c r="U1540" s="10" t="n"/>
      <c r="V1540" s="16">
        <f>IF(A1540="","",IF(AND(O1540="Credit note",R1540&lt;&gt;"ITC not available in GSTR-2B"),"Credit note: accept and declare the ITC reversal, keep pending for one period, or reject if you disagree",IF(R1540="Matched","Accept in IMS, or take no action",IF(R1540="Amount differs","Reject or keep pending; ask the supplier to amend",IF(R1540="In GSTR-2B, not in books","Check receipt; reject if not yours",IF(R1540="Invoice no matches, GSTIN differs","Confirm the GSTIN with the supplier","Not available: do not claim"))))))</f>
        <v/>
      </c>
    </row>
    <row r="1541">
      <c r="A1541" s="10" t="n"/>
      <c r="B1541" s="10" t="n"/>
      <c r="C1541" s="10" t="n"/>
      <c r="D1541" s="10" t="n"/>
      <c r="E1541" s="9" t="n"/>
      <c r="F1541" s="8" t="n"/>
      <c r="G1541" s="10" t="n"/>
      <c r="H1541" s="10" t="n"/>
      <c r="I1541" s="8" t="n"/>
      <c r="J1541" s="8" t="n"/>
      <c r="K1541" s="8" t="n"/>
      <c r="L1541" s="8" t="n"/>
      <c r="M1541" s="8" t="n"/>
      <c r="N1541" s="15">
        <f>IF(A1541="","",SUM(J1541:M1541))</f>
        <v/>
      </c>
      <c r="O1541" s="10" t="n"/>
      <c r="P1541" s="16">
        <f>IF(A1541="","",UPPER(TRIM(A1541))&amp;"|"&amp;UPPER(SUBSTITUTE(SUBSTITUTE(SUBSTITUTE(TRIM(C1541),"/",""),"-","")," ","")))</f>
        <v/>
      </c>
      <c r="Q1541" s="16">
        <f>IF(A1541="","",UPPER(SUBSTITUTE(SUBSTITUTE(SUBSTITUTE(TRIM(C1541),"/",""),"-","")," ","")))</f>
        <v/>
      </c>
      <c r="R1541" s="16">
        <f>IF(A1541="","",IF(U1541="No","ITC not available in GSTR-2B",IF(COUNTIF(Books!$O$6:$O$2005,P1541)&gt;0,IF(ABS(T1541)&lt;=Settings!$B$4,"Matched","Amount differs"),IF(COUNTIF(Books!$P$6:$P$2005,Q1541)&gt;0,"Invoice no matches, GSTIN differs","In GSTR-2B, not in books"))))</f>
        <v/>
      </c>
      <c r="S1541" s="15">
        <f>IF(A1541="","",SUMIF(Books!$O$6:$O$2005,P1541,Books!$K$6:$K$2005))</f>
        <v/>
      </c>
      <c r="T1541" s="15">
        <f>IF(A1541="","",N1541-S1541)</f>
        <v/>
      </c>
      <c r="U1541" s="10" t="n"/>
      <c r="V1541" s="16">
        <f>IF(A1541="","",IF(AND(O1541="Credit note",R1541&lt;&gt;"ITC not available in GSTR-2B"),"Credit note: accept and declare the ITC reversal, keep pending for one period, or reject if you disagree",IF(R1541="Matched","Accept in IMS, or take no action",IF(R1541="Amount differs","Reject or keep pending; ask the supplier to amend",IF(R1541="In GSTR-2B, not in books","Check receipt; reject if not yours",IF(R1541="Invoice no matches, GSTIN differs","Confirm the GSTIN with the supplier","Not available: do not claim"))))))</f>
        <v/>
      </c>
    </row>
    <row r="1542">
      <c r="A1542" s="10" t="n"/>
      <c r="B1542" s="10" t="n"/>
      <c r="C1542" s="10" t="n"/>
      <c r="D1542" s="10" t="n"/>
      <c r="E1542" s="9" t="n"/>
      <c r="F1542" s="8" t="n"/>
      <c r="G1542" s="10" t="n"/>
      <c r="H1542" s="10" t="n"/>
      <c r="I1542" s="8" t="n"/>
      <c r="J1542" s="8" t="n"/>
      <c r="K1542" s="8" t="n"/>
      <c r="L1542" s="8" t="n"/>
      <c r="M1542" s="8" t="n"/>
      <c r="N1542" s="15">
        <f>IF(A1542="","",SUM(J1542:M1542))</f>
        <v/>
      </c>
      <c r="O1542" s="10" t="n"/>
      <c r="P1542" s="16">
        <f>IF(A1542="","",UPPER(TRIM(A1542))&amp;"|"&amp;UPPER(SUBSTITUTE(SUBSTITUTE(SUBSTITUTE(TRIM(C1542),"/",""),"-","")," ","")))</f>
        <v/>
      </c>
      <c r="Q1542" s="16">
        <f>IF(A1542="","",UPPER(SUBSTITUTE(SUBSTITUTE(SUBSTITUTE(TRIM(C1542),"/",""),"-","")," ","")))</f>
        <v/>
      </c>
      <c r="R1542" s="16">
        <f>IF(A1542="","",IF(U1542="No","ITC not available in GSTR-2B",IF(COUNTIF(Books!$O$6:$O$2005,P1542)&gt;0,IF(ABS(T1542)&lt;=Settings!$B$4,"Matched","Amount differs"),IF(COUNTIF(Books!$P$6:$P$2005,Q1542)&gt;0,"Invoice no matches, GSTIN differs","In GSTR-2B, not in books"))))</f>
        <v/>
      </c>
      <c r="S1542" s="15">
        <f>IF(A1542="","",SUMIF(Books!$O$6:$O$2005,P1542,Books!$K$6:$K$2005))</f>
        <v/>
      </c>
      <c r="T1542" s="15">
        <f>IF(A1542="","",N1542-S1542)</f>
        <v/>
      </c>
      <c r="U1542" s="10" t="n"/>
      <c r="V1542" s="16">
        <f>IF(A1542="","",IF(AND(O1542="Credit note",R1542&lt;&gt;"ITC not available in GSTR-2B"),"Credit note: accept and declare the ITC reversal, keep pending for one period, or reject if you disagree",IF(R1542="Matched","Accept in IMS, or take no action",IF(R1542="Amount differs","Reject or keep pending; ask the supplier to amend",IF(R1542="In GSTR-2B, not in books","Check receipt; reject if not yours",IF(R1542="Invoice no matches, GSTIN differs","Confirm the GSTIN with the supplier","Not available: do not claim"))))))</f>
        <v/>
      </c>
    </row>
    <row r="1543">
      <c r="A1543" s="10" t="n"/>
      <c r="B1543" s="10" t="n"/>
      <c r="C1543" s="10" t="n"/>
      <c r="D1543" s="10" t="n"/>
      <c r="E1543" s="9" t="n"/>
      <c r="F1543" s="8" t="n"/>
      <c r="G1543" s="10" t="n"/>
      <c r="H1543" s="10" t="n"/>
      <c r="I1543" s="8" t="n"/>
      <c r="J1543" s="8" t="n"/>
      <c r="K1543" s="8" t="n"/>
      <c r="L1543" s="8" t="n"/>
      <c r="M1543" s="8" t="n"/>
      <c r="N1543" s="15">
        <f>IF(A1543="","",SUM(J1543:M1543))</f>
        <v/>
      </c>
      <c r="O1543" s="10" t="n"/>
      <c r="P1543" s="16">
        <f>IF(A1543="","",UPPER(TRIM(A1543))&amp;"|"&amp;UPPER(SUBSTITUTE(SUBSTITUTE(SUBSTITUTE(TRIM(C1543),"/",""),"-","")," ","")))</f>
        <v/>
      </c>
      <c r="Q1543" s="16">
        <f>IF(A1543="","",UPPER(SUBSTITUTE(SUBSTITUTE(SUBSTITUTE(TRIM(C1543),"/",""),"-","")," ","")))</f>
        <v/>
      </c>
      <c r="R1543" s="16">
        <f>IF(A1543="","",IF(U1543="No","ITC not available in GSTR-2B",IF(COUNTIF(Books!$O$6:$O$2005,P1543)&gt;0,IF(ABS(T1543)&lt;=Settings!$B$4,"Matched","Amount differs"),IF(COUNTIF(Books!$P$6:$P$2005,Q1543)&gt;0,"Invoice no matches, GSTIN differs","In GSTR-2B, not in books"))))</f>
        <v/>
      </c>
      <c r="S1543" s="15">
        <f>IF(A1543="","",SUMIF(Books!$O$6:$O$2005,P1543,Books!$K$6:$K$2005))</f>
        <v/>
      </c>
      <c r="T1543" s="15">
        <f>IF(A1543="","",N1543-S1543)</f>
        <v/>
      </c>
      <c r="U1543" s="10" t="n"/>
      <c r="V1543" s="16">
        <f>IF(A1543="","",IF(AND(O1543="Credit note",R1543&lt;&gt;"ITC not available in GSTR-2B"),"Credit note: accept and declare the ITC reversal, keep pending for one period, or reject if you disagree",IF(R1543="Matched","Accept in IMS, or take no action",IF(R1543="Amount differs","Reject or keep pending; ask the supplier to amend",IF(R1543="In GSTR-2B, not in books","Check receipt; reject if not yours",IF(R1543="Invoice no matches, GSTIN differs","Confirm the GSTIN with the supplier","Not available: do not claim"))))))</f>
        <v/>
      </c>
    </row>
    <row r="1544">
      <c r="A1544" s="10" t="n"/>
      <c r="B1544" s="10" t="n"/>
      <c r="C1544" s="10" t="n"/>
      <c r="D1544" s="10" t="n"/>
      <c r="E1544" s="9" t="n"/>
      <c r="F1544" s="8" t="n"/>
      <c r="G1544" s="10" t="n"/>
      <c r="H1544" s="10" t="n"/>
      <c r="I1544" s="8" t="n"/>
      <c r="J1544" s="8" t="n"/>
      <c r="K1544" s="8" t="n"/>
      <c r="L1544" s="8" t="n"/>
      <c r="M1544" s="8" t="n"/>
      <c r="N1544" s="15">
        <f>IF(A1544="","",SUM(J1544:M1544))</f>
        <v/>
      </c>
      <c r="O1544" s="10" t="n"/>
      <c r="P1544" s="16">
        <f>IF(A1544="","",UPPER(TRIM(A1544))&amp;"|"&amp;UPPER(SUBSTITUTE(SUBSTITUTE(SUBSTITUTE(TRIM(C1544),"/",""),"-","")," ","")))</f>
        <v/>
      </c>
      <c r="Q1544" s="16">
        <f>IF(A1544="","",UPPER(SUBSTITUTE(SUBSTITUTE(SUBSTITUTE(TRIM(C1544),"/",""),"-","")," ","")))</f>
        <v/>
      </c>
      <c r="R1544" s="16">
        <f>IF(A1544="","",IF(U1544="No","ITC not available in GSTR-2B",IF(COUNTIF(Books!$O$6:$O$2005,P1544)&gt;0,IF(ABS(T1544)&lt;=Settings!$B$4,"Matched","Amount differs"),IF(COUNTIF(Books!$P$6:$P$2005,Q1544)&gt;0,"Invoice no matches, GSTIN differs","In GSTR-2B, not in books"))))</f>
        <v/>
      </c>
      <c r="S1544" s="15">
        <f>IF(A1544="","",SUMIF(Books!$O$6:$O$2005,P1544,Books!$K$6:$K$2005))</f>
        <v/>
      </c>
      <c r="T1544" s="15">
        <f>IF(A1544="","",N1544-S1544)</f>
        <v/>
      </c>
      <c r="U1544" s="10" t="n"/>
      <c r="V1544" s="16">
        <f>IF(A1544="","",IF(AND(O1544="Credit note",R1544&lt;&gt;"ITC not available in GSTR-2B"),"Credit note: accept and declare the ITC reversal, keep pending for one period, or reject if you disagree",IF(R1544="Matched","Accept in IMS, or take no action",IF(R1544="Amount differs","Reject or keep pending; ask the supplier to amend",IF(R1544="In GSTR-2B, not in books","Check receipt; reject if not yours",IF(R1544="Invoice no matches, GSTIN differs","Confirm the GSTIN with the supplier","Not available: do not claim"))))))</f>
        <v/>
      </c>
    </row>
    <row r="1545">
      <c r="A1545" s="10" t="n"/>
      <c r="B1545" s="10" t="n"/>
      <c r="C1545" s="10" t="n"/>
      <c r="D1545" s="10" t="n"/>
      <c r="E1545" s="9" t="n"/>
      <c r="F1545" s="8" t="n"/>
      <c r="G1545" s="10" t="n"/>
      <c r="H1545" s="10" t="n"/>
      <c r="I1545" s="8" t="n"/>
      <c r="J1545" s="8" t="n"/>
      <c r="K1545" s="8" t="n"/>
      <c r="L1545" s="8" t="n"/>
      <c r="M1545" s="8" t="n"/>
      <c r="N1545" s="15">
        <f>IF(A1545="","",SUM(J1545:M1545))</f>
        <v/>
      </c>
      <c r="O1545" s="10" t="n"/>
      <c r="P1545" s="16">
        <f>IF(A1545="","",UPPER(TRIM(A1545))&amp;"|"&amp;UPPER(SUBSTITUTE(SUBSTITUTE(SUBSTITUTE(TRIM(C1545),"/",""),"-","")," ","")))</f>
        <v/>
      </c>
      <c r="Q1545" s="16">
        <f>IF(A1545="","",UPPER(SUBSTITUTE(SUBSTITUTE(SUBSTITUTE(TRIM(C1545),"/",""),"-","")," ","")))</f>
        <v/>
      </c>
      <c r="R1545" s="16">
        <f>IF(A1545="","",IF(U1545="No","ITC not available in GSTR-2B",IF(COUNTIF(Books!$O$6:$O$2005,P1545)&gt;0,IF(ABS(T1545)&lt;=Settings!$B$4,"Matched","Amount differs"),IF(COUNTIF(Books!$P$6:$P$2005,Q1545)&gt;0,"Invoice no matches, GSTIN differs","In GSTR-2B, not in books"))))</f>
        <v/>
      </c>
      <c r="S1545" s="15">
        <f>IF(A1545="","",SUMIF(Books!$O$6:$O$2005,P1545,Books!$K$6:$K$2005))</f>
        <v/>
      </c>
      <c r="T1545" s="15">
        <f>IF(A1545="","",N1545-S1545)</f>
        <v/>
      </c>
      <c r="U1545" s="10" t="n"/>
      <c r="V1545" s="16">
        <f>IF(A1545="","",IF(AND(O1545="Credit note",R1545&lt;&gt;"ITC not available in GSTR-2B"),"Credit note: accept and declare the ITC reversal, keep pending for one period, or reject if you disagree",IF(R1545="Matched","Accept in IMS, or take no action",IF(R1545="Amount differs","Reject or keep pending; ask the supplier to amend",IF(R1545="In GSTR-2B, not in books","Check receipt; reject if not yours",IF(R1545="Invoice no matches, GSTIN differs","Confirm the GSTIN with the supplier","Not available: do not claim"))))))</f>
        <v/>
      </c>
    </row>
    <row r="1546">
      <c r="A1546" s="10" t="n"/>
      <c r="B1546" s="10" t="n"/>
      <c r="C1546" s="10" t="n"/>
      <c r="D1546" s="10" t="n"/>
      <c r="E1546" s="9" t="n"/>
      <c r="F1546" s="8" t="n"/>
      <c r="G1546" s="10" t="n"/>
      <c r="H1546" s="10" t="n"/>
      <c r="I1546" s="8" t="n"/>
      <c r="J1546" s="8" t="n"/>
      <c r="K1546" s="8" t="n"/>
      <c r="L1546" s="8" t="n"/>
      <c r="M1546" s="8" t="n"/>
      <c r="N1546" s="15">
        <f>IF(A1546="","",SUM(J1546:M1546))</f>
        <v/>
      </c>
      <c r="O1546" s="10" t="n"/>
      <c r="P1546" s="16">
        <f>IF(A1546="","",UPPER(TRIM(A1546))&amp;"|"&amp;UPPER(SUBSTITUTE(SUBSTITUTE(SUBSTITUTE(TRIM(C1546),"/",""),"-","")," ","")))</f>
        <v/>
      </c>
      <c r="Q1546" s="16">
        <f>IF(A1546="","",UPPER(SUBSTITUTE(SUBSTITUTE(SUBSTITUTE(TRIM(C1546),"/",""),"-","")," ","")))</f>
        <v/>
      </c>
      <c r="R1546" s="16">
        <f>IF(A1546="","",IF(U1546="No","ITC not available in GSTR-2B",IF(COUNTIF(Books!$O$6:$O$2005,P1546)&gt;0,IF(ABS(T1546)&lt;=Settings!$B$4,"Matched","Amount differs"),IF(COUNTIF(Books!$P$6:$P$2005,Q1546)&gt;0,"Invoice no matches, GSTIN differs","In GSTR-2B, not in books"))))</f>
        <v/>
      </c>
      <c r="S1546" s="15">
        <f>IF(A1546="","",SUMIF(Books!$O$6:$O$2005,P1546,Books!$K$6:$K$2005))</f>
        <v/>
      </c>
      <c r="T1546" s="15">
        <f>IF(A1546="","",N1546-S1546)</f>
        <v/>
      </c>
      <c r="U1546" s="10" t="n"/>
      <c r="V1546" s="16">
        <f>IF(A1546="","",IF(AND(O1546="Credit note",R1546&lt;&gt;"ITC not available in GSTR-2B"),"Credit note: accept and declare the ITC reversal, keep pending for one period, or reject if you disagree",IF(R1546="Matched","Accept in IMS, or take no action",IF(R1546="Amount differs","Reject or keep pending; ask the supplier to amend",IF(R1546="In GSTR-2B, not in books","Check receipt; reject if not yours",IF(R1546="Invoice no matches, GSTIN differs","Confirm the GSTIN with the supplier","Not available: do not claim"))))))</f>
        <v/>
      </c>
    </row>
    <row r="1547">
      <c r="A1547" s="10" t="n"/>
      <c r="B1547" s="10" t="n"/>
      <c r="C1547" s="10" t="n"/>
      <c r="D1547" s="10" t="n"/>
      <c r="E1547" s="9" t="n"/>
      <c r="F1547" s="8" t="n"/>
      <c r="G1547" s="10" t="n"/>
      <c r="H1547" s="10" t="n"/>
      <c r="I1547" s="8" t="n"/>
      <c r="J1547" s="8" t="n"/>
      <c r="K1547" s="8" t="n"/>
      <c r="L1547" s="8" t="n"/>
      <c r="M1547" s="8" t="n"/>
      <c r="N1547" s="15">
        <f>IF(A1547="","",SUM(J1547:M1547))</f>
        <v/>
      </c>
      <c r="O1547" s="10" t="n"/>
      <c r="P1547" s="16">
        <f>IF(A1547="","",UPPER(TRIM(A1547))&amp;"|"&amp;UPPER(SUBSTITUTE(SUBSTITUTE(SUBSTITUTE(TRIM(C1547),"/",""),"-","")," ","")))</f>
        <v/>
      </c>
      <c r="Q1547" s="16">
        <f>IF(A1547="","",UPPER(SUBSTITUTE(SUBSTITUTE(SUBSTITUTE(TRIM(C1547),"/",""),"-","")," ","")))</f>
        <v/>
      </c>
      <c r="R1547" s="16">
        <f>IF(A1547="","",IF(U1547="No","ITC not available in GSTR-2B",IF(COUNTIF(Books!$O$6:$O$2005,P1547)&gt;0,IF(ABS(T1547)&lt;=Settings!$B$4,"Matched","Amount differs"),IF(COUNTIF(Books!$P$6:$P$2005,Q1547)&gt;0,"Invoice no matches, GSTIN differs","In GSTR-2B, not in books"))))</f>
        <v/>
      </c>
      <c r="S1547" s="15">
        <f>IF(A1547="","",SUMIF(Books!$O$6:$O$2005,P1547,Books!$K$6:$K$2005))</f>
        <v/>
      </c>
      <c r="T1547" s="15">
        <f>IF(A1547="","",N1547-S1547)</f>
        <v/>
      </c>
      <c r="U1547" s="10" t="n"/>
      <c r="V1547" s="16">
        <f>IF(A1547="","",IF(AND(O1547="Credit note",R1547&lt;&gt;"ITC not available in GSTR-2B"),"Credit note: accept and declare the ITC reversal, keep pending for one period, or reject if you disagree",IF(R1547="Matched","Accept in IMS, or take no action",IF(R1547="Amount differs","Reject or keep pending; ask the supplier to amend",IF(R1547="In GSTR-2B, not in books","Check receipt; reject if not yours",IF(R1547="Invoice no matches, GSTIN differs","Confirm the GSTIN with the supplier","Not available: do not claim"))))))</f>
        <v/>
      </c>
    </row>
    <row r="1548">
      <c r="A1548" s="10" t="n"/>
      <c r="B1548" s="10" t="n"/>
      <c r="C1548" s="10" t="n"/>
      <c r="D1548" s="10" t="n"/>
      <c r="E1548" s="9" t="n"/>
      <c r="F1548" s="8" t="n"/>
      <c r="G1548" s="10" t="n"/>
      <c r="H1548" s="10" t="n"/>
      <c r="I1548" s="8" t="n"/>
      <c r="J1548" s="8" t="n"/>
      <c r="K1548" s="8" t="n"/>
      <c r="L1548" s="8" t="n"/>
      <c r="M1548" s="8" t="n"/>
      <c r="N1548" s="15">
        <f>IF(A1548="","",SUM(J1548:M1548))</f>
        <v/>
      </c>
      <c r="O1548" s="10" t="n"/>
      <c r="P1548" s="16">
        <f>IF(A1548="","",UPPER(TRIM(A1548))&amp;"|"&amp;UPPER(SUBSTITUTE(SUBSTITUTE(SUBSTITUTE(TRIM(C1548),"/",""),"-","")," ","")))</f>
        <v/>
      </c>
      <c r="Q1548" s="16">
        <f>IF(A1548="","",UPPER(SUBSTITUTE(SUBSTITUTE(SUBSTITUTE(TRIM(C1548),"/",""),"-","")," ","")))</f>
        <v/>
      </c>
      <c r="R1548" s="16">
        <f>IF(A1548="","",IF(U1548="No","ITC not available in GSTR-2B",IF(COUNTIF(Books!$O$6:$O$2005,P1548)&gt;0,IF(ABS(T1548)&lt;=Settings!$B$4,"Matched","Amount differs"),IF(COUNTIF(Books!$P$6:$P$2005,Q1548)&gt;0,"Invoice no matches, GSTIN differs","In GSTR-2B, not in books"))))</f>
        <v/>
      </c>
      <c r="S1548" s="15">
        <f>IF(A1548="","",SUMIF(Books!$O$6:$O$2005,P1548,Books!$K$6:$K$2005))</f>
        <v/>
      </c>
      <c r="T1548" s="15">
        <f>IF(A1548="","",N1548-S1548)</f>
        <v/>
      </c>
      <c r="U1548" s="10" t="n"/>
      <c r="V1548" s="16">
        <f>IF(A1548="","",IF(AND(O1548="Credit note",R1548&lt;&gt;"ITC not available in GSTR-2B"),"Credit note: accept and declare the ITC reversal, keep pending for one period, or reject if you disagree",IF(R1548="Matched","Accept in IMS, or take no action",IF(R1548="Amount differs","Reject or keep pending; ask the supplier to amend",IF(R1548="In GSTR-2B, not in books","Check receipt; reject if not yours",IF(R1548="Invoice no matches, GSTIN differs","Confirm the GSTIN with the supplier","Not available: do not claim"))))))</f>
        <v/>
      </c>
    </row>
    <row r="1549">
      <c r="A1549" s="10" t="n"/>
      <c r="B1549" s="10" t="n"/>
      <c r="C1549" s="10" t="n"/>
      <c r="D1549" s="10" t="n"/>
      <c r="E1549" s="9" t="n"/>
      <c r="F1549" s="8" t="n"/>
      <c r="G1549" s="10" t="n"/>
      <c r="H1549" s="10" t="n"/>
      <c r="I1549" s="8" t="n"/>
      <c r="J1549" s="8" t="n"/>
      <c r="K1549" s="8" t="n"/>
      <c r="L1549" s="8" t="n"/>
      <c r="M1549" s="8" t="n"/>
      <c r="N1549" s="15">
        <f>IF(A1549="","",SUM(J1549:M1549))</f>
        <v/>
      </c>
      <c r="O1549" s="10" t="n"/>
      <c r="P1549" s="16">
        <f>IF(A1549="","",UPPER(TRIM(A1549))&amp;"|"&amp;UPPER(SUBSTITUTE(SUBSTITUTE(SUBSTITUTE(TRIM(C1549),"/",""),"-","")," ","")))</f>
        <v/>
      </c>
      <c r="Q1549" s="16">
        <f>IF(A1549="","",UPPER(SUBSTITUTE(SUBSTITUTE(SUBSTITUTE(TRIM(C1549),"/",""),"-","")," ","")))</f>
        <v/>
      </c>
      <c r="R1549" s="16">
        <f>IF(A1549="","",IF(U1549="No","ITC not available in GSTR-2B",IF(COUNTIF(Books!$O$6:$O$2005,P1549)&gt;0,IF(ABS(T1549)&lt;=Settings!$B$4,"Matched","Amount differs"),IF(COUNTIF(Books!$P$6:$P$2005,Q1549)&gt;0,"Invoice no matches, GSTIN differs","In GSTR-2B, not in books"))))</f>
        <v/>
      </c>
      <c r="S1549" s="15">
        <f>IF(A1549="","",SUMIF(Books!$O$6:$O$2005,P1549,Books!$K$6:$K$2005))</f>
        <v/>
      </c>
      <c r="T1549" s="15">
        <f>IF(A1549="","",N1549-S1549)</f>
        <v/>
      </c>
      <c r="U1549" s="10" t="n"/>
      <c r="V1549" s="16">
        <f>IF(A1549="","",IF(AND(O1549="Credit note",R1549&lt;&gt;"ITC not available in GSTR-2B"),"Credit note: accept and declare the ITC reversal, keep pending for one period, or reject if you disagree",IF(R1549="Matched","Accept in IMS, or take no action",IF(R1549="Amount differs","Reject or keep pending; ask the supplier to amend",IF(R1549="In GSTR-2B, not in books","Check receipt; reject if not yours",IF(R1549="Invoice no matches, GSTIN differs","Confirm the GSTIN with the supplier","Not available: do not claim"))))))</f>
        <v/>
      </c>
    </row>
    <row r="1550">
      <c r="A1550" s="10" t="n"/>
      <c r="B1550" s="10" t="n"/>
      <c r="C1550" s="10" t="n"/>
      <c r="D1550" s="10" t="n"/>
      <c r="E1550" s="9" t="n"/>
      <c r="F1550" s="8" t="n"/>
      <c r="G1550" s="10" t="n"/>
      <c r="H1550" s="10" t="n"/>
      <c r="I1550" s="8" t="n"/>
      <c r="J1550" s="8" t="n"/>
      <c r="K1550" s="8" t="n"/>
      <c r="L1550" s="8" t="n"/>
      <c r="M1550" s="8" t="n"/>
      <c r="N1550" s="15">
        <f>IF(A1550="","",SUM(J1550:M1550))</f>
        <v/>
      </c>
      <c r="O1550" s="10" t="n"/>
      <c r="P1550" s="16">
        <f>IF(A1550="","",UPPER(TRIM(A1550))&amp;"|"&amp;UPPER(SUBSTITUTE(SUBSTITUTE(SUBSTITUTE(TRIM(C1550),"/",""),"-","")," ","")))</f>
        <v/>
      </c>
      <c r="Q1550" s="16">
        <f>IF(A1550="","",UPPER(SUBSTITUTE(SUBSTITUTE(SUBSTITUTE(TRIM(C1550),"/",""),"-","")," ","")))</f>
        <v/>
      </c>
      <c r="R1550" s="16">
        <f>IF(A1550="","",IF(U1550="No","ITC not available in GSTR-2B",IF(COUNTIF(Books!$O$6:$O$2005,P1550)&gt;0,IF(ABS(T1550)&lt;=Settings!$B$4,"Matched","Amount differs"),IF(COUNTIF(Books!$P$6:$P$2005,Q1550)&gt;0,"Invoice no matches, GSTIN differs","In GSTR-2B, not in books"))))</f>
        <v/>
      </c>
      <c r="S1550" s="15">
        <f>IF(A1550="","",SUMIF(Books!$O$6:$O$2005,P1550,Books!$K$6:$K$2005))</f>
        <v/>
      </c>
      <c r="T1550" s="15">
        <f>IF(A1550="","",N1550-S1550)</f>
        <v/>
      </c>
      <c r="U1550" s="10" t="n"/>
      <c r="V1550" s="16">
        <f>IF(A1550="","",IF(AND(O1550="Credit note",R1550&lt;&gt;"ITC not available in GSTR-2B"),"Credit note: accept and declare the ITC reversal, keep pending for one period, or reject if you disagree",IF(R1550="Matched","Accept in IMS, or take no action",IF(R1550="Amount differs","Reject or keep pending; ask the supplier to amend",IF(R1550="In GSTR-2B, not in books","Check receipt; reject if not yours",IF(R1550="Invoice no matches, GSTIN differs","Confirm the GSTIN with the supplier","Not available: do not claim"))))))</f>
        <v/>
      </c>
    </row>
    <row r="1551">
      <c r="A1551" s="10" t="n"/>
      <c r="B1551" s="10" t="n"/>
      <c r="C1551" s="10" t="n"/>
      <c r="D1551" s="10" t="n"/>
      <c r="E1551" s="9" t="n"/>
      <c r="F1551" s="8" t="n"/>
      <c r="G1551" s="10" t="n"/>
      <c r="H1551" s="10" t="n"/>
      <c r="I1551" s="8" t="n"/>
      <c r="J1551" s="8" t="n"/>
      <c r="K1551" s="8" t="n"/>
      <c r="L1551" s="8" t="n"/>
      <c r="M1551" s="8" t="n"/>
      <c r="N1551" s="15">
        <f>IF(A1551="","",SUM(J1551:M1551))</f>
        <v/>
      </c>
      <c r="O1551" s="10" t="n"/>
      <c r="P1551" s="16">
        <f>IF(A1551="","",UPPER(TRIM(A1551))&amp;"|"&amp;UPPER(SUBSTITUTE(SUBSTITUTE(SUBSTITUTE(TRIM(C1551),"/",""),"-","")," ","")))</f>
        <v/>
      </c>
      <c r="Q1551" s="16">
        <f>IF(A1551="","",UPPER(SUBSTITUTE(SUBSTITUTE(SUBSTITUTE(TRIM(C1551),"/",""),"-","")," ","")))</f>
        <v/>
      </c>
      <c r="R1551" s="16">
        <f>IF(A1551="","",IF(U1551="No","ITC not available in GSTR-2B",IF(COUNTIF(Books!$O$6:$O$2005,P1551)&gt;0,IF(ABS(T1551)&lt;=Settings!$B$4,"Matched","Amount differs"),IF(COUNTIF(Books!$P$6:$P$2005,Q1551)&gt;0,"Invoice no matches, GSTIN differs","In GSTR-2B, not in books"))))</f>
        <v/>
      </c>
      <c r="S1551" s="15">
        <f>IF(A1551="","",SUMIF(Books!$O$6:$O$2005,P1551,Books!$K$6:$K$2005))</f>
        <v/>
      </c>
      <c r="T1551" s="15">
        <f>IF(A1551="","",N1551-S1551)</f>
        <v/>
      </c>
      <c r="U1551" s="10" t="n"/>
      <c r="V1551" s="16">
        <f>IF(A1551="","",IF(AND(O1551="Credit note",R1551&lt;&gt;"ITC not available in GSTR-2B"),"Credit note: accept and declare the ITC reversal, keep pending for one period, or reject if you disagree",IF(R1551="Matched","Accept in IMS, or take no action",IF(R1551="Amount differs","Reject or keep pending; ask the supplier to amend",IF(R1551="In GSTR-2B, not in books","Check receipt; reject if not yours",IF(R1551="Invoice no matches, GSTIN differs","Confirm the GSTIN with the supplier","Not available: do not claim"))))))</f>
        <v/>
      </c>
    </row>
    <row r="1552">
      <c r="A1552" s="10" t="n"/>
      <c r="B1552" s="10" t="n"/>
      <c r="C1552" s="10" t="n"/>
      <c r="D1552" s="10" t="n"/>
      <c r="E1552" s="9" t="n"/>
      <c r="F1552" s="8" t="n"/>
      <c r="G1552" s="10" t="n"/>
      <c r="H1552" s="10" t="n"/>
      <c r="I1552" s="8" t="n"/>
      <c r="J1552" s="8" t="n"/>
      <c r="K1552" s="8" t="n"/>
      <c r="L1552" s="8" t="n"/>
      <c r="M1552" s="8" t="n"/>
      <c r="N1552" s="15">
        <f>IF(A1552="","",SUM(J1552:M1552))</f>
        <v/>
      </c>
      <c r="O1552" s="10" t="n"/>
      <c r="P1552" s="16">
        <f>IF(A1552="","",UPPER(TRIM(A1552))&amp;"|"&amp;UPPER(SUBSTITUTE(SUBSTITUTE(SUBSTITUTE(TRIM(C1552),"/",""),"-","")," ","")))</f>
        <v/>
      </c>
      <c r="Q1552" s="16">
        <f>IF(A1552="","",UPPER(SUBSTITUTE(SUBSTITUTE(SUBSTITUTE(TRIM(C1552),"/",""),"-","")," ","")))</f>
        <v/>
      </c>
      <c r="R1552" s="16">
        <f>IF(A1552="","",IF(U1552="No","ITC not available in GSTR-2B",IF(COUNTIF(Books!$O$6:$O$2005,P1552)&gt;0,IF(ABS(T1552)&lt;=Settings!$B$4,"Matched","Amount differs"),IF(COUNTIF(Books!$P$6:$P$2005,Q1552)&gt;0,"Invoice no matches, GSTIN differs","In GSTR-2B, not in books"))))</f>
        <v/>
      </c>
      <c r="S1552" s="15">
        <f>IF(A1552="","",SUMIF(Books!$O$6:$O$2005,P1552,Books!$K$6:$K$2005))</f>
        <v/>
      </c>
      <c r="T1552" s="15">
        <f>IF(A1552="","",N1552-S1552)</f>
        <v/>
      </c>
      <c r="U1552" s="10" t="n"/>
      <c r="V1552" s="16">
        <f>IF(A1552="","",IF(AND(O1552="Credit note",R1552&lt;&gt;"ITC not available in GSTR-2B"),"Credit note: accept and declare the ITC reversal, keep pending for one period, or reject if you disagree",IF(R1552="Matched","Accept in IMS, or take no action",IF(R1552="Amount differs","Reject or keep pending; ask the supplier to amend",IF(R1552="In GSTR-2B, not in books","Check receipt; reject if not yours",IF(R1552="Invoice no matches, GSTIN differs","Confirm the GSTIN with the supplier","Not available: do not claim"))))))</f>
        <v/>
      </c>
    </row>
    <row r="1553">
      <c r="A1553" s="10" t="n"/>
      <c r="B1553" s="10" t="n"/>
      <c r="C1553" s="10" t="n"/>
      <c r="D1553" s="10" t="n"/>
      <c r="E1553" s="9" t="n"/>
      <c r="F1553" s="8" t="n"/>
      <c r="G1553" s="10" t="n"/>
      <c r="H1553" s="10" t="n"/>
      <c r="I1553" s="8" t="n"/>
      <c r="J1553" s="8" t="n"/>
      <c r="K1553" s="8" t="n"/>
      <c r="L1553" s="8" t="n"/>
      <c r="M1553" s="8" t="n"/>
      <c r="N1553" s="15">
        <f>IF(A1553="","",SUM(J1553:M1553))</f>
        <v/>
      </c>
      <c r="O1553" s="10" t="n"/>
      <c r="P1553" s="16">
        <f>IF(A1553="","",UPPER(TRIM(A1553))&amp;"|"&amp;UPPER(SUBSTITUTE(SUBSTITUTE(SUBSTITUTE(TRIM(C1553),"/",""),"-","")," ","")))</f>
        <v/>
      </c>
      <c r="Q1553" s="16">
        <f>IF(A1553="","",UPPER(SUBSTITUTE(SUBSTITUTE(SUBSTITUTE(TRIM(C1553),"/",""),"-","")," ","")))</f>
        <v/>
      </c>
      <c r="R1553" s="16">
        <f>IF(A1553="","",IF(U1553="No","ITC not available in GSTR-2B",IF(COUNTIF(Books!$O$6:$O$2005,P1553)&gt;0,IF(ABS(T1553)&lt;=Settings!$B$4,"Matched","Amount differs"),IF(COUNTIF(Books!$P$6:$P$2005,Q1553)&gt;0,"Invoice no matches, GSTIN differs","In GSTR-2B, not in books"))))</f>
        <v/>
      </c>
      <c r="S1553" s="15">
        <f>IF(A1553="","",SUMIF(Books!$O$6:$O$2005,P1553,Books!$K$6:$K$2005))</f>
        <v/>
      </c>
      <c r="T1553" s="15">
        <f>IF(A1553="","",N1553-S1553)</f>
        <v/>
      </c>
      <c r="U1553" s="10" t="n"/>
      <c r="V1553" s="16">
        <f>IF(A1553="","",IF(AND(O1553="Credit note",R1553&lt;&gt;"ITC not available in GSTR-2B"),"Credit note: accept and declare the ITC reversal, keep pending for one period, or reject if you disagree",IF(R1553="Matched","Accept in IMS, or take no action",IF(R1553="Amount differs","Reject or keep pending; ask the supplier to amend",IF(R1553="In GSTR-2B, not in books","Check receipt; reject if not yours",IF(R1553="Invoice no matches, GSTIN differs","Confirm the GSTIN with the supplier","Not available: do not claim"))))))</f>
        <v/>
      </c>
    </row>
    <row r="1554">
      <c r="A1554" s="10" t="n"/>
      <c r="B1554" s="10" t="n"/>
      <c r="C1554" s="10" t="n"/>
      <c r="D1554" s="10" t="n"/>
      <c r="E1554" s="9" t="n"/>
      <c r="F1554" s="8" t="n"/>
      <c r="G1554" s="10" t="n"/>
      <c r="H1554" s="10" t="n"/>
      <c r="I1554" s="8" t="n"/>
      <c r="J1554" s="8" t="n"/>
      <c r="K1554" s="8" t="n"/>
      <c r="L1554" s="8" t="n"/>
      <c r="M1554" s="8" t="n"/>
      <c r="N1554" s="15">
        <f>IF(A1554="","",SUM(J1554:M1554))</f>
        <v/>
      </c>
      <c r="O1554" s="10" t="n"/>
      <c r="P1554" s="16">
        <f>IF(A1554="","",UPPER(TRIM(A1554))&amp;"|"&amp;UPPER(SUBSTITUTE(SUBSTITUTE(SUBSTITUTE(TRIM(C1554),"/",""),"-","")," ","")))</f>
        <v/>
      </c>
      <c r="Q1554" s="16">
        <f>IF(A1554="","",UPPER(SUBSTITUTE(SUBSTITUTE(SUBSTITUTE(TRIM(C1554),"/",""),"-","")," ","")))</f>
        <v/>
      </c>
      <c r="R1554" s="16">
        <f>IF(A1554="","",IF(U1554="No","ITC not available in GSTR-2B",IF(COUNTIF(Books!$O$6:$O$2005,P1554)&gt;0,IF(ABS(T1554)&lt;=Settings!$B$4,"Matched","Amount differs"),IF(COUNTIF(Books!$P$6:$P$2005,Q1554)&gt;0,"Invoice no matches, GSTIN differs","In GSTR-2B, not in books"))))</f>
        <v/>
      </c>
      <c r="S1554" s="15">
        <f>IF(A1554="","",SUMIF(Books!$O$6:$O$2005,P1554,Books!$K$6:$K$2005))</f>
        <v/>
      </c>
      <c r="T1554" s="15">
        <f>IF(A1554="","",N1554-S1554)</f>
        <v/>
      </c>
      <c r="U1554" s="10" t="n"/>
      <c r="V1554" s="16">
        <f>IF(A1554="","",IF(AND(O1554="Credit note",R1554&lt;&gt;"ITC not available in GSTR-2B"),"Credit note: accept and declare the ITC reversal, keep pending for one period, or reject if you disagree",IF(R1554="Matched","Accept in IMS, or take no action",IF(R1554="Amount differs","Reject or keep pending; ask the supplier to amend",IF(R1554="In GSTR-2B, not in books","Check receipt; reject if not yours",IF(R1554="Invoice no matches, GSTIN differs","Confirm the GSTIN with the supplier","Not available: do not claim"))))))</f>
        <v/>
      </c>
    </row>
    <row r="1555">
      <c r="A1555" s="10" t="n"/>
      <c r="B1555" s="10" t="n"/>
      <c r="C1555" s="10" t="n"/>
      <c r="D1555" s="10" t="n"/>
      <c r="E1555" s="9" t="n"/>
      <c r="F1555" s="8" t="n"/>
      <c r="G1555" s="10" t="n"/>
      <c r="H1555" s="10" t="n"/>
      <c r="I1555" s="8" t="n"/>
      <c r="J1555" s="8" t="n"/>
      <c r="K1555" s="8" t="n"/>
      <c r="L1555" s="8" t="n"/>
      <c r="M1555" s="8" t="n"/>
      <c r="N1555" s="15">
        <f>IF(A1555="","",SUM(J1555:M1555))</f>
        <v/>
      </c>
      <c r="O1555" s="10" t="n"/>
      <c r="P1555" s="16">
        <f>IF(A1555="","",UPPER(TRIM(A1555))&amp;"|"&amp;UPPER(SUBSTITUTE(SUBSTITUTE(SUBSTITUTE(TRIM(C1555),"/",""),"-","")," ","")))</f>
        <v/>
      </c>
      <c r="Q1555" s="16">
        <f>IF(A1555="","",UPPER(SUBSTITUTE(SUBSTITUTE(SUBSTITUTE(TRIM(C1555),"/",""),"-","")," ","")))</f>
        <v/>
      </c>
      <c r="R1555" s="16">
        <f>IF(A1555="","",IF(U1555="No","ITC not available in GSTR-2B",IF(COUNTIF(Books!$O$6:$O$2005,P1555)&gt;0,IF(ABS(T1555)&lt;=Settings!$B$4,"Matched","Amount differs"),IF(COUNTIF(Books!$P$6:$P$2005,Q1555)&gt;0,"Invoice no matches, GSTIN differs","In GSTR-2B, not in books"))))</f>
        <v/>
      </c>
      <c r="S1555" s="15">
        <f>IF(A1555="","",SUMIF(Books!$O$6:$O$2005,P1555,Books!$K$6:$K$2005))</f>
        <v/>
      </c>
      <c r="T1555" s="15">
        <f>IF(A1555="","",N1555-S1555)</f>
        <v/>
      </c>
      <c r="U1555" s="10" t="n"/>
      <c r="V1555" s="16">
        <f>IF(A1555="","",IF(AND(O1555="Credit note",R1555&lt;&gt;"ITC not available in GSTR-2B"),"Credit note: accept and declare the ITC reversal, keep pending for one period, or reject if you disagree",IF(R1555="Matched","Accept in IMS, or take no action",IF(R1555="Amount differs","Reject or keep pending; ask the supplier to amend",IF(R1555="In GSTR-2B, not in books","Check receipt; reject if not yours",IF(R1555="Invoice no matches, GSTIN differs","Confirm the GSTIN with the supplier","Not available: do not claim"))))))</f>
        <v/>
      </c>
    </row>
    <row r="1556">
      <c r="A1556" s="10" t="n"/>
      <c r="B1556" s="10" t="n"/>
      <c r="C1556" s="10" t="n"/>
      <c r="D1556" s="10" t="n"/>
      <c r="E1556" s="9" t="n"/>
      <c r="F1556" s="8" t="n"/>
      <c r="G1556" s="10" t="n"/>
      <c r="H1556" s="10" t="n"/>
      <c r="I1556" s="8" t="n"/>
      <c r="J1556" s="8" t="n"/>
      <c r="K1556" s="8" t="n"/>
      <c r="L1556" s="8" t="n"/>
      <c r="M1556" s="8" t="n"/>
      <c r="N1556" s="15">
        <f>IF(A1556="","",SUM(J1556:M1556))</f>
        <v/>
      </c>
      <c r="O1556" s="10" t="n"/>
      <c r="P1556" s="16">
        <f>IF(A1556="","",UPPER(TRIM(A1556))&amp;"|"&amp;UPPER(SUBSTITUTE(SUBSTITUTE(SUBSTITUTE(TRIM(C1556),"/",""),"-","")," ","")))</f>
        <v/>
      </c>
      <c r="Q1556" s="16">
        <f>IF(A1556="","",UPPER(SUBSTITUTE(SUBSTITUTE(SUBSTITUTE(TRIM(C1556),"/",""),"-","")," ","")))</f>
        <v/>
      </c>
      <c r="R1556" s="16">
        <f>IF(A1556="","",IF(U1556="No","ITC not available in GSTR-2B",IF(COUNTIF(Books!$O$6:$O$2005,P1556)&gt;0,IF(ABS(T1556)&lt;=Settings!$B$4,"Matched","Amount differs"),IF(COUNTIF(Books!$P$6:$P$2005,Q1556)&gt;0,"Invoice no matches, GSTIN differs","In GSTR-2B, not in books"))))</f>
        <v/>
      </c>
      <c r="S1556" s="15">
        <f>IF(A1556="","",SUMIF(Books!$O$6:$O$2005,P1556,Books!$K$6:$K$2005))</f>
        <v/>
      </c>
      <c r="T1556" s="15">
        <f>IF(A1556="","",N1556-S1556)</f>
        <v/>
      </c>
      <c r="U1556" s="10" t="n"/>
      <c r="V1556" s="16">
        <f>IF(A1556="","",IF(AND(O1556="Credit note",R1556&lt;&gt;"ITC not available in GSTR-2B"),"Credit note: accept and declare the ITC reversal, keep pending for one period, or reject if you disagree",IF(R1556="Matched","Accept in IMS, or take no action",IF(R1556="Amount differs","Reject or keep pending; ask the supplier to amend",IF(R1556="In GSTR-2B, not in books","Check receipt; reject if not yours",IF(R1556="Invoice no matches, GSTIN differs","Confirm the GSTIN with the supplier","Not available: do not claim"))))))</f>
        <v/>
      </c>
    </row>
    <row r="1557">
      <c r="A1557" s="10" t="n"/>
      <c r="B1557" s="10" t="n"/>
      <c r="C1557" s="10" t="n"/>
      <c r="D1557" s="10" t="n"/>
      <c r="E1557" s="9" t="n"/>
      <c r="F1557" s="8" t="n"/>
      <c r="G1557" s="10" t="n"/>
      <c r="H1557" s="10" t="n"/>
      <c r="I1557" s="8" t="n"/>
      <c r="J1557" s="8" t="n"/>
      <c r="K1557" s="8" t="n"/>
      <c r="L1557" s="8" t="n"/>
      <c r="M1557" s="8" t="n"/>
      <c r="N1557" s="15">
        <f>IF(A1557="","",SUM(J1557:M1557))</f>
        <v/>
      </c>
      <c r="O1557" s="10" t="n"/>
      <c r="P1557" s="16">
        <f>IF(A1557="","",UPPER(TRIM(A1557))&amp;"|"&amp;UPPER(SUBSTITUTE(SUBSTITUTE(SUBSTITUTE(TRIM(C1557),"/",""),"-","")," ","")))</f>
        <v/>
      </c>
      <c r="Q1557" s="16">
        <f>IF(A1557="","",UPPER(SUBSTITUTE(SUBSTITUTE(SUBSTITUTE(TRIM(C1557),"/",""),"-","")," ","")))</f>
        <v/>
      </c>
      <c r="R1557" s="16">
        <f>IF(A1557="","",IF(U1557="No","ITC not available in GSTR-2B",IF(COUNTIF(Books!$O$6:$O$2005,P1557)&gt;0,IF(ABS(T1557)&lt;=Settings!$B$4,"Matched","Amount differs"),IF(COUNTIF(Books!$P$6:$P$2005,Q1557)&gt;0,"Invoice no matches, GSTIN differs","In GSTR-2B, not in books"))))</f>
        <v/>
      </c>
      <c r="S1557" s="15">
        <f>IF(A1557="","",SUMIF(Books!$O$6:$O$2005,P1557,Books!$K$6:$K$2005))</f>
        <v/>
      </c>
      <c r="T1557" s="15">
        <f>IF(A1557="","",N1557-S1557)</f>
        <v/>
      </c>
      <c r="U1557" s="10" t="n"/>
      <c r="V1557" s="16">
        <f>IF(A1557="","",IF(AND(O1557="Credit note",R1557&lt;&gt;"ITC not available in GSTR-2B"),"Credit note: accept and declare the ITC reversal, keep pending for one period, or reject if you disagree",IF(R1557="Matched","Accept in IMS, or take no action",IF(R1557="Amount differs","Reject or keep pending; ask the supplier to amend",IF(R1557="In GSTR-2B, not in books","Check receipt; reject if not yours",IF(R1557="Invoice no matches, GSTIN differs","Confirm the GSTIN with the supplier","Not available: do not claim"))))))</f>
        <v/>
      </c>
    </row>
    <row r="1558">
      <c r="A1558" s="10" t="n"/>
      <c r="B1558" s="10" t="n"/>
      <c r="C1558" s="10" t="n"/>
      <c r="D1558" s="10" t="n"/>
      <c r="E1558" s="9" t="n"/>
      <c r="F1558" s="8" t="n"/>
      <c r="G1558" s="10" t="n"/>
      <c r="H1558" s="10" t="n"/>
      <c r="I1558" s="8" t="n"/>
      <c r="J1558" s="8" t="n"/>
      <c r="K1558" s="8" t="n"/>
      <c r="L1558" s="8" t="n"/>
      <c r="M1558" s="8" t="n"/>
      <c r="N1558" s="15">
        <f>IF(A1558="","",SUM(J1558:M1558))</f>
        <v/>
      </c>
      <c r="O1558" s="10" t="n"/>
      <c r="P1558" s="16">
        <f>IF(A1558="","",UPPER(TRIM(A1558))&amp;"|"&amp;UPPER(SUBSTITUTE(SUBSTITUTE(SUBSTITUTE(TRIM(C1558),"/",""),"-","")," ","")))</f>
        <v/>
      </c>
      <c r="Q1558" s="16">
        <f>IF(A1558="","",UPPER(SUBSTITUTE(SUBSTITUTE(SUBSTITUTE(TRIM(C1558),"/",""),"-","")," ","")))</f>
        <v/>
      </c>
      <c r="R1558" s="16">
        <f>IF(A1558="","",IF(U1558="No","ITC not available in GSTR-2B",IF(COUNTIF(Books!$O$6:$O$2005,P1558)&gt;0,IF(ABS(T1558)&lt;=Settings!$B$4,"Matched","Amount differs"),IF(COUNTIF(Books!$P$6:$P$2005,Q1558)&gt;0,"Invoice no matches, GSTIN differs","In GSTR-2B, not in books"))))</f>
        <v/>
      </c>
      <c r="S1558" s="15">
        <f>IF(A1558="","",SUMIF(Books!$O$6:$O$2005,P1558,Books!$K$6:$K$2005))</f>
        <v/>
      </c>
      <c r="T1558" s="15">
        <f>IF(A1558="","",N1558-S1558)</f>
        <v/>
      </c>
      <c r="U1558" s="10" t="n"/>
      <c r="V1558" s="16">
        <f>IF(A1558="","",IF(AND(O1558="Credit note",R1558&lt;&gt;"ITC not available in GSTR-2B"),"Credit note: accept and declare the ITC reversal, keep pending for one period, or reject if you disagree",IF(R1558="Matched","Accept in IMS, or take no action",IF(R1558="Amount differs","Reject or keep pending; ask the supplier to amend",IF(R1558="In GSTR-2B, not in books","Check receipt; reject if not yours",IF(R1558="Invoice no matches, GSTIN differs","Confirm the GSTIN with the supplier","Not available: do not claim"))))))</f>
        <v/>
      </c>
    </row>
    <row r="1559">
      <c r="A1559" s="10" t="n"/>
      <c r="B1559" s="10" t="n"/>
      <c r="C1559" s="10" t="n"/>
      <c r="D1559" s="10" t="n"/>
      <c r="E1559" s="9" t="n"/>
      <c r="F1559" s="8" t="n"/>
      <c r="G1559" s="10" t="n"/>
      <c r="H1559" s="10" t="n"/>
      <c r="I1559" s="8" t="n"/>
      <c r="J1559" s="8" t="n"/>
      <c r="K1559" s="8" t="n"/>
      <c r="L1559" s="8" t="n"/>
      <c r="M1559" s="8" t="n"/>
      <c r="N1559" s="15">
        <f>IF(A1559="","",SUM(J1559:M1559))</f>
        <v/>
      </c>
      <c r="O1559" s="10" t="n"/>
      <c r="P1559" s="16">
        <f>IF(A1559="","",UPPER(TRIM(A1559))&amp;"|"&amp;UPPER(SUBSTITUTE(SUBSTITUTE(SUBSTITUTE(TRIM(C1559),"/",""),"-","")," ","")))</f>
        <v/>
      </c>
      <c r="Q1559" s="16">
        <f>IF(A1559="","",UPPER(SUBSTITUTE(SUBSTITUTE(SUBSTITUTE(TRIM(C1559),"/",""),"-","")," ","")))</f>
        <v/>
      </c>
      <c r="R1559" s="16">
        <f>IF(A1559="","",IF(U1559="No","ITC not available in GSTR-2B",IF(COUNTIF(Books!$O$6:$O$2005,P1559)&gt;0,IF(ABS(T1559)&lt;=Settings!$B$4,"Matched","Amount differs"),IF(COUNTIF(Books!$P$6:$P$2005,Q1559)&gt;0,"Invoice no matches, GSTIN differs","In GSTR-2B, not in books"))))</f>
        <v/>
      </c>
      <c r="S1559" s="15">
        <f>IF(A1559="","",SUMIF(Books!$O$6:$O$2005,P1559,Books!$K$6:$K$2005))</f>
        <v/>
      </c>
      <c r="T1559" s="15">
        <f>IF(A1559="","",N1559-S1559)</f>
        <v/>
      </c>
      <c r="U1559" s="10" t="n"/>
      <c r="V1559" s="16">
        <f>IF(A1559="","",IF(AND(O1559="Credit note",R1559&lt;&gt;"ITC not available in GSTR-2B"),"Credit note: accept and declare the ITC reversal, keep pending for one period, or reject if you disagree",IF(R1559="Matched","Accept in IMS, or take no action",IF(R1559="Amount differs","Reject or keep pending; ask the supplier to amend",IF(R1559="In GSTR-2B, not in books","Check receipt; reject if not yours",IF(R1559="Invoice no matches, GSTIN differs","Confirm the GSTIN with the supplier","Not available: do not claim"))))))</f>
        <v/>
      </c>
    </row>
    <row r="1560">
      <c r="A1560" s="10" t="n"/>
      <c r="B1560" s="10" t="n"/>
      <c r="C1560" s="10" t="n"/>
      <c r="D1560" s="10" t="n"/>
      <c r="E1560" s="9" t="n"/>
      <c r="F1560" s="8" t="n"/>
      <c r="G1560" s="10" t="n"/>
      <c r="H1560" s="10" t="n"/>
      <c r="I1560" s="8" t="n"/>
      <c r="J1560" s="8" t="n"/>
      <c r="K1560" s="8" t="n"/>
      <c r="L1560" s="8" t="n"/>
      <c r="M1560" s="8" t="n"/>
      <c r="N1560" s="15">
        <f>IF(A1560="","",SUM(J1560:M1560))</f>
        <v/>
      </c>
      <c r="O1560" s="10" t="n"/>
      <c r="P1560" s="16">
        <f>IF(A1560="","",UPPER(TRIM(A1560))&amp;"|"&amp;UPPER(SUBSTITUTE(SUBSTITUTE(SUBSTITUTE(TRIM(C1560),"/",""),"-","")," ","")))</f>
        <v/>
      </c>
      <c r="Q1560" s="16">
        <f>IF(A1560="","",UPPER(SUBSTITUTE(SUBSTITUTE(SUBSTITUTE(TRIM(C1560),"/",""),"-","")," ","")))</f>
        <v/>
      </c>
      <c r="R1560" s="16">
        <f>IF(A1560="","",IF(U1560="No","ITC not available in GSTR-2B",IF(COUNTIF(Books!$O$6:$O$2005,P1560)&gt;0,IF(ABS(T1560)&lt;=Settings!$B$4,"Matched","Amount differs"),IF(COUNTIF(Books!$P$6:$P$2005,Q1560)&gt;0,"Invoice no matches, GSTIN differs","In GSTR-2B, not in books"))))</f>
        <v/>
      </c>
      <c r="S1560" s="15">
        <f>IF(A1560="","",SUMIF(Books!$O$6:$O$2005,P1560,Books!$K$6:$K$2005))</f>
        <v/>
      </c>
      <c r="T1560" s="15">
        <f>IF(A1560="","",N1560-S1560)</f>
        <v/>
      </c>
      <c r="U1560" s="10" t="n"/>
      <c r="V1560" s="16">
        <f>IF(A1560="","",IF(AND(O1560="Credit note",R1560&lt;&gt;"ITC not available in GSTR-2B"),"Credit note: accept and declare the ITC reversal, keep pending for one period, or reject if you disagree",IF(R1560="Matched","Accept in IMS, or take no action",IF(R1560="Amount differs","Reject or keep pending; ask the supplier to amend",IF(R1560="In GSTR-2B, not in books","Check receipt; reject if not yours",IF(R1560="Invoice no matches, GSTIN differs","Confirm the GSTIN with the supplier","Not available: do not claim"))))))</f>
        <v/>
      </c>
    </row>
    <row r="1561">
      <c r="A1561" s="10" t="n"/>
      <c r="B1561" s="10" t="n"/>
      <c r="C1561" s="10" t="n"/>
      <c r="D1561" s="10" t="n"/>
      <c r="E1561" s="9" t="n"/>
      <c r="F1561" s="8" t="n"/>
      <c r="G1561" s="10" t="n"/>
      <c r="H1561" s="10" t="n"/>
      <c r="I1561" s="8" t="n"/>
      <c r="J1561" s="8" t="n"/>
      <c r="K1561" s="8" t="n"/>
      <c r="L1561" s="8" t="n"/>
      <c r="M1561" s="8" t="n"/>
      <c r="N1561" s="15">
        <f>IF(A1561="","",SUM(J1561:M1561))</f>
        <v/>
      </c>
      <c r="O1561" s="10" t="n"/>
      <c r="P1561" s="16">
        <f>IF(A1561="","",UPPER(TRIM(A1561))&amp;"|"&amp;UPPER(SUBSTITUTE(SUBSTITUTE(SUBSTITUTE(TRIM(C1561),"/",""),"-","")," ","")))</f>
        <v/>
      </c>
      <c r="Q1561" s="16">
        <f>IF(A1561="","",UPPER(SUBSTITUTE(SUBSTITUTE(SUBSTITUTE(TRIM(C1561),"/",""),"-","")," ","")))</f>
        <v/>
      </c>
      <c r="R1561" s="16">
        <f>IF(A1561="","",IF(U1561="No","ITC not available in GSTR-2B",IF(COUNTIF(Books!$O$6:$O$2005,P1561)&gt;0,IF(ABS(T1561)&lt;=Settings!$B$4,"Matched","Amount differs"),IF(COUNTIF(Books!$P$6:$P$2005,Q1561)&gt;0,"Invoice no matches, GSTIN differs","In GSTR-2B, not in books"))))</f>
        <v/>
      </c>
      <c r="S1561" s="15">
        <f>IF(A1561="","",SUMIF(Books!$O$6:$O$2005,P1561,Books!$K$6:$K$2005))</f>
        <v/>
      </c>
      <c r="T1561" s="15">
        <f>IF(A1561="","",N1561-S1561)</f>
        <v/>
      </c>
      <c r="U1561" s="10" t="n"/>
      <c r="V1561" s="16">
        <f>IF(A1561="","",IF(AND(O1561="Credit note",R1561&lt;&gt;"ITC not available in GSTR-2B"),"Credit note: accept and declare the ITC reversal, keep pending for one period, or reject if you disagree",IF(R1561="Matched","Accept in IMS, or take no action",IF(R1561="Amount differs","Reject or keep pending; ask the supplier to amend",IF(R1561="In GSTR-2B, not in books","Check receipt; reject if not yours",IF(R1561="Invoice no matches, GSTIN differs","Confirm the GSTIN with the supplier","Not available: do not claim"))))))</f>
        <v/>
      </c>
    </row>
    <row r="1562">
      <c r="A1562" s="10" t="n"/>
      <c r="B1562" s="10" t="n"/>
      <c r="C1562" s="10" t="n"/>
      <c r="D1562" s="10" t="n"/>
      <c r="E1562" s="9" t="n"/>
      <c r="F1562" s="8" t="n"/>
      <c r="G1562" s="10" t="n"/>
      <c r="H1562" s="10" t="n"/>
      <c r="I1562" s="8" t="n"/>
      <c r="J1562" s="8" t="n"/>
      <c r="K1562" s="8" t="n"/>
      <c r="L1562" s="8" t="n"/>
      <c r="M1562" s="8" t="n"/>
      <c r="N1562" s="15">
        <f>IF(A1562="","",SUM(J1562:M1562))</f>
        <v/>
      </c>
      <c r="O1562" s="10" t="n"/>
      <c r="P1562" s="16">
        <f>IF(A1562="","",UPPER(TRIM(A1562))&amp;"|"&amp;UPPER(SUBSTITUTE(SUBSTITUTE(SUBSTITUTE(TRIM(C1562),"/",""),"-","")," ","")))</f>
        <v/>
      </c>
      <c r="Q1562" s="16">
        <f>IF(A1562="","",UPPER(SUBSTITUTE(SUBSTITUTE(SUBSTITUTE(TRIM(C1562),"/",""),"-","")," ","")))</f>
        <v/>
      </c>
      <c r="R1562" s="16">
        <f>IF(A1562="","",IF(U1562="No","ITC not available in GSTR-2B",IF(COUNTIF(Books!$O$6:$O$2005,P1562)&gt;0,IF(ABS(T1562)&lt;=Settings!$B$4,"Matched","Amount differs"),IF(COUNTIF(Books!$P$6:$P$2005,Q1562)&gt;0,"Invoice no matches, GSTIN differs","In GSTR-2B, not in books"))))</f>
        <v/>
      </c>
      <c r="S1562" s="15">
        <f>IF(A1562="","",SUMIF(Books!$O$6:$O$2005,P1562,Books!$K$6:$K$2005))</f>
        <v/>
      </c>
      <c r="T1562" s="15">
        <f>IF(A1562="","",N1562-S1562)</f>
        <v/>
      </c>
      <c r="U1562" s="10" t="n"/>
      <c r="V1562" s="16">
        <f>IF(A1562="","",IF(AND(O1562="Credit note",R1562&lt;&gt;"ITC not available in GSTR-2B"),"Credit note: accept and declare the ITC reversal, keep pending for one period, or reject if you disagree",IF(R1562="Matched","Accept in IMS, or take no action",IF(R1562="Amount differs","Reject or keep pending; ask the supplier to amend",IF(R1562="In GSTR-2B, not in books","Check receipt; reject if not yours",IF(R1562="Invoice no matches, GSTIN differs","Confirm the GSTIN with the supplier","Not available: do not claim"))))))</f>
        <v/>
      </c>
    </row>
    <row r="1563">
      <c r="A1563" s="10" t="n"/>
      <c r="B1563" s="10" t="n"/>
      <c r="C1563" s="10" t="n"/>
      <c r="D1563" s="10" t="n"/>
      <c r="E1563" s="9" t="n"/>
      <c r="F1563" s="8" t="n"/>
      <c r="G1563" s="10" t="n"/>
      <c r="H1563" s="10" t="n"/>
      <c r="I1563" s="8" t="n"/>
      <c r="J1563" s="8" t="n"/>
      <c r="K1563" s="8" t="n"/>
      <c r="L1563" s="8" t="n"/>
      <c r="M1563" s="8" t="n"/>
      <c r="N1563" s="15">
        <f>IF(A1563="","",SUM(J1563:M1563))</f>
        <v/>
      </c>
      <c r="O1563" s="10" t="n"/>
      <c r="P1563" s="16">
        <f>IF(A1563="","",UPPER(TRIM(A1563))&amp;"|"&amp;UPPER(SUBSTITUTE(SUBSTITUTE(SUBSTITUTE(TRIM(C1563),"/",""),"-","")," ","")))</f>
        <v/>
      </c>
      <c r="Q1563" s="16">
        <f>IF(A1563="","",UPPER(SUBSTITUTE(SUBSTITUTE(SUBSTITUTE(TRIM(C1563),"/",""),"-","")," ","")))</f>
        <v/>
      </c>
      <c r="R1563" s="16">
        <f>IF(A1563="","",IF(U1563="No","ITC not available in GSTR-2B",IF(COUNTIF(Books!$O$6:$O$2005,P1563)&gt;0,IF(ABS(T1563)&lt;=Settings!$B$4,"Matched","Amount differs"),IF(COUNTIF(Books!$P$6:$P$2005,Q1563)&gt;0,"Invoice no matches, GSTIN differs","In GSTR-2B, not in books"))))</f>
        <v/>
      </c>
      <c r="S1563" s="15">
        <f>IF(A1563="","",SUMIF(Books!$O$6:$O$2005,P1563,Books!$K$6:$K$2005))</f>
        <v/>
      </c>
      <c r="T1563" s="15">
        <f>IF(A1563="","",N1563-S1563)</f>
        <v/>
      </c>
      <c r="U1563" s="10" t="n"/>
      <c r="V1563" s="16">
        <f>IF(A1563="","",IF(AND(O1563="Credit note",R1563&lt;&gt;"ITC not available in GSTR-2B"),"Credit note: accept and declare the ITC reversal, keep pending for one period, or reject if you disagree",IF(R1563="Matched","Accept in IMS, or take no action",IF(R1563="Amount differs","Reject or keep pending; ask the supplier to amend",IF(R1563="In GSTR-2B, not in books","Check receipt; reject if not yours",IF(R1563="Invoice no matches, GSTIN differs","Confirm the GSTIN with the supplier","Not available: do not claim"))))))</f>
        <v/>
      </c>
    </row>
    <row r="1564">
      <c r="A1564" s="10" t="n"/>
      <c r="B1564" s="10" t="n"/>
      <c r="C1564" s="10" t="n"/>
      <c r="D1564" s="10" t="n"/>
      <c r="E1564" s="9" t="n"/>
      <c r="F1564" s="8" t="n"/>
      <c r="G1564" s="10" t="n"/>
      <c r="H1564" s="10" t="n"/>
      <c r="I1564" s="8" t="n"/>
      <c r="J1564" s="8" t="n"/>
      <c r="K1564" s="8" t="n"/>
      <c r="L1564" s="8" t="n"/>
      <c r="M1564" s="8" t="n"/>
      <c r="N1564" s="15">
        <f>IF(A1564="","",SUM(J1564:M1564))</f>
        <v/>
      </c>
      <c r="O1564" s="10" t="n"/>
      <c r="P1564" s="16">
        <f>IF(A1564="","",UPPER(TRIM(A1564))&amp;"|"&amp;UPPER(SUBSTITUTE(SUBSTITUTE(SUBSTITUTE(TRIM(C1564),"/",""),"-","")," ","")))</f>
        <v/>
      </c>
      <c r="Q1564" s="16">
        <f>IF(A1564="","",UPPER(SUBSTITUTE(SUBSTITUTE(SUBSTITUTE(TRIM(C1564),"/",""),"-","")," ","")))</f>
        <v/>
      </c>
      <c r="R1564" s="16">
        <f>IF(A1564="","",IF(U1564="No","ITC not available in GSTR-2B",IF(COUNTIF(Books!$O$6:$O$2005,P1564)&gt;0,IF(ABS(T1564)&lt;=Settings!$B$4,"Matched","Amount differs"),IF(COUNTIF(Books!$P$6:$P$2005,Q1564)&gt;0,"Invoice no matches, GSTIN differs","In GSTR-2B, not in books"))))</f>
        <v/>
      </c>
      <c r="S1564" s="15">
        <f>IF(A1564="","",SUMIF(Books!$O$6:$O$2005,P1564,Books!$K$6:$K$2005))</f>
        <v/>
      </c>
      <c r="T1564" s="15">
        <f>IF(A1564="","",N1564-S1564)</f>
        <v/>
      </c>
      <c r="U1564" s="10" t="n"/>
      <c r="V1564" s="16">
        <f>IF(A1564="","",IF(AND(O1564="Credit note",R1564&lt;&gt;"ITC not available in GSTR-2B"),"Credit note: accept and declare the ITC reversal, keep pending for one period, or reject if you disagree",IF(R1564="Matched","Accept in IMS, or take no action",IF(R1564="Amount differs","Reject or keep pending; ask the supplier to amend",IF(R1564="In GSTR-2B, not in books","Check receipt; reject if not yours",IF(R1564="Invoice no matches, GSTIN differs","Confirm the GSTIN with the supplier","Not available: do not claim"))))))</f>
        <v/>
      </c>
    </row>
    <row r="1565">
      <c r="A1565" s="10" t="n"/>
      <c r="B1565" s="10" t="n"/>
      <c r="C1565" s="10" t="n"/>
      <c r="D1565" s="10" t="n"/>
      <c r="E1565" s="9" t="n"/>
      <c r="F1565" s="8" t="n"/>
      <c r="G1565" s="10" t="n"/>
      <c r="H1565" s="10" t="n"/>
      <c r="I1565" s="8" t="n"/>
      <c r="J1565" s="8" t="n"/>
      <c r="K1565" s="8" t="n"/>
      <c r="L1565" s="8" t="n"/>
      <c r="M1565" s="8" t="n"/>
      <c r="N1565" s="15">
        <f>IF(A1565="","",SUM(J1565:M1565))</f>
        <v/>
      </c>
      <c r="O1565" s="10" t="n"/>
      <c r="P1565" s="16">
        <f>IF(A1565="","",UPPER(TRIM(A1565))&amp;"|"&amp;UPPER(SUBSTITUTE(SUBSTITUTE(SUBSTITUTE(TRIM(C1565),"/",""),"-","")," ","")))</f>
        <v/>
      </c>
      <c r="Q1565" s="16">
        <f>IF(A1565="","",UPPER(SUBSTITUTE(SUBSTITUTE(SUBSTITUTE(TRIM(C1565),"/",""),"-","")," ","")))</f>
        <v/>
      </c>
      <c r="R1565" s="16">
        <f>IF(A1565="","",IF(U1565="No","ITC not available in GSTR-2B",IF(COUNTIF(Books!$O$6:$O$2005,P1565)&gt;0,IF(ABS(T1565)&lt;=Settings!$B$4,"Matched","Amount differs"),IF(COUNTIF(Books!$P$6:$P$2005,Q1565)&gt;0,"Invoice no matches, GSTIN differs","In GSTR-2B, not in books"))))</f>
        <v/>
      </c>
      <c r="S1565" s="15">
        <f>IF(A1565="","",SUMIF(Books!$O$6:$O$2005,P1565,Books!$K$6:$K$2005))</f>
        <v/>
      </c>
      <c r="T1565" s="15">
        <f>IF(A1565="","",N1565-S1565)</f>
        <v/>
      </c>
      <c r="U1565" s="10" t="n"/>
      <c r="V1565" s="16">
        <f>IF(A1565="","",IF(AND(O1565="Credit note",R1565&lt;&gt;"ITC not available in GSTR-2B"),"Credit note: accept and declare the ITC reversal, keep pending for one period, or reject if you disagree",IF(R1565="Matched","Accept in IMS, or take no action",IF(R1565="Amount differs","Reject or keep pending; ask the supplier to amend",IF(R1565="In GSTR-2B, not in books","Check receipt; reject if not yours",IF(R1565="Invoice no matches, GSTIN differs","Confirm the GSTIN with the supplier","Not available: do not claim"))))))</f>
        <v/>
      </c>
    </row>
    <row r="1566">
      <c r="A1566" s="10" t="n"/>
      <c r="B1566" s="10" t="n"/>
      <c r="C1566" s="10" t="n"/>
      <c r="D1566" s="10" t="n"/>
      <c r="E1566" s="9" t="n"/>
      <c r="F1566" s="8" t="n"/>
      <c r="G1566" s="10" t="n"/>
      <c r="H1566" s="10" t="n"/>
      <c r="I1566" s="8" t="n"/>
      <c r="J1566" s="8" t="n"/>
      <c r="K1566" s="8" t="n"/>
      <c r="L1566" s="8" t="n"/>
      <c r="M1566" s="8" t="n"/>
      <c r="N1566" s="15">
        <f>IF(A1566="","",SUM(J1566:M1566))</f>
        <v/>
      </c>
      <c r="O1566" s="10" t="n"/>
      <c r="P1566" s="16">
        <f>IF(A1566="","",UPPER(TRIM(A1566))&amp;"|"&amp;UPPER(SUBSTITUTE(SUBSTITUTE(SUBSTITUTE(TRIM(C1566),"/",""),"-","")," ","")))</f>
        <v/>
      </c>
      <c r="Q1566" s="16">
        <f>IF(A1566="","",UPPER(SUBSTITUTE(SUBSTITUTE(SUBSTITUTE(TRIM(C1566),"/",""),"-","")," ","")))</f>
        <v/>
      </c>
      <c r="R1566" s="16">
        <f>IF(A1566="","",IF(U1566="No","ITC not available in GSTR-2B",IF(COUNTIF(Books!$O$6:$O$2005,P1566)&gt;0,IF(ABS(T1566)&lt;=Settings!$B$4,"Matched","Amount differs"),IF(COUNTIF(Books!$P$6:$P$2005,Q1566)&gt;0,"Invoice no matches, GSTIN differs","In GSTR-2B, not in books"))))</f>
        <v/>
      </c>
      <c r="S1566" s="15">
        <f>IF(A1566="","",SUMIF(Books!$O$6:$O$2005,P1566,Books!$K$6:$K$2005))</f>
        <v/>
      </c>
      <c r="T1566" s="15">
        <f>IF(A1566="","",N1566-S1566)</f>
        <v/>
      </c>
      <c r="U1566" s="10" t="n"/>
      <c r="V1566" s="16">
        <f>IF(A1566="","",IF(AND(O1566="Credit note",R1566&lt;&gt;"ITC not available in GSTR-2B"),"Credit note: accept and declare the ITC reversal, keep pending for one period, or reject if you disagree",IF(R1566="Matched","Accept in IMS, or take no action",IF(R1566="Amount differs","Reject or keep pending; ask the supplier to amend",IF(R1566="In GSTR-2B, not in books","Check receipt; reject if not yours",IF(R1566="Invoice no matches, GSTIN differs","Confirm the GSTIN with the supplier","Not available: do not claim"))))))</f>
        <v/>
      </c>
    </row>
    <row r="1567">
      <c r="A1567" s="10" t="n"/>
      <c r="B1567" s="10" t="n"/>
      <c r="C1567" s="10" t="n"/>
      <c r="D1567" s="10" t="n"/>
      <c r="E1567" s="9" t="n"/>
      <c r="F1567" s="8" t="n"/>
      <c r="G1567" s="10" t="n"/>
      <c r="H1567" s="10" t="n"/>
      <c r="I1567" s="8" t="n"/>
      <c r="J1567" s="8" t="n"/>
      <c r="K1567" s="8" t="n"/>
      <c r="L1567" s="8" t="n"/>
      <c r="M1567" s="8" t="n"/>
      <c r="N1567" s="15">
        <f>IF(A1567="","",SUM(J1567:M1567))</f>
        <v/>
      </c>
      <c r="O1567" s="10" t="n"/>
      <c r="P1567" s="16">
        <f>IF(A1567="","",UPPER(TRIM(A1567))&amp;"|"&amp;UPPER(SUBSTITUTE(SUBSTITUTE(SUBSTITUTE(TRIM(C1567),"/",""),"-","")," ","")))</f>
        <v/>
      </c>
      <c r="Q1567" s="16">
        <f>IF(A1567="","",UPPER(SUBSTITUTE(SUBSTITUTE(SUBSTITUTE(TRIM(C1567),"/",""),"-","")," ","")))</f>
        <v/>
      </c>
      <c r="R1567" s="16">
        <f>IF(A1567="","",IF(U1567="No","ITC not available in GSTR-2B",IF(COUNTIF(Books!$O$6:$O$2005,P1567)&gt;0,IF(ABS(T1567)&lt;=Settings!$B$4,"Matched","Amount differs"),IF(COUNTIF(Books!$P$6:$P$2005,Q1567)&gt;0,"Invoice no matches, GSTIN differs","In GSTR-2B, not in books"))))</f>
        <v/>
      </c>
      <c r="S1567" s="15">
        <f>IF(A1567="","",SUMIF(Books!$O$6:$O$2005,P1567,Books!$K$6:$K$2005))</f>
        <v/>
      </c>
      <c r="T1567" s="15">
        <f>IF(A1567="","",N1567-S1567)</f>
        <v/>
      </c>
      <c r="U1567" s="10" t="n"/>
      <c r="V1567" s="16">
        <f>IF(A1567="","",IF(AND(O1567="Credit note",R1567&lt;&gt;"ITC not available in GSTR-2B"),"Credit note: accept and declare the ITC reversal, keep pending for one period, or reject if you disagree",IF(R1567="Matched","Accept in IMS, or take no action",IF(R1567="Amount differs","Reject or keep pending; ask the supplier to amend",IF(R1567="In GSTR-2B, not in books","Check receipt; reject if not yours",IF(R1567="Invoice no matches, GSTIN differs","Confirm the GSTIN with the supplier","Not available: do not claim"))))))</f>
        <v/>
      </c>
    </row>
    <row r="1568">
      <c r="A1568" s="10" t="n"/>
      <c r="B1568" s="10" t="n"/>
      <c r="C1568" s="10" t="n"/>
      <c r="D1568" s="10" t="n"/>
      <c r="E1568" s="9" t="n"/>
      <c r="F1568" s="8" t="n"/>
      <c r="G1568" s="10" t="n"/>
      <c r="H1568" s="10" t="n"/>
      <c r="I1568" s="8" t="n"/>
      <c r="J1568" s="8" t="n"/>
      <c r="K1568" s="8" t="n"/>
      <c r="L1568" s="8" t="n"/>
      <c r="M1568" s="8" t="n"/>
      <c r="N1568" s="15">
        <f>IF(A1568="","",SUM(J1568:M1568))</f>
        <v/>
      </c>
      <c r="O1568" s="10" t="n"/>
      <c r="P1568" s="16">
        <f>IF(A1568="","",UPPER(TRIM(A1568))&amp;"|"&amp;UPPER(SUBSTITUTE(SUBSTITUTE(SUBSTITUTE(TRIM(C1568),"/",""),"-","")," ","")))</f>
        <v/>
      </c>
      <c r="Q1568" s="16">
        <f>IF(A1568="","",UPPER(SUBSTITUTE(SUBSTITUTE(SUBSTITUTE(TRIM(C1568),"/",""),"-","")," ","")))</f>
        <v/>
      </c>
      <c r="R1568" s="16">
        <f>IF(A1568="","",IF(U1568="No","ITC not available in GSTR-2B",IF(COUNTIF(Books!$O$6:$O$2005,P1568)&gt;0,IF(ABS(T1568)&lt;=Settings!$B$4,"Matched","Amount differs"),IF(COUNTIF(Books!$P$6:$P$2005,Q1568)&gt;0,"Invoice no matches, GSTIN differs","In GSTR-2B, not in books"))))</f>
        <v/>
      </c>
      <c r="S1568" s="15">
        <f>IF(A1568="","",SUMIF(Books!$O$6:$O$2005,P1568,Books!$K$6:$K$2005))</f>
        <v/>
      </c>
      <c r="T1568" s="15">
        <f>IF(A1568="","",N1568-S1568)</f>
        <v/>
      </c>
      <c r="U1568" s="10" t="n"/>
      <c r="V1568" s="16">
        <f>IF(A1568="","",IF(AND(O1568="Credit note",R1568&lt;&gt;"ITC not available in GSTR-2B"),"Credit note: accept and declare the ITC reversal, keep pending for one period, or reject if you disagree",IF(R1568="Matched","Accept in IMS, or take no action",IF(R1568="Amount differs","Reject or keep pending; ask the supplier to amend",IF(R1568="In GSTR-2B, not in books","Check receipt; reject if not yours",IF(R1568="Invoice no matches, GSTIN differs","Confirm the GSTIN with the supplier","Not available: do not claim"))))))</f>
        <v/>
      </c>
    </row>
    <row r="1569">
      <c r="A1569" s="10" t="n"/>
      <c r="B1569" s="10" t="n"/>
      <c r="C1569" s="10" t="n"/>
      <c r="D1569" s="10" t="n"/>
      <c r="E1569" s="9" t="n"/>
      <c r="F1569" s="8" t="n"/>
      <c r="G1569" s="10" t="n"/>
      <c r="H1569" s="10" t="n"/>
      <c r="I1569" s="8" t="n"/>
      <c r="J1569" s="8" t="n"/>
      <c r="K1569" s="8" t="n"/>
      <c r="L1569" s="8" t="n"/>
      <c r="M1569" s="8" t="n"/>
      <c r="N1569" s="15">
        <f>IF(A1569="","",SUM(J1569:M1569))</f>
        <v/>
      </c>
      <c r="O1569" s="10" t="n"/>
      <c r="P1569" s="16">
        <f>IF(A1569="","",UPPER(TRIM(A1569))&amp;"|"&amp;UPPER(SUBSTITUTE(SUBSTITUTE(SUBSTITUTE(TRIM(C1569),"/",""),"-","")," ","")))</f>
        <v/>
      </c>
      <c r="Q1569" s="16">
        <f>IF(A1569="","",UPPER(SUBSTITUTE(SUBSTITUTE(SUBSTITUTE(TRIM(C1569),"/",""),"-","")," ","")))</f>
        <v/>
      </c>
      <c r="R1569" s="16">
        <f>IF(A1569="","",IF(U1569="No","ITC not available in GSTR-2B",IF(COUNTIF(Books!$O$6:$O$2005,P1569)&gt;0,IF(ABS(T1569)&lt;=Settings!$B$4,"Matched","Amount differs"),IF(COUNTIF(Books!$P$6:$P$2005,Q1569)&gt;0,"Invoice no matches, GSTIN differs","In GSTR-2B, not in books"))))</f>
        <v/>
      </c>
      <c r="S1569" s="15">
        <f>IF(A1569="","",SUMIF(Books!$O$6:$O$2005,P1569,Books!$K$6:$K$2005))</f>
        <v/>
      </c>
      <c r="T1569" s="15">
        <f>IF(A1569="","",N1569-S1569)</f>
        <v/>
      </c>
      <c r="U1569" s="10" t="n"/>
      <c r="V1569" s="16">
        <f>IF(A1569="","",IF(AND(O1569="Credit note",R1569&lt;&gt;"ITC not available in GSTR-2B"),"Credit note: accept and declare the ITC reversal, keep pending for one period, or reject if you disagree",IF(R1569="Matched","Accept in IMS, or take no action",IF(R1569="Amount differs","Reject or keep pending; ask the supplier to amend",IF(R1569="In GSTR-2B, not in books","Check receipt; reject if not yours",IF(R1569="Invoice no matches, GSTIN differs","Confirm the GSTIN with the supplier","Not available: do not claim"))))))</f>
        <v/>
      </c>
    </row>
    <row r="1570">
      <c r="A1570" s="10" t="n"/>
      <c r="B1570" s="10" t="n"/>
      <c r="C1570" s="10" t="n"/>
      <c r="D1570" s="10" t="n"/>
      <c r="E1570" s="9" t="n"/>
      <c r="F1570" s="8" t="n"/>
      <c r="G1570" s="10" t="n"/>
      <c r="H1570" s="10" t="n"/>
      <c r="I1570" s="8" t="n"/>
      <c r="J1570" s="8" t="n"/>
      <c r="K1570" s="8" t="n"/>
      <c r="L1570" s="8" t="n"/>
      <c r="M1570" s="8" t="n"/>
      <c r="N1570" s="15">
        <f>IF(A1570="","",SUM(J1570:M1570))</f>
        <v/>
      </c>
      <c r="O1570" s="10" t="n"/>
      <c r="P1570" s="16">
        <f>IF(A1570="","",UPPER(TRIM(A1570))&amp;"|"&amp;UPPER(SUBSTITUTE(SUBSTITUTE(SUBSTITUTE(TRIM(C1570),"/",""),"-","")," ","")))</f>
        <v/>
      </c>
      <c r="Q1570" s="16">
        <f>IF(A1570="","",UPPER(SUBSTITUTE(SUBSTITUTE(SUBSTITUTE(TRIM(C1570),"/",""),"-","")," ","")))</f>
        <v/>
      </c>
      <c r="R1570" s="16">
        <f>IF(A1570="","",IF(U1570="No","ITC not available in GSTR-2B",IF(COUNTIF(Books!$O$6:$O$2005,P1570)&gt;0,IF(ABS(T1570)&lt;=Settings!$B$4,"Matched","Amount differs"),IF(COUNTIF(Books!$P$6:$P$2005,Q1570)&gt;0,"Invoice no matches, GSTIN differs","In GSTR-2B, not in books"))))</f>
        <v/>
      </c>
      <c r="S1570" s="15">
        <f>IF(A1570="","",SUMIF(Books!$O$6:$O$2005,P1570,Books!$K$6:$K$2005))</f>
        <v/>
      </c>
      <c r="T1570" s="15">
        <f>IF(A1570="","",N1570-S1570)</f>
        <v/>
      </c>
      <c r="U1570" s="10" t="n"/>
      <c r="V1570" s="16">
        <f>IF(A1570="","",IF(AND(O1570="Credit note",R1570&lt;&gt;"ITC not available in GSTR-2B"),"Credit note: accept and declare the ITC reversal, keep pending for one period, or reject if you disagree",IF(R1570="Matched","Accept in IMS, or take no action",IF(R1570="Amount differs","Reject or keep pending; ask the supplier to amend",IF(R1570="In GSTR-2B, not in books","Check receipt; reject if not yours",IF(R1570="Invoice no matches, GSTIN differs","Confirm the GSTIN with the supplier","Not available: do not claim"))))))</f>
        <v/>
      </c>
    </row>
    <row r="1571">
      <c r="A1571" s="10" t="n"/>
      <c r="B1571" s="10" t="n"/>
      <c r="C1571" s="10" t="n"/>
      <c r="D1571" s="10" t="n"/>
      <c r="E1571" s="9" t="n"/>
      <c r="F1571" s="8" t="n"/>
      <c r="G1571" s="10" t="n"/>
      <c r="H1571" s="10" t="n"/>
      <c r="I1571" s="8" t="n"/>
      <c r="J1571" s="8" t="n"/>
      <c r="K1571" s="8" t="n"/>
      <c r="L1571" s="8" t="n"/>
      <c r="M1571" s="8" t="n"/>
      <c r="N1571" s="15">
        <f>IF(A1571="","",SUM(J1571:M1571))</f>
        <v/>
      </c>
      <c r="O1571" s="10" t="n"/>
      <c r="P1571" s="16">
        <f>IF(A1571="","",UPPER(TRIM(A1571))&amp;"|"&amp;UPPER(SUBSTITUTE(SUBSTITUTE(SUBSTITUTE(TRIM(C1571),"/",""),"-","")," ","")))</f>
        <v/>
      </c>
      <c r="Q1571" s="16">
        <f>IF(A1571="","",UPPER(SUBSTITUTE(SUBSTITUTE(SUBSTITUTE(TRIM(C1571),"/",""),"-","")," ","")))</f>
        <v/>
      </c>
      <c r="R1571" s="16">
        <f>IF(A1571="","",IF(U1571="No","ITC not available in GSTR-2B",IF(COUNTIF(Books!$O$6:$O$2005,P1571)&gt;0,IF(ABS(T1571)&lt;=Settings!$B$4,"Matched","Amount differs"),IF(COUNTIF(Books!$P$6:$P$2005,Q1571)&gt;0,"Invoice no matches, GSTIN differs","In GSTR-2B, not in books"))))</f>
        <v/>
      </c>
      <c r="S1571" s="15">
        <f>IF(A1571="","",SUMIF(Books!$O$6:$O$2005,P1571,Books!$K$6:$K$2005))</f>
        <v/>
      </c>
      <c r="T1571" s="15">
        <f>IF(A1571="","",N1571-S1571)</f>
        <v/>
      </c>
      <c r="U1571" s="10" t="n"/>
      <c r="V1571" s="16">
        <f>IF(A1571="","",IF(AND(O1571="Credit note",R1571&lt;&gt;"ITC not available in GSTR-2B"),"Credit note: accept and declare the ITC reversal, keep pending for one period, or reject if you disagree",IF(R1571="Matched","Accept in IMS, or take no action",IF(R1571="Amount differs","Reject or keep pending; ask the supplier to amend",IF(R1571="In GSTR-2B, not in books","Check receipt; reject if not yours",IF(R1571="Invoice no matches, GSTIN differs","Confirm the GSTIN with the supplier","Not available: do not claim"))))))</f>
        <v/>
      </c>
    </row>
    <row r="1572">
      <c r="A1572" s="10" t="n"/>
      <c r="B1572" s="10" t="n"/>
      <c r="C1572" s="10" t="n"/>
      <c r="D1572" s="10" t="n"/>
      <c r="E1572" s="9" t="n"/>
      <c r="F1572" s="8" t="n"/>
      <c r="G1572" s="10" t="n"/>
      <c r="H1572" s="10" t="n"/>
      <c r="I1572" s="8" t="n"/>
      <c r="J1572" s="8" t="n"/>
      <c r="K1572" s="8" t="n"/>
      <c r="L1572" s="8" t="n"/>
      <c r="M1572" s="8" t="n"/>
      <c r="N1572" s="15">
        <f>IF(A1572="","",SUM(J1572:M1572))</f>
        <v/>
      </c>
      <c r="O1572" s="10" t="n"/>
      <c r="P1572" s="16">
        <f>IF(A1572="","",UPPER(TRIM(A1572))&amp;"|"&amp;UPPER(SUBSTITUTE(SUBSTITUTE(SUBSTITUTE(TRIM(C1572),"/",""),"-","")," ","")))</f>
        <v/>
      </c>
      <c r="Q1572" s="16">
        <f>IF(A1572="","",UPPER(SUBSTITUTE(SUBSTITUTE(SUBSTITUTE(TRIM(C1572),"/",""),"-","")," ","")))</f>
        <v/>
      </c>
      <c r="R1572" s="16">
        <f>IF(A1572="","",IF(U1572="No","ITC not available in GSTR-2B",IF(COUNTIF(Books!$O$6:$O$2005,P1572)&gt;0,IF(ABS(T1572)&lt;=Settings!$B$4,"Matched","Amount differs"),IF(COUNTIF(Books!$P$6:$P$2005,Q1572)&gt;0,"Invoice no matches, GSTIN differs","In GSTR-2B, not in books"))))</f>
        <v/>
      </c>
      <c r="S1572" s="15">
        <f>IF(A1572="","",SUMIF(Books!$O$6:$O$2005,P1572,Books!$K$6:$K$2005))</f>
        <v/>
      </c>
      <c r="T1572" s="15">
        <f>IF(A1572="","",N1572-S1572)</f>
        <v/>
      </c>
      <c r="U1572" s="10" t="n"/>
      <c r="V1572" s="16">
        <f>IF(A1572="","",IF(AND(O1572="Credit note",R1572&lt;&gt;"ITC not available in GSTR-2B"),"Credit note: accept and declare the ITC reversal, keep pending for one period, or reject if you disagree",IF(R1572="Matched","Accept in IMS, or take no action",IF(R1572="Amount differs","Reject or keep pending; ask the supplier to amend",IF(R1572="In GSTR-2B, not in books","Check receipt; reject if not yours",IF(R1572="Invoice no matches, GSTIN differs","Confirm the GSTIN with the supplier","Not available: do not claim"))))))</f>
        <v/>
      </c>
    </row>
    <row r="1573">
      <c r="A1573" s="10" t="n"/>
      <c r="B1573" s="10" t="n"/>
      <c r="C1573" s="10" t="n"/>
      <c r="D1573" s="10" t="n"/>
      <c r="E1573" s="9" t="n"/>
      <c r="F1573" s="8" t="n"/>
      <c r="G1573" s="10" t="n"/>
      <c r="H1573" s="10" t="n"/>
      <c r="I1573" s="8" t="n"/>
      <c r="J1573" s="8" t="n"/>
      <c r="K1573" s="8" t="n"/>
      <c r="L1573" s="8" t="n"/>
      <c r="M1573" s="8" t="n"/>
      <c r="N1573" s="15">
        <f>IF(A1573="","",SUM(J1573:M1573))</f>
        <v/>
      </c>
      <c r="O1573" s="10" t="n"/>
      <c r="P1573" s="16">
        <f>IF(A1573="","",UPPER(TRIM(A1573))&amp;"|"&amp;UPPER(SUBSTITUTE(SUBSTITUTE(SUBSTITUTE(TRIM(C1573),"/",""),"-","")," ","")))</f>
        <v/>
      </c>
      <c r="Q1573" s="16">
        <f>IF(A1573="","",UPPER(SUBSTITUTE(SUBSTITUTE(SUBSTITUTE(TRIM(C1573),"/",""),"-","")," ","")))</f>
        <v/>
      </c>
      <c r="R1573" s="16">
        <f>IF(A1573="","",IF(U1573="No","ITC not available in GSTR-2B",IF(COUNTIF(Books!$O$6:$O$2005,P1573)&gt;0,IF(ABS(T1573)&lt;=Settings!$B$4,"Matched","Amount differs"),IF(COUNTIF(Books!$P$6:$P$2005,Q1573)&gt;0,"Invoice no matches, GSTIN differs","In GSTR-2B, not in books"))))</f>
        <v/>
      </c>
      <c r="S1573" s="15">
        <f>IF(A1573="","",SUMIF(Books!$O$6:$O$2005,P1573,Books!$K$6:$K$2005))</f>
        <v/>
      </c>
      <c r="T1573" s="15">
        <f>IF(A1573="","",N1573-S1573)</f>
        <v/>
      </c>
      <c r="U1573" s="10" t="n"/>
      <c r="V1573" s="16">
        <f>IF(A1573="","",IF(AND(O1573="Credit note",R1573&lt;&gt;"ITC not available in GSTR-2B"),"Credit note: accept and declare the ITC reversal, keep pending for one period, or reject if you disagree",IF(R1573="Matched","Accept in IMS, or take no action",IF(R1573="Amount differs","Reject or keep pending; ask the supplier to amend",IF(R1573="In GSTR-2B, not in books","Check receipt; reject if not yours",IF(R1573="Invoice no matches, GSTIN differs","Confirm the GSTIN with the supplier","Not available: do not claim"))))))</f>
        <v/>
      </c>
    </row>
    <row r="1574">
      <c r="A1574" s="10" t="n"/>
      <c r="B1574" s="10" t="n"/>
      <c r="C1574" s="10" t="n"/>
      <c r="D1574" s="10" t="n"/>
      <c r="E1574" s="9" t="n"/>
      <c r="F1574" s="8" t="n"/>
      <c r="G1574" s="10" t="n"/>
      <c r="H1574" s="10" t="n"/>
      <c r="I1574" s="8" t="n"/>
      <c r="J1574" s="8" t="n"/>
      <c r="K1574" s="8" t="n"/>
      <c r="L1574" s="8" t="n"/>
      <c r="M1574" s="8" t="n"/>
      <c r="N1574" s="15">
        <f>IF(A1574="","",SUM(J1574:M1574))</f>
        <v/>
      </c>
      <c r="O1574" s="10" t="n"/>
      <c r="P1574" s="16">
        <f>IF(A1574="","",UPPER(TRIM(A1574))&amp;"|"&amp;UPPER(SUBSTITUTE(SUBSTITUTE(SUBSTITUTE(TRIM(C1574),"/",""),"-","")," ","")))</f>
        <v/>
      </c>
      <c r="Q1574" s="16">
        <f>IF(A1574="","",UPPER(SUBSTITUTE(SUBSTITUTE(SUBSTITUTE(TRIM(C1574),"/",""),"-","")," ","")))</f>
        <v/>
      </c>
      <c r="R1574" s="16">
        <f>IF(A1574="","",IF(U1574="No","ITC not available in GSTR-2B",IF(COUNTIF(Books!$O$6:$O$2005,P1574)&gt;0,IF(ABS(T1574)&lt;=Settings!$B$4,"Matched","Amount differs"),IF(COUNTIF(Books!$P$6:$P$2005,Q1574)&gt;0,"Invoice no matches, GSTIN differs","In GSTR-2B, not in books"))))</f>
        <v/>
      </c>
      <c r="S1574" s="15">
        <f>IF(A1574="","",SUMIF(Books!$O$6:$O$2005,P1574,Books!$K$6:$K$2005))</f>
        <v/>
      </c>
      <c r="T1574" s="15">
        <f>IF(A1574="","",N1574-S1574)</f>
        <v/>
      </c>
      <c r="U1574" s="10" t="n"/>
      <c r="V1574" s="16">
        <f>IF(A1574="","",IF(AND(O1574="Credit note",R1574&lt;&gt;"ITC not available in GSTR-2B"),"Credit note: accept and declare the ITC reversal, keep pending for one period, or reject if you disagree",IF(R1574="Matched","Accept in IMS, or take no action",IF(R1574="Amount differs","Reject or keep pending; ask the supplier to amend",IF(R1574="In GSTR-2B, not in books","Check receipt; reject if not yours",IF(R1574="Invoice no matches, GSTIN differs","Confirm the GSTIN with the supplier","Not available: do not claim"))))))</f>
        <v/>
      </c>
    </row>
    <row r="1575">
      <c r="A1575" s="10" t="n"/>
      <c r="B1575" s="10" t="n"/>
      <c r="C1575" s="10" t="n"/>
      <c r="D1575" s="10" t="n"/>
      <c r="E1575" s="9" t="n"/>
      <c r="F1575" s="8" t="n"/>
      <c r="G1575" s="10" t="n"/>
      <c r="H1575" s="10" t="n"/>
      <c r="I1575" s="8" t="n"/>
      <c r="J1575" s="8" t="n"/>
      <c r="K1575" s="8" t="n"/>
      <c r="L1575" s="8" t="n"/>
      <c r="M1575" s="8" t="n"/>
      <c r="N1575" s="15">
        <f>IF(A1575="","",SUM(J1575:M1575))</f>
        <v/>
      </c>
      <c r="O1575" s="10" t="n"/>
      <c r="P1575" s="16">
        <f>IF(A1575="","",UPPER(TRIM(A1575))&amp;"|"&amp;UPPER(SUBSTITUTE(SUBSTITUTE(SUBSTITUTE(TRIM(C1575),"/",""),"-","")," ","")))</f>
        <v/>
      </c>
      <c r="Q1575" s="16">
        <f>IF(A1575="","",UPPER(SUBSTITUTE(SUBSTITUTE(SUBSTITUTE(TRIM(C1575),"/",""),"-","")," ","")))</f>
        <v/>
      </c>
      <c r="R1575" s="16">
        <f>IF(A1575="","",IF(U1575="No","ITC not available in GSTR-2B",IF(COUNTIF(Books!$O$6:$O$2005,P1575)&gt;0,IF(ABS(T1575)&lt;=Settings!$B$4,"Matched","Amount differs"),IF(COUNTIF(Books!$P$6:$P$2005,Q1575)&gt;0,"Invoice no matches, GSTIN differs","In GSTR-2B, not in books"))))</f>
        <v/>
      </c>
      <c r="S1575" s="15">
        <f>IF(A1575="","",SUMIF(Books!$O$6:$O$2005,P1575,Books!$K$6:$K$2005))</f>
        <v/>
      </c>
      <c r="T1575" s="15">
        <f>IF(A1575="","",N1575-S1575)</f>
        <v/>
      </c>
      <c r="U1575" s="10" t="n"/>
      <c r="V1575" s="16">
        <f>IF(A1575="","",IF(AND(O1575="Credit note",R1575&lt;&gt;"ITC not available in GSTR-2B"),"Credit note: accept and declare the ITC reversal, keep pending for one period, or reject if you disagree",IF(R1575="Matched","Accept in IMS, or take no action",IF(R1575="Amount differs","Reject or keep pending; ask the supplier to amend",IF(R1575="In GSTR-2B, not in books","Check receipt; reject if not yours",IF(R1575="Invoice no matches, GSTIN differs","Confirm the GSTIN with the supplier","Not available: do not claim"))))))</f>
        <v/>
      </c>
    </row>
    <row r="1576">
      <c r="A1576" s="10" t="n"/>
      <c r="B1576" s="10" t="n"/>
      <c r="C1576" s="10" t="n"/>
      <c r="D1576" s="10" t="n"/>
      <c r="E1576" s="9" t="n"/>
      <c r="F1576" s="8" t="n"/>
      <c r="G1576" s="10" t="n"/>
      <c r="H1576" s="10" t="n"/>
      <c r="I1576" s="8" t="n"/>
      <c r="J1576" s="8" t="n"/>
      <c r="K1576" s="8" t="n"/>
      <c r="L1576" s="8" t="n"/>
      <c r="M1576" s="8" t="n"/>
      <c r="N1576" s="15">
        <f>IF(A1576="","",SUM(J1576:M1576))</f>
        <v/>
      </c>
      <c r="O1576" s="10" t="n"/>
      <c r="P1576" s="16">
        <f>IF(A1576="","",UPPER(TRIM(A1576))&amp;"|"&amp;UPPER(SUBSTITUTE(SUBSTITUTE(SUBSTITUTE(TRIM(C1576),"/",""),"-","")," ","")))</f>
        <v/>
      </c>
      <c r="Q1576" s="16">
        <f>IF(A1576="","",UPPER(SUBSTITUTE(SUBSTITUTE(SUBSTITUTE(TRIM(C1576),"/",""),"-","")," ","")))</f>
        <v/>
      </c>
      <c r="R1576" s="16">
        <f>IF(A1576="","",IF(U1576="No","ITC not available in GSTR-2B",IF(COUNTIF(Books!$O$6:$O$2005,P1576)&gt;0,IF(ABS(T1576)&lt;=Settings!$B$4,"Matched","Amount differs"),IF(COUNTIF(Books!$P$6:$P$2005,Q1576)&gt;0,"Invoice no matches, GSTIN differs","In GSTR-2B, not in books"))))</f>
        <v/>
      </c>
      <c r="S1576" s="15">
        <f>IF(A1576="","",SUMIF(Books!$O$6:$O$2005,P1576,Books!$K$6:$K$2005))</f>
        <v/>
      </c>
      <c r="T1576" s="15">
        <f>IF(A1576="","",N1576-S1576)</f>
        <v/>
      </c>
      <c r="U1576" s="10" t="n"/>
      <c r="V1576" s="16">
        <f>IF(A1576="","",IF(AND(O1576="Credit note",R1576&lt;&gt;"ITC not available in GSTR-2B"),"Credit note: accept and declare the ITC reversal, keep pending for one period, or reject if you disagree",IF(R1576="Matched","Accept in IMS, or take no action",IF(R1576="Amount differs","Reject or keep pending; ask the supplier to amend",IF(R1576="In GSTR-2B, not in books","Check receipt; reject if not yours",IF(R1576="Invoice no matches, GSTIN differs","Confirm the GSTIN with the supplier","Not available: do not claim"))))))</f>
        <v/>
      </c>
    </row>
    <row r="1577">
      <c r="A1577" s="10" t="n"/>
      <c r="B1577" s="10" t="n"/>
      <c r="C1577" s="10" t="n"/>
      <c r="D1577" s="10" t="n"/>
      <c r="E1577" s="9" t="n"/>
      <c r="F1577" s="8" t="n"/>
      <c r="G1577" s="10" t="n"/>
      <c r="H1577" s="10" t="n"/>
      <c r="I1577" s="8" t="n"/>
      <c r="J1577" s="8" t="n"/>
      <c r="K1577" s="8" t="n"/>
      <c r="L1577" s="8" t="n"/>
      <c r="M1577" s="8" t="n"/>
      <c r="N1577" s="15">
        <f>IF(A1577="","",SUM(J1577:M1577))</f>
        <v/>
      </c>
      <c r="O1577" s="10" t="n"/>
      <c r="P1577" s="16">
        <f>IF(A1577="","",UPPER(TRIM(A1577))&amp;"|"&amp;UPPER(SUBSTITUTE(SUBSTITUTE(SUBSTITUTE(TRIM(C1577),"/",""),"-","")," ","")))</f>
        <v/>
      </c>
      <c r="Q1577" s="16">
        <f>IF(A1577="","",UPPER(SUBSTITUTE(SUBSTITUTE(SUBSTITUTE(TRIM(C1577),"/",""),"-","")," ","")))</f>
        <v/>
      </c>
      <c r="R1577" s="16">
        <f>IF(A1577="","",IF(U1577="No","ITC not available in GSTR-2B",IF(COUNTIF(Books!$O$6:$O$2005,P1577)&gt;0,IF(ABS(T1577)&lt;=Settings!$B$4,"Matched","Amount differs"),IF(COUNTIF(Books!$P$6:$P$2005,Q1577)&gt;0,"Invoice no matches, GSTIN differs","In GSTR-2B, not in books"))))</f>
        <v/>
      </c>
      <c r="S1577" s="15">
        <f>IF(A1577="","",SUMIF(Books!$O$6:$O$2005,P1577,Books!$K$6:$K$2005))</f>
        <v/>
      </c>
      <c r="T1577" s="15">
        <f>IF(A1577="","",N1577-S1577)</f>
        <v/>
      </c>
      <c r="U1577" s="10" t="n"/>
      <c r="V1577" s="16">
        <f>IF(A1577="","",IF(AND(O1577="Credit note",R1577&lt;&gt;"ITC not available in GSTR-2B"),"Credit note: accept and declare the ITC reversal, keep pending for one period, or reject if you disagree",IF(R1577="Matched","Accept in IMS, or take no action",IF(R1577="Amount differs","Reject or keep pending; ask the supplier to amend",IF(R1577="In GSTR-2B, not in books","Check receipt; reject if not yours",IF(R1577="Invoice no matches, GSTIN differs","Confirm the GSTIN with the supplier","Not available: do not claim"))))))</f>
        <v/>
      </c>
    </row>
    <row r="1578">
      <c r="A1578" s="10" t="n"/>
      <c r="B1578" s="10" t="n"/>
      <c r="C1578" s="10" t="n"/>
      <c r="D1578" s="10" t="n"/>
      <c r="E1578" s="9" t="n"/>
      <c r="F1578" s="8" t="n"/>
      <c r="G1578" s="10" t="n"/>
      <c r="H1578" s="10" t="n"/>
      <c r="I1578" s="8" t="n"/>
      <c r="J1578" s="8" t="n"/>
      <c r="K1578" s="8" t="n"/>
      <c r="L1578" s="8" t="n"/>
      <c r="M1578" s="8" t="n"/>
      <c r="N1578" s="15">
        <f>IF(A1578="","",SUM(J1578:M1578))</f>
        <v/>
      </c>
      <c r="O1578" s="10" t="n"/>
      <c r="P1578" s="16">
        <f>IF(A1578="","",UPPER(TRIM(A1578))&amp;"|"&amp;UPPER(SUBSTITUTE(SUBSTITUTE(SUBSTITUTE(TRIM(C1578),"/",""),"-","")," ","")))</f>
        <v/>
      </c>
      <c r="Q1578" s="16">
        <f>IF(A1578="","",UPPER(SUBSTITUTE(SUBSTITUTE(SUBSTITUTE(TRIM(C1578),"/",""),"-","")," ","")))</f>
        <v/>
      </c>
      <c r="R1578" s="16">
        <f>IF(A1578="","",IF(U1578="No","ITC not available in GSTR-2B",IF(COUNTIF(Books!$O$6:$O$2005,P1578)&gt;0,IF(ABS(T1578)&lt;=Settings!$B$4,"Matched","Amount differs"),IF(COUNTIF(Books!$P$6:$P$2005,Q1578)&gt;0,"Invoice no matches, GSTIN differs","In GSTR-2B, not in books"))))</f>
        <v/>
      </c>
      <c r="S1578" s="15">
        <f>IF(A1578="","",SUMIF(Books!$O$6:$O$2005,P1578,Books!$K$6:$K$2005))</f>
        <v/>
      </c>
      <c r="T1578" s="15">
        <f>IF(A1578="","",N1578-S1578)</f>
        <v/>
      </c>
      <c r="U1578" s="10" t="n"/>
      <c r="V1578" s="16">
        <f>IF(A1578="","",IF(AND(O1578="Credit note",R1578&lt;&gt;"ITC not available in GSTR-2B"),"Credit note: accept and declare the ITC reversal, keep pending for one period, or reject if you disagree",IF(R1578="Matched","Accept in IMS, or take no action",IF(R1578="Amount differs","Reject or keep pending; ask the supplier to amend",IF(R1578="In GSTR-2B, not in books","Check receipt; reject if not yours",IF(R1578="Invoice no matches, GSTIN differs","Confirm the GSTIN with the supplier","Not available: do not claim"))))))</f>
        <v/>
      </c>
    </row>
    <row r="1579">
      <c r="A1579" s="10" t="n"/>
      <c r="B1579" s="10" t="n"/>
      <c r="C1579" s="10" t="n"/>
      <c r="D1579" s="10" t="n"/>
      <c r="E1579" s="9" t="n"/>
      <c r="F1579" s="8" t="n"/>
      <c r="G1579" s="10" t="n"/>
      <c r="H1579" s="10" t="n"/>
      <c r="I1579" s="8" t="n"/>
      <c r="J1579" s="8" t="n"/>
      <c r="K1579" s="8" t="n"/>
      <c r="L1579" s="8" t="n"/>
      <c r="M1579" s="8" t="n"/>
      <c r="N1579" s="15">
        <f>IF(A1579="","",SUM(J1579:M1579))</f>
        <v/>
      </c>
      <c r="O1579" s="10" t="n"/>
      <c r="P1579" s="16">
        <f>IF(A1579="","",UPPER(TRIM(A1579))&amp;"|"&amp;UPPER(SUBSTITUTE(SUBSTITUTE(SUBSTITUTE(TRIM(C1579),"/",""),"-","")," ","")))</f>
        <v/>
      </c>
      <c r="Q1579" s="16">
        <f>IF(A1579="","",UPPER(SUBSTITUTE(SUBSTITUTE(SUBSTITUTE(TRIM(C1579),"/",""),"-","")," ","")))</f>
        <v/>
      </c>
      <c r="R1579" s="16">
        <f>IF(A1579="","",IF(U1579="No","ITC not available in GSTR-2B",IF(COUNTIF(Books!$O$6:$O$2005,P1579)&gt;0,IF(ABS(T1579)&lt;=Settings!$B$4,"Matched","Amount differs"),IF(COUNTIF(Books!$P$6:$P$2005,Q1579)&gt;0,"Invoice no matches, GSTIN differs","In GSTR-2B, not in books"))))</f>
        <v/>
      </c>
      <c r="S1579" s="15">
        <f>IF(A1579="","",SUMIF(Books!$O$6:$O$2005,P1579,Books!$K$6:$K$2005))</f>
        <v/>
      </c>
      <c r="T1579" s="15">
        <f>IF(A1579="","",N1579-S1579)</f>
        <v/>
      </c>
      <c r="U1579" s="10" t="n"/>
      <c r="V1579" s="16">
        <f>IF(A1579="","",IF(AND(O1579="Credit note",R1579&lt;&gt;"ITC not available in GSTR-2B"),"Credit note: accept and declare the ITC reversal, keep pending for one period, or reject if you disagree",IF(R1579="Matched","Accept in IMS, or take no action",IF(R1579="Amount differs","Reject or keep pending; ask the supplier to amend",IF(R1579="In GSTR-2B, not in books","Check receipt; reject if not yours",IF(R1579="Invoice no matches, GSTIN differs","Confirm the GSTIN with the supplier","Not available: do not claim"))))))</f>
        <v/>
      </c>
    </row>
    <row r="1580">
      <c r="A1580" s="10" t="n"/>
      <c r="B1580" s="10" t="n"/>
      <c r="C1580" s="10" t="n"/>
      <c r="D1580" s="10" t="n"/>
      <c r="E1580" s="9" t="n"/>
      <c r="F1580" s="8" t="n"/>
      <c r="G1580" s="10" t="n"/>
      <c r="H1580" s="10" t="n"/>
      <c r="I1580" s="8" t="n"/>
      <c r="J1580" s="8" t="n"/>
      <c r="K1580" s="8" t="n"/>
      <c r="L1580" s="8" t="n"/>
      <c r="M1580" s="8" t="n"/>
      <c r="N1580" s="15">
        <f>IF(A1580="","",SUM(J1580:M1580))</f>
        <v/>
      </c>
      <c r="O1580" s="10" t="n"/>
      <c r="P1580" s="16">
        <f>IF(A1580="","",UPPER(TRIM(A1580))&amp;"|"&amp;UPPER(SUBSTITUTE(SUBSTITUTE(SUBSTITUTE(TRIM(C1580),"/",""),"-","")," ","")))</f>
        <v/>
      </c>
      <c r="Q1580" s="16">
        <f>IF(A1580="","",UPPER(SUBSTITUTE(SUBSTITUTE(SUBSTITUTE(TRIM(C1580),"/",""),"-","")," ","")))</f>
        <v/>
      </c>
      <c r="R1580" s="16">
        <f>IF(A1580="","",IF(U1580="No","ITC not available in GSTR-2B",IF(COUNTIF(Books!$O$6:$O$2005,P1580)&gt;0,IF(ABS(T1580)&lt;=Settings!$B$4,"Matched","Amount differs"),IF(COUNTIF(Books!$P$6:$P$2005,Q1580)&gt;0,"Invoice no matches, GSTIN differs","In GSTR-2B, not in books"))))</f>
        <v/>
      </c>
      <c r="S1580" s="15">
        <f>IF(A1580="","",SUMIF(Books!$O$6:$O$2005,P1580,Books!$K$6:$K$2005))</f>
        <v/>
      </c>
      <c r="T1580" s="15">
        <f>IF(A1580="","",N1580-S1580)</f>
        <v/>
      </c>
      <c r="U1580" s="10" t="n"/>
      <c r="V1580" s="16">
        <f>IF(A1580="","",IF(AND(O1580="Credit note",R1580&lt;&gt;"ITC not available in GSTR-2B"),"Credit note: accept and declare the ITC reversal, keep pending for one period, or reject if you disagree",IF(R1580="Matched","Accept in IMS, or take no action",IF(R1580="Amount differs","Reject or keep pending; ask the supplier to amend",IF(R1580="In GSTR-2B, not in books","Check receipt; reject if not yours",IF(R1580="Invoice no matches, GSTIN differs","Confirm the GSTIN with the supplier","Not available: do not claim"))))))</f>
        <v/>
      </c>
    </row>
    <row r="1581">
      <c r="A1581" s="10" t="n"/>
      <c r="B1581" s="10" t="n"/>
      <c r="C1581" s="10" t="n"/>
      <c r="D1581" s="10" t="n"/>
      <c r="E1581" s="9" t="n"/>
      <c r="F1581" s="8" t="n"/>
      <c r="G1581" s="10" t="n"/>
      <c r="H1581" s="10" t="n"/>
      <c r="I1581" s="8" t="n"/>
      <c r="J1581" s="8" t="n"/>
      <c r="K1581" s="8" t="n"/>
      <c r="L1581" s="8" t="n"/>
      <c r="M1581" s="8" t="n"/>
      <c r="N1581" s="15">
        <f>IF(A1581="","",SUM(J1581:M1581))</f>
        <v/>
      </c>
      <c r="O1581" s="10" t="n"/>
      <c r="P1581" s="16">
        <f>IF(A1581="","",UPPER(TRIM(A1581))&amp;"|"&amp;UPPER(SUBSTITUTE(SUBSTITUTE(SUBSTITUTE(TRIM(C1581),"/",""),"-","")," ","")))</f>
        <v/>
      </c>
      <c r="Q1581" s="16">
        <f>IF(A1581="","",UPPER(SUBSTITUTE(SUBSTITUTE(SUBSTITUTE(TRIM(C1581),"/",""),"-","")," ","")))</f>
        <v/>
      </c>
      <c r="R1581" s="16">
        <f>IF(A1581="","",IF(U1581="No","ITC not available in GSTR-2B",IF(COUNTIF(Books!$O$6:$O$2005,P1581)&gt;0,IF(ABS(T1581)&lt;=Settings!$B$4,"Matched","Amount differs"),IF(COUNTIF(Books!$P$6:$P$2005,Q1581)&gt;0,"Invoice no matches, GSTIN differs","In GSTR-2B, not in books"))))</f>
        <v/>
      </c>
      <c r="S1581" s="15">
        <f>IF(A1581="","",SUMIF(Books!$O$6:$O$2005,P1581,Books!$K$6:$K$2005))</f>
        <v/>
      </c>
      <c r="T1581" s="15">
        <f>IF(A1581="","",N1581-S1581)</f>
        <v/>
      </c>
      <c r="U1581" s="10" t="n"/>
      <c r="V1581" s="16">
        <f>IF(A1581="","",IF(AND(O1581="Credit note",R1581&lt;&gt;"ITC not available in GSTR-2B"),"Credit note: accept and declare the ITC reversal, keep pending for one period, or reject if you disagree",IF(R1581="Matched","Accept in IMS, or take no action",IF(R1581="Amount differs","Reject or keep pending; ask the supplier to amend",IF(R1581="In GSTR-2B, not in books","Check receipt; reject if not yours",IF(R1581="Invoice no matches, GSTIN differs","Confirm the GSTIN with the supplier","Not available: do not claim"))))))</f>
        <v/>
      </c>
    </row>
    <row r="1582">
      <c r="A1582" s="10" t="n"/>
      <c r="B1582" s="10" t="n"/>
      <c r="C1582" s="10" t="n"/>
      <c r="D1582" s="10" t="n"/>
      <c r="E1582" s="9" t="n"/>
      <c r="F1582" s="8" t="n"/>
      <c r="G1582" s="10" t="n"/>
      <c r="H1582" s="10" t="n"/>
      <c r="I1582" s="8" t="n"/>
      <c r="J1582" s="8" t="n"/>
      <c r="K1582" s="8" t="n"/>
      <c r="L1582" s="8" t="n"/>
      <c r="M1582" s="8" t="n"/>
      <c r="N1582" s="15">
        <f>IF(A1582="","",SUM(J1582:M1582))</f>
        <v/>
      </c>
      <c r="O1582" s="10" t="n"/>
      <c r="P1582" s="16">
        <f>IF(A1582="","",UPPER(TRIM(A1582))&amp;"|"&amp;UPPER(SUBSTITUTE(SUBSTITUTE(SUBSTITUTE(TRIM(C1582),"/",""),"-","")," ","")))</f>
        <v/>
      </c>
      <c r="Q1582" s="16">
        <f>IF(A1582="","",UPPER(SUBSTITUTE(SUBSTITUTE(SUBSTITUTE(TRIM(C1582),"/",""),"-","")," ","")))</f>
        <v/>
      </c>
      <c r="R1582" s="16">
        <f>IF(A1582="","",IF(U1582="No","ITC not available in GSTR-2B",IF(COUNTIF(Books!$O$6:$O$2005,P1582)&gt;0,IF(ABS(T1582)&lt;=Settings!$B$4,"Matched","Amount differs"),IF(COUNTIF(Books!$P$6:$P$2005,Q1582)&gt;0,"Invoice no matches, GSTIN differs","In GSTR-2B, not in books"))))</f>
        <v/>
      </c>
      <c r="S1582" s="15">
        <f>IF(A1582="","",SUMIF(Books!$O$6:$O$2005,P1582,Books!$K$6:$K$2005))</f>
        <v/>
      </c>
      <c r="T1582" s="15">
        <f>IF(A1582="","",N1582-S1582)</f>
        <v/>
      </c>
      <c r="U1582" s="10" t="n"/>
      <c r="V1582" s="16">
        <f>IF(A1582="","",IF(AND(O1582="Credit note",R1582&lt;&gt;"ITC not available in GSTR-2B"),"Credit note: accept and declare the ITC reversal, keep pending for one period, or reject if you disagree",IF(R1582="Matched","Accept in IMS, or take no action",IF(R1582="Amount differs","Reject or keep pending; ask the supplier to amend",IF(R1582="In GSTR-2B, not in books","Check receipt; reject if not yours",IF(R1582="Invoice no matches, GSTIN differs","Confirm the GSTIN with the supplier","Not available: do not claim"))))))</f>
        <v/>
      </c>
    </row>
    <row r="1583">
      <c r="A1583" s="10" t="n"/>
      <c r="B1583" s="10" t="n"/>
      <c r="C1583" s="10" t="n"/>
      <c r="D1583" s="10" t="n"/>
      <c r="E1583" s="9" t="n"/>
      <c r="F1583" s="8" t="n"/>
      <c r="G1583" s="10" t="n"/>
      <c r="H1583" s="10" t="n"/>
      <c r="I1583" s="8" t="n"/>
      <c r="J1583" s="8" t="n"/>
      <c r="K1583" s="8" t="n"/>
      <c r="L1583" s="8" t="n"/>
      <c r="M1583" s="8" t="n"/>
      <c r="N1583" s="15">
        <f>IF(A1583="","",SUM(J1583:M1583))</f>
        <v/>
      </c>
      <c r="O1583" s="10" t="n"/>
      <c r="P1583" s="16">
        <f>IF(A1583="","",UPPER(TRIM(A1583))&amp;"|"&amp;UPPER(SUBSTITUTE(SUBSTITUTE(SUBSTITUTE(TRIM(C1583),"/",""),"-","")," ","")))</f>
        <v/>
      </c>
      <c r="Q1583" s="16">
        <f>IF(A1583="","",UPPER(SUBSTITUTE(SUBSTITUTE(SUBSTITUTE(TRIM(C1583),"/",""),"-","")," ","")))</f>
        <v/>
      </c>
      <c r="R1583" s="16">
        <f>IF(A1583="","",IF(U1583="No","ITC not available in GSTR-2B",IF(COUNTIF(Books!$O$6:$O$2005,P1583)&gt;0,IF(ABS(T1583)&lt;=Settings!$B$4,"Matched","Amount differs"),IF(COUNTIF(Books!$P$6:$P$2005,Q1583)&gt;0,"Invoice no matches, GSTIN differs","In GSTR-2B, not in books"))))</f>
        <v/>
      </c>
      <c r="S1583" s="15">
        <f>IF(A1583="","",SUMIF(Books!$O$6:$O$2005,P1583,Books!$K$6:$K$2005))</f>
        <v/>
      </c>
      <c r="T1583" s="15">
        <f>IF(A1583="","",N1583-S1583)</f>
        <v/>
      </c>
      <c r="U1583" s="10" t="n"/>
      <c r="V1583" s="16">
        <f>IF(A1583="","",IF(AND(O1583="Credit note",R1583&lt;&gt;"ITC not available in GSTR-2B"),"Credit note: accept and declare the ITC reversal, keep pending for one period, or reject if you disagree",IF(R1583="Matched","Accept in IMS, or take no action",IF(R1583="Amount differs","Reject or keep pending; ask the supplier to amend",IF(R1583="In GSTR-2B, not in books","Check receipt; reject if not yours",IF(R1583="Invoice no matches, GSTIN differs","Confirm the GSTIN with the supplier","Not available: do not claim"))))))</f>
        <v/>
      </c>
    </row>
    <row r="1584">
      <c r="A1584" s="10" t="n"/>
      <c r="B1584" s="10" t="n"/>
      <c r="C1584" s="10" t="n"/>
      <c r="D1584" s="10" t="n"/>
      <c r="E1584" s="9" t="n"/>
      <c r="F1584" s="8" t="n"/>
      <c r="G1584" s="10" t="n"/>
      <c r="H1584" s="10" t="n"/>
      <c r="I1584" s="8" t="n"/>
      <c r="J1584" s="8" t="n"/>
      <c r="K1584" s="8" t="n"/>
      <c r="L1584" s="8" t="n"/>
      <c r="M1584" s="8" t="n"/>
      <c r="N1584" s="15">
        <f>IF(A1584="","",SUM(J1584:M1584))</f>
        <v/>
      </c>
      <c r="O1584" s="10" t="n"/>
      <c r="P1584" s="16">
        <f>IF(A1584="","",UPPER(TRIM(A1584))&amp;"|"&amp;UPPER(SUBSTITUTE(SUBSTITUTE(SUBSTITUTE(TRIM(C1584),"/",""),"-","")," ","")))</f>
        <v/>
      </c>
      <c r="Q1584" s="16">
        <f>IF(A1584="","",UPPER(SUBSTITUTE(SUBSTITUTE(SUBSTITUTE(TRIM(C1584),"/",""),"-","")," ","")))</f>
        <v/>
      </c>
      <c r="R1584" s="16">
        <f>IF(A1584="","",IF(U1584="No","ITC not available in GSTR-2B",IF(COUNTIF(Books!$O$6:$O$2005,P1584)&gt;0,IF(ABS(T1584)&lt;=Settings!$B$4,"Matched","Amount differs"),IF(COUNTIF(Books!$P$6:$P$2005,Q1584)&gt;0,"Invoice no matches, GSTIN differs","In GSTR-2B, not in books"))))</f>
        <v/>
      </c>
      <c r="S1584" s="15">
        <f>IF(A1584="","",SUMIF(Books!$O$6:$O$2005,P1584,Books!$K$6:$K$2005))</f>
        <v/>
      </c>
      <c r="T1584" s="15">
        <f>IF(A1584="","",N1584-S1584)</f>
        <v/>
      </c>
      <c r="U1584" s="10" t="n"/>
      <c r="V1584" s="16">
        <f>IF(A1584="","",IF(AND(O1584="Credit note",R1584&lt;&gt;"ITC not available in GSTR-2B"),"Credit note: accept and declare the ITC reversal, keep pending for one period, or reject if you disagree",IF(R1584="Matched","Accept in IMS, or take no action",IF(R1584="Amount differs","Reject or keep pending; ask the supplier to amend",IF(R1584="In GSTR-2B, not in books","Check receipt; reject if not yours",IF(R1584="Invoice no matches, GSTIN differs","Confirm the GSTIN with the supplier","Not available: do not claim"))))))</f>
        <v/>
      </c>
    </row>
    <row r="1585">
      <c r="A1585" s="10" t="n"/>
      <c r="B1585" s="10" t="n"/>
      <c r="C1585" s="10" t="n"/>
      <c r="D1585" s="10" t="n"/>
      <c r="E1585" s="9" t="n"/>
      <c r="F1585" s="8" t="n"/>
      <c r="G1585" s="10" t="n"/>
      <c r="H1585" s="10" t="n"/>
      <c r="I1585" s="8" t="n"/>
      <c r="J1585" s="8" t="n"/>
      <c r="K1585" s="8" t="n"/>
      <c r="L1585" s="8" t="n"/>
      <c r="M1585" s="8" t="n"/>
      <c r="N1585" s="15">
        <f>IF(A1585="","",SUM(J1585:M1585))</f>
        <v/>
      </c>
      <c r="O1585" s="10" t="n"/>
      <c r="P1585" s="16">
        <f>IF(A1585="","",UPPER(TRIM(A1585))&amp;"|"&amp;UPPER(SUBSTITUTE(SUBSTITUTE(SUBSTITUTE(TRIM(C1585),"/",""),"-","")," ","")))</f>
        <v/>
      </c>
      <c r="Q1585" s="16">
        <f>IF(A1585="","",UPPER(SUBSTITUTE(SUBSTITUTE(SUBSTITUTE(TRIM(C1585),"/",""),"-","")," ","")))</f>
        <v/>
      </c>
      <c r="R1585" s="16">
        <f>IF(A1585="","",IF(U1585="No","ITC not available in GSTR-2B",IF(COUNTIF(Books!$O$6:$O$2005,P1585)&gt;0,IF(ABS(T1585)&lt;=Settings!$B$4,"Matched","Amount differs"),IF(COUNTIF(Books!$P$6:$P$2005,Q1585)&gt;0,"Invoice no matches, GSTIN differs","In GSTR-2B, not in books"))))</f>
        <v/>
      </c>
      <c r="S1585" s="15">
        <f>IF(A1585="","",SUMIF(Books!$O$6:$O$2005,P1585,Books!$K$6:$K$2005))</f>
        <v/>
      </c>
      <c r="T1585" s="15">
        <f>IF(A1585="","",N1585-S1585)</f>
        <v/>
      </c>
      <c r="U1585" s="10" t="n"/>
      <c r="V1585" s="16">
        <f>IF(A1585="","",IF(AND(O1585="Credit note",R1585&lt;&gt;"ITC not available in GSTR-2B"),"Credit note: accept and declare the ITC reversal, keep pending for one period, or reject if you disagree",IF(R1585="Matched","Accept in IMS, or take no action",IF(R1585="Amount differs","Reject or keep pending; ask the supplier to amend",IF(R1585="In GSTR-2B, not in books","Check receipt; reject if not yours",IF(R1585="Invoice no matches, GSTIN differs","Confirm the GSTIN with the supplier","Not available: do not claim"))))))</f>
        <v/>
      </c>
    </row>
    <row r="1586">
      <c r="A1586" s="10" t="n"/>
      <c r="B1586" s="10" t="n"/>
      <c r="C1586" s="10" t="n"/>
      <c r="D1586" s="10" t="n"/>
      <c r="E1586" s="9" t="n"/>
      <c r="F1586" s="8" t="n"/>
      <c r="G1586" s="10" t="n"/>
      <c r="H1586" s="10" t="n"/>
      <c r="I1586" s="8" t="n"/>
      <c r="J1586" s="8" t="n"/>
      <c r="K1586" s="8" t="n"/>
      <c r="L1586" s="8" t="n"/>
      <c r="M1586" s="8" t="n"/>
      <c r="N1586" s="15">
        <f>IF(A1586="","",SUM(J1586:M1586))</f>
        <v/>
      </c>
      <c r="O1586" s="10" t="n"/>
      <c r="P1586" s="16">
        <f>IF(A1586="","",UPPER(TRIM(A1586))&amp;"|"&amp;UPPER(SUBSTITUTE(SUBSTITUTE(SUBSTITUTE(TRIM(C1586),"/",""),"-","")," ","")))</f>
        <v/>
      </c>
      <c r="Q1586" s="16">
        <f>IF(A1586="","",UPPER(SUBSTITUTE(SUBSTITUTE(SUBSTITUTE(TRIM(C1586),"/",""),"-","")," ","")))</f>
        <v/>
      </c>
      <c r="R1586" s="16">
        <f>IF(A1586="","",IF(U1586="No","ITC not available in GSTR-2B",IF(COUNTIF(Books!$O$6:$O$2005,P1586)&gt;0,IF(ABS(T1586)&lt;=Settings!$B$4,"Matched","Amount differs"),IF(COUNTIF(Books!$P$6:$P$2005,Q1586)&gt;0,"Invoice no matches, GSTIN differs","In GSTR-2B, not in books"))))</f>
        <v/>
      </c>
      <c r="S1586" s="15">
        <f>IF(A1586="","",SUMIF(Books!$O$6:$O$2005,P1586,Books!$K$6:$K$2005))</f>
        <v/>
      </c>
      <c r="T1586" s="15">
        <f>IF(A1586="","",N1586-S1586)</f>
        <v/>
      </c>
      <c r="U1586" s="10" t="n"/>
      <c r="V1586" s="16">
        <f>IF(A1586="","",IF(AND(O1586="Credit note",R1586&lt;&gt;"ITC not available in GSTR-2B"),"Credit note: accept and declare the ITC reversal, keep pending for one period, or reject if you disagree",IF(R1586="Matched","Accept in IMS, or take no action",IF(R1586="Amount differs","Reject or keep pending; ask the supplier to amend",IF(R1586="In GSTR-2B, not in books","Check receipt; reject if not yours",IF(R1586="Invoice no matches, GSTIN differs","Confirm the GSTIN with the supplier","Not available: do not claim"))))))</f>
        <v/>
      </c>
    </row>
    <row r="1587">
      <c r="A1587" s="10" t="n"/>
      <c r="B1587" s="10" t="n"/>
      <c r="C1587" s="10" t="n"/>
      <c r="D1587" s="10" t="n"/>
      <c r="E1587" s="9" t="n"/>
      <c r="F1587" s="8" t="n"/>
      <c r="G1587" s="10" t="n"/>
      <c r="H1587" s="10" t="n"/>
      <c r="I1587" s="8" t="n"/>
      <c r="J1587" s="8" t="n"/>
      <c r="K1587" s="8" t="n"/>
      <c r="L1587" s="8" t="n"/>
      <c r="M1587" s="8" t="n"/>
      <c r="N1587" s="15">
        <f>IF(A1587="","",SUM(J1587:M1587))</f>
        <v/>
      </c>
      <c r="O1587" s="10" t="n"/>
      <c r="P1587" s="16">
        <f>IF(A1587="","",UPPER(TRIM(A1587))&amp;"|"&amp;UPPER(SUBSTITUTE(SUBSTITUTE(SUBSTITUTE(TRIM(C1587),"/",""),"-","")," ","")))</f>
        <v/>
      </c>
      <c r="Q1587" s="16">
        <f>IF(A1587="","",UPPER(SUBSTITUTE(SUBSTITUTE(SUBSTITUTE(TRIM(C1587),"/",""),"-","")," ","")))</f>
        <v/>
      </c>
      <c r="R1587" s="16">
        <f>IF(A1587="","",IF(U1587="No","ITC not available in GSTR-2B",IF(COUNTIF(Books!$O$6:$O$2005,P1587)&gt;0,IF(ABS(T1587)&lt;=Settings!$B$4,"Matched","Amount differs"),IF(COUNTIF(Books!$P$6:$P$2005,Q1587)&gt;0,"Invoice no matches, GSTIN differs","In GSTR-2B, not in books"))))</f>
        <v/>
      </c>
      <c r="S1587" s="15">
        <f>IF(A1587="","",SUMIF(Books!$O$6:$O$2005,P1587,Books!$K$6:$K$2005))</f>
        <v/>
      </c>
      <c r="T1587" s="15">
        <f>IF(A1587="","",N1587-S1587)</f>
        <v/>
      </c>
      <c r="U1587" s="10" t="n"/>
      <c r="V1587" s="16">
        <f>IF(A1587="","",IF(AND(O1587="Credit note",R1587&lt;&gt;"ITC not available in GSTR-2B"),"Credit note: accept and declare the ITC reversal, keep pending for one period, or reject if you disagree",IF(R1587="Matched","Accept in IMS, or take no action",IF(R1587="Amount differs","Reject or keep pending; ask the supplier to amend",IF(R1587="In GSTR-2B, not in books","Check receipt; reject if not yours",IF(R1587="Invoice no matches, GSTIN differs","Confirm the GSTIN with the supplier","Not available: do not claim"))))))</f>
        <v/>
      </c>
    </row>
    <row r="1588">
      <c r="A1588" s="10" t="n"/>
      <c r="B1588" s="10" t="n"/>
      <c r="C1588" s="10" t="n"/>
      <c r="D1588" s="10" t="n"/>
      <c r="E1588" s="9" t="n"/>
      <c r="F1588" s="8" t="n"/>
      <c r="G1588" s="10" t="n"/>
      <c r="H1588" s="10" t="n"/>
      <c r="I1588" s="8" t="n"/>
      <c r="J1588" s="8" t="n"/>
      <c r="K1588" s="8" t="n"/>
      <c r="L1588" s="8" t="n"/>
      <c r="M1588" s="8" t="n"/>
      <c r="N1588" s="15">
        <f>IF(A1588="","",SUM(J1588:M1588))</f>
        <v/>
      </c>
      <c r="O1588" s="10" t="n"/>
      <c r="P1588" s="16">
        <f>IF(A1588="","",UPPER(TRIM(A1588))&amp;"|"&amp;UPPER(SUBSTITUTE(SUBSTITUTE(SUBSTITUTE(TRIM(C1588),"/",""),"-","")," ","")))</f>
        <v/>
      </c>
      <c r="Q1588" s="16">
        <f>IF(A1588="","",UPPER(SUBSTITUTE(SUBSTITUTE(SUBSTITUTE(TRIM(C1588),"/",""),"-","")," ","")))</f>
        <v/>
      </c>
      <c r="R1588" s="16">
        <f>IF(A1588="","",IF(U1588="No","ITC not available in GSTR-2B",IF(COUNTIF(Books!$O$6:$O$2005,P1588)&gt;0,IF(ABS(T1588)&lt;=Settings!$B$4,"Matched","Amount differs"),IF(COUNTIF(Books!$P$6:$P$2005,Q1588)&gt;0,"Invoice no matches, GSTIN differs","In GSTR-2B, not in books"))))</f>
        <v/>
      </c>
      <c r="S1588" s="15">
        <f>IF(A1588="","",SUMIF(Books!$O$6:$O$2005,P1588,Books!$K$6:$K$2005))</f>
        <v/>
      </c>
      <c r="T1588" s="15">
        <f>IF(A1588="","",N1588-S1588)</f>
        <v/>
      </c>
      <c r="U1588" s="10" t="n"/>
      <c r="V1588" s="16">
        <f>IF(A1588="","",IF(AND(O1588="Credit note",R1588&lt;&gt;"ITC not available in GSTR-2B"),"Credit note: accept and declare the ITC reversal, keep pending for one period, or reject if you disagree",IF(R1588="Matched","Accept in IMS, or take no action",IF(R1588="Amount differs","Reject or keep pending; ask the supplier to amend",IF(R1588="In GSTR-2B, not in books","Check receipt; reject if not yours",IF(R1588="Invoice no matches, GSTIN differs","Confirm the GSTIN with the supplier","Not available: do not claim"))))))</f>
        <v/>
      </c>
    </row>
    <row r="1589">
      <c r="A1589" s="10" t="n"/>
      <c r="B1589" s="10" t="n"/>
      <c r="C1589" s="10" t="n"/>
      <c r="D1589" s="10" t="n"/>
      <c r="E1589" s="9" t="n"/>
      <c r="F1589" s="8" t="n"/>
      <c r="G1589" s="10" t="n"/>
      <c r="H1589" s="10" t="n"/>
      <c r="I1589" s="8" t="n"/>
      <c r="J1589" s="8" t="n"/>
      <c r="K1589" s="8" t="n"/>
      <c r="L1589" s="8" t="n"/>
      <c r="M1589" s="8" t="n"/>
      <c r="N1589" s="15">
        <f>IF(A1589="","",SUM(J1589:M1589))</f>
        <v/>
      </c>
      <c r="O1589" s="10" t="n"/>
      <c r="P1589" s="16">
        <f>IF(A1589="","",UPPER(TRIM(A1589))&amp;"|"&amp;UPPER(SUBSTITUTE(SUBSTITUTE(SUBSTITUTE(TRIM(C1589),"/",""),"-","")," ","")))</f>
        <v/>
      </c>
      <c r="Q1589" s="16">
        <f>IF(A1589="","",UPPER(SUBSTITUTE(SUBSTITUTE(SUBSTITUTE(TRIM(C1589),"/",""),"-","")," ","")))</f>
        <v/>
      </c>
      <c r="R1589" s="16">
        <f>IF(A1589="","",IF(U1589="No","ITC not available in GSTR-2B",IF(COUNTIF(Books!$O$6:$O$2005,P1589)&gt;0,IF(ABS(T1589)&lt;=Settings!$B$4,"Matched","Amount differs"),IF(COUNTIF(Books!$P$6:$P$2005,Q1589)&gt;0,"Invoice no matches, GSTIN differs","In GSTR-2B, not in books"))))</f>
        <v/>
      </c>
      <c r="S1589" s="15">
        <f>IF(A1589="","",SUMIF(Books!$O$6:$O$2005,P1589,Books!$K$6:$K$2005))</f>
        <v/>
      </c>
      <c r="T1589" s="15">
        <f>IF(A1589="","",N1589-S1589)</f>
        <v/>
      </c>
      <c r="U1589" s="10" t="n"/>
      <c r="V1589" s="16">
        <f>IF(A1589="","",IF(AND(O1589="Credit note",R1589&lt;&gt;"ITC not available in GSTR-2B"),"Credit note: accept and declare the ITC reversal, keep pending for one period, or reject if you disagree",IF(R1589="Matched","Accept in IMS, or take no action",IF(R1589="Amount differs","Reject or keep pending; ask the supplier to amend",IF(R1589="In GSTR-2B, not in books","Check receipt; reject if not yours",IF(R1589="Invoice no matches, GSTIN differs","Confirm the GSTIN with the supplier","Not available: do not claim"))))))</f>
        <v/>
      </c>
    </row>
    <row r="1590">
      <c r="A1590" s="10" t="n"/>
      <c r="B1590" s="10" t="n"/>
      <c r="C1590" s="10" t="n"/>
      <c r="D1590" s="10" t="n"/>
      <c r="E1590" s="9" t="n"/>
      <c r="F1590" s="8" t="n"/>
      <c r="G1590" s="10" t="n"/>
      <c r="H1590" s="10" t="n"/>
      <c r="I1590" s="8" t="n"/>
      <c r="J1590" s="8" t="n"/>
      <c r="K1590" s="8" t="n"/>
      <c r="L1590" s="8" t="n"/>
      <c r="M1590" s="8" t="n"/>
      <c r="N1590" s="15">
        <f>IF(A1590="","",SUM(J1590:M1590))</f>
        <v/>
      </c>
      <c r="O1590" s="10" t="n"/>
      <c r="P1590" s="16">
        <f>IF(A1590="","",UPPER(TRIM(A1590))&amp;"|"&amp;UPPER(SUBSTITUTE(SUBSTITUTE(SUBSTITUTE(TRIM(C1590),"/",""),"-","")," ","")))</f>
        <v/>
      </c>
      <c r="Q1590" s="16">
        <f>IF(A1590="","",UPPER(SUBSTITUTE(SUBSTITUTE(SUBSTITUTE(TRIM(C1590),"/",""),"-","")," ","")))</f>
        <v/>
      </c>
      <c r="R1590" s="16">
        <f>IF(A1590="","",IF(U1590="No","ITC not available in GSTR-2B",IF(COUNTIF(Books!$O$6:$O$2005,P1590)&gt;0,IF(ABS(T1590)&lt;=Settings!$B$4,"Matched","Amount differs"),IF(COUNTIF(Books!$P$6:$P$2005,Q1590)&gt;0,"Invoice no matches, GSTIN differs","In GSTR-2B, not in books"))))</f>
        <v/>
      </c>
      <c r="S1590" s="15">
        <f>IF(A1590="","",SUMIF(Books!$O$6:$O$2005,P1590,Books!$K$6:$K$2005))</f>
        <v/>
      </c>
      <c r="T1590" s="15">
        <f>IF(A1590="","",N1590-S1590)</f>
        <v/>
      </c>
      <c r="U1590" s="10" t="n"/>
      <c r="V1590" s="16">
        <f>IF(A1590="","",IF(AND(O1590="Credit note",R1590&lt;&gt;"ITC not available in GSTR-2B"),"Credit note: accept and declare the ITC reversal, keep pending for one period, or reject if you disagree",IF(R1590="Matched","Accept in IMS, or take no action",IF(R1590="Amount differs","Reject or keep pending; ask the supplier to amend",IF(R1590="In GSTR-2B, not in books","Check receipt; reject if not yours",IF(R1590="Invoice no matches, GSTIN differs","Confirm the GSTIN with the supplier","Not available: do not claim"))))))</f>
        <v/>
      </c>
    </row>
    <row r="1591">
      <c r="A1591" s="10" t="n"/>
      <c r="B1591" s="10" t="n"/>
      <c r="C1591" s="10" t="n"/>
      <c r="D1591" s="10" t="n"/>
      <c r="E1591" s="9" t="n"/>
      <c r="F1591" s="8" t="n"/>
      <c r="G1591" s="10" t="n"/>
      <c r="H1591" s="10" t="n"/>
      <c r="I1591" s="8" t="n"/>
      <c r="J1591" s="8" t="n"/>
      <c r="K1591" s="8" t="n"/>
      <c r="L1591" s="8" t="n"/>
      <c r="M1591" s="8" t="n"/>
      <c r="N1591" s="15">
        <f>IF(A1591="","",SUM(J1591:M1591))</f>
        <v/>
      </c>
      <c r="O1591" s="10" t="n"/>
      <c r="P1591" s="16">
        <f>IF(A1591="","",UPPER(TRIM(A1591))&amp;"|"&amp;UPPER(SUBSTITUTE(SUBSTITUTE(SUBSTITUTE(TRIM(C1591),"/",""),"-","")," ","")))</f>
        <v/>
      </c>
      <c r="Q1591" s="16">
        <f>IF(A1591="","",UPPER(SUBSTITUTE(SUBSTITUTE(SUBSTITUTE(TRIM(C1591),"/",""),"-","")," ","")))</f>
        <v/>
      </c>
      <c r="R1591" s="16">
        <f>IF(A1591="","",IF(U1591="No","ITC not available in GSTR-2B",IF(COUNTIF(Books!$O$6:$O$2005,P1591)&gt;0,IF(ABS(T1591)&lt;=Settings!$B$4,"Matched","Amount differs"),IF(COUNTIF(Books!$P$6:$P$2005,Q1591)&gt;0,"Invoice no matches, GSTIN differs","In GSTR-2B, not in books"))))</f>
        <v/>
      </c>
      <c r="S1591" s="15">
        <f>IF(A1591="","",SUMIF(Books!$O$6:$O$2005,P1591,Books!$K$6:$K$2005))</f>
        <v/>
      </c>
      <c r="T1591" s="15">
        <f>IF(A1591="","",N1591-S1591)</f>
        <v/>
      </c>
      <c r="U1591" s="10" t="n"/>
      <c r="V1591" s="16">
        <f>IF(A1591="","",IF(AND(O1591="Credit note",R1591&lt;&gt;"ITC not available in GSTR-2B"),"Credit note: accept and declare the ITC reversal, keep pending for one period, or reject if you disagree",IF(R1591="Matched","Accept in IMS, or take no action",IF(R1591="Amount differs","Reject or keep pending; ask the supplier to amend",IF(R1591="In GSTR-2B, not in books","Check receipt; reject if not yours",IF(R1591="Invoice no matches, GSTIN differs","Confirm the GSTIN with the supplier","Not available: do not claim"))))))</f>
        <v/>
      </c>
    </row>
    <row r="1592">
      <c r="A1592" s="10" t="n"/>
      <c r="B1592" s="10" t="n"/>
      <c r="C1592" s="10" t="n"/>
      <c r="D1592" s="10" t="n"/>
      <c r="E1592" s="9" t="n"/>
      <c r="F1592" s="8" t="n"/>
      <c r="G1592" s="10" t="n"/>
      <c r="H1592" s="10" t="n"/>
      <c r="I1592" s="8" t="n"/>
      <c r="J1592" s="8" t="n"/>
      <c r="K1592" s="8" t="n"/>
      <c r="L1592" s="8" t="n"/>
      <c r="M1592" s="8" t="n"/>
      <c r="N1592" s="15">
        <f>IF(A1592="","",SUM(J1592:M1592))</f>
        <v/>
      </c>
      <c r="O1592" s="10" t="n"/>
      <c r="P1592" s="16">
        <f>IF(A1592="","",UPPER(TRIM(A1592))&amp;"|"&amp;UPPER(SUBSTITUTE(SUBSTITUTE(SUBSTITUTE(TRIM(C1592),"/",""),"-","")," ","")))</f>
        <v/>
      </c>
      <c r="Q1592" s="16">
        <f>IF(A1592="","",UPPER(SUBSTITUTE(SUBSTITUTE(SUBSTITUTE(TRIM(C1592),"/",""),"-","")," ","")))</f>
        <v/>
      </c>
      <c r="R1592" s="16">
        <f>IF(A1592="","",IF(U1592="No","ITC not available in GSTR-2B",IF(COUNTIF(Books!$O$6:$O$2005,P1592)&gt;0,IF(ABS(T1592)&lt;=Settings!$B$4,"Matched","Amount differs"),IF(COUNTIF(Books!$P$6:$P$2005,Q1592)&gt;0,"Invoice no matches, GSTIN differs","In GSTR-2B, not in books"))))</f>
        <v/>
      </c>
      <c r="S1592" s="15">
        <f>IF(A1592="","",SUMIF(Books!$O$6:$O$2005,P1592,Books!$K$6:$K$2005))</f>
        <v/>
      </c>
      <c r="T1592" s="15">
        <f>IF(A1592="","",N1592-S1592)</f>
        <v/>
      </c>
      <c r="U1592" s="10" t="n"/>
      <c r="V1592" s="16">
        <f>IF(A1592="","",IF(AND(O1592="Credit note",R1592&lt;&gt;"ITC not available in GSTR-2B"),"Credit note: accept and declare the ITC reversal, keep pending for one period, or reject if you disagree",IF(R1592="Matched","Accept in IMS, or take no action",IF(R1592="Amount differs","Reject or keep pending; ask the supplier to amend",IF(R1592="In GSTR-2B, not in books","Check receipt; reject if not yours",IF(R1592="Invoice no matches, GSTIN differs","Confirm the GSTIN with the supplier","Not available: do not claim"))))))</f>
        <v/>
      </c>
    </row>
    <row r="1593">
      <c r="A1593" s="10" t="n"/>
      <c r="B1593" s="10" t="n"/>
      <c r="C1593" s="10" t="n"/>
      <c r="D1593" s="10" t="n"/>
      <c r="E1593" s="9" t="n"/>
      <c r="F1593" s="8" t="n"/>
      <c r="G1593" s="10" t="n"/>
      <c r="H1593" s="10" t="n"/>
      <c r="I1593" s="8" t="n"/>
      <c r="J1593" s="8" t="n"/>
      <c r="K1593" s="8" t="n"/>
      <c r="L1593" s="8" t="n"/>
      <c r="M1593" s="8" t="n"/>
      <c r="N1593" s="15">
        <f>IF(A1593="","",SUM(J1593:M1593))</f>
        <v/>
      </c>
      <c r="O1593" s="10" t="n"/>
      <c r="P1593" s="16">
        <f>IF(A1593="","",UPPER(TRIM(A1593))&amp;"|"&amp;UPPER(SUBSTITUTE(SUBSTITUTE(SUBSTITUTE(TRIM(C1593),"/",""),"-","")," ","")))</f>
        <v/>
      </c>
      <c r="Q1593" s="16">
        <f>IF(A1593="","",UPPER(SUBSTITUTE(SUBSTITUTE(SUBSTITUTE(TRIM(C1593),"/",""),"-","")," ","")))</f>
        <v/>
      </c>
      <c r="R1593" s="16">
        <f>IF(A1593="","",IF(U1593="No","ITC not available in GSTR-2B",IF(COUNTIF(Books!$O$6:$O$2005,P1593)&gt;0,IF(ABS(T1593)&lt;=Settings!$B$4,"Matched","Amount differs"),IF(COUNTIF(Books!$P$6:$P$2005,Q1593)&gt;0,"Invoice no matches, GSTIN differs","In GSTR-2B, not in books"))))</f>
        <v/>
      </c>
      <c r="S1593" s="15">
        <f>IF(A1593="","",SUMIF(Books!$O$6:$O$2005,P1593,Books!$K$6:$K$2005))</f>
        <v/>
      </c>
      <c r="T1593" s="15">
        <f>IF(A1593="","",N1593-S1593)</f>
        <v/>
      </c>
      <c r="U1593" s="10" t="n"/>
      <c r="V1593" s="16">
        <f>IF(A1593="","",IF(AND(O1593="Credit note",R1593&lt;&gt;"ITC not available in GSTR-2B"),"Credit note: accept and declare the ITC reversal, keep pending for one period, or reject if you disagree",IF(R1593="Matched","Accept in IMS, or take no action",IF(R1593="Amount differs","Reject or keep pending; ask the supplier to amend",IF(R1593="In GSTR-2B, not in books","Check receipt; reject if not yours",IF(R1593="Invoice no matches, GSTIN differs","Confirm the GSTIN with the supplier","Not available: do not claim"))))))</f>
        <v/>
      </c>
    </row>
    <row r="1594">
      <c r="A1594" s="10" t="n"/>
      <c r="B1594" s="10" t="n"/>
      <c r="C1594" s="10" t="n"/>
      <c r="D1594" s="10" t="n"/>
      <c r="E1594" s="9" t="n"/>
      <c r="F1594" s="8" t="n"/>
      <c r="G1594" s="10" t="n"/>
      <c r="H1594" s="10" t="n"/>
      <c r="I1594" s="8" t="n"/>
      <c r="J1594" s="8" t="n"/>
      <c r="K1594" s="8" t="n"/>
      <c r="L1594" s="8" t="n"/>
      <c r="M1594" s="8" t="n"/>
      <c r="N1594" s="15">
        <f>IF(A1594="","",SUM(J1594:M1594))</f>
        <v/>
      </c>
      <c r="O1594" s="10" t="n"/>
      <c r="P1594" s="16">
        <f>IF(A1594="","",UPPER(TRIM(A1594))&amp;"|"&amp;UPPER(SUBSTITUTE(SUBSTITUTE(SUBSTITUTE(TRIM(C1594),"/",""),"-","")," ","")))</f>
        <v/>
      </c>
      <c r="Q1594" s="16">
        <f>IF(A1594="","",UPPER(SUBSTITUTE(SUBSTITUTE(SUBSTITUTE(TRIM(C1594),"/",""),"-","")," ","")))</f>
        <v/>
      </c>
      <c r="R1594" s="16">
        <f>IF(A1594="","",IF(U1594="No","ITC not available in GSTR-2B",IF(COUNTIF(Books!$O$6:$O$2005,P1594)&gt;0,IF(ABS(T1594)&lt;=Settings!$B$4,"Matched","Amount differs"),IF(COUNTIF(Books!$P$6:$P$2005,Q1594)&gt;0,"Invoice no matches, GSTIN differs","In GSTR-2B, not in books"))))</f>
        <v/>
      </c>
      <c r="S1594" s="15">
        <f>IF(A1594="","",SUMIF(Books!$O$6:$O$2005,P1594,Books!$K$6:$K$2005))</f>
        <v/>
      </c>
      <c r="T1594" s="15">
        <f>IF(A1594="","",N1594-S1594)</f>
        <v/>
      </c>
      <c r="U1594" s="10" t="n"/>
      <c r="V1594" s="16">
        <f>IF(A1594="","",IF(AND(O1594="Credit note",R1594&lt;&gt;"ITC not available in GSTR-2B"),"Credit note: accept and declare the ITC reversal, keep pending for one period, or reject if you disagree",IF(R1594="Matched","Accept in IMS, or take no action",IF(R1594="Amount differs","Reject or keep pending; ask the supplier to amend",IF(R1594="In GSTR-2B, not in books","Check receipt; reject if not yours",IF(R1594="Invoice no matches, GSTIN differs","Confirm the GSTIN with the supplier","Not available: do not claim"))))))</f>
        <v/>
      </c>
    </row>
    <row r="1595">
      <c r="A1595" s="10" t="n"/>
      <c r="B1595" s="10" t="n"/>
      <c r="C1595" s="10" t="n"/>
      <c r="D1595" s="10" t="n"/>
      <c r="E1595" s="9" t="n"/>
      <c r="F1595" s="8" t="n"/>
      <c r="G1595" s="10" t="n"/>
      <c r="H1595" s="10" t="n"/>
      <c r="I1595" s="8" t="n"/>
      <c r="J1595" s="8" t="n"/>
      <c r="K1595" s="8" t="n"/>
      <c r="L1595" s="8" t="n"/>
      <c r="M1595" s="8" t="n"/>
      <c r="N1595" s="15">
        <f>IF(A1595="","",SUM(J1595:M1595))</f>
        <v/>
      </c>
      <c r="O1595" s="10" t="n"/>
      <c r="P1595" s="16">
        <f>IF(A1595="","",UPPER(TRIM(A1595))&amp;"|"&amp;UPPER(SUBSTITUTE(SUBSTITUTE(SUBSTITUTE(TRIM(C1595),"/",""),"-","")," ","")))</f>
        <v/>
      </c>
      <c r="Q1595" s="16">
        <f>IF(A1595="","",UPPER(SUBSTITUTE(SUBSTITUTE(SUBSTITUTE(TRIM(C1595),"/",""),"-","")," ","")))</f>
        <v/>
      </c>
      <c r="R1595" s="16">
        <f>IF(A1595="","",IF(U1595="No","ITC not available in GSTR-2B",IF(COUNTIF(Books!$O$6:$O$2005,P1595)&gt;0,IF(ABS(T1595)&lt;=Settings!$B$4,"Matched","Amount differs"),IF(COUNTIF(Books!$P$6:$P$2005,Q1595)&gt;0,"Invoice no matches, GSTIN differs","In GSTR-2B, not in books"))))</f>
        <v/>
      </c>
      <c r="S1595" s="15">
        <f>IF(A1595="","",SUMIF(Books!$O$6:$O$2005,P1595,Books!$K$6:$K$2005))</f>
        <v/>
      </c>
      <c r="T1595" s="15">
        <f>IF(A1595="","",N1595-S1595)</f>
        <v/>
      </c>
      <c r="U1595" s="10" t="n"/>
      <c r="V1595" s="16">
        <f>IF(A1595="","",IF(AND(O1595="Credit note",R1595&lt;&gt;"ITC not available in GSTR-2B"),"Credit note: accept and declare the ITC reversal, keep pending for one period, or reject if you disagree",IF(R1595="Matched","Accept in IMS, or take no action",IF(R1595="Amount differs","Reject or keep pending; ask the supplier to amend",IF(R1595="In GSTR-2B, not in books","Check receipt; reject if not yours",IF(R1595="Invoice no matches, GSTIN differs","Confirm the GSTIN with the supplier","Not available: do not claim"))))))</f>
        <v/>
      </c>
    </row>
    <row r="1596">
      <c r="A1596" s="10" t="n"/>
      <c r="B1596" s="10" t="n"/>
      <c r="C1596" s="10" t="n"/>
      <c r="D1596" s="10" t="n"/>
      <c r="E1596" s="9" t="n"/>
      <c r="F1596" s="8" t="n"/>
      <c r="G1596" s="10" t="n"/>
      <c r="H1596" s="10" t="n"/>
      <c r="I1596" s="8" t="n"/>
      <c r="J1596" s="8" t="n"/>
      <c r="K1596" s="8" t="n"/>
      <c r="L1596" s="8" t="n"/>
      <c r="M1596" s="8" t="n"/>
      <c r="N1596" s="15">
        <f>IF(A1596="","",SUM(J1596:M1596))</f>
        <v/>
      </c>
      <c r="O1596" s="10" t="n"/>
      <c r="P1596" s="16">
        <f>IF(A1596="","",UPPER(TRIM(A1596))&amp;"|"&amp;UPPER(SUBSTITUTE(SUBSTITUTE(SUBSTITUTE(TRIM(C1596),"/",""),"-","")," ","")))</f>
        <v/>
      </c>
      <c r="Q1596" s="16">
        <f>IF(A1596="","",UPPER(SUBSTITUTE(SUBSTITUTE(SUBSTITUTE(TRIM(C1596),"/",""),"-","")," ","")))</f>
        <v/>
      </c>
      <c r="R1596" s="16">
        <f>IF(A1596="","",IF(U1596="No","ITC not available in GSTR-2B",IF(COUNTIF(Books!$O$6:$O$2005,P1596)&gt;0,IF(ABS(T1596)&lt;=Settings!$B$4,"Matched","Amount differs"),IF(COUNTIF(Books!$P$6:$P$2005,Q1596)&gt;0,"Invoice no matches, GSTIN differs","In GSTR-2B, not in books"))))</f>
        <v/>
      </c>
      <c r="S1596" s="15">
        <f>IF(A1596="","",SUMIF(Books!$O$6:$O$2005,P1596,Books!$K$6:$K$2005))</f>
        <v/>
      </c>
      <c r="T1596" s="15">
        <f>IF(A1596="","",N1596-S1596)</f>
        <v/>
      </c>
      <c r="U1596" s="10" t="n"/>
      <c r="V1596" s="16">
        <f>IF(A1596="","",IF(AND(O1596="Credit note",R1596&lt;&gt;"ITC not available in GSTR-2B"),"Credit note: accept and declare the ITC reversal, keep pending for one period, or reject if you disagree",IF(R1596="Matched","Accept in IMS, or take no action",IF(R1596="Amount differs","Reject or keep pending; ask the supplier to amend",IF(R1596="In GSTR-2B, not in books","Check receipt; reject if not yours",IF(R1596="Invoice no matches, GSTIN differs","Confirm the GSTIN with the supplier","Not available: do not claim"))))))</f>
        <v/>
      </c>
    </row>
    <row r="1597">
      <c r="A1597" s="10" t="n"/>
      <c r="B1597" s="10" t="n"/>
      <c r="C1597" s="10" t="n"/>
      <c r="D1597" s="10" t="n"/>
      <c r="E1597" s="9" t="n"/>
      <c r="F1597" s="8" t="n"/>
      <c r="G1597" s="10" t="n"/>
      <c r="H1597" s="10" t="n"/>
      <c r="I1597" s="8" t="n"/>
      <c r="J1597" s="8" t="n"/>
      <c r="K1597" s="8" t="n"/>
      <c r="L1597" s="8" t="n"/>
      <c r="M1597" s="8" t="n"/>
      <c r="N1597" s="15">
        <f>IF(A1597="","",SUM(J1597:M1597))</f>
        <v/>
      </c>
      <c r="O1597" s="10" t="n"/>
      <c r="P1597" s="16">
        <f>IF(A1597="","",UPPER(TRIM(A1597))&amp;"|"&amp;UPPER(SUBSTITUTE(SUBSTITUTE(SUBSTITUTE(TRIM(C1597),"/",""),"-","")," ","")))</f>
        <v/>
      </c>
      <c r="Q1597" s="16">
        <f>IF(A1597="","",UPPER(SUBSTITUTE(SUBSTITUTE(SUBSTITUTE(TRIM(C1597),"/",""),"-","")," ","")))</f>
        <v/>
      </c>
      <c r="R1597" s="16">
        <f>IF(A1597="","",IF(U1597="No","ITC not available in GSTR-2B",IF(COUNTIF(Books!$O$6:$O$2005,P1597)&gt;0,IF(ABS(T1597)&lt;=Settings!$B$4,"Matched","Amount differs"),IF(COUNTIF(Books!$P$6:$P$2005,Q1597)&gt;0,"Invoice no matches, GSTIN differs","In GSTR-2B, not in books"))))</f>
        <v/>
      </c>
      <c r="S1597" s="15">
        <f>IF(A1597="","",SUMIF(Books!$O$6:$O$2005,P1597,Books!$K$6:$K$2005))</f>
        <v/>
      </c>
      <c r="T1597" s="15">
        <f>IF(A1597="","",N1597-S1597)</f>
        <v/>
      </c>
      <c r="U1597" s="10" t="n"/>
      <c r="V1597" s="16">
        <f>IF(A1597="","",IF(AND(O1597="Credit note",R1597&lt;&gt;"ITC not available in GSTR-2B"),"Credit note: accept and declare the ITC reversal, keep pending for one period, or reject if you disagree",IF(R1597="Matched","Accept in IMS, or take no action",IF(R1597="Amount differs","Reject or keep pending; ask the supplier to amend",IF(R1597="In GSTR-2B, not in books","Check receipt; reject if not yours",IF(R1597="Invoice no matches, GSTIN differs","Confirm the GSTIN with the supplier","Not available: do not claim"))))))</f>
        <v/>
      </c>
    </row>
    <row r="1598">
      <c r="A1598" s="10" t="n"/>
      <c r="B1598" s="10" t="n"/>
      <c r="C1598" s="10" t="n"/>
      <c r="D1598" s="10" t="n"/>
      <c r="E1598" s="9" t="n"/>
      <c r="F1598" s="8" t="n"/>
      <c r="G1598" s="10" t="n"/>
      <c r="H1598" s="10" t="n"/>
      <c r="I1598" s="8" t="n"/>
      <c r="J1598" s="8" t="n"/>
      <c r="K1598" s="8" t="n"/>
      <c r="L1598" s="8" t="n"/>
      <c r="M1598" s="8" t="n"/>
      <c r="N1598" s="15">
        <f>IF(A1598="","",SUM(J1598:M1598))</f>
        <v/>
      </c>
      <c r="O1598" s="10" t="n"/>
      <c r="P1598" s="16">
        <f>IF(A1598="","",UPPER(TRIM(A1598))&amp;"|"&amp;UPPER(SUBSTITUTE(SUBSTITUTE(SUBSTITUTE(TRIM(C1598),"/",""),"-","")," ","")))</f>
        <v/>
      </c>
      <c r="Q1598" s="16">
        <f>IF(A1598="","",UPPER(SUBSTITUTE(SUBSTITUTE(SUBSTITUTE(TRIM(C1598),"/",""),"-","")," ","")))</f>
        <v/>
      </c>
      <c r="R1598" s="16">
        <f>IF(A1598="","",IF(U1598="No","ITC not available in GSTR-2B",IF(COUNTIF(Books!$O$6:$O$2005,P1598)&gt;0,IF(ABS(T1598)&lt;=Settings!$B$4,"Matched","Amount differs"),IF(COUNTIF(Books!$P$6:$P$2005,Q1598)&gt;0,"Invoice no matches, GSTIN differs","In GSTR-2B, not in books"))))</f>
        <v/>
      </c>
      <c r="S1598" s="15">
        <f>IF(A1598="","",SUMIF(Books!$O$6:$O$2005,P1598,Books!$K$6:$K$2005))</f>
        <v/>
      </c>
      <c r="T1598" s="15">
        <f>IF(A1598="","",N1598-S1598)</f>
        <v/>
      </c>
      <c r="U1598" s="10" t="n"/>
      <c r="V1598" s="16">
        <f>IF(A1598="","",IF(AND(O1598="Credit note",R1598&lt;&gt;"ITC not available in GSTR-2B"),"Credit note: accept and declare the ITC reversal, keep pending for one period, or reject if you disagree",IF(R1598="Matched","Accept in IMS, or take no action",IF(R1598="Amount differs","Reject or keep pending; ask the supplier to amend",IF(R1598="In GSTR-2B, not in books","Check receipt; reject if not yours",IF(R1598="Invoice no matches, GSTIN differs","Confirm the GSTIN with the supplier","Not available: do not claim"))))))</f>
        <v/>
      </c>
    </row>
    <row r="1599">
      <c r="A1599" s="10" t="n"/>
      <c r="B1599" s="10" t="n"/>
      <c r="C1599" s="10" t="n"/>
      <c r="D1599" s="10" t="n"/>
      <c r="E1599" s="9" t="n"/>
      <c r="F1599" s="8" t="n"/>
      <c r="G1599" s="10" t="n"/>
      <c r="H1599" s="10" t="n"/>
      <c r="I1599" s="8" t="n"/>
      <c r="J1599" s="8" t="n"/>
      <c r="K1599" s="8" t="n"/>
      <c r="L1599" s="8" t="n"/>
      <c r="M1599" s="8" t="n"/>
      <c r="N1599" s="15">
        <f>IF(A1599="","",SUM(J1599:M1599))</f>
        <v/>
      </c>
      <c r="O1599" s="10" t="n"/>
      <c r="P1599" s="16">
        <f>IF(A1599="","",UPPER(TRIM(A1599))&amp;"|"&amp;UPPER(SUBSTITUTE(SUBSTITUTE(SUBSTITUTE(TRIM(C1599),"/",""),"-","")," ","")))</f>
        <v/>
      </c>
      <c r="Q1599" s="16">
        <f>IF(A1599="","",UPPER(SUBSTITUTE(SUBSTITUTE(SUBSTITUTE(TRIM(C1599),"/",""),"-","")," ","")))</f>
        <v/>
      </c>
      <c r="R1599" s="16">
        <f>IF(A1599="","",IF(U1599="No","ITC not available in GSTR-2B",IF(COUNTIF(Books!$O$6:$O$2005,P1599)&gt;0,IF(ABS(T1599)&lt;=Settings!$B$4,"Matched","Amount differs"),IF(COUNTIF(Books!$P$6:$P$2005,Q1599)&gt;0,"Invoice no matches, GSTIN differs","In GSTR-2B, not in books"))))</f>
        <v/>
      </c>
      <c r="S1599" s="15">
        <f>IF(A1599="","",SUMIF(Books!$O$6:$O$2005,P1599,Books!$K$6:$K$2005))</f>
        <v/>
      </c>
      <c r="T1599" s="15">
        <f>IF(A1599="","",N1599-S1599)</f>
        <v/>
      </c>
      <c r="U1599" s="10" t="n"/>
      <c r="V1599" s="16">
        <f>IF(A1599="","",IF(AND(O1599="Credit note",R1599&lt;&gt;"ITC not available in GSTR-2B"),"Credit note: accept and declare the ITC reversal, keep pending for one period, or reject if you disagree",IF(R1599="Matched","Accept in IMS, or take no action",IF(R1599="Amount differs","Reject or keep pending; ask the supplier to amend",IF(R1599="In GSTR-2B, not in books","Check receipt; reject if not yours",IF(R1599="Invoice no matches, GSTIN differs","Confirm the GSTIN with the supplier","Not available: do not claim"))))))</f>
        <v/>
      </c>
    </row>
    <row r="1600">
      <c r="A1600" s="10" t="n"/>
      <c r="B1600" s="10" t="n"/>
      <c r="C1600" s="10" t="n"/>
      <c r="D1600" s="10" t="n"/>
      <c r="E1600" s="9" t="n"/>
      <c r="F1600" s="8" t="n"/>
      <c r="G1600" s="10" t="n"/>
      <c r="H1600" s="10" t="n"/>
      <c r="I1600" s="8" t="n"/>
      <c r="J1600" s="8" t="n"/>
      <c r="K1600" s="8" t="n"/>
      <c r="L1600" s="8" t="n"/>
      <c r="M1600" s="8" t="n"/>
      <c r="N1600" s="15">
        <f>IF(A1600="","",SUM(J1600:M1600))</f>
        <v/>
      </c>
      <c r="O1600" s="10" t="n"/>
      <c r="P1600" s="16">
        <f>IF(A1600="","",UPPER(TRIM(A1600))&amp;"|"&amp;UPPER(SUBSTITUTE(SUBSTITUTE(SUBSTITUTE(TRIM(C1600),"/",""),"-","")," ","")))</f>
        <v/>
      </c>
      <c r="Q1600" s="16">
        <f>IF(A1600="","",UPPER(SUBSTITUTE(SUBSTITUTE(SUBSTITUTE(TRIM(C1600),"/",""),"-","")," ","")))</f>
        <v/>
      </c>
      <c r="R1600" s="16">
        <f>IF(A1600="","",IF(U1600="No","ITC not available in GSTR-2B",IF(COUNTIF(Books!$O$6:$O$2005,P1600)&gt;0,IF(ABS(T1600)&lt;=Settings!$B$4,"Matched","Amount differs"),IF(COUNTIF(Books!$P$6:$P$2005,Q1600)&gt;0,"Invoice no matches, GSTIN differs","In GSTR-2B, not in books"))))</f>
        <v/>
      </c>
      <c r="S1600" s="15">
        <f>IF(A1600="","",SUMIF(Books!$O$6:$O$2005,P1600,Books!$K$6:$K$2005))</f>
        <v/>
      </c>
      <c r="T1600" s="15">
        <f>IF(A1600="","",N1600-S1600)</f>
        <v/>
      </c>
      <c r="U1600" s="10" t="n"/>
      <c r="V1600" s="16">
        <f>IF(A1600="","",IF(AND(O1600="Credit note",R1600&lt;&gt;"ITC not available in GSTR-2B"),"Credit note: accept and declare the ITC reversal, keep pending for one period, or reject if you disagree",IF(R1600="Matched","Accept in IMS, or take no action",IF(R1600="Amount differs","Reject or keep pending; ask the supplier to amend",IF(R1600="In GSTR-2B, not in books","Check receipt; reject if not yours",IF(R1600="Invoice no matches, GSTIN differs","Confirm the GSTIN with the supplier","Not available: do not claim"))))))</f>
        <v/>
      </c>
    </row>
    <row r="1601">
      <c r="A1601" s="10" t="n"/>
      <c r="B1601" s="10" t="n"/>
      <c r="C1601" s="10" t="n"/>
      <c r="D1601" s="10" t="n"/>
      <c r="E1601" s="9" t="n"/>
      <c r="F1601" s="8" t="n"/>
      <c r="G1601" s="10" t="n"/>
      <c r="H1601" s="10" t="n"/>
      <c r="I1601" s="8" t="n"/>
      <c r="J1601" s="8" t="n"/>
      <c r="K1601" s="8" t="n"/>
      <c r="L1601" s="8" t="n"/>
      <c r="M1601" s="8" t="n"/>
      <c r="N1601" s="15">
        <f>IF(A1601="","",SUM(J1601:M1601))</f>
        <v/>
      </c>
      <c r="O1601" s="10" t="n"/>
      <c r="P1601" s="16">
        <f>IF(A1601="","",UPPER(TRIM(A1601))&amp;"|"&amp;UPPER(SUBSTITUTE(SUBSTITUTE(SUBSTITUTE(TRIM(C1601),"/",""),"-","")," ","")))</f>
        <v/>
      </c>
      <c r="Q1601" s="16">
        <f>IF(A1601="","",UPPER(SUBSTITUTE(SUBSTITUTE(SUBSTITUTE(TRIM(C1601),"/",""),"-","")," ","")))</f>
        <v/>
      </c>
      <c r="R1601" s="16">
        <f>IF(A1601="","",IF(U1601="No","ITC not available in GSTR-2B",IF(COUNTIF(Books!$O$6:$O$2005,P1601)&gt;0,IF(ABS(T1601)&lt;=Settings!$B$4,"Matched","Amount differs"),IF(COUNTIF(Books!$P$6:$P$2005,Q1601)&gt;0,"Invoice no matches, GSTIN differs","In GSTR-2B, not in books"))))</f>
        <v/>
      </c>
      <c r="S1601" s="15">
        <f>IF(A1601="","",SUMIF(Books!$O$6:$O$2005,P1601,Books!$K$6:$K$2005))</f>
        <v/>
      </c>
      <c r="T1601" s="15">
        <f>IF(A1601="","",N1601-S1601)</f>
        <v/>
      </c>
      <c r="U1601" s="10" t="n"/>
      <c r="V1601" s="16">
        <f>IF(A1601="","",IF(AND(O1601="Credit note",R1601&lt;&gt;"ITC not available in GSTR-2B"),"Credit note: accept and declare the ITC reversal, keep pending for one period, or reject if you disagree",IF(R1601="Matched","Accept in IMS, or take no action",IF(R1601="Amount differs","Reject or keep pending; ask the supplier to amend",IF(R1601="In GSTR-2B, not in books","Check receipt; reject if not yours",IF(R1601="Invoice no matches, GSTIN differs","Confirm the GSTIN with the supplier","Not available: do not claim"))))))</f>
        <v/>
      </c>
    </row>
    <row r="1602">
      <c r="A1602" s="10" t="n"/>
      <c r="B1602" s="10" t="n"/>
      <c r="C1602" s="10" t="n"/>
      <c r="D1602" s="10" t="n"/>
      <c r="E1602" s="9" t="n"/>
      <c r="F1602" s="8" t="n"/>
      <c r="G1602" s="10" t="n"/>
      <c r="H1602" s="10" t="n"/>
      <c r="I1602" s="8" t="n"/>
      <c r="J1602" s="8" t="n"/>
      <c r="K1602" s="8" t="n"/>
      <c r="L1602" s="8" t="n"/>
      <c r="M1602" s="8" t="n"/>
      <c r="N1602" s="15">
        <f>IF(A1602="","",SUM(J1602:M1602))</f>
        <v/>
      </c>
      <c r="O1602" s="10" t="n"/>
      <c r="P1602" s="16">
        <f>IF(A1602="","",UPPER(TRIM(A1602))&amp;"|"&amp;UPPER(SUBSTITUTE(SUBSTITUTE(SUBSTITUTE(TRIM(C1602),"/",""),"-","")," ","")))</f>
        <v/>
      </c>
      <c r="Q1602" s="16">
        <f>IF(A1602="","",UPPER(SUBSTITUTE(SUBSTITUTE(SUBSTITUTE(TRIM(C1602),"/",""),"-","")," ","")))</f>
        <v/>
      </c>
      <c r="R1602" s="16">
        <f>IF(A1602="","",IF(U1602="No","ITC not available in GSTR-2B",IF(COUNTIF(Books!$O$6:$O$2005,P1602)&gt;0,IF(ABS(T1602)&lt;=Settings!$B$4,"Matched","Amount differs"),IF(COUNTIF(Books!$P$6:$P$2005,Q1602)&gt;0,"Invoice no matches, GSTIN differs","In GSTR-2B, not in books"))))</f>
        <v/>
      </c>
      <c r="S1602" s="15">
        <f>IF(A1602="","",SUMIF(Books!$O$6:$O$2005,P1602,Books!$K$6:$K$2005))</f>
        <v/>
      </c>
      <c r="T1602" s="15">
        <f>IF(A1602="","",N1602-S1602)</f>
        <v/>
      </c>
      <c r="U1602" s="10" t="n"/>
      <c r="V1602" s="16">
        <f>IF(A1602="","",IF(AND(O1602="Credit note",R1602&lt;&gt;"ITC not available in GSTR-2B"),"Credit note: accept and declare the ITC reversal, keep pending for one period, or reject if you disagree",IF(R1602="Matched","Accept in IMS, or take no action",IF(R1602="Amount differs","Reject or keep pending; ask the supplier to amend",IF(R1602="In GSTR-2B, not in books","Check receipt; reject if not yours",IF(R1602="Invoice no matches, GSTIN differs","Confirm the GSTIN with the supplier","Not available: do not claim"))))))</f>
        <v/>
      </c>
    </row>
    <row r="1603">
      <c r="A1603" s="10" t="n"/>
      <c r="B1603" s="10" t="n"/>
      <c r="C1603" s="10" t="n"/>
      <c r="D1603" s="10" t="n"/>
      <c r="E1603" s="9" t="n"/>
      <c r="F1603" s="8" t="n"/>
      <c r="G1603" s="10" t="n"/>
      <c r="H1603" s="10" t="n"/>
      <c r="I1603" s="8" t="n"/>
      <c r="J1603" s="8" t="n"/>
      <c r="K1603" s="8" t="n"/>
      <c r="L1603" s="8" t="n"/>
      <c r="M1603" s="8" t="n"/>
      <c r="N1603" s="15">
        <f>IF(A1603="","",SUM(J1603:M1603))</f>
        <v/>
      </c>
      <c r="O1603" s="10" t="n"/>
      <c r="P1603" s="16">
        <f>IF(A1603="","",UPPER(TRIM(A1603))&amp;"|"&amp;UPPER(SUBSTITUTE(SUBSTITUTE(SUBSTITUTE(TRIM(C1603),"/",""),"-","")," ","")))</f>
        <v/>
      </c>
      <c r="Q1603" s="16">
        <f>IF(A1603="","",UPPER(SUBSTITUTE(SUBSTITUTE(SUBSTITUTE(TRIM(C1603),"/",""),"-","")," ","")))</f>
        <v/>
      </c>
      <c r="R1603" s="16">
        <f>IF(A1603="","",IF(U1603="No","ITC not available in GSTR-2B",IF(COUNTIF(Books!$O$6:$O$2005,P1603)&gt;0,IF(ABS(T1603)&lt;=Settings!$B$4,"Matched","Amount differs"),IF(COUNTIF(Books!$P$6:$P$2005,Q1603)&gt;0,"Invoice no matches, GSTIN differs","In GSTR-2B, not in books"))))</f>
        <v/>
      </c>
      <c r="S1603" s="15">
        <f>IF(A1603="","",SUMIF(Books!$O$6:$O$2005,P1603,Books!$K$6:$K$2005))</f>
        <v/>
      </c>
      <c r="T1603" s="15">
        <f>IF(A1603="","",N1603-S1603)</f>
        <v/>
      </c>
      <c r="U1603" s="10" t="n"/>
      <c r="V1603" s="16">
        <f>IF(A1603="","",IF(AND(O1603="Credit note",R1603&lt;&gt;"ITC not available in GSTR-2B"),"Credit note: accept and declare the ITC reversal, keep pending for one period, or reject if you disagree",IF(R1603="Matched","Accept in IMS, or take no action",IF(R1603="Amount differs","Reject or keep pending; ask the supplier to amend",IF(R1603="In GSTR-2B, not in books","Check receipt; reject if not yours",IF(R1603="Invoice no matches, GSTIN differs","Confirm the GSTIN with the supplier","Not available: do not claim"))))))</f>
        <v/>
      </c>
    </row>
    <row r="1604">
      <c r="A1604" s="10" t="n"/>
      <c r="B1604" s="10" t="n"/>
      <c r="C1604" s="10" t="n"/>
      <c r="D1604" s="10" t="n"/>
      <c r="E1604" s="9" t="n"/>
      <c r="F1604" s="8" t="n"/>
      <c r="G1604" s="10" t="n"/>
      <c r="H1604" s="10" t="n"/>
      <c r="I1604" s="8" t="n"/>
      <c r="J1604" s="8" t="n"/>
      <c r="K1604" s="8" t="n"/>
      <c r="L1604" s="8" t="n"/>
      <c r="M1604" s="8" t="n"/>
      <c r="N1604" s="15">
        <f>IF(A1604="","",SUM(J1604:M1604))</f>
        <v/>
      </c>
      <c r="O1604" s="10" t="n"/>
      <c r="P1604" s="16">
        <f>IF(A1604="","",UPPER(TRIM(A1604))&amp;"|"&amp;UPPER(SUBSTITUTE(SUBSTITUTE(SUBSTITUTE(TRIM(C1604),"/",""),"-","")," ","")))</f>
        <v/>
      </c>
      <c r="Q1604" s="16">
        <f>IF(A1604="","",UPPER(SUBSTITUTE(SUBSTITUTE(SUBSTITUTE(TRIM(C1604),"/",""),"-","")," ","")))</f>
        <v/>
      </c>
      <c r="R1604" s="16">
        <f>IF(A1604="","",IF(U1604="No","ITC not available in GSTR-2B",IF(COUNTIF(Books!$O$6:$O$2005,P1604)&gt;0,IF(ABS(T1604)&lt;=Settings!$B$4,"Matched","Amount differs"),IF(COUNTIF(Books!$P$6:$P$2005,Q1604)&gt;0,"Invoice no matches, GSTIN differs","In GSTR-2B, not in books"))))</f>
        <v/>
      </c>
      <c r="S1604" s="15">
        <f>IF(A1604="","",SUMIF(Books!$O$6:$O$2005,P1604,Books!$K$6:$K$2005))</f>
        <v/>
      </c>
      <c r="T1604" s="15">
        <f>IF(A1604="","",N1604-S1604)</f>
        <v/>
      </c>
      <c r="U1604" s="10" t="n"/>
      <c r="V1604" s="16">
        <f>IF(A1604="","",IF(AND(O1604="Credit note",R1604&lt;&gt;"ITC not available in GSTR-2B"),"Credit note: accept and declare the ITC reversal, keep pending for one period, or reject if you disagree",IF(R1604="Matched","Accept in IMS, or take no action",IF(R1604="Amount differs","Reject or keep pending; ask the supplier to amend",IF(R1604="In GSTR-2B, not in books","Check receipt; reject if not yours",IF(R1604="Invoice no matches, GSTIN differs","Confirm the GSTIN with the supplier","Not available: do not claim"))))))</f>
        <v/>
      </c>
    </row>
    <row r="1605">
      <c r="A1605" s="10" t="n"/>
      <c r="B1605" s="10" t="n"/>
      <c r="C1605" s="10" t="n"/>
      <c r="D1605" s="10" t="n"/>
      <c r="E1605" s="9" t="n"/>
      <c r="F1605" s="8" t="n"/>
      <c r="G1605" s="10" t="n"/>
      <c r="H1605" s="10" t="n"/>
      <c r="I1605" s="8" t="n"/>
      <c r="J1605" s="8" t="n"/>
      <c r="K1605" s="8" t="n"/>
      <c r="L1605" s="8" t="n"/>
      <c r="M1605" s="8" t="n"/>
      <c r="N1605" s="15">
        <f>IF(A1605="","",SUM(J1605:M1605))</f>
        <v/>
      </c>
      <c r="O1605" s="10" t="n"/>
      <c r="P1605" s="16">
        <f>IF(A1605="","",UPPER(TRIM(A1605))&amp;"|"&amp;UPPER(SUBSTITUTE(SUBSTITUTE(SUBSTITUTE(TRIM(C1605),"/",""),"-","")," ","")))</f>
        <v/>
      </c>
      <c r="Q1605" s="16">
        <f>IF(A1605="","",UPPER(SUBSTITUTE(SUBSTITUTE(SUBSTITUTE(TRIM(C1605),"/",""),"-","")," ","")))</f>
        <v/>
      </c>
      <c r="R1605" s="16">
        <f>IF(A1605="","",IF(U1605="No","ITC not available in GSTR-2B",IF(COUNTIF(Books!$O$6:$O$2005,P1605)&gt;0,IF(ABS(T1605)&lt;=Settings!$B$4,"Matched","Amount differs"),IF(COUNTIF(Books!$P$6:$P$2005,Q1605)&gt;0,"Invoice no matches, GSTIN differs","In GSTR-2B, not in books"))))</f>
        <v/>
      </c>
      <c r="S1605" s="15">
        <f>IF(A1605="","",SUMIF(Books!$O$6:$O$2005,P1605,Books!$K$6:$K$2005))</f>
        <v/>
      </c>
      <c r="T1605" s="15">
        <f>IF(A1605="","",N1605-S1605)</f>
        <v/>
      </c>
      <c r="U1605" s="10" t="n"/>
      <c r="V1605" s="16">
        <f>IF(A1605="","",IF(AND(O1605="Credit note",R1605&lt;&gt;"ITC not available in GSTR-2B"),"Credit note: accept and declare the ITC reversal, keep pending for one period, or reject if you disagree",IF(R1605="Matched","Accept in IMS, or take no action",IF(R1605="Amount differs","Reject or keep pending; ask the supplier to amend",IF(R1605="In GSTR-2B, not in books","Check receipt; reject if not yours",IF(R1605="Invoice no matches, GSTIN differs","Confirm the GSTIN with the supplier","Not available: do not claim"))))))</f>
        <v/>
      </c>
    </row>
    <row r="1606">
      <c r="A1606" s="10" t="n"/>
      <c r="B1606" s="10" t="n"/>
      <c r="C1606" s="10" t="n"/>
      <c r="D1606" s="10" t="n"/>
      <c r="E1606" s="9" t="n"/>
      <c r="F1606" s="8" t="n"/>
      <c r="G1606" s="10" t="n"/>
      <c r="H1606" s="10" t="n"/>
      <c r="I1606" s="8" t="n"/>
      <c r="J1606" s="8" t="n"/>
      <c r="K1606" s="8" t="n"/>
      <c r="L1606" s="8" t="n"/>
      <c r="M1606" s="8" t="n"/>
      <c r="N1606" s="15">
        <f>IF(A1606="","",SUM(J1606:M1606))</f>
        <v/>
      </c>
      <c r="O1606" s="10" t="n"/>
      <c r="P1606" s="16">
        <f>IF(A1606="","",UPPER(TRIM(A1606))&amp;"|"&amp;UPPER(SUBSTITUTE(SUBSTITUTE(SUBSTITUTE(TRIM(C1606),"/",""),"-","")," ","")))</f>
        <v/>
      </c>
      <c r="Q1606" s="16">
        <f>IF(A1606="","",UPPER(SUBSTITUTE(SUBSTITUTE(SUBSTITUTE(TRIM(C1606),"/",""),"-","")," ","")))</f>
        <v/>
      </c>
      <c r="R1606" s="16">
        <f>IF(A1606="","",IF(U1606="No","ITC not available in GSTR-2B",IF(COUNTIF(Books!$O$6:$O$2005,P1606)&gt;0,IF(ABS(T1606)&lt;=Settings!$B$4,"Matched","Amount differs"),IF(COUNTIF(Books!$P$6:$P$2005,Q1606)&gt;0,"Invoice no matches, GSTIN differs","In GSTR-2B, not in books"))))</f>
        <v/>
      </c>
      <c r="S1606" s="15">
        <f>IF(A1606="","",SUMIF(Books!$O$6:$O$2005,P1606,Books!$K$6:$K$2005))</f>
        <v/>
      </c>
      <c r="T1606" s="15">
        <f>IF(A1606="","",N1606-S1606)</f>
        <v/>
      </c>
      <c r="U1606" s="10" t="n"/>
      <c r="V1606" s="16">
        <f>IF(A1606="","",IF(AND(O1606="Credit note",R1606&lt;&gt;"ITC not available in GSTR-2B"),"Credit note: accept and declare the ITC reversal, keep pending for one period, or reject if you disagree",IF(R1606="Matched","Accept in IMS, or take no action",IF(R1606="Amount differs","Reject or keep pending; ask the supplier to amend",IF(R1606="In GSTR-2B, not in books","Check receipt; reject if not yours",IF(R1606="Invoice no matches, GSTIN differs","Confirm the GSTIN with the supplier","Not available: do not claim"))))))</f>
        <v/>
      </c>
    </row>
    <row r="1607">
      <c r="A1607" s="10" t="n"/>
      <c r="B1607" s="10" t="n"/>
      <c r="C1607" s="10" t="n"/>
      <c r="D1607" s="10" t="n"/>
      <c r="E1607" s="9" t="n"/>
      <c r="F1607" s="8" t="n"/>
      <c r="G1607" s="10" t="n"/>
      <c r="H1607" s="10" t="n"/>
      <c r="I1607" s="8" t="n"/>
      <c r="J1607" s="8" t="n"/>
      <c r="K1607" s="8" t="n"/>
      <c r="L1607" s="8" t="n"/>
      <c r="M1607" s="8" t="n"/>
      <c r="N1607" s="15">
        <f>IF(A1607="","",SUM(J1607:M1607))</f>
        <v/>
      </c>
      <c r="O1607" s="10" t="n"/>
      <c r="P1607" s="16">
        <f>IF(A1607="","",UPPER(TRIM(A1607))&amp;"|"&amp;UPPER(SUBSTITUTE(SUBSTITUTE(SUBSTITUTE(TRIM(C1607),"/",""),"-","")," ","")))</f>
        <v/>
      </c>
      <c r="Q1607" s="16">
        <f>IF(A1607="","",UPPER(SUBSTITUTE(SUBSTITUTE(SUBSTITUTE(TRIM(C1607),"/",""),"-","")," ","")))</f>
        <v/>
      </c>
      <c r="R1607" s="16">
        <f>IF(A1607="","",IF(U1607="No","ITC not available in GSTR-2B",IF(COUNTIF(Books!$O$6:$O$2005,P1607)&gt;0,IF(ABS(T1607)&lt;=Settings!$B$4,"Matched","Amount differs"),IF(COUNTIF(Books!$P$6:$P$2005,Q1607)&gt;0,"Invoice no matches, GSTIN differs","In GSTR-2B, not in books"))))</f>
        <v/>
      </c>
      <c r="S1607" s="15">
        <f>IF(A1607="","",SUMIF(Books!$O$6:$O$2005,P1607,Books!$K$6:$K$2005))</f>
        <v/>
      </c>
      <c r="T1607" s="15">
        <f>IF(A1607="","",N1607-S1607)</f>
        <v/>
      </c>
      <c r="U1607" s="10" t="n"/>
      <c r="V1607" s="16">
        <f>IF(A1607="","",IF(AND(O1607="Credit note",R1607&lt;&gt;"ITC not available in GSTR-2B"),"Credit note: accept and declare the ITC reversal, keep pending for one period, or reject if you disagree",IF(R1607="Matched","Accept in IMS, or take no action",IF(R1607="Amount differs","Reject or keep pending; ask the supplier to amend",IF(R1607="In GSTR-2B, not in books","Check receipt; reject if not yours",IF(R1607="Invoice no matches, GSTIN differs","Confirm the GSTIN with the supplier","Not available: do not claim"))))))</f>
        <v/>
      </c>
    </row>
    <row r="1608">
      <c r="A1608" s="10" t="n"/>
      <c r="B1608" s="10" t="n"/>
      <c r="C1608" s="10" t="n"/>
      <c r="D1608" s="10" t="n"/>
      <c r="E1608" s="9" t="n"/>
      <c r="F1608" s="8" t="n"/>
      <c r="G1608" s="10" t="n"/>
      <c r="H1608" s="10" t="n"/>
      <c r="I1608" s="8" t="n"/>
      <c r="J1608" s="8" t="n"/>
      <c r="K1608" s="8" t="n"/>
      <c r="L1608" s="8" t="n"/>
      <c r="M1608" s="8" t="n"/>
      <c r="N1608" s="15">
        <f>IF(A1608="","",SUM(J1608:M1608))</f>
        <v/>
      </c>
      <c r="O1608" s="10" t="n"/>
      <c r="P1608" s="16">
        <f>IF(A1608="","",UPPER(TRIM(A1608))&amp;"|"&amp;UPPER(SUBSTITUTE(SUBSTITUTE(SUBSTITUTE(TRIM(C1608),"/",""),"-","")," ","")))</f>
        <v/>
      </c>
      <c r="Q1608" s="16">
        <f>IF(A1608="","",UPPER(SUBSTITUTE(SUBSTITUTE(SUBSTITUTE(TRIM(C1608),"/",""),"-","")," ","")))</f>
        <v/>
      </c>
      <c r="R1608" s="16">
        <f>IF(A1608="","",IF(U1608="No","ITC not available in GSTR-2B",IF(COUNTIF(Books!$O$6:$O$2005,P1608)&gt;0,IF(ABS(T1608)&lt;=Settings!$B$4,"Matched","Amount differs"),IF(COUNTIF(Books!$P$6:$P$2005,Q1608)&gt;0,"Invoice no matches, GSTIN differs","In GSTR-2B, not in books"))))</f>
        <v/>
      </c>
      <c r="S1608" s="15">
        <f>IF(A1608="","",SUMIF(Books!$O$6:$O$2005,P1608,Books!$K$6:$K$2005))</f>
        <v/>
      </c>
      <c r="T1608" s="15">
        <f>IF(A1608="","",N1608-S1608)</f>
        <v/>
      </c>
      <c r="U1608" s="10" t="n"/>
      <c r="V1608" s="16">
        <f>IF(A1608="","",IF(AND(O1608="Credit note",R1608&lt;&gt;"ITC not available in GSTR-2B"),"Credit note: accept and declare the ITC reversal, keep pending for one period, or reject if you disagree",IF(R1608="Matched","Accept in IMS, or take no action",IF(R1608="Amount differs","Reject or keep pending; ask the supplier to amend",IF(R1608="In GSTR-2B, not in books","Check receipt; reject if not yours",IF(R1608="Invoice no matches, GSTIN differs","Confirm the GSTIN with the supplier","Not available: do not claim"))))))</f>
        <v/>
      </c>
    </row>
    <row r="1609">
      <c r="A1609" s="10" t="n"/>
      <c r="B1609" s="10" t="n"/>
      <c r="C1609" s="10" t="n"/>
      <c r="D1609" s="10" t="n"/>
      <c r="E1609" s="9" t="n"/>
      <c r="F1609" s="8" t="n"/>
      <c r="G1609" s="10" t="n"/>
      <c r="H1609" s="10" t="n"/>
      <c r="I1609" s="8" t="n"/>
      <c r="J1609" s="8" t="n"/>
      <c r="K1609" s="8" t="n"/>
      <c r="L1609" s="8" t="n"/>
      <c r="M1609" s="8" t="n"/>
      <c r="N1609" s="15">
        <f>IF(A1609="","",SUM(J1609:M1609))</f>
        <v/>
      </c>
      <c r="O1609" s="10" t="n"/>
      <c r="P1609" s="16">
        <f>IF(A1609="","",UPPER(TRIM(A1609))&amp;"|"&amp;UPPER(SUBSTITUTE(SUBSTITUTE(SUBSTITUTE(TRIM(C1609),"/",""),"-","")," ","")))</f>
        <v/>
      </c>
      <c r="Q1609" s="16">
        <f>IF(A1609="","",UPPER(SUBSTITUTE(SUBSTITUTE(SUBSTITUTE(TRIM(C1609),"/",""),"-","")," ","")))</f>
        <v/>
      </c>
      <c r="R1609" s="16">
        <f>IF(A1609="","",IF(U1609="No","ITC not available in GSTR-2B",IF(COUNTIF(Books!$O$6:$O$2005,P1609)&gt;0,IF(ABS(T1609)&lt;=Settings!$B$4,"Matched","Amount differs"),IF(COUNTIF(Books!$P$6:$P$2005,Q1609)&gt;0,"Invoice no matches, GSTIN differs","In GSTR-2B, not in books"))))</f>
        <v/>
      </c>
      <c r="S1609" s="15">
        <f>IF(A1609="","",SUMIF(Books!$O$6:$O$2005,P1609,Books!$K$6:$K$2005))</f>
        <v/>
      </c>
      <c r="T1609" s="15">
        <f>IF(A1609="","",N1609-S1609)</f>
        <v/>
      </c>
      <c r="U1609" s="10" t="n"/>
      <c r="V1609" s="16">
        <f>IF(A1609="","",IF(AND(O1609="Credit note",R1609&lt;&gt;"ITC not available in GSTR-2B"),"Credit note: accept and declare the ITC reversal, keep pending for one period, or reject if you disagree",IF(R1609="Matched","Accept in IMS, or take no action",IF(R1609="Amount differs","Reject or keep pending; ask the supplier to amend",IF(R1609="In GSTR-2B, not in books","Check receipt; reject if not yours",IF(R1609="Invoice no matches, GSTIN differs","Confirm the GSTIN with the supplier","Not available: do not claim"))))))</f>
        <v/>
      </c>
    </row>
    <row r="1610">
      <c r="A1610" s="10" t="n"/>
      <c r="B1610" s="10" t="n"/>
      <c r="C1610" s="10" t="n"/>
      <c r="D1610" s="10" t="n"/>
      <c r="E1610" s="9" t="n"/>
      <c r="F1610" s="8" t="n"/>
      <c r="G1610" s="10" t="n"/>
      <c r="H1610" s="10" t="n"/>
      <c r="I1610" s="8" t="n"/>
      <c r="J1610" s="8" t="n"/>
      <c r="K1610" s="8" t="n"/>
      <c r="L1610" s="8" t="n"/>
      <c r="M1610" s="8" t="n"/>
      <c r="N1610" s="15">
        <f>IF(A1610="","",SUM(J1610:M1610))</f>
        <v/>
      </c>
      <c r="O1610" s="10" t="n"/>
      <c r="P1610" s="16">
        <f>IF(A1610="","",UPPER(TRIM(A1610))&amp;"|"&amp;UPPER(SUBSTITUTE(SUBSTITUTE(SUBSTITUTE(TRIM(C1610),"/",""),"-","")," ","")))</f>
        <v/>
      </c>
      <c r="Q1610" s="16">
        <f>IF(A1610="","",UPPER(SUBSTITUTE(SUBSTITUTE(SUBSTITUTE(TRIM(C1610),"/",""),"-","")," ","")))</f>
        <v/>
      </c>
      <c r="R1610" s="16">
        <f>IF(A1610="","",IF(U1610="No","ITC not available in GSTR-2B",IF(COUNTIF(Books!$O$6:$O$2005,P1610)&gt;0,IF(ABS(T1610)&lt;=Settings!$B$4,"Matched","Amount differs"),IF(COUNTIF(Books!$P$6:$P$2005,Q1610)&gt;0,"Invoice no matches, GSTIN differs","In GSTR-2B, not in books"))))</f>
        <v/>
      </c>
      <c r="S1610" s="15">
        <f>IF(A1610="","",SUMIF(Books!$O$6:$O$2005,P1610,Books!$K$6:$K$2005))</f>
        <v/>
      </c>
      <c r="T1610" s="15">
        <f>IF(A1610="","",N1610-S1610)</f>
        <v/>
      </c>
      <c r="U1610" s="10" t="n"/>
      <c r="V1610" s="16">
        <f>IF(A1610="","",IF(AND(O1610="Credit note",R1610&lt;&gt;"ITC not available in GSTR-2B"),"Credit note: accept and declare the ITC reversal, keep pending for one period, or reject if you disagree",IF(R1610="Matched","Accept in IMS, or take no action",IF(R1610="Amount differs","Reject or keep pending; ask the supplier to amend",IF(R1610="In GSTR-2B, not in books","Check receipt; reject if not yours",IF(R1610="Invoice no matches, GSTIN differs","Confirm the GSTIN with the supplier","Not available: do not claim"))))))</f>
        <v/>
      </c>
    </row>
    <row r="1611">
      <c r="A1611" s="10" t="n"/>
      <c r="B1611" s="10" t="n"/>
      <c r="C1611" s="10" t="n"/>
      <c r="D1611" s="10" t="n"/>
      <c r="E1611" s="9" t="n"/>
      <c r="F1611" s="8" t="n"/>
      <c r="G1611" s="10" t="n"/>
      <c r="H1611" s="10" t="n"/>
      <c r="I1611" s="8" t="n"/>
      <c r="J1611" s="8" t="n"/>
      <c r="K1611" s="8" t="n"/>
      <c r="L1611" s="8" t="n"/>
      <c r="M1611" s="8" t="n"/>
      <c r="N1611" s="15">
        <f>IF(A1611="","",SUM(J1611:M1611))</f>
        <v/>
      </c>
      <c r="O1611" s="10" t="n"/>
      <c r="P1611" s="16">
        <f>IF(A1611="","",UPPER(TRIM(A1611))&amp;"|"&amp;UPPER(SUBSTITUTE(SUBSTITUTE(SUBSTITUTE(TRIM(C1611),"/",""),"-","")," ","")))</f>
        <v/>
      </c>
      <c r="Q1611" s="16">
        <f>IF(A1611="","",UPPER(SUBSTITUTE(SUBSTITUTE(SUBSTITUTE(TRIM(C1611),"/",""),"-","")," ","")))</f>
        <v/>
      </c>
      <c r="R1611" s="16">
        <f>IF(A1611="","",IF(U1611="No","ITC not available in GSTR-2B",IF(COUNTIF(Books!$O$6:$O$2005,P1611)&gt;0,IF(ABS(T1611)&lt;=Settings!$B$4,"Matched","Amount differs"),IF(COUNTIF(Books!$P$6:$P$2005,Q1611)&gt;0,"Invoice no matches, GSTIN differs","In GSTR-2B, not in books"))))</f>
        <v/>
      </c>
      <c r="S1611" s="15">
        <f>IF(A1611="","",SUMIF(Books!$O$6:$O$2005,P1611,Books!$K$6:$K$2005))</f>
        <v/>
      </c>
      <c r="T1611" s="15">
        <f>IF(A1611="","",N1611-S1611)</f>
        <v/>
      </c>
      <c r="U1611" s="10" t="n"/>
      <c r="V1611" s="16">
        <f>IF(A1611="","",IF(AND(O1611="Credit note",R1611&lt;&gt;"ITC not available in GSTR-2B"),"Credit note: accept and declare the ITC reversal, keep pending for one period, or reject if you disagree",IF(R1611="Matched","Accept in IMS, or take no action",IF(R1611="Amount differs","Reject or keep pending; ask the supplier to amend",IF(R1611="In GSTR-2B, not in books","Check receipt; reject if not yours",IF(R1611="Invoice no matches, GSTIN differs","Confirm the GSTIN with the supplier","Not available: do not claim"))))))</f>
        <v/>
      </c>
    </row>
    <row r="1612">
      <c r="A1612" s="10" t="n"/>
      <c r="B1612" s="10" t="n"/>
      <c r="C1612" s="10" t="n"/>
      <c r="D1612" s="10" t="n"/>
      <c r="E1612" s="9" t="n"/>
      <c r="F1612" s="8" t="n"/>
      <c r="G1612" s="10" t="n"/>
      <c r="H1612" s="10" t="n"/>
      <c r="I1612" s="8" t="n"/>
      <c r="J1612" s="8" t="n"/>
      <c r="K1612" s="8" t="n"/>
      <c r="L1612" s="8" t="n"/>
      <c r="M1612" s="8" t="n"/>
      <c r="N1612" s="15">
        <f>IF(A1612="","",SUM(J1612:M1612))</f>
        <v/>
      </c>
      <c r="O1612" s="10" t="n"/>
      <c r="P1612" s="16">
        <f>IF(A1612="","",UPPER(TRIM(A1612))&amp;"|"&amp;UPPER(SUBSTITUTE(SUBSTITUTE(SUBSTITUTE(TRIM(C1612),"/",""),"-","")," ","")))</f>
        <v/>
      </c>
      <c r="Q1612" s="16">
        <f>IF(A1612="","",UPPER(SUBSTITUTE(SUBSTITUTE(SUBSTITUTE(TRIM(C1612),"/",""),"-","")," ","")))</f>
        <v/>
      </c>
      <c r="R1612" s="16">
        <f>IF(A1612="","",IF(U1612="No","ITC not available in GSTR-2B",IF(COUNTIF(Books!$O$6:$O$2005,P1612)&gt;0,IF(ABS(T1612)&lt;=Settings!$B$4,"Matched","Amount differs"),IF(COUNTIF(Books!$P$6:$P$2005,Q1612)&gt;0,"Invoice no matches, GSTIN differs","In GSTR-2B, not in books"))))</f>
        <v/>
      </c>
      <c r="S1612" s="15">
        <f>IF(A1612="","",SUMIF(Books!$O$6:$O$2005,P1612,Books!$K$6:$K$2005))</f>
        <v/>
      </c>
      <c r="T1612" s="15">
        <f>IF(A1612="","",N1612-S1612)</f>
        <v/>
      </c>
      <c r="U1612" s="10" t="n"/>
      <c r="V1612" s="16">
        <f>IF(A1612="","",IF(AND(O1612="Credit note",R1612&lt;&gt;"ITC not available in GSTR-2B"),"Credit note: accept and declare the ITC reversal, keep pending for one period, or reject if you disagree",IF(R1612="Matched","Accept in IMS, or take no action",IF(R1612="Amount differs","Reject or keep pending; ask the supplier to amend",IF(R1612="In GSTR-2B, not in books","Check receipt; reject if not yours",IF(R1612="Invoice no matches, GSTIN differs","Confirm the GSTIN with the supplier","Not available: do not claim"))))))</f>
        <v/>
      </c>
    </row>
    <row r="1613">
      <c r="A1613" s="10" t="n"/>
      <c r="B1613" s="10" t="n"/>
      <c r="C1613" s="10" t="n"/>
      <c r="D1613" s="10" t="n"/>
      <c r="E1613" s="9" t="n"/>
      <c r="F1613" s="8" t="n"/>
      <c r="G1613" s="10" t="n"/>
      <c r="H1613" s="10" t="n"/>
      <c r="I1613" s="8" t="n"/>
      <c r="J1613" s="8" t="n"/>
      <c r="K1613" s="8" t="n"/>
      <c r="L1613" s="8" t="n"/>
      <c r="M1613" s="8" t="n"/>
      <c r="N1613" s="15">
        <f>IF(A1613="","",SUM(J1613:M1613))</f>
        <v/>
      </c>
      <c r="O1613" s="10" t="n"/>
      <c r="P1613" s="16">
        <f>IF(A1613="","",UPPER(TRIM(A1613))&amp;"|"&amp;UPPER(SUBSTITUTE(SUBSTITUTE(SUBSTITUTE(TRIM(C1613),"/",""),"-","")," ","")))</f>
        <v/>
      </c>
      <c r="Q1613" s="16">
        <f>IF(A1613="","",UPPER(SUBSTITUTE(SUBSTITUTE(SUBSTITUTE(TRIM(C1613),"/",""),"-","")," ","")))</f>
        <v/>
      </c>
      <c r="R1613" s="16">
        <f>IF(A1613="","",IF(U1613="No","ITC not available in GSTR-2B",IF(COUNTIF(Books!$O$6:$O$2005,P1613)&gt;0,IF(ABS(T1613)&lt;=Settings!$B$4,"Matched","Amount differs"),IF(COUNTIF(Books!$P$6:$P$2005,Q1613)&gt;0,"Invoice no matches, GSTIN differs","In GSTR-2B, not in books"))))</f>
        <v/>
      </c>
      <c r="S1613" s="15">
        <f>IF(A1613="","",SUMIF(Books!$O$6:$O$2005,P1613,Books!$K$6:$K$2005))</f>
        <v/>
      </c>
      <c r="T1613" s="15">
        <f>IF(A1613="","",N1613-S1613)</f>
        <v/>
      </c>
      <c r="U1613" s="10" t="n"/>
      <c r="V1613" s="16">
        <f>IF(A1613="","",IF(AND(O1613="Credit note",R1613&lt;&gt;"ITC not available in GSTR-2B"),"Credit note: accept and declare the ITC reversal, keep pending for one period, or reject if you disagree",IF(R1613="Matched","Accept in IMS, or take no action",IF(R1613="Amount differs","Reject or keep pending; ask the supplier to amend",IF(R1613="In GSTR-2B, not in books","Check receipt; reject if not yours",IF(R1613="Invoice no matches, GSTIN differs","Confirm the GSTIN with the supplier","Not available: do not claim"))))))</f>
        <v/>
      </c>
    </row>
    <row r="1614">
      <c r="A1614" s="10" t="n"/>
      <c r="B1614" s="10" t="n"/>
      <c r="C1614" s="10" t="n"/>
      <c r="D1614" s="10" t="n"/>
      <c r="E1614" s="9" t="n"/>
      <c r="F1614" s="8" t="n"/>
      <c r="G1614" s="10" t="n"/>
      <c r="H1614" s="10" t="n"/>
      <c r="I1614" s="8" t="n"/>
      <c r="J1614" s="8" t="n"/>
      <c r="K1614" s="8" t="n"/>
      <c r="L1614" s="8" t="n"/>
      <c r="M1614" s="8" t="n"/>
      <c r="N1614" s="15">
        <f>IF(A1614="","",SUM(J1614:M1614))</f>
        <v/>
      </c>
      <c r="O1614" s="10" t="n"/>
      <c r="P1614" s="16">
        <f>IF(A1614="","",UPPER(TRIM(A1614))&amp;"|"&amp;UPPER(SUBSTITUTE(SUBSTITUTE(SUBSTITUTE(TRIM(C1614),"/",""),"-","")," ","")))</f>
        <v/>
      </c>
      <c r="Q1614" s="16">
        <f>IF(A1614="","",UPPER(SUBSTITUTE(SUBSTITUTE(SUBSTITUTE(TRIM(C1614),"/",""),"-","")," ","")))</f>
        <v/>
      </c>
      <c r="R1614" s="16">
        <f>IF(A1614="","",IF(U1614="No","ITC not available in GSTR-2B",IF(COUNTIF(Books!$O$6:$O$2005,P1614)&gt;0,IF(ABS(T1614)&lt;=Settings!$B$4,"Matched","Amount differs"),IF(COUNTIF(Books!$P$6:$P$2005,Q1614)&gt;0,"Invoice no matches, GSTIN differs","In GSTR-2B, not in books"))))</f>
        <v/>
      </c>
      <c r="S1614" s="15">
        <f>IF(A1614="","",SUMIF(Books!$O$6:$O$2005,P1614,Books!$K$6:$K$2005))</f>
        <v/>
      </c>
      <c r="T1614" s="15">
        <f>IF(A1614="","",N1614-S1614)</f>
        <v/>
      </c>
      <c r="U1614" s="10" t="n"/>
      <c r="V1614" s="16">
        <f>IF(A1614="","",IF(AND(O1614="Credit note",R1614&lt;&gt;"ITC not available in GSTR-2B"),"Credit note: accept and declare the ITC reversal, keep pending for one period, or reject if you disagree",IF(R1614="Matched","Accept in IMS, or take no action",IF(R1614="Amount differs","Reject or keep pending; ask the supplier to amend",IF(R1614="In GSTR-2B, not in books","Check receipt; reject if not yours",IF(R1614="Invoice no matches, GSTIN differs","Confirm the GSTIN with the supplier","Not available: do not claim"))))))</f>
        <v/>
      </c>
    </row>
    <row r="1615">
      <c r="A1615" s="10" t="n"/>
      <c r="B1615" s="10" t="n"/>
      <c r="C1615" s="10" t="n"/>
      <c r="D1615" s="10" t="n"/>
      <c r="E1615" s="9" t="n"/>
      <c r="F1615" s="8" t="n"/>
      <c r="G1615" s="10" t="n"/>
      <c r="H1615" s="10" t="n"/>
      <c r="I1615" s="8" t="n"/>
      <c r="J1615" s="8" t="n"/>
      <c r="K1615" s="8" t="n"/>
      <c r="L1615" s="8" t="n"/>
      <c r="M1615" s="8" t="n"/>
      <c r="N1615" s="15">
        <f>IF(A1615="","",SUM(J1615:M1615))</f>
        <v/>
      </c>
      <c r="O1615" s="10" t="n"/>
      <c r="P1615" s="16">
        <f>IF(A1615="","",UPPER(TRIM(A1615))&amp;"|"&amp;UPPER(SUBSTITUTE(SUBSTITUTE(SUBSTITUTE(TRIM(C1615),"/",""),"-","")," ","")))</f>
        <v/>
      </c>
      <c r="Q1615" s="16">
        <f>IF(A1615="","",UPPER(SUBSTITUTE(SUBSTITUTE(SUBSTITUTE(TRIM(C1615),"/",""),"-","")," ","")))</f>
        <v/>
      </c>
      <c r="R1615" s="16">
        <f>IF(A1615="","",IF(U1615="No","ITC not available in GSTR-2B",IF(COUNTIF(Books!$O$6:$O$2005,P1615)&gt;0,IF(ABS(T1615)&lt;=Settings!$B$4,"Matched","Amount differs"),IF(COUNTIF(Books!$P$6:$P$2005,Q1615)&gt;0,"Invoice no matches, GSTIN differs","In GSTR-2B, not in books"))))</f>
        <v/>
      </c>
      <c r="S1615" s="15">
        <f>IF(A1615="","",SUMIF(Books!$O$6:$O$2005,P1615,Books!$K$6:$K$2005))</f>
        <v/>
      </c>
      <c r="T1615" s="15">
        <f>IF(A1615="","",N1615-S1615)</f>
        <v/>
      </c>
      <c r="U1615" s="10" t="n"/>
      <c r="V1615" s="16">
        <f>IF(A1615="","",IF(AND(O1615="Credit note",R1615&lt;&gt;"ITC not available in GSTR-2B"),"Credit note: accept and declare the ITC reversal, keep pending for one period, or reject if you disagree",IF(R1615="Matched","Accept in IMS, or take no action",IF(R1615="Amount differs","Reject or keep pending; ask the supplier to amend",IF(R1615="In GSTR-2B, not in books","Check receipt; reject if not yours",IF(R1615="Invoice no matches, GSTIN differs","Confirm the GSTIN with the supplier","Not available: do not claim"))))))</f>
        <v/>
      </c>
    </row>
    <row r="1616">
      <c r="A1616" s="10" t="n"/>
      <c r="B1616" s="10" t="n"/>
      <c r="C1616" s="10" t="n"/>
      <c r="D1616" s="10" t="n"/>
      <c r="E1616" s="9" t="n"/>
      <c r="F1616" s="8" t="n"/>
      <c r="G1616" s="10" t="n"/>
      <c r="H1616" s="10" t="n"/>
      <c r="I1616" s="8" t="n"/>
      <c r="J1616" s="8" t="n"/>
      <c r="K1616" s="8" t="n"/>
      <c r="L1616" s="8" t="n"/>
      <c r="M1616" s="8" t="n"/>
      <c r="N1616" s="15">
        <f>IF(A1616="","",SUM(J1616:M1616))</f>
        <v/>
      </c>
      <c r="O1616" s="10" t="n"/>
      <c r="P1616" s="16">
        <f>IF(A1616="","",UPPER(TRIM(A1616))&amp;"|"&amp;UPPER(SUBSTITUTE(SUBSTITUTE(SUBSTITUTE(TRIM(C1616),"/",""),"-","")," ","")))</f>
        <v/>
      </c>
      <c r="Q1616" s="16">
        <f>IF(A1616="","",UPPER(SUBSTITUTE(SUBSTITUTE(SUBSTITUTE(TRIM(C1616),"/",""),"-","")," ","")))</f>
        <v/>
      </c>
      <c r="R1616" s="16">
        <f>IF(A1616="","",IF(U1616="No","ITC not available in GSTR-2B",IF(COUNTIF(Books!$O$6:$O$2005,P1616)&gt;0,IF(ABS(T1616)&lt;=Settings!$B$4,"Matched","Amount differs"),IF(COUNTIF(Books!$P$6:$P$2005,Q1616)&gt;0,"Invoice no matches, GSTIN differs","In GSTR-2B, not in books"))))</f>
        <v/>
      </c>
      <c r="S1616" s="15">
        <f>IF(A1616="","",SUMIF(Books!$O$6:$O$2005,P1616,Books!$K$6:$K$2005))</f>
        <v/>
      </c>
      <c r="T1616" s="15">
        <f>IF(A1616="","",N1616-S1616)</f>
        <v/>
      </c>
      <c r="U1616" s="10" t="n"/>
      <c r="V1616" s="16">
        <f>IF(A1616="","",IF(AND(O1616="Credit note",R1616&lt;&gt;"ITC not available in GSTR-2B"),"Credit note: accept and declare the ITC reversal, keep pending for one period, or reject if you disagree",IF(R1616="Matched","Accept in IMS, or take no action",IF(R1616="Amount differs","Reject or keep pending; ask the supplier to amend",IF(R1616="In GSTR-2B, not in books","Check receipt; reject if not yours",IF(R1616="Invoice no matches, GSTIN differs","Confirm the GSTIN with the supplier","Not available: do not claim"))))))</f>
        <v/>
      </c>
    </row>
    <row r="1617">
      <c r="A1617" s="10" t="n"/>
      <c r="B1617" s="10" t="n"/>
      <c r="C1617" s="10" t="n"/>
      <c r="D1617" s="10" t="n"/>
      <c r="E1617" s="9" t="n"/>
      <c r="F1617" s="8" t="n"/>
      <c r="G1617" s="10" t="n"/>
      <c r="H1617" s="10" t="n"/>
      <c r="I1617" s="8" t="n"/>
      <c r="J1617" s="8" t="n"/>
      <c r="K1617" s="8" t="n"/>
      <c r="L1617" s="8" t="n"/>
      <c r="M1617" s="8" t="n"/>
      <c r="N1617" s="15">
        <f>IF(A1617="","",SUM(J1617:M1617))</f>
        <v/>
      </c>
      <c r="O1617" s="10" t="n"/>
      <c r="P1617" s="16">
        <f>IF(A1617="","",UPPER(TRIM(A1617))&amp;"|"&amp;UPPER(SUBSTITUTE(SUBSTITUTE(SUBSTITUTE(TRIM(C1617),"/",""),"-","")," ","")))</f>
        <v/>
      </c>
      <c r="Q1617" s="16">
        <f>IF(A1617="","",UPPER(SUBSTITUTE(SUBSTITUTE(SUBSTITUTE(TRIM(C1617),"/",""),"-","")," ","")))</f>
        <v/>
      </c>
      <c r="R1617" s="16">
        <f>IF(A1617="","",IF(U1617="No","ITC not available in GSTR-2B",IF(COUNTIF(Books!$O$6:$O$2005,P1617)&gt;0,IF(ABS(T1617)&lt;=Settings!$B$4,"Matched","Amount differs"),IF(COUNTIF(Books!$P$6:$P$2005,Q1617)&gt;0,"Invoice no matches, GSTIN differs","In GSTR-2B, not in books"))))</f>
        <v/>
      </c>
      <c r="S1617" s="15">
        <f>IF(A1617="","",SUMIF(Books!$O$6:$O$2005,P1617,Books!$K$6:$K$2005))</f>
        <v/>
      </c>
      <c r="T1617" s="15">
        <f>IF(A1617="","",N1617-S1617)</f>
        <v/>
      </c>
      <c r="U1617" s="10" t="n"/>
      <c r="V1617" s="16">
        <f>IF(A1617="","",IF(AND(O1617="Credit note",R1617&lt;&gt;"ITC not available in GSTR-2B"),"Credit note: accept and declare the ITC reversal, keep pending for one period, or reject if you disagree",IF(R1617="Matched","Accept in IMS, or take no action",IF(R1617="Amount differs","Reject or keep pending; ask the supplier to amend",IF(R1617="In GSTR-2B, not in books","Check receipt; reject if not yours",IF(R1617="Invoice no matches, GSTIN differs","Confirm the GSTIN with the supplier","Not available: do not claim"))))))</f>
        <v/>
      </c>
    </row>
    <row r="1618">
      <c r="A1618" s="10" t="n"/>
      <c r="B1618" s="10" t="n"/>
      <c r="C1618" s="10" t="n"/>
      <c r="D1618" s="10" t="n"/>
      <c r="E1618" s="9" t="n"/>
      <c r="F1618" s="8" t="n"/>
      <c r="G1618" s="10" t="n"/>
      <c r="H1618" s="10" t="n"/>
      <c r="I1618" s="8" t="n"/>
      <c r="J1618" s="8" t="n"/>
      <c r="K1618" s="8" t="n"/>
      <c r="L1618" s="8" t="n"/>
      <c r="M1618" s="8" t="n"/>
      <c r="N1618" s="15">
        <f>IF(A1618="","",SUM(J1618:M1618))</f>
        <v/>
      </c>
      <c r="O1618" s="10" t="n"/>
      <c r="P1618" s="16">
        <f>IF(A1618="","",UPPER(TRIM(A1618))&amp;"|"&amp;UPPER(SUBSTITUTE(SUBSTITUTE(SUBSTITUTE(TRIM(C1618),"/",""),"-","")," ","")))</f>
        <v/>
      </c>
      <c r="Q1618" s="16">
        <f>IF(A1618="","",UPPER(SUBSTITUTE(SUBSTITUTE(SUBSTITUTE(TRIM(C1618),"/",""),"-","")," ","")))</f>
        <v/>
      </c>
      <c r="R1618" s="16">
        <f>IF(A1618="","",IF(U1618="No","ITC not available in GSTR-2B",IF(COUNTIF(Books!$O$6:$O$2005,P1618)&gt;0,IF(ABS(T1618)&lt;=Settings!$B$4,"Matched","Amount differs"),IF(COUNTIF(Books!$P$6:$P$2005,Q1618)&gt;0,"Invoice no matches, GSTIN differs","In GSTR-2B, not in books"))))</f>
        <v/>
      </c>
      <c r="S1618" s="15">
        <f>IF(A1618="","",SUMIF(Books!$O$6:$O$2005,P1618,Books!$K$6:$K$2005))</f>
        <v/>
      </c>
      <c r="T1618" s="15">
        <f>IF(A1618="","",N1618-S1618)</f>
        <v/>
      </c>
      <c r="U1618" s="10" t="n"/>
      <c r="V1618" s="16">
        <f>IF(A1618="","",IF(AND(O1618="Credit note",R1618&lt;&gt;"ITC not available in GSTR-2B"),"Credit note: accept and declare the ITC reversal, keep pending for one period, or reject if you disagree",IF(R1618="Matched","Accept in IMS, or take no action",IF(R1618="Amount differs","Reject or keep pending; ask the supplier to amend",IF(R1618="In GSTR-2B, not in books","Check receipt; reject if not yours",IF(R1618="Invoice no matches, GSTIN differs","Confirm the GSTIN with the supplier","Not available: do not claim"))))))</f>
        <v/>
      </c>
    </row>
    <row r="1619">
      <c r="A1619" s="10" t="n"/>
      <c r="B1619" s="10" t="n"/>
      <c r="C1619" s="10" t="n"/>
      <c r="D1619" s="10" t="n"/>
      <c r="E1619" s="9" t="n"/>
      <c r="F1619" s="8" t="n"/>
      <c r="G1619" s="10" t="n"/>
      <c r="H1619" s="10" t="n"/>
      <c r="I1619" s="8" t="n"/>
      <c r="J1619" s="8" t="n"/>
      <c r="K1619" s="8" t="n"/>
      <c r="L1619" s="8" t="n"/>
      <c r="M1619" s="8" t="n"/>
      <c r="N1619" s="15">
        <f>IF(A1619="","",SUM(J1619:M1619))</f>
        <v/>
      </c>
      <c r="O1619" s="10" t="n"/>
      <c r="P1619" s="16">
        <f>IF(A1619="","",UPPER(TRIM(A1619))&amp;"|"&amp;UPPER(SUBSTITUTE(SUBSTITUTE(SUBSTITUTE(TRIM(C1619),"/",""),"-","")," ","")))</f>
        <v/>
      </c>
      <c r="Q1619" s="16">
        <f>IF(A1619="","",UPPER(SUBSTITUTE(SUBSTITUTE(SUBSTITUTE(TRIM(C1619),"/",""),"-","")," ","")))</f>
        <v/>
      </c>
      <c r="R1619" s="16">
        <f>IF(A1619="","",IF(U1619="No","ITC not available in GSTR-2B",IF(COUNTIF(Books!$O$6:$O$2005,P1619)&gt;0,IF(ABS(T1619)&lt;=Settings!$B$4,"Matched","Amount differs"),IF(COUNTIF(Books!$P$6:$P$2005,Q1619)&gt;0,"Invoice no matches, GSTIN differs","In GSTR-2B, not in books"))))</f>
        <v/>
      </c>
      <c r="S1619" s="15">
        <f>IF(A1619="","",SUMIF(Books!$O$6:$O$2005,P1619,Books!$K$6:$K$2005))</f>
        <v/>
      </c>
      <c r="T1619" s="15">
        <f>IF(A1619="","",N1619-S1619)</f>
        <v/>
      </c>
      <c r="U1619" s="10" t="n"/>
      <c r="V1619" s="16">
        <f>IF(A1619="","",IF(AND(O1619="Credit note",R1619&lt;&gt;"ITC not available in GSTR-2B"),"Credit note: accept and declare the ITC reversal, keep pending for one period, or reject if you disagree",IF(R1619="Matched","Accept in IMS, or take no action",IF(R1619="Amount differs","Reject or keep pending; ask the supplier to amend",IF(R1619="In GSTR-2B, not in books","Check receipt; reject if not yours",IF(R1619="Invoice no matches, GSTIN differs","Confirm the GSTIN with the supplier","Not available: do not claim"))))))</f>
        <v/>
      </c>
    </row>
    <row r="1620">
      <c r="A1620" s="10" t="n"/>
      <c r="B1620" s="10" t="n"/>
      <c r="C1620" s="10" t="n"/>
      <c r="D1620" s="10" t="n"/>
      <c r="E1620" s="9" t="n"/>
      <c r="F1620" s="8" t="n"/>
      <c r="G1620" s="10" t="n"/>
      <c r="H1620" s="10" t="n"/>
      <c r="I1620" s="8" t="n"/>
      <c r="J1620" s="8" t="n"/>
      <c r="K1620" s="8" t="n"/>
      <c r="L1620" s="8" t="n"/>
      <c r="M1620" s="8" t="n"/>
      <c r="N1620" s="15">
        <f>IF(A1620="","",SUM(J1620:M1620))</f>
        <v/>
      </c>
      <c r="O1620" s="10" t="n"/>
      <c r="P1620" s="16">
        <f>IF(A1620="","",UPPER(TRIM(A1620))&amp;"|"&amp;UPPER(SUBSTITUTE(SUBSTITUTE(SUBSTITUTE(TRIM(C1620),"/",""),"-","")," ","")))</f>
        <v/>
      </c>
      <c r="Q1620" s="16">
        <f>IF(A1620="","",UPPER(SUBSTITUTE(SUBSTITUTE(SUBSTITUTE(TRIM(C1620),"/",""),"-","")," ","")))</f>
        <v/>
      </c>
      <c r="R1620" s="16">
        <f>IF(A1620="","",IF(U1620="No","ITC not available in GSTR-2B",IF(COUNTIF(Books!$O$6:$O$2005,P1620)&gt;0,IF(ABS(T1620)&lt;=Settings!$B$4,"Matched","Amount differs"),IF(COUNTIF(Books!$P$6:$P$2005,Q1620)&gt;0,"Invoice no matches, GSTIN differs","In GSTR-2B, not in books"))))</f>
        <v/>
      </c>
      <c r="S1620" s="15">
        <f>IF(A1620="","",SUMIF(Books!$O$6:$O$2005,P1620,Books!$K$6:$K$2005))</f>
        <v/>
      </c>
      <c r="T1620" s="15">
        <f>IF(A1620="","",N1620-S1620)</f>
        <v/>
      </c>
      <c r="U1620" s="10" t="n"/>
      <c r="V1620" s="16">
        <f>IF(A1620="","",IF(AND(O1620="Credit note",R1620&lt;&gt;"ITC not available in GSTR-2B"),"Credit note: accept and declare the ITC reversal, keep pending for one period, or reject if you disagree",IF(R1620="Matched","Accept in IMS, or take no action",IF(R1620="Amount differs","Reject or keep pending; ask the supplier to amend",IF(R1620="In GSTR-2B, not in books","Check receipt; reject if not yours",IF(R1620="Invoice no matches, GSTIN differs","Confirm the GSTIN with the supplier","Not available: do not claim"))))))</f>
        <v/>
      </c>
    </row>
    <row r="1621">
      <c r="A1621" s="10" t="n"/>
      <c r="B1621" s="10" t="n"/>
      <c r="C1621" s="10" t="n"/>
      <c r="D1621" s="10" t="n"/>
      <c r="E1621" s="9" t="n"/>
      <c r="F1621" s="8" t="n"/>
      <c r="G1621" s="10" t="n"/>
      <c r="H1621" s="10" t="n"/>
      <c r="I1621" s="8" t="n"/>
      <c r="J1621" s="8" t="n"/>
      <c r="K1621" s="8" t="n"/>
      <c r="L1621" s="8" t="n"/>
      <c r="M1621" s="8" t="n"/>
      <c r="N1621" s="15">
        <f>IF(A1621="","",SUM(J1621:M1621))</f>
        <v/>
      </c>
      <c r="O1621" s="10" t="n"/>
      <c r="P1621" s="16">
        <f>IF(A1621="","",UPPER(TRIM(A1621))&amp;"|"&amp;UPPER(SUBSTITUTE(SUBSTITUTE(SUBSTITUTE(TRIM(C1621),"/",""),"-","")," ","")))</f>
        <v/>
      </c>
      <c r="Q1621" s="16">
        <f>IF(A1621="","",UPPER(SUBSTITUTE(SUBSTITUTE(SUBSTITUTE(TRIM(C1621),"/",""),"-","")," ","")))</f>
        <v/>
      </c>
      <c r="R1621" s="16">
        <f>IF(A1621="","",IF(U1621="No","ITC not available in GSTR-2B",IF(COUNTIF(Books!$O$6:$O$2005,P1621)&gt;0,IF(ABS(T1621)&lt;=Settings!$B$4,"Matched","Amount differs"),IF(COUNTIF(Books!$P$6:$P$2005,Q1621)&gt;0,"Invoice no matches, GSTIN differs","In GSTR-2B, not in books"))))</f>
        <v/>
      </c>
      <c r="S1621" s="15">
        <f>IF(A1621="","",SUMIF(Books!$O$6:$O$2005,P1621,Books!$K$6:$K$2005))</f>
        <v/>
      </c>
      <c r="T1621" s="15">
        <f>IF(A1621="","",N1621-S1621)</f>
        <v/>
      </c>
      <c r="U1621" s="10" t="n"/>
      <c r="V1621" s="16">
        <f>IF(A1621="","",IF(AND(O1621="Credit note",R1621&lt;&gt;"ITC not available in GSTR-2B"),"Credit note: accept and declare the ITC reversal, keep pending for one period, or reject if you disagree",IF(R1621="Matched","Accept in IMS, or take no action",IF(R1621="Amount differs","Reject or keep pending; ask the supplier to amend",IF(R1621="In GSTR-2B, not in books","Check receipt; reject if not yours",IF(R1621="Invoice no matches, GSTIN differs","Confirm the GSTIN with the supplier","Not available: do not claim"))))))</f>
        <v/>
      </c>
    </row>
    <row r="1622">
      <c r="A1622" s="10" t="n"/>
      <c r="B1622" s="10" t="n"/>
      <c r="C1622" s="10" t="n"/>
      <c r="D1622" s="10" t="n"/>
      <c r="E1622" s="9" t="n"/>
      <c r="F1622" s="8" t="n"/>
      <c r="G1622" s="10" t="n"/>
      <c r="H1622" s="10" t="n"/>
      <c r="I1622" s="8" t="n"/>
      <c r="J1622" s="8" t="n"/>
      <c r="K1622" s="8" t="n"/>
      <c r="L1622" s="8" t="n"/>
      <c r="M1622" s="8" t="n"/>
      <c r="N1622" s="15">
        <f>IF(A1622="","",SUM(J1622:M1622))</f>
        <v/>
      </c>
      <c r="O1622" s="10" t="n"/>
      <c r="P1622" s="16">
        <f>IF(A1622="","",UPPER(TRIM(A1622))&amp;"|"&amp;UPPER(SUBSTITUTE(SUBSTITUTE(SUBSTITUTE(TRIM(C1622),"/",""),"-","")," ","")))</f>
        <v/>
      </c>
      <c r="Q1622" s="16">
        <f>IF(A1622="","",UPPER(SUBSTITUTE(SUBSTITUTE(SUBSTITUTE(TRIM(C1622),"/",""),"-","")," ","")))</f>
        <v/>
      </c>
      <c r="R1622" s="16">
        <f>IF(A1622="","",IF(U1622="No","ITC not available in GSTR-2B",IF(COUNTIF(Books!$O$6:$O$2005,P1622)&gt;0,IF(ABS(T1622)&lt;=Settings!$B$4,"Matched","Amount differs"),IF(COUNTIF(Books!$P$6:$P$2005,Q1622)&gt;0,"Invoice no matches, GSTIN differs","In GSTR-2B, not in books"))))</f>
        <v/>
      </c>
      <c r="S1622" s="15">
        <f>IF(A1622="","",SUMIF(Books!$O$6:$O$2005,P1622,Books!$K$6:$K$2005))</f>
        <v/>
      </c>
      <c r="T1622" s="15">
        <f>IF(A1622="","",N1622-S1622)</f>
        <v/>
      </c>
      <c r="U1622" s="10" t="n"/>
      <c r="V1622" s="16">
        <f>IF(A1622="","",IF(AND(O1622="Credit note",R1622&lt;&gt;"ITC not available in GSTR-2B"),"Credit note: accept and declare the ITC reversal, keep pending for one period, or reject if you disagree",IF(R1622="Matched","Accept in IMS, or take no action",IF(R1622="Amount differs","Reject or keep pending; ask the supplier to amend",IF(R1622="In GSTR-2B, not in books","Check receipt; reject if not yours",IF(R1622="Invoice no matches, GSTIN differs","Confirm the GSTIN with the supplier","Not available: do not claim"))))))</f>
        <v/>
      </c>
    </row>
    <row r="1623">
      <c r="A1623" s="10" t="n"/>
      <c r="B1623" s="10" t="n"/>
      <c r="C1623" s="10" t="n"/>
      <c r="D1623" s="10" t="n"/>
      <c r="E1623" s="9" t="n"/>
      <c r="F1623" s="8" t="n"/>
      <c r="G1623" s="10" t="n"/>
      <c r="H1623" s="10" t="n"/>
      <c r="I1623" s="8" t="n"/>
      <c r="J1623" s="8" t="n"/>
      <c r="K1623" s="8" t="n"/>
      <c r="L1623" s="8" t="n"/>
      <c r="M1623" s="8" t="n"/>
      <c r="N1623" s="15">
        <f>IF(A1623="","",SUM(J1623:M1623))</f>
        <v/>
      </c>
      <c r="O1623" s="10" t="n"/>
      <c r="P1623" s="16">
        <f>IF(A1623="","",UPPER(TRIM(A1623))&amp;"|"&amp;UPPER(SUBSTITUTE(SUBSTITUTE(SUBSTITUTE(TRIM(C1623),"/",""),"-","")," ","")))</f>
        <v/>
      </c>
      <c r="Q1623" s="16">
        <f>IF(A1623="","",UPPER(SUBSTITUTE(SUBSTITUTE(SUBSTITUTE(TRIM(C1623),"/",""),"-","")," ","")))</f>
        <v/>
      </c>
      <c r="R1623" s="16">
        <f>IF(A1623="","",IF(U1623="No","ITC not available in GSTR-2B",IF(COUNTIF(Books!$O$6:$O$2005,P1623)&gt;0,IF(ABS(T1623)&lt;=Settings!$B$4,"Matched","Amount differs"),IF(COUNTIF(Books!$P$6:$P$2005,Q1623)&gt;0,"Invoice no matches, GSTIN differs","In GSTR-2B, not in books"))))</f>
        <v/>
      </c>
      <c r="S1623" s="15">
        <f>IF(A1623="","",SUMIF(Books!$O$6:$O$2005,P1623,Books!$K$6:$K$2005))</f>
        <v/>
      </c>
      <c r="T1623" s="15">
        <f>IF(A1623="","",N1623-S1623)</f>
        <v/>
      </c>
      <c r="U1623" s="10" t="n"/>
      <c r="V1623" s="16">
        <f>IF(A1623="","",IF(AND(O1623="Credit note",R1623&lt;&gt;"ITC not available in GSTR-2B"),"Credit note: accept and declare the ITC reversal, keep pending for one period, or reject if you disagree",IF(R1623="Matched","Accept in IMS, or take no action",IF(R1623="Amount differs","Reject or keep pending; ask the supplier to amend",IF(R1623="In GSTR-2B, not in books","Check receipt; reject if not yours",IF(R1623="Invoice no matches, GSTIN differs","Confirm the GSTIN with the supplier","Not available: do not claim"))))))</f>
        <v/>
      </c>
    </row>
    <row r="1624">
      <c r="A1624" s="10" t="n"/>
      <c r="B1624" s="10" t="n"/>
      <c r="C1624" s="10" t="n"/>
      <c r="D1624" s="10" t="n"/>
      <c r="E1624" s="9" t="n"/>
      <c r="F1624" s="8" t="n"/>
      <c r="G1624" s="10" t="n"/>
      <c r="H1624" s="10" t="n"/>
      <c r="I1624" s="8" t="n"/>
      <c r="J1624" s="8" t="n"/>
      <c r="K1624" s="8" t="n"/>
      <c r="L1624" s="8" t="n"/>
      <c r="M1624" s="8" t="n"/>
      <c r="N1624" s="15">
        <f>IF(A1624="","",SUM(J1624:M1624))</f>
        <v/>
      </c>
      <c r="O1624" s="10" t="n"/>
      <c r="P1624" s="16">
        <f>IF(A1624="","",UPPER(TRIM(A1624))&amp;"|"&amp;UPPER(SUBSTITUTE(SUBSTITUTE(SUBSTITUTE(TRIM(C1624),"/",""),"-","")," ","")))</f>
        <v/>
      </c>
      <c r="Q1624" s="16">
        <f>IF(A1624="","",UPPER(SUBSTITUTE(SUBSTITUTE(SUBSTITUTE(TRIM(C1624),"/",""),"-","")," ","")))</f>
        <v/>
      </c>
      <c r="R1624" s="16">
        <f>IF(A1624="","",IF(U1624="No","ITC not available in GSTR-2B",IF(COUNTIF(Books!$O$6:$O$2005,P1624)&gt;0,IF(ABS(T1624)&lt;=Settings!$B$4,"Matched","Amount differs"),IF(COUNTIF(Books!$P$6:$P$2005,Q1624)&gt;0,"Invoice no matches, GSTIN differs","In GSTR-2B, not in books"))))</f>
        <v/>
      </c>
      <c r="S1624" s="15">
        <f>IF(A1624="","",SUMIF(Books!$O$6:$O$2005,P1624,Books!$K$6:$K$2005))</f>
        <v/>
      </c>
      <c r="T1624" s="15">
        <f>IF(A1624="","",N1624-S1624)</f>
        <v/>
      </c>
      <c r="U1624" s="10" t="n"/>
      <c r="V1624" s="16">
        <f>IF(A1624="","",IF(AND(O1624="Credit note",R1624&lt;&gt;"ITC not available in GSTR-2B"),"Credit note: accept and declare the ITC reversal, keep pending for one period, or reject if you disagree",IF(R1624="Matched","Accept in IMS, or take no action",IF(R1624="Amount differs","Reject or keep pending; ask the supplier to amend",IF(R1624="In GSTR-2B, not in books","Check receipt; reject if not yours",IF(R1624="Invoice no matches, GSTIN differs","Confirm the GSTIN with the supplier","Not available: do not claim"))))))</f>
        <v/>
      </c>
    </row>
    <row r="1625">
      <c r="A1625" s="10" t="n"/>
      <c r="B1625" s="10" t="n"/>
      <c r="C1625" s="10" t="n"/>
      <c r="D1625" s="10" t="n"/>
      <c r="E1625" s="9" t="n"/>
      <c r="F1625" s="8" t="n"/>
      <c r="G1625" s="10" t="n"/>
      <c r="H1625" s="10" t="n"/>
      <c r="I1625" s="8" t="n"/>
      <c r="J1625" s="8" t="n"/>
      <c r="K1625" s="8" t="n"/>
      <c r="L1625" s="8" t="n"/>
      <c r="M1625" s="8" t="n"/>
      <c r="N1625" s="15">
        <f>IF(A1625="","",SUM(J1625:M1625))</f>
        <v/>
      </c>
      <c r="O1625" s="10" t="n"/>
      <c r="P1625" s="16">
        <f>IF(A1625="","",UPPER(TRIM(A1625))&amp;"|"&amp;UPPER(SUBSTITUTE(SUBSTITUTE(SUBSTITUTE(TRIM(C1625),"/",""),"-","")," ","")))</f>
        <v/>
      </c>
      <c r="Q1625" s="16">
        <f>IF(A1625="","",UPPER(SUBSTITUTE(SUBSTITUTE(SUBSTITUTE(TRIM(C1625),"/",""),"-","")," ","")))</f>
        <v/>
      </c>
      <c r="R1625" s="16">
        <f>IF(A1625="","",IF(U1625="No","ITC not available in GSTR-2B",IF(COUNTIF(Books!$O$6:$O$2005,P1625)&gt;0,IF(ABS(T1625)&lt;=Settings!$B$4,"Matched","Amount differs"),IF(COUNTIF(Books!$P$6:$P$2005,Q1625)&gt;0,"Invoice no matches, GSTIN differs","In GSTR-2B, not in books"))))</f>
        <v/>
      </c>
      <c r="S1625" s="15">
        <f>IF(A1625="","",SUMIF(Books!$O$6:$O$2005,P1625,Books!$K$6:$K$2005))</f>
        <v/>
      </c>
      <c r="T1625" s="15">
        <f>IF(A1625="","",N1625-S1625)</f>
        <v/>
      </c>
      <c r="U1625" s="10" t="n"/>
      <c r="V1625" s="16">
        <f>IF(A1625="","",IF(AND(O1625="Credit note",R1625&lt;&gt;"ITC not available in GSTR-2B"),"Credit note: accept and declare the ITC reversal, keep pending for one period, or reject if you disagree",IF(R1625="Matched","Accept in IMS, or take no action",IF(R1625="Amount differs","Reject or keep pending; ask the supplier to amend",IF(R1625="In GSTR-2B, not in books","Check receipt; reject if not yours",IF(R1625="Invoice no matches, GSTIN differs","Confirm the GSTIN with the supplier","Not available: do not claim"))))))</f>
        <v/>
      </c>
    </row>
    <row r="1626">
      <c r="A1626" s="10" t="n"/>
      <c r="B1626" s="10" t="n"/>
      <c r="C1626" s="10" t="n"/>
      <c r="D1626" s="10" t="n"/>
      <c r="E1626" s="9" t="n"/>
      <c r="F1626" s="8" t="n"/>
      <c r="G1626" s="10" t="n"/>
      <c r="H1626" s="10" t="n"/>
      <c r="I1626" s="8" t="n"/>
      <c r="J1626" s="8" t="n"/>
      <c r="K1626" s="8" t="n"/>
      <c r="L1626" s="8" t="n"/>
      <c r="M1626" s="8" t="n"/>
      <c r="N1626" s="15">
        <f>IF(A1626="","",SUM(J1626:M1626))</f>
        <v/>
      </c>
      <c r="O1626" s="10" t="n"/>
      <c r="P1626" s="16">
        <f>IF(A1626="","",UPPER(TRIM(A1626))&amp;"|"&amp;UPPER(SUBSTITUTE(SUBSTITUTE(SUBSTITUTE(TRIM(C1626),"/",""),"-","")," ","")))</f>
        <v/>
      </c>
      <c r="Q1626" s="16">
        <f>IF(A1626="","",UPPER(SUBSTITUTE(SUBSTITUTE(SUBSTITUTE(TRIM(C1626),"/",""),"-","")," ","")))</f>
        <v/>
      </c>
      <c r="R1626" s="16">
        <f>IF(A1626="","",IF(U1626="No","ITC not available in GSTR-2B",IF(COUNTIF(Books!$O$6:$O$2005,P1626)&gt;0,IF(ABS(T1626)&lt;=Settings!$B$4,"Matched","Amount differs"),IF(COUNTIF(Books!$P$6:$P$2005,Q1626)&gt;0,"Invoice no matches, GSTIN differs","In GSTR-2B, not in books"))))</f>
        <v/>
      </c>
      <c r="S1626" s="15">
        <f>IF(A1626="","",SUMIF(Books!$O$6:$O$2005,P1626,Books!$K$6:$K$2005))</f>
        <v/>
      </c>
      <c r="T1626" s="15">
        <f>IF(A1626="","",N1626-S1626)</f>
        <v/>
      </c>
      <c r="U1626" s="10" t="n"/>
      <c r="V1626" s="16">
        <f>IF(A1626="","",IF(AND(O1626="Credit note",R1626&lt;&gt;"ITC not available in GSTR-2B"),"Credit note: accept and declare the ITC reversal, keep pending for one period, or reject if you disagree",IF(R1626="Matched","Accept in IMS, or take no action",IF(R1626="Amount differs","Reject or keep pending; ask the supplier to amend",IF(R1626="In GSTR-2B, not in books","Check receipt; reject if not yours",IF(R1626="Invoice no matches, GSTIN differs","Confirm the GSTIN with the supplier","Not available: do not claim"))))))</f>
        <v/>
      </c>
    </row>
    <row r="1627">
      <c r="A1627" s="10" t="n"/>
      <c r="B1627" s="10" t="n"/>
      <c r="C1627" s="10" t="n"/>
      <c r="D1627" s="10" t="n"/>
      <c r="E1627" s="9" t="n"/>
      <c r="F1627" s="8" t="n"/>
      <c r="G1627" s="10" t="n"/>
      <c r="H1627" s="10" t="n"/>
      <c r="I1627" s="8" t="n"/>
      <c r="J1627" s="8" t="n"/>
      <c r="K1627" s="8" t="n"/>
      <c r="L1627" s="8" t="n"/>
      <c r="M1627" s="8" t="n"/>
      <c r="N1627" s="15">
        <f>IF(A1627="","",SUM(J1627:M1627))</f>
        <v/>
      </c>
      <c r="O1627" s="10" t="n"/>
      <c r="P1627" s="16">
        <f>IF(A1627="","",UPPER(TRIM(A1627))&amp;"|"&amp;UPPER(SUBSTITUTE(SUBSTITUTE(SUBSTITUTE(TRIM(C1627),"/",""),"-","")," ","")))</f>
        <v/>
      </c>
      <c r="Q1627" s="16">
        <f>IF(A1627="","",UPPER(SUBSTITUTE(SUBSTITUTE(SUBSTITUTE(TRIM(C1627),"/",""),"-","")," ","")))</f>
        <v/>
      </c>
      <c r="R1627" s="16">
        <f>IF(A1627="","",IF(U1627="No","ITC not available in GSTR-2B",IF(COUNTIF(Books!$O$6:$O$2005,P1627)&gt;0,IF(ABS(T1627)&lt;=Settings!$B$4,"Matched","Amount differs"),IF(COUNTIF(Books!$P$6:$P$2005,Q1627)&gt;0,"Invoice no matches, GSTIN differs","In GSTR-2B, not in books"))))</f>
        <v/>
      </c>
      <c r="S1627" s="15">
        <f>IF(A1627="","",SUMIF(Books!$O$6:$O$2005,P1627,Books!$K$6:$K$2005))</f>
        <v/>
      </c>
      <c r="T1627" s="15">
        <f>IF(A1627="","",N1627-S1627)</f>
        <v/>
      </c>
      <c r="U1627" s="10" t="n"/>
      <c r="V1627" s="16">
        <f>IF(A1627="","",IF(AND(O1627="Credit note",R1627&lt;&gt;"ITC not available in GSTR-2B"),"Credit note: accept and declare the ITC reversal, keep pending for one period, or reject if you disagree",IF(R1627="Matched","Accept in IMS, or take no action",IF(R1627="Amount differs","Reject or keep pending; ask the supplier to amend",IF(R1627="In GSTR-2B, not in books","Check receipt; reject if not yours",IF(R1627="Invoice no matches, GSTIN differs","Confirm the GSTIN with the supplier","Not available: do not claim"))))))</f>
        <v/>
      </c>
    </row>
    <row r="1628">
      <c r="A1628" s="10" t="n"/>
      <c r="B1628" s="10" t="n"/>
      <c r="C1628" s="10" t="n"/>
      <c r="D1628" s="10" t="n"/>
      <c r="E1628" s="9" t="n"/>
      <c r="F1628" s="8" t="n"/>
      <c r="G1628" s="10" t="n"/>
      <c r="H1628" s="10" t="n"/>
      <c r="I1628" s="8" t="n"/>
      <c r="J1628" s="8" t="n"/>
      <c r="K1628" s="8" t="n"/>
      <c r="L1628" s="8" t="n"/>
      <c r="M1628" s="8" t="n"/>
      <c r="N1628" s="15">
        <f>IF(A1628="","",SUM(J1628:M1628))</f>
        <v/>
      </c>
      <c r="O1628" s="10" t="n"/>
      <c r="P1628" s="16">
        <f>IF(A1628="","",UPPER(TRIM(A1628))&amp;"|"&amp;UPPER(SUBSTITUTE(SUBSTITUTE(SUBSTITUTE(TRIM(C1628),"/",""),"-","")," ","")))</f>
        <v/>
      </c>
      <c r="Q1628" s="16">
        <f>IF(A1628="","",UPPER(SUBSTITUTE(SUBSTITUTE(SUBSTITUTE(TRIM(C1628),"/",""),"-","")," ","")))</f>
        <v/>
      </c>
      <c r="R1628" s="16">
        <f>IF(A1628="","",IF(U1628="No","ITC not available in GSTR-2B",IF(COUNTIF(Books!$O$6:$O$2005,P1628)&gt;0,IF(ABS(T1628)&lt;=Settings!$B$4,"Matched","Amount differs"),IF(COUNTIF(Books!$P$6:$P$2005,Q1628)&gt;0,"Invoice no matches, GSTIN differs","In GSTR-2B, not in books"))))</f>
        <v/>
      </c>
      <c r="S1628" s="15">
        <f>IF(A1628="","",SUMIF(Books!$O$6:$O$2005,P1628,Books!$K$6:$K$2005))</f>
        <v/>
      </c>
      <c r="T1628" s="15">
        <f>IF(A1628="","",N1628-S1628)</f>
        <v/>
      </c>
      <c r="U1628" s="10" t="n"/>
      <c r="V1628" s="16">
        <f>IF(A1628="","",IF(AND(O1628="Credit note",R1628&lt;&gt;"ITC not available in GSTR-2B"),"Credit note: accept and declare the ITC reversal, keep pending for one period, or reject if you disagree",IF(R1628="Matched","Accept in IMS, or take no action",IF(R1628="Amount differs","Reject or keep pending; ask the supplier to amend",IF(R1628="In GSTR-2B, not in books","Check receipt; reject if not yours",IF(R1628="Invoice no matches, GSTIN differs","Confirm the GSTIN with the supplier","Not available: do not claim"))))))</f>
        <v/>
      </c>
    </row>
    <row r="1629">
      <c r="A1629" s="10" t="n"/>
      <c r="B1629" s="10" t="n"/>
      <c r="C1629" s="10" t="n"/>
      <c r="D1629" s="10" t="n"/>
      <c r="E1629" s="9" t="n"/>
      <c r="F1629" s="8" t="n"/>
      <c r="G1629" s="10" t="n"/>
      <c r="H1629" s="10" t="n"/>
      <c r="I1629" s="8" t="n"/>
      <c r="J1629" s="8" t="n"/>
      <c r="K1629" s="8" t="n"/>
      <c r="L1629" s="8" t="n"/>
      <c r="M1629" s="8" t="n"/>
      <c r="N1629" s="15">
        <f>IF(A1629="","",SUM(J1629:M1629))</f>
        <v/>
      </c>
      <c r="O1629" s="10" t="n"/>
      <c r="P1629" s="16">
        <f>IF(A1629="","",UPPER(TRIM(A1629))&amp;"|"&amp;UPPER(SUBSTITUTE(SUBSTITUTE(SUBSTITUTE(TRIM(C1629),"/",""),"-","")," ","")))</f>
        <v/>
      </c>
      <c r="Q1629" s="16">
        <f>IF(A1629="","",UPPER(SUBSTITUTE(SUBSTITUTE(SUBSTITUTE(TRIM(C1629),"/",""),"-","")," ","")))</f>
        <v/>
      </c>
      <c r="R1629" s="16">
        <f>IF(A1629="","",IF(U1629="No","ITC not available in GSTR-2B",IF(COUNTIF(Books!$O$6:$O$2005,P1629)&gt;0,IF(ABS(T1629)&lt;=Settings!$B$4,"Matched","Amount differs"),IF(COUNTIF(Books!$P$6:$P$2005,Q1629)&gt;0,"Invoice no matches, GSTIN differs","In GSTR-2B, not in books"))))</f>
        <v/>
      </c>
      <c r="S1629" s="15">
        <f>IF(A1629="","",SUMIF(Books!$O$6:$O$2005,P1629,Books!$K$6:$K$2005))</f>
        <v/>
      </c>
      <c r="T1629" s="15">
        <f>IF(A1629="","",N1629-S1629)</f>
        <v/>
      </c>
      <c r="U1629" s="10" t="n"/>
      <c r="V1629" s="16">
        <f>IF(A1629="","",IF(AND(O1629="Credit note",R1629&lt;&gt;"ITC not available in GSTR-2B"),"Credit note: accept and declare the ITC reversal, keep pending for one period, or reject if you disagree",IF(R1629="Matched","Accept in IMS, or take no action",IF(R1629="Amount differs","Reject or keep pending; ask the supplier to amend",IF(R1629="In GSTR-2B, not in books","Check receipt; reject if not yours",IF(R1629="Invoice no matches, GSTIN differs","Confirm the GSTIN with the supplier","Not available: do not claim"))))))</f>
        <v/>
      </c>
    </row>
    <row r="1630">
      <c r="A1630" s="10" t="n"/>
      <c r="B1630" s="10" t="n"/>
      <c r="C1630" s="10" t="n"/>
      <c r="D1630" s="10" t="n"/>
      <c r="E1630" s="9" t="n"/>
      <c r="F1630" s="8" t="n"/>
      <c r="G1630" s="10" t="n"/>
      <c r="H1630" s="10" t="n"/>
      <c r="I1630" s="8" t="n"/>
      <c r="J1630" s="8" t="n"/>
      <c r="K1630" s="8" t="n"/>
      <c r="L1630" s="8" t="n"/>
      <c r="M1630" s="8" t="n"/>
      <c r="N1630" s="15">
        <f>IF(A1630="","",SUM(J1630:M1630))</f>
        <v/>
      </c>
      <c r="O1630" s="10" t="n"/>
      <c r="P1630" s="16">
        <f>IF(A1630="","",UPPER(TRIM(A1630))&amp;"|"&amp;UPPER(SUBSTITUTE(SUBSTITUTE(SUBSTITUTE(TRIM(C1630),"/",""),"-","")," ","")))</f>
        <v/>
      </c>
      <c r="Q1630" s="16">
        <f>IF(A1630="","",UPPER(SUBSTITUTE(SUBSTITUTE(SUBSTITUTE(TRIM(C1630),"/",""),"-","")," ","")))</f>
        <v/>
      </c>
      <c r="R1630" s="16">
        <f>IF(A1630="","",IF(U1630="No","ITC not available in GSTR-2B",IF(COUNTIF(Books!$O$6:$O$2005,P1630)&gt;0,IF(ABS(T1630)&lt;=Settings!$B$4,"Matched","Amount differs"),IF(COUNTIF(Books!$P$6:$P$2005,Q1630)&gt;0,"Invoice no matches, GSTIN differs","In GSTR-2B, not in books"))))</f>
        <v/>
      </c>
      <c r="S1630" s="15">
        <f>IF(A1630="","",SUMIF(Books!$O$6:$O$2005,P1630,Books!$K$6:$K$2005))</f>
        <v/>
      </c>
      <c r="T1630" s="15">
        <f>IF(A1630="","",N1630-S1630)</f>
        <v/>
      </c>
      <c r="U1630" s="10" t="n"/>
      <c r="V1630" s="16">
        <f>IF(A1630="","",IF(AND(O1630="Credit note",R1630&lt;&gt;"ITC not available in GSTR-2B"),"Credit note: accept and declare the ITC reversal, keep pending for one period, or reject if you disagree",IF(R1630="Matched","Accept in IMS, or take no action",IF(R1630="Amount differs","Reject or keep pending; ask the supplier to amend",IF(R1630="In GSTR-2B, not in books","Check receipt; reject if not yours",IF(R1630="Invoice no matches, GSTIN differs","Confirm the GSTIN with the supplier","Not available: do not claim"))))))</f>
        <v/>
      </c>
    </row>
    <row r="1631">
      <c r="A1631" s="10" t="n"/>
      <c r="B1631" s="10" t="n"/>
      <c r="C1631" s="10" t="n"/>
      <c r="D1631" s="10" t="n"/>
      <c r="E1631" s="9" t="n"/>
      <c r="F1631" s="8" t="n"/>
      <c r="G1631" s="10" t="n"/>
      <c r="H1631" s="10" t="n"/>
      <c r="I1631" s="8" t="n"/>
      <c r="J1631" s="8" t="n"/>
      <c r="K1631" s="8" t="n"/>
      <c r="L1631" s="8" t="n"/>
      <c r="M1631" s="8" t="n"/>
      <c r="N1631" s="15">
        <f>IF(A1631="","",SUM(J1631:M1631))</f>
        <v/>
      </c>
      <c r="O1631" s="10" t="n"/>
      <c r="P1631" s="16">
        <f>IF(A1631="","",UPPER(TRIM(A1631))&amp;"|"&amp;UPPER(SUBSTITUTE(SUBSTITUTE(SUBSTITUTE(TRIM(C1631),"/",""),"-","")," ","")))</f>
        <v/>
      </c>
      <c r="Q1631" s="16">
        <f>IF(A1631="","",UPPER(SUBSTITUTE(SUBSTITUTE(SUBSTITUTE(TRIM(C1631),"/",""),"-","")," ","")))</f>
        <v/>
      </c>
      <c r="R1631" s="16">
        <f>IF(A1631="","",IF(U1631="No","ITC not available in GSTR-2B",IF(COUNTIF(Books!$O$6:$O$2005,P1631)&gt;0,IF(ABS(T1631)&lt;=Settings!$B$4,"Matched","Amount differs"),IF(COUNTIF(Books!$P$6:$P$2005,Q1631)&gt;0,"Invoice no matches, GSTIN differs","In GSTR-2B, not in books"))))</f>
        <v/>
      </c>
      <c r="S1631" s="15">
        <f>IF(A1631="","",SUMIF(Books!$O$6:$O$2005,P1631,Books!$K$6:$K$2005))</f>
        <v/>
      </c>
      <c r="T1631" s="15">
        <f>IF(A1631="","",N1631-S1631)</f>
        <v/>
      </c>
      <c r="U1631" s="10" t="n"/>
      <c r="V1631" s="16">
        <f>IF(A1631="","",IF(AND(O1631="Credit note",R1631&lt;&gt;"ITC not available in GSTR-2B"),"Credit note: accept and declare the ITC reversal, keep pending for one period, or reject if you disagree",IF(R1631="Matched","Accept in IMS, or take no action",IF(R1631="Amount differs","Reject or keep pending; ask the supplier to amend",IF(R1631="In GSTR-2B, not in books","Check receipt; reject if not yours",IF(R1631="Invoice no matches, GSTIN differs","Confirm the GSTIN with the supplier","Not available: do not claim"))))))</f>
        <v/>
      </c>
    </row>
    <row r="1632">
      <c r="A1632" s="10" t="n"/>
      <c r="B1632" s="10" t="n"/>
      <c r="C1632" s="10" t="n"/>
      <c r="D1632" s="10" t="n"/>
      <c r="E1632" s="9" t="n"/>
      <c r="F1632" s="8" t="n"/>
      <c r="G1632" s="10" t="n"/>
      <c r="H1632" s="10" t="n"/>
      <c r="I1632" s="8" t="n"/>
      <c r="J1632" s="8" t="n"/>
      <c r="K1632" s="8" t="n"/>
      <c r="L1632" s="8" t="n"/>
      <c r="M1632" s="8" t="n"/>
      <c r="N1632" s="15">
        <f>IF(A1632="","",SUM(J1632:M1632))</f>
        <v/>
      </c>
      <c r="O1632" s="10" t="n"/>
      <c r="P1632" s="16">
        <f>IF(A1632="","",UPPER(TRIM(A1632))&amp;"|"&amp;UPPER(SUBSTITUTE(SUBSTITUTE(SUBSTITUTE(TRIM(C1632),"/",""),"-","")," ","")))</f>
        <v/>
      </c>
      <c r="Q1632" s="16">
        <f>IF(A1632="","",UPPER(SUBSTITUTE(SUBSTITUTE(SUBSTITUTE(TRIM(C1632),"/",""),"-","")," ","")))</f>
        <v/>
      </c>
      <c r="R1632" s="16">
        <f>IF(A1632="","",IF(U1632="No","ITC not available in GSTR-2B",IF(COUNTIF(Books!$O$6:$O$2005,P1632)&gt;0,IF(ABS(T1632)&lt;=Settings!$B$4,"Matched","Amount differs"),IF(COUNTIF(Books!$P$6:$P$2005,Q1632)&gt;0,"Invoice no matches, GSTIN differs","In GSTR-2B, not in books"))))</f>
        <v/>
      </c>
      <c r="S1632" s="15">
        <f>IF(A1632="","",SUMIF(Books!$O$6:$O$2005,P1632,Books!$K$6:$K$2005))</f>
        <v/>
      </c>
      <c r="T1632" s="15">
        <f>IF(A1632="","",N1632-S1632)</f>
        <v/>
      </c>
      <c r="U1632" s="10" t="n"/>
      <c r="V1632" s="16">
        <f>IF(A1632="","",IF(AND(O1632="Credit note",R1632&lt;&gt;"ITC not available in GSTR-2B"),"Credit note: accept and declare the ITC reversal, keep pending for one period, or reject if you disagree",IF(R1632="Matched","Accept in IMS, or take no action",IF(R1632="Amount differs","Reject or keep pending; ask the supplier to amend",IF(R1632="In GSTR-2B, not in books","Check receipt; reject if not yours",IF(R1632="Invoice no matches, GSTIN differs","Confirm the GSTIN with the supplier","Not available: do not claim"))))))</f>
        <v/>
      </c>
    </row>
    <row r="1633">
      <c r="A1633" s="10" t="n"/>
      <c r="B1633" s="10" t="n"/>
      <c r="C1633" s="10" t="n"/>
      <c r="D1633" s="10" t="n"/>
      <c r="E1633" s="9" t="n"/>
      <c r="F1633" s="8" t="n"/>
      <c r="G1633" s="10" t="n"/>
      <c r="H1633" s="10" t="n"/>
      <c r="I1633" s="8" t="n"/>
      <c r="J1633" s="8" t="n"/>
      <c r="K1633" s="8" t="n"/>
      <c r="L1633" s="8" t="n"/>
      <c r="M1633" s="8" t="n"/>
      <c r="N1633" s="15">
        <f>IF(A1633="","",SUM(J1633:M1633))</f>
        <v/>
      </c>
      <c r="O1633" s="10" t="n"/>
      <c r="P1633" s="16">
        <f>IF(A1633="","",UPPER(TRIM(A1633))&amp;"|"&amp;UPPER(SUBSTITUTE(SUBSTITUTE(SUBSTITUTE(TRIM(C1633),"/",""),"-","")," ","")))</f>
        <v/>
      </c>
      <c r="Q1633" s="16">
        <f>IF(A1633="","",UPPER(SUBSTITUTE(SUBSTITUTE(SUBSTITUTE(TRIM(C1633),"/",""),"-","")," ","")))</f>
        <v/>
      </c>
      <c r="R1633" s="16">
        <f>IF(A1633="","",IF(U1633="No","ITC not available in GSTR-2B",IF(COUNTIF(Books!$O$6:$O$2005,P1633)&gt;0,IF(ABS(T1633)&lt;=Settings!$B$4,"Matched","Amount differs"),IF(COUNTIF(Books!$P$6:$P$2005,Q1633)&gt;0,"Invoice no matches, GSTIN differs","In GSTR-2B, not in books"))))</f>
        <v/>
      </c>
      <c r="S1633" s="15">
        <f>IF(A1633="","",SUMIF(Books!$O$6:$O$2005,P1633,Books!$K$6:$K$2005))</f>
        <v/>
      </c>
      <c r="T1633" s="15">
        <f>IF(A1633="","",N1633-S1633)</f>
        <v/>
      </c>
      <c r="U1633" s="10" t="n"/>
      <c r="V1633" s="16">
        <f>IF(A1633="","",IF(AND(O1633="Credit note",R1633&lt;&gt;"ITC not available in GSTR-2B"),"Credit note: accept and declare the ITC reversal, keep pending for one period, or reject if you disagree",IF(R1633="Matched","Accept in IMS, or take no action",IF(R1633="Amount differs","Reject or keep pending; ask the supplier to amend",IF(R1633="In GSTR-2B, not in books","Check receipt; reject if not yours",IF(R1633="Invoice no matches, GSTIN differs","Confirm the GSTIN with the supplier","Not available: do not claim"))))))</f>
        <v/>
      </c>
    </row>
    <row r="1634">
      <c r="A1634" s="10" t="n"/>
      <c r="B1634" s="10" t="n"/>
      <c r="C1634" s="10" t="n"/>
      <c r="D1634" s="10" t="n"/>
      <c r="E1634" s="9" t="n"/>
      <c r="F1634" s="8" t="n"/>
      <c r="G1634" s="10" t="n"/>
      <c r="H1634" s="10" t="n"/>
      <c r="I1634" s="8" t="n"/>
      <c r="J1634" s="8" t="n"/>
      <c r="K1634" s="8" t="n"/>
      <c r="L1634" s="8" t="n"/>
      <c r="M1634" s="8" t="n"/>
      <c r="N1634" s="15">
        <f>IF(A1634="","",SUM(J1634:M1634))</f>
        <v/>
      </c>
      <c r="O1634" s="10" t="n"/>
      <c r="P1634" s="16">
        <f>IF(A1634="","",UPPER(TRIM(A1634))&amp;"|"&amp;UPPER(SUBSTITUTE(SUBSTITUTE(SUBSTITUTE(TRIM(C1634),"/",""),"-","")," ","")))</f>
        <v/>
      </c>
      <c r="Q1634" s="16">
        <f>IF(A1634="","",UPPER(SUBSTITUTE(SUBSTITUTE(SUBSTITUTE(TRIM(C1634),"/",""),"-","")," ","")))</f>
        <v/>
      </c>
      <c r="R1634" s="16">
        <f>IF(A1634="","",IF(U1634="No","ITC not available in GSTR-2B",IF(COUNTIF(Books!$O$6:$O$2005,P1634)&gt;0,IF(ABS(T1634)&lt;=Settings!$B$4,"Matched","Amount differs"),IF(COUNTIF(Books!$P$6:$P$2005,Q1634)&gt;0,"Invoice no matches, GSTIN differs","In GSTR-2B, not in books"))))</f>
        <v/>
      </c>
      <c r="S1634" s="15">
        <f>IF(A1634="","",SUMIF(Books!$O$6:$O$2005,P1634,Books!$K$6:$K$2005))</f>
        <v/>
      </c>
      <c r="T1634" s="15">
        <f>IF(A1634="","",N1634-S1634)</f>
        <v/>
      </c>
      <c r="U1634" s="10" t="n"/>
      <c r="V1634" s="16">
        <f>IF(A1634="","",IF(AND(O1634="Credit note",R1634&lt;&gt;"ITC not available in GSTR-2B"),"Credit note: accept and declare the ITC reversal, keep pending for one period, or reject if you disagree",IF(R1634="Matched","Accept in IMS, or take no action",IF(R1634="Amount differs","Reject or keep pending; ask the supplier to amend",IF(R1634="In GSTR-2B, not in books","Check receipt; reject if not yours",IF(R1634="Invoice no matches, GSTIN differs","Confirm the GSTIN with the supplier","Not available: do not claim"))))))</f>
        <v/>
      </c>
    </row>
    <row r="1635">
      <c r="A1635" s="10" t="n"/>
      <c r="B1635" s="10" t="n"/>
      <c r="C1635" s="10" t="n"/>
      <c r="D1635" s="10" t="n"/>
      <c r="E1635" s="9" t="n"/>
      <c r="F1635" s="8" t="n"/>
      <c r="G1635" s="10" t="n"/>
      <c r="H1635" s="10" t="n"/>
      <c r="I1635" s="8" t="n"/>
      <c r="J1635" s="8" t="n"/>
      <c r="K1635" s="8" t="n"/>
      <c r="L1635" s="8" t="n"/>
      <c r="M1635" s="8" t="n"/>
      <c r="N1635" s="15">
        <f>IF(A1635="","",SUM(J1635:M1635))</f>
        <v/>
      </c>
      <c r="O1635" s="10" t="n"/>
      <c r="P1635" s="16">
        <f>IF(A1635="","",UPPER(TRIM(A1635))&amp;"|"&amp;UPPER(SUBSTITUTE(SUBSTITUTE(SUBSTITUTE(TRIM(C1635),"/",""),"-","")," ","")))</f>
        <v/>
      </c>
      <c r="Q1635" s="16">
        <f>IF(A1635="","",UPPER(SUBSTITUTE(SUBSTITUTE(SUBSTITUTE(TRIM(C1635),"/",""),"-","")," ","")))</f>
        <v/>
      </c>
      <c r="R1635" s="16">
        <f>IF(A1635="","",IF(U1635="No","ITC not available in GSTR-2B",IF(COUNTIF(Books!$O$6:$O$2005,P1635)&gt;0,IF(ABS(T1635)&lt;=Settings!$B$4,"Matched","Amount differs"),IF(COUNTIF(Books!$P$6:$P$2005,Q1635)&gt;0,"Invoice no matches, GSTIN differs","In GSTR-2B, not in books"))))</f>
        <v/>
      </c>
      <c r="S1635" s="15">
        <f>IF(A1635="","",SUMIF(Books!$O$6:$O$2005,P1635,Books!$K$6:$K$2005))</f>
        <v/>
      </c>
      <c r="T1635" s="15">
        <f>IF(A1635="","",N1635-S1635)</f>
        <v/>
      </c>
      <c r="U1635" s="10" t="n"/>
      <c r="V1635" s="16">
        <f>IF(A1635="","",IF(AND(O1635="Credit note",R1635&lt;&gt;"ITC not available in GSTR-2B"),"Credit note: accept and declare the ITC reversal, keep pending for one period, or reject if you disagree",IF(R1635="Matched","Accept in IMS, or take no action",IF(R1635="Amount differs","Reject or keep pending; ask the supplier to amend",IF(R1635="In GSTR-2B, not in books","Check receipt; reject if not yours",IF(R1635="Invoice no matches, GSTIN differs","Confirm the GSTIN with the supplier","Not available: do not claim"))))))</f>
        <v/>
      </c>
    </row>
    <row r="1636">
      <c r="A1636" s="10" t="n"/>
      <c r="B1636" s="10" t="n"/>
      <c r="C1636" s="10" t="n"/>
      <c r="D1636" s="10" t="n"/>
      <c r="E1636" s="9" t="n"/>
      <c r="F1636" s="8" t="n"/>
      <c r="G1636" s="10" t="n"/>
      <c r="H1636" s="10" t="n"/>
      <c r="I1636" s="8" t="n"/>
      <c r="J1636" s="8" t="n"/>
      <c r="K1636" s="8" t="n"/>
      <c r="L1636" s="8" t="n"/>
      <c r="M1636" s="8" t="n"/>
      <c r="N1636" s="15">
        <f>IF(A1636="","",SUM(J1636:M1636))</f>
        <v/>
      </c>
      <c r="O1636" s="10" t="n"/>
      <c r="P1636" s="16">
        <f>IF(A1636="","",UPPER(TRIM(A1636))&amp;"|"&amp;UPPER(SUBSTITUTE(SUBSTITUTE(SUBSTITUTE(TRIM(C1636),"/",""),"-","")," ","")))</f>
        <v/>
      </c>
      <c r="Q1636" s="16">
        <f>IF(A1636="","",UPPER(SUBSTITUTE(SUBSTITUTE(SUBSTITUTE(TRIM(C1636),"/",""),"-","")," ","")))</f>
        <v/>
      </c>
      <c r="R1636" s="16">
        <f>IF(A1636="","",IF(U1636="No","ITC not available in GSTR-2B",IF(COUNTIF(Books!$O$6:$O$2005,P1636)&gt;0,IF(ABS(T1636)&lt;=Settings!$B$4,"Matched","Amount differs"),IF(COUNTIF(Books!$P$6:$P$2005,Q1636)&gt;0,"Invoice no matches, GSTIN differs","In GSTR-2B, not in books"))))</f>
        <v/>
      </c>
      <c r="S1636" s="15">
        <f>IF(A1636="","",SUMIF(Books!$O$6:$O$2005,P1636,Books!$K$6:$K$2005))</f>
        <v/>
      </c>
      <c r="T1636" s="15">
        <f>IF(A1636="","",N1636-S1636)</f>
        <v/>
      </c>
      <c r="U1636" s="10" t="n"/>
      <c r="V1636" s="16">
        <f>IF(A1636="","",IF(AND(O1636="Credit note",R1636&lt;&gt;"ITC not available in GSTR-2B"),"Credit note: accept and declare the ITC reversal, keep pending for one period, or reject if you disagree",IF(R1636="Matched","Accept in IMS, or take no action",IF(R1636="Amount differs","Reject or keep pending; ask the supplier to amend",IF(R1636="In GSTR-2B, not in books","Check receipt; reject if not yours",IF(R1636="Invoice no matches, GSTIN differs","Confirm the GSTIN with the supplier","Not available: do not claim"))))))</f>
        <v/>
      </c>
    </row>
    <row r="1637">
      <c r="A1637" s="10" t="n"/>
      <c r="B1637" s="10" t="n"/>
      <c r="C1637" s="10" t="n"/>
      <c r="D1637" s="10" t="n"/>
      <c r="E1637" s="9" t="n"/>
      <c r="F1637" s="8" t="n"/>
      <c r="G1637" s="10" t="n"/>
      <c r="H1637" s="10" t="n"/>
      <c r="I1637" s="8" t="n"/>
      <c r="J1637" s="8" t="n"/>
      <c r="K1637" s="8" t="n"/>
      <c r="L1637" s="8" t="n"/>
      <c r="M1637" s="8" t="n"/>
      <c r="N1637" s="15">
        <f>IF(A1637="","",SUM(J1637:M1637))</f>
        <v/>
      </c>
      <c r="O1637" s="10" t="n"/>
      <c r="P1637" s="16">
        <f>IF(A1637="","",UPPER(TRIM(A1637))&amp;"|"&amp;UPPER(SUBSTITUTE(SUBSTITUTE(SUBSTITUTE(TRIM(C1637),"/",""),"-","")," ","")))</f>
        <v/>
      </c>
      <c r="Q1637" s="16">
        <f>IF(A1637="","",UPPER(SUBSTITUTE(SUBSTITUTE(SUBSTITUTE(TRIM(C1637),"/",""),"-","")," ","")))</f>
        <v/>
      </c>
      <c r="R1637" s="16">
        <f>IF(A1637="","",IF(U1637="No","ITC not available in GSTR-2B",IF(COUNTIF(Books!$O$6:$O$2005,P1637)&gt;0,IF(ABS(T1637)&lt;=Settings!$B$4,"Matched","Amount differs"),IF(COUNTIF(Books!$P$6:$P$2005,Q1637)&gt;0,"Invoice no matches, GSTIN differs","In GSTR-2B, not in books"))))</f>
        <v/>
      </c>
      <c r="S1637" s="15">
        <f>IF(A1637="","",SUMIF(Books!$O$6:$O$2005,P1637,Books!$K$6:$K$2005))</f>
        <v/>
      </c>
      <c r="T1637" s="15">
        <f>IF(A1637="","",N1637-S1637)</f>
        <v/>
      </c>
      <c r="U1637" s="10" t="n"/>
      <c r="V1637" s="16">
        <f>IF(A1637="","",IF(AND(O1637="Credit note",R1637&lt;&gt;"ITC not available in GSTR-2B"),"Credit note: accept and declare the ITC reversal, keep pending for one period, or reject if you disagree",IF(R1637="Matched","Accept in IMS, or take no action",IF(R1637="Amount differs","Reject or keep pending; ask the supplier to amend",IF(R1637="In GSTR-2B, not in books","Check receipt; reject if not yours",IF(R1637="Invoice no matches, GSTIN differs","Confirm the GSTIN with the supplier","Not available: do not claim"))))))</f>
        <v/>
      </c>
    </row>
    <row r="1638">
      <c r="A1638" s="10" t="n"/>
      <c r="B1638" s="10" t="n"/>
      <c r="C1638" s="10" t="n"/>
      <c r="D1638" s="10" t="n"/>
      <c r="E1638" s="9" t="n"/>
      <c r="F1638" s="8" t="n"/>
      <c r="G1638" s="10" t="n"/>
      <c r="H1638" s="10" t="n"/>
      <c r="I1638" s="8" t="n"/>
      <c r="J1638" s="8" t="n"/>
      <c r="K1638" s="8" t="n"/>
      <c r="L1638" s="8" t="n"/>
      <c r="M1638" s="8" t="n"/>
      <c r="N1638" s="15">
        <f>IF(A1638="","",SUM(J1638:M1638))</f>
        <v/>
      </c>
      <c r="O1638" s="10" t="n"/>
      <c r="P1638" s="16">
        <f>IF(A1638="","",UPPER(TRIM(A1638))&amp;"|"&amp;UPPER(SUBSTITUTE(SUBSTITUTE(SUBSTITUTE(TRIM(C1638),"/",""),"-","")," ","")))</f>
        <v/>
      </c>
      <c r="Q1638" s="16">
        <f>IF(A1638="","",UPPER(SUBSTITUTE(SUBSTITUTE(SUBSTITUTE(TRIM(C1638),"/",""),"-","")," ","")))</f>
        <v/>
      </c>
      <c r="R1638" s="16">
        <f>IF(A1638="","",IF(U1638="No","ITC not available in GSTR-2B",IF(COUNTIF(Books!$O$6:$O$2005,P1638)&gt;0,IF(ABS(T1638)&lt;=Settings!$B$4,"Matched","Amount differs"),IF(COUNTIF(Books!$P$6:$P$2005,Q1638)&gt;0,"Invoice no matches, GSTIN differs","In GSTR-2B, not in books"))))</f>
        <v/>
      </c>
      <c r="S1638" s="15">
        <f>IF(A1638="","",SUMIF(Books!$O$6:$O$2005,P1638,Books!$K$6:$K$2005))</f>
        <v/>
      </c>
      <c r="T1638" s="15">
        <f>IF(A1638="","",N1638-S1638)</f>
        <v/>
      </c>
      <c r="U1638" s="10" t="n"/>
      <c r="V1638" s="16">
        <f>IF(A1638="","",IF(AND(O1638="Credit note",R1638&lt;&gt;"ITC not available in GSTR-2B"),"Credit note: accept and declare the ITC reversal, keep pending for one period, or reject if you disagree",IF(R1638="Matched","Accept in IMS, or take no action",IF(R1638="Amount differs","Reject or keep pending; ask the supplier to amend",IF(R1638="In GSTR-2B, not in books","Check receipt; reject if not yours",IF(R1638="Invoice no matches, GSTIN differs","Confirm the GSTIN with the supplier","Not available: do not claim"))))))</f>
        <v/>
      </c>
    </row>
    <row r="1639">
      <c r="A1639" s="10" t="n"/>
      <c r="B1639" s="10" t="n"/>
      <c r="C1639" s="10" t="n"/>
      <c r="D1639" s="10" t="n"/>
      <c r="E1639" s="9" t="n"/>
      <c r="F1639" s="8" t="n"/>
      <c r="G1639" s="10" t="n"/>
      <c r="H1639" s="10" t="n"/>
      <c r="I1639" s="8" t="n"/>
      <c r="J1639" s="8" t="n"/>
      <c r="K1639" s="8" t="n"/>
      <c r="L1639" s="8" t="n"/>
      <c r="M1639" s="8" t="n"/>
      <c r="N1639" s="15">
        <f>IF(A1639="","",SUM(J1639:M1639))</f>
        <v/>
      </c>
      <c r="O1639" s="10" t="n"/>
      <c r="P1639" s="16">
        <f>IF(A1639="","",UPPER(TRIM(A1639))&amp;"|"&amp;UPPER(SUBSTITUTE(SUBSTITUTE(SUBSTITUTE(TRIM(C1639),"/",""),"-","")," ","")))</f>
        <v/>
      </c>
      <c r="Q1639" s="16">
        <f>IF(A1639="","",UPPER(SUBSTITUTE(SUBSTITUTE(SUBSTITUTE(TRIM(C1639),"/",""),"-","")," ","")))</f>
        <v/>
      </c>
      <c r="R1639" s="16">
        <f>IF(A1639="","",IF(U1639="No","ITC not available in GSTR-2B",IF(COUNTIF(Books!$O$6:$O$2005,P1639)&gt;0,IF(ABS(T1639)&lt;=Settings!$B$4,"Matched","Amount differs"),IF(COUNTIF(Books!$P$6:$P$2005,Q1639)&gt;0,"Invoice no matches, GSTIN differs","In GSTR-2B, not in books"))))</f>
        <v/>
      </c>
      <c r="S1639" s="15">
        <f>IF(A1639="","",SUMIF(Books!$O$6:$O$2005,P1639,Books!$K$6:$K$2005))</f>
        <v/>
      </c>
      <c r="T1639" s="15">
        <f>IF(A1639="","",N1639-S1639)</f>
        <v/>
      </c>
      <c r="U1639" s="10" t="n"/>
      <c r="V1639" s="16">
        <f>IF(A1639="","",IF(AND(O1639="Credit note",R1639&lt;&gt;"ITC not available in GSTR-2B"),"Credit note: accept and declare the ITC reversal, keep pending for one period, or reject if you disagree",IF(R1639="Matched","Accept in IMS, or take no action",IF(R1639="Amount differs","Reject or keep pending; ask the supplier to amend",IF(R1639="In GSTR-2B, not in books","Check receipt; reject if not yours",IF(R1639="Invoice no matches, GSTIN differs","Confirm the GSTIN with the supplier","Not available: do not claim"))))))</f>
        <v/>
      </c>
    </row>
    <row r="1640">
      <c r="A1640" s="10" t="n"/>
      <c r="B1640" s="10" t="n"/>
      <c r="C1640" s="10" t="n"/>
      <c r="D1640" s="10" t="n"/>
      <c r="E1640" s="9" t="n"/>
      <c r="F1640" s="8" t="n"/>
      <c r="G1640" s="10" t="n"/>
      <c r="H1640" s="10" t="n"/>
      <c r="I1640" s="8" t="n"/>
      <c r="J1640" s="8" t="n"/>
      <c r="K1640" s="8" t="n"/>
      <c r="L1640" s="8" t="n"/>
      <c r="M1640" s="8" t="n"/>
      <c r="N1640" s="15">
        <f>IF(A1640="","",SUM(J1640:M1640))</f>
        <v/>
      </c>
      <c r="O1640" s="10" t="n"/>
      <c r="P1640" s="16">
        <f>IF(A1640="","",UPPER(TRIM(A1640))&amp;"|"&amp;UPPER(SUBSTITUTE(SUBSTITUTE(SUBSTITUTE(TRIM(C1640),"/",""),"-","")," ","")))</f>
        <v/>
      </c>
      <c r="Q1640" s="16">
        <f>IF(A1640="","",UPPER(SUBSTITUTE(SUBSTITUTE(SUBSTITUTE(TRIM(C1640),"/",""),"-","")," ","")))</f>
        <v/>
      </c>
      <c r="R1640" s="16">
        <f>IF(A1640="","",IF(U1640="No","ITC not available in GSTR-2B",IF(COUNTIF(Books!$O$6:$O$2005,P1640)&gt;0,IF(ABS(T1640)&lt;=Settings!$B$4,"Matched","Amount differs"),IF(COUNTIF(Books!$P$6:$P$2005,Q1640)&gt;0,"Invoice no matches, GSTIN differs","In GSTR-2B, not in books"))))</f>
        <v/>
      </c>
      <c r="S1640" s="15">
        <f>IF(A1640="","",SUMIF(Books!$O$6:$O$2005,P1640,Books!$K$6:$K$2005))</f>
        <v/>
      </c>
      <c r="T1640" s="15">
        <f>IF(A1640="","",N1640-S1640)</f>
        <v/>
      </c>
      <c r="U1640" s="10" t="n"/>
      <c r="V1640" s="16">
        <f>IF(A1640="","",IF(AND(O1640="Credit note",R1640&lt;&gt;"ITC not available in GSTR-2B"),"Credit note: accept and declare the ITC reversal, keep pending for one period, or reject if you disagree",IF(R1640="Matched","Accept in IMS, or take no action",IF(R1640="Amount differs","Reject or keep pending; ask the supplier to amend",IF(R1640="In GSTR-2B, not in books","Check receipt; reject if not yours",IF(R1640="Invoice no matches, GSTIN differs","Confirm the GSTIN with the supplier","Not available: do not claim"))))))</f>
        <v/>
      </c>
    </row>
    <row r="1641">
      <c r="A1641" s="10" t="n"/>
      <c r="B1641" s="10" t="n"/>
      <c r="C1641" s="10" t="n"/>
      <c r="D1641" s="10" t="n"/>
      <c r="E1641" s="9" t="n"/>
      <c r="F1641" s="8" t="n"/>
      <c r="G1641" s="10" t="n"/>
      <c r="H1641" s="10" t="n"/>
      <c r="I1641" s="8" t="n"/>
      <c r="J1641" s="8" t="n"/>
      <c r="K1641" s="8" t="n"/>
      <c r="L1641" s="8" t="n"/>
      <c r="M1641" s="8" t="n"/>
      <c r="N1641" s="15">
        <f>IF(A1641="","",SUM(J1641:M1641))</f>
        <v/>
      </c>
      <c r="O1641" s="10" t="n"/>
      <c r="P1641" s="16">
        <f>IF(A1641="","",UPPER(TRIM(A1641))&amp;"|"&amp;UPPER(SUBSTITUTE(SUBSTITUTE(SUBSTITUTE(TRIM(C1641),"/",""),"-","")," ","")))</f>
        <v/>
      </c>
      <c r="Q1641" s="16">
        <f>IF(A1641="","",UPPER(SUBSTITUTE(SUBSTITUTE(SUBSTITUTE(TRIM(C1641),"/",""),"-","")," ","")))</f>
        <v/>
      </c>
      <c r="R1641" s="16">
        <f>IF(A1641="","",IF(U1641="No","ITC not available in GSTR-2B",IF(COUNTIF(Books!$O$6:$O$2005,P1641)&gt;0,IF(ABS(T1641)&lt;=Settings!$B$4,"Matched","Amount differs"),IF(COUNTIF(Books!$P$6:$P$2005,Q1641)&gt;0,"Invoice no matches, GSTIN differs","In GSTR-2B, not in books"))))</f>
        <v/>
      </c>
      <c r="S1641" s="15">
        <f>IF(A1641="","",SUMIF(Books!$O$6:$O$2005,P1641,Books!$K$6:$K$2005))</f>
        <v/>
      </c>
      <c r="T1641" s="15">
        <f>IF(A1641="","",N1641-S1641)</f>
        <v/>
      </c>
      <c r="U1641" s="10" t="n"/>
      <c r="V1641" s="16">
        <f>IF(A1641="","",IF(AND(O1641="Credit note",R1641&lt;&gt;"ITC not available in GSTR-2B"),"Credit note: accept and declare the ITC reversal, keep pending for one period, or reject if you disagree",IF(R1641="Matched","Accept in IMS, or take no action",IF(R1641="Amount differs","Reject or keep pending; ask the supplier to amend",IF(R1641="In GSTR-2B, not in books","Check receipt; reject if not yours",IF(R1641="Invoice no matches, GSTIN differs","Confirm the GSTIN with the supplier","Not available: do not claim"))))))</f>
        <v/>
      </c>
    </row>
    <row r="1642">
      <c r="A1642" s="10" t="n"/>
      <c r="B1642" s="10" t="n"/>
      <c r="C1642" s="10" t="n"/>
      <c r="D1642" s="10" t="n"/>
      <c r="E1642" s="9" t="n"/>
      <c r="F1642" s="8" t="n"/>
      <c r="G1642" s="10" t="n"/>
      <c r="H1642" s="10" t="n"/>
      <c r="I1642" s="8" t="n"/>
      <c r="J1642" s="8" t="n"/>
      <c r="K1642" s="8" t="n"/>
      <c r="L1642" s="8" t="n"/>
      <c r="M1642" s="8" t="n"/>
      <c r="N1642" s="15">
        <f>IF(A1642="","",SUM(J1642:M1642))</f>
        <v/>
      </c>
      <c r="O1642" s="10" t="n"/>
      <c r="P1642" s="16">
        <f>IF(A1642="","",UPPER(TRIM(A1642))&amp;"|"&amp;UPPER(SUBSTITUTE(SUBSTITUTE(SUBSTITUTE(TRIM(C1642),"/",""),"-","")," ","")))</f>
        <v/>
      </c>
      <c r="Q1642" s="16">
        <f>IF(A1642="","",UPPER(SUBSTITUTE(SUBSTITUTE(SUBSTITUTE(TRIM(C1642),"/",""),"-","")," ","")))</f>
        <v/>
      </c>
      <c r="R1642" s="16">
        <f>IF(A1642="","",IF(U1642="No","ITC not available in GSTR-2B",IF(COUNTIF(Books!$O$6:$O$2005,P1642)&gt;0,IF(ABS(T1642)&lt;=Settings!$B$4,"Matched","Amount differs"),IF(COUNTIF(Books!$P$6:$P$2005,Q1642)&gt;0,"Invoice no matches, GSTIN differs","In GSTR-2B, not in books"))))</f>
        <v/>
      </c>
      <c r="S1642" s="15">
        <f>IF(A1642="","",SUMIF(Books!$O$6:$O$2005,P1642,Books!$K$6:$K$2005))</f>
        <v/>
      </c>
      <c r="T1642" s="15">
        <f>IF(A1642="","",N1642-S1642)</f>
        <v/>
      </c>
      <c r="U1642" s="10" t="n"/>
      <c r="V1642" s="16">
        <f>IF(A1642="","",IF(AND(O1642="Credit note",R1642&lt;&gt;"ITC not available in GSTR-2B"),"Credit note: accept and declare the ITC reversal, keep pending for one period, or reject if you disagree",IF(R1642="Matched","Accept in IMS, or take no action",IF(R1642="Amount differs","Reject or keep pending; ask the supplier to amend",IF(R1642="In GSTR-2B, not in books","Check receipt; reject if not yours",IF(R1642="Invoice no matches, GSTIN differs","Confirm the GSTIN with the supplier","Not available: do not claim"))))))</f>
        <v/>
      </c>
    </row>
    <row r="1643">
      <c r="A1643" s="10" t="n"/>
      <c r="B1643" s="10" t="n"/>
      <c r="C1643" s="10" t="n"/>
      <c r="D1643" s="10" t="n"/>
      <c r="E1643" s="9" t="n"/>
      <c r="F1643" s="8" t="n"/>
      <c r="G1643" s="10" t="n"/>
      <c r="H1643" s="10" t="n"/>
      <c r="I1643" s="8" t="n"/>
      <c r="J1643" s="8" t="n"/>
      <c r="K1643" s="8" t="n"/>
      <c r="L1643" s="8" t="n"/>
      <c r="M1643" s="8" t="n"/>
      <c r="N1643" s="15">
        <f>IF(A1643="","",SUM(J1643:M1643))</f>
        <v/>
      </c>
      <c r="O1643" s="10" t="n"/>
      <c r="P1643" s="16">
        <f>IF(A1643="","",UPPER(TRIM(A1643))&amp;"|"&amp;UPPER(SUBSTITUTE(SUBSTITUTE(SUBSTITUTE(TRIM(C1643),"/",""),"-","")," ","")))</f>
        <v/>
      </c>
      <c r="Q1643" s="16">
        <f>IF(A1643="","",UPPER(SUBSTITUTE(SUBSTITUTE(SUBSTITUTE(TRIM(C1643),"/",""),"-","")," ","")))</f>
        <v/>
      </c>
      <c r="R1643" s="16">
        <f>IF(A1643="","",IF(U1643="No","ITC not available in GSTR-2B",IF(COUNTIF(Books!$O$6:$O$2005,P1643)&gt;0,IF(ABS(T1643)&lt;=Settings!$B$4,"Matched","Amount differs"),IF(COUNTIF(Books!$P$6:$P$2005,Q1643)&gt;0,"Invoice no matches, GSTIN differs","In GSTR-2B, not in books"))))</f>
        <v/>
      </c>
      <c r="S1643" s="15">
        <f>IF(A1643="","",SUMIF(Books!$O$6:$O$2005,P1643,Books!$K$6:$K$2005))</f>
        <v/>
      </c>
      <c r="T1643" s="15">
        <f>IF(A1643="","",N1643-S1643)</f>
        <v/>
      </c>
      <c r="U1643" s="10" t="n"/>
      <c r="V1643" s="16">
        <f>IF(A1643="","",IF(AND(O1643="Credit note",R1643&lt;&gt;"ITC not available in GSTR-2B"),"Credit note: accept and declare the ITC reversal, keep pending for one period, or reject if you disagree",IF(R1643="Matched","Accept in IMS, or take no action",IF(R1643="Amount differs","Reject or keep pending; ask the supplier to amend",IF(R1643="In GSTR-2B, not in books","Check receipt; reject if not yours",IF(R1643="Invoice no matches, GSTIN differs","Confirm the GSTIN with the supplier","Not available: do not claim"))))))</f>
        <v/>
      </c>
    </row>
    <row r="1644">
      <c r="A1644" s="10" t="n"/>
      <c r="B1644" s="10" t="n"/>
      <c r="C1644" s="10" t="n"/>
      <c r="D1644" s="10" t="n"/>
      <c r="E1644" s="9" t="n"/>
      <c r="F1644" s="8" t="n"/>
      <c r="G1644" s="10" t="n"/>
      <c r="H1644" s="10" t="n"/>
      <c r="I1644" s="8" t="n"/>
      <c r="J1644" s="8" t="n"/>
      <c r="K1644" s="8" t="n"/>
      <c r="L1644" s="8" t="n"/>
      <c r="M1644" s="8" t="n"/>
      <c r="N1644" s="15">
        <f>IF(A1644="","",SUM(J1644:M1644))</f>
        <v/>
      </c>
      <c r="O1644" s="10" t="n"/>
      <c r="P1644" s="16">
        <f>IF(A1644="","",UPPER(TRIM(A1644))&amp;"|"&amp;UPPER(SUBSTITUTE(SUBSTITUTE(SUBSTITUTE(TRIM(C1644),"/",""),"-","")," ","")))</f>
        <v/>
      </c>
      <c r="Q1644" s="16">
        <f>IF(A1644="","",UPPER(SUBSTITUTE(SUBSTITUTE(SUBSTITUTE(TRIM(C1644),"/",""),"-","")," ","")))</f>
        <v/>
      </c>
      <c r="R1644" s="16">
        <f>IF(A1644="","",IF(U1644="No","ITC not available in GSTR-2B",IF(COUNTIF(Books!$O$6:$O$2005,P1644)&gt;0,IF(ABS(T1644)&lt;=Settings!$B$4,"Matched","Amount differs"),IF(COUNTIF(Books!$P$6:$P$2005,Q1644)&gt;0,"Invoice no matches, GSTIN differs","In GSTR-2B, not in books"))))</f>
        <v/>
      </c>
      <c r="S1644" s="15">
        <f>IF(A1644="","",SUMIF(Books!$O$6:$O$2005,P1644,Books!$K$6:$K$2005))</f>
        <v/>
      </c>
      <c r="T1644" s="15">
        <f>IF(A1644="","",N1644-S1644)</f>
        <v/>
      </c>
      <c r="U1644" s="10" t="n"/>
      <c r="V1644" s="16">
        <f>IF(A1644="","",IF(AND(O1644="Credit note",R1644&lt;&gt;"ITC not available in GSTR-2B"),"Credit note: accept and declare the ITC reversal, keep pending for one period, or reject if you disagree",IF(R1644="Matched","Accept in IMS, or take no action",IF(R1644="Amount differs","Reject or keep pending; ask the supplier to amend",IF(R1644="In GSTR-2B, not in books","Check receipt; reject if not yours",IF(R1644="Invoice no matches, GSTIN differs","Confirm the GSTIN with the supplier","Not available: do not claim"))))))</f>
        <v/>
      </c>
    </row>
    <row r="1645">
      <c r="A1645" s="10" t="n"/>
      <c r="B1645" s="10" t="n"/>
      <c r="C1645" s="10" t="n"/>
      <c r="D1645" s="10" t="n"/>
      <c r="E1645" s="9" t="n"/>
      <c r="F1645" s="8" t="n"/>
      <c r="G1645" s="10" t="n"/>
      <c r="H1645" s="10" t="n"/>
      <c r="I1645" s="8" t="n"/>
      <c r="J1645" s="8" t="n"/>
      <c r="K1645" s="8" t="n"/>
      <c r="L1645" s="8" t="n"/>
      <c r="M1645" s="8" t="n"/>
      <c r="N1645" s="15">
        <f>IF(A1645="","",SUM(J1645:M1645))</f>
        <v/>
      </c>
      <c r="O1645" s="10" t="n"/>
      <c r="P1645" s="16">
        <f>IF(A1645="","",UPPER(TRIM(A1645))&amp;"|"&amp;UPPER(SUBSTITUTE(SUBSTITUTE(SUBSTITUTE(TRIM(C1645),"/",""),"-","")," ","")))</f>
        <v/>
      </c>
      <c r="Q1645" s="16">
        <f>IF(A1645="","",UPPER(SUBSTITUTE(SUBSTITUTE(SUBSTITUTE(TRIM(C1645),"/",""),"-","")," ","")))</f>
        <v/>
      </c>
      <c r="R1645" s="16">
        <f>IF(A1645="","",IF(U1645="No","ITC not available in GSTR-2B",IF(COUNTIF(Books!$O$6:$O$2005,P1645)&gt;0,IF(ABS(T1645)&lt;=Settings!$B$4,"Matched","Amount differs"),IF(COUNTIF(Books!$P$6:$P$2005,Q1645)&gt;0,"Invoice no matches, GSTIN differs","In GSTR-2B, not in books"))))</f>
        <v/>
      </c>
      <c r="S1645" s="15">
        <f>IF(A1645="","",SUMIF(Books!$O$6:$O$2005,P1645,Books!$K$6:$K$2005))</f>
        <v/>
      </c>
      <c r="T1645" s="15">
        <f>IF(A1645="","",N1645-S1645)</f>
        <v/>
      </c>
      <c r="U1645" s="10" t="n"/>
      <c r="V1645" s="16">
        <f>IF(A1645="","",IF(AND(O1645="Credit note",R1645&lt;&gt;"ITC not available in GSTR-2B"),"Credit note: accept and declare the ITC reversal, keep pending for one period, or reject if you disagree",IF(R1645="Matched","Accept in IMS, or take no action",IF(R1645="Amount differs","Reject or keep pending; ask the supplier to amend",IF(R1645="In GSTR-2B, not in books","Check receipt; reject if not yours",IF(R1645="Invoice no matches, GSTIN differs","Confirm the GSTIN with the supplier","Not available: do not claim"))))))</f>
        <v/>
      </c>
    </row>
    <row r="1646">
      <c r="A1646" s="10" t="n"/>
      <c r="B1646" s="10" t="n"/>
      <c r="C1646" s="10" t="n"/>
      <c r="D1646" s="10" t="n"/>
      <c r="E1646" s="9" t="n"/>
      <c r="F1646" s="8" t="n"/>
      <c r="G1646" s="10" t="n"/>
      <c r="H1646" s="10" t="n"/>
      <c r="I1646" s="8" t="n"/>
      <c r="J1646" s="8" t="n"/>
      <c r="K1646" s="8" t="n"/>
      <c r="L1646" s="8" t="n"/>
      <c r="M1646" s="8" t="n"/>
      <c r="N1646" s="15">
        <f>IF(A1646="","",SUM(J1646:M1646))</f>
        <v/>
      </c>
      <c r="O1646" s="10" t="n"/>
      <c r="P1646" s="16">
        <f>IF(A1646="","",UPPER(TRIM(A1646))&amp;"|"&amp;UPPER(SUBSTITUTE(SUBSTITUTE(SUBSTITUTE(TRIM(C1646),"/",""),"-","")," ","")))</f>
        <v/>
      </c>
      <c r="Q1646" s="16">
        <f>IF(A1646="","",UPPER(SUBSTITUTE(SUBSTITUTE(SUBSTITUTE(TRIM(C1646),"/",""),"-","")," ","")))</f>
        <v/>
      </c>
      <c r="R1646" s="16">
        <f>IF(A1646="","",IF(U1646="No","ITC not available in GSTR-2B",IF(COUNTIF(Books!$O$6:$O$2005,P1646)&gt;0,IF(ABS(T1646)&lt;=Settings!$B$4,"Matched","Amount differs"),IF(COUNTIF(Books!$P$6:$P$2005,Q1646)&gt;0,"Invoice no matches, GSTIN differs","In GSTR-2B, not in books"))))</f>
        <v/>
      </c>
      <c r="S1646" s="15">
        <f>IF(A1646="","",SUMIF(Books!$O$6:$O$2005,P1646,Books!$K$6:$K$2005))</f>
        <v/>
      </c>
      <c r="T1646" s="15">
        <f>IF(A1646="","",N1646-S1646)</f>
        <v/>
      </c>
      <c r="U1646" s="10" t="n"/>
      <c r="V1646" s="16">
        <f>IF(A1646="","",IF(AND(O1646="Credit note",R1646&lt;&gt;"ITC not available in GSTR-2B"),"Credit note: accept and declare the ITC reversal, keep pending for one period, or reject if you disagree",IF(R1646="Matched","Accept in IMS, or take no action",IF(R1646="Amount differs","Reject or keep pending; ask the supplier to amend",IF(R1646="In GSTR-2B, not in books","Check receipt; reject if not yours",IF(R1646="Invoice no matches, GSTIN differs","Confirm the GSTIN with the supplier","Not available: do not claim"))))))</f>
        <v/>
      </c>
    </row>
    <row r="1647">
      <c r="A1647" s="10" t="n"/>
      <c r="B1647" s="10" t="n"/>
      <c r="C1647" s="10" t="n"/>
      <c r="D1647" s="10" t="n"/>
      <c r="E1647" s="9" t="n"/>
      <c r="F1647" s="8" t="n"/>
      <c r="G1647" s="10" t="n"/>
      <c r="H1647" s="10" t="n"/>
      <c r="I1647" s="8" t="n"/>
      <c r="J1647" s="8" t="n"/>
      <c r="K1647" s="8" t="n"/>
      <c r="L1647" s="8" t="n"/>
      <c r="M1647" s="8" t="n"/>
      <c r="N1647" s="15">
        <f>IF(A1647="","",SUM(J1647:M1647))</f>
        <v/>
      </c>
      <c r="O1647" s="10" t="n"/>
      <c r="P1647" s="16">
        <f>IF(A1647="","",UPPER(TRIM(A1647))&amp;"|"&amp;UPPER(SUBSTITUTE(SUBSTITUTE(SUBSTITUTE(TRIM(C1647),"/",""),"-","")," ","")))</f>
        <v/>
      </c>
      <c r="Q1647" s="16">
        <f>IF(A1647="","",UPPER(SUBSTITUTE(SUBSTITUTE(SUBSTITUTE(TRIM(C1647),"/",""),"-","")," ","")))</f>
        <v/>
      </c>
      <c r="R1647" s="16">
        <f>IF(A1647="","",IF(U1647="No","ITC not available in GSTR-2B",IF(COUNTIF(Books!$O$6:$O$2005,P1647)&gt;0,IF(ABS(T1647)&lt;=Settings!$B$4,"Matched","Amount differs"),IF(COUNTIF(Books!$P$6:$P$2005,Q1647)&gt;0,"Invoice no matches, GSTIN differs","In GSTR-2B, not in books"))))</f>
        <v/>
      </c>
      <c r="S1647" s="15">
        <f>IF(A1647="","",SUMIF(Books!$O$6:$O$2005,P1647,Books!$K$6:$K$2005))</f>
        <v/>
      </c>
      <c r="T1647" s="15">
        <f>IF(A1647="","",N1647-S1647)</f>
        <v/>
      </c>
      <c r="U1647" s="10" t="n"/>
      <c r="V1647" s="16">
        <f>IF(A1647="","",IF(AND(O1647="Credit note",R1647&lt;&gt;"ITC not available in GSTR-2B"),"Credit note: accept and declare the ITC reversal, keep pending for one period, or reject if you disagree",IF(R1647="Matched","Accept in IMS, or take no action",IF(R1647="Amount differs","Reject or keep pending; ask the supplier to amend",IF(R1647="In GSTR-2B, not in books","Check receipt; reject if not yours",IF(R1647="Invoice no matches, GSTIN differs","Confirm the GSTIN with the supplier","Not available: do not claim"))))))</f>
        <v/>
      </c>
    </row>
    <row r="1648">
      <c r="A1648" s="10" t="n"/>
      <c r="B1648" s="10" t="n"/>
      <c r="C1648" s="10" t="n"/>
      <c r="D1648" s="10" t="n"/>
      <c r="E1648" s="9" t="n"/>
      <c r="F1648" s="8" t="n"/>
      <c r="G1648" s="10" t="n"/>
      <c r="H1648" s="10" t="n"/>
      <c r="I1648" s="8" t="n"/>
      <c r="J1648" s="8" t="n"/>
      <c r="K1648" s="8" t="n"/>
      <c r="L1648" s="8" t="n"/>
      <c r="M1648" s="8" t="n"/>
      <c r="N1648" s="15">
        <f>IF(A1648="","",SUM(J1648:M1648))</f>
        <v/>
      </c>
      <c r="O1648" s="10" t="n"/>
      <c r="P1648" s="16">
        <f>IF(A1648="","",UPPER(TRIM(A1648))&amp;"|"&amp;UPPER(SUBSTITUTE(SUBSTITUTE(SUBSTITUTE(TRIM(C1648),"/",""),"-","")," ","")))</f>
        <v/>
      </c>
      <c r="Q1648" s="16">
        <f>IF(A1648="","",UPPER(SUBSTITUTE(SUBSTITUTE(SUBSTITUTE(TRIM(C1648),"/",""),"-","")," ","")))</f>
        <v/>
      </c>
      <c r="R1648" s="16">
        <f>IF(A1648="","",IF(U1648="No","ITC not available in GSTR-2B",IF(COUNTIF(Books!$O$6:$O$2005,P1648)&gt;0,IF(ABS(T1648)&lt;=Settings!$B$4,"Matched","Amount differs"),IF(COUNTIF(Books!$P$6:$P$2005,Q1648)&gt;0,"Invoice no matches, GSTIN differs","In GSTR-2B, not in books"))))</f>
        <v/>
      </c>
      <c r="S1648" s="15">
        <f>IF(A1648="","",SUMIF(Books!$O$6:$O$2005,P1648,Books!$K$6:$K$2005))</f>
        <v/>
      </c>
      <c r="T1648" s="15">
        <f>IF(A1648="","",N1648-S1648)</f>
        <v/>
      </c>
      <c r="U1648" s="10" t="n"/>
      <c r="V1648" s="16">
        <f>IF(A1648="","",IF(AND(O1648="Credit note",R1648&lt;&gt;"ITC not available in GSTR-2B"),"Credit note: accept and declare the ITC reversal, keep pending for one period, or reject if you disagree",IF(R1648="Matched","Accept in IMS, or take no action",IF(R1648="Amount differs","Reject or keep pending; ask the supplier to amend",IF(R1648="In GSTR-2B, not in books","Check receipt; reject if not yours",IF(R1648="Invoice no matches, GSTIN differs","Confirm the GSTIN with the supplier","Not available: do not claim"))))))</f>
        <v/>
      </c>
    </row>
    <row r="1649">
      <c r="A1649" s="10" t="n"/>
      <c r="B1649" s="10" t="n"/>
      <c r="C1649" s="10" t="n"/>
      <c r="D1649" s="10" t="n"/>
      <c r="E1649" s="9" t="n"/>
      <c r="F1649" s="8" t="n"/>
      <c r="G1649" s="10" t="n"/>
      <c r="H1649" s="10" t="n"/>
      <c r="I1649" s="8" t="n"/>
      <c r="J1649" s="8" t="n"/>
      <c r="K1649" s="8" t="n"/>
      <c r="L1649" s="8" t="n"/>
      <c r="M1649" s="8" t="n"/>
      <c r="N1649" s="15">
        <f>IF(A1649="","",SUM(J1649:M1649))</f>
        <v/>
      </c>
      <c r="O1649" s="10" t="n"/>
      <c r="P1649" s="16">
        <f>IF(A1649="","",UPPER(TRIM(A1649))&amp;"|"&amp;UPPER(SUBSTITUTE(SUBSTITUTE(SUBSTITUTE(TRIM(C1649),"/",""),"-","")," ","")))</f>
        <v/>
      </c>
      <c r="Q1649" s="16">
        <f>IF(A1649="","",UPPER(SUBSTITUTE(SUBSTITUTE(SUBSTITUTE(TRIM(C1649),"/",""),"-","")," ","")))</f>
        <v/>
      </c>
      <c r="R1649" s="16">
        <f>IF(A1649="","",IF(U1649="No","ITC not available in GSTR-2B",IF(COUNTIF(Books!$O$6:$O$2005,P1649)&gt;0,IF(ABS(T1649)&lt;=Settings!$B$4,"Matched","Amount differs"),IF(COUNTIF(Books!$P$6:$P$2005,Q1649)&gt;0,"Invoice no matches, GSTIN differs","In GSTR-2B, not in books"))))</f>
        <v/>
      </c>
      <c r="S1649" s="15">
        <f>IF(A1649="","",SUMIF(Books!$O$6:$O$2005,P1649,Books!$K$6:$K$2005))</f>
        <v/>
      </c>
      <c r="T1649" s="15">
        <f>IF(A1649="","",N1649-S1649)</f>
        <v/>
      </c>
      <c r="U1649" s="10" t="n"/>
      <c r="V1649" s="16">
        <f>IF(A1649="","",IF(AND(O1649="Credit note",R1649&lt;&gt;"ITC not available in GSTR-2B"),"Credit note: accept and declare the ITC reversal, keep pending for one period, or reject if you disagree",IF(R1649="Matched","Accept in IMS, or take no action",IF(R1649="Amount differs","Reject or keep pending; ask the supplier to amend",IF(R1649="In GSTR-2B, not in books","Check receipt; reject if not yours",IF(R1649="Invoice no matches, GSTIN differs","Confirm the GSTIN with the supplier","Not available: do not claim"))))))</f>
        <v/>
      </c>
    </row>
    <row r="1650">
      <c r="A1650" s="10" t="n"/>
      <c r="B1650" s="10" t="n"/>
      <c r="C1650" s="10" t="n"/>
      <c r="D1650" s="10" t="n"/>
      <c r="E1650" s="9" t="n"/>
      <c r="F1650" s="8" t="n"/>
      <c r="G1650" s="10" t="n"/>
      <c r="H1650" s="10" t="n"/>
      <c r="I1650" s="8" t="n"/>
      <c r="J1650" s="8" t="n"/>
      <c r="K1650" s="8" t="n"/>
      <c r="L1650" s="8" t="n"/>
      <c r="M1650" s="8" t="n"/>
      <c r="N1650" s="15">
        <f>IF(A1650="","",SUM(J1650:M1650))</f>
        <v/>
      </c>
      <c r="O1650" s="10" t="n"/>
      <c r="P1650" s="16">
        <f>IF(A1650="","",UPPER(TRIM(A1650))&amp;"|"&amp;UPPER(SUBSTITUTE(SUBSTITUTE(SUBSTITUTE(TRIM(C1650),"/",""),"-","")," ","")))</f>
        <v/>
      </c>
      <c r="Q1650" s="16">
        <f>IF(A1650="","",UPPER(SUBSTITUTE(SUBSTITUTE(SUBSTITUTE(TRIM(C1650),"/",""),"-","")," ","")))</f>
        <v/>
      </c>
      <c r="R1650" s="16">
        <f>IF(A1650="","",IF(U1650="No","ITC not available in GSTR-2B",IF(COUNTIF(Books!$O$6:$O$2005,P1650)&gt;0,IF(ABS(T1650)&lt;=Settings!$B$4,"Matched","Amount differs"),IF(COUNTIF(Books!$P$6:$P$2005,Q1650)&gt;0,"Invoice no matches, GSTIN differs","In GSTR-2B, not in books"))))</f>
        <v/>
      </c>
      <c r="S1650" s="15">
        <f>IF(A1650="","",SUMIF(Books!$O$6:$O$2005,P1650,Books!$K$6:$K$2005))</f>
        <v/>
      </c>
      <c r="T1650" s="15">
        <f>IF(A1650="","",N1650-S1650)</f>
        <v/>
      </c>
      <c r="U1650" s="10" t="n"/>
      <c r="V1650" s="16">
        <f>IF(A1650="","",IF(AND(O1650="Credit note",R1650&lt;&gt;"ITC not available in GSTR-2B"),"Credit note: accept and declare the ITC reversal, keep pending for one period, or reject if you disagree",IF(R1650="Matched","Accept in IMS, or take no action",IF(R1650="Amount differs","Reject or keep pending; ask the supplier to amend",IF(R1650="In GSTR-2B, not in books","Check receipt; reject if not yours",IF(R1650="Invoice no matches, GSTIN differs","Confirm the GSTIN with the supplier","Not available: do not claim"))))))</f>
        <v/>
      </c>
    </row>
    <row r="1651">
      <c r="A1651" s="10" t="n"/>
      <c r="B1651" s="10" t="n"/>
      <c r="C1651" s="10" t="n"/>
      <c r="D1651" s="10" t="n"/>
      <c r="E1651" s="9" t="n"/>
      <c r="F1651" s="8" t="n"/>
      <c r="G1651" s="10" t="n"/>
      <c r="H1651" s="10" t="n"/>
      <c r="I1651" s="8" t="n"/>
      <c r="J1651" s="8" t="n"/>
      <c r="K1651" s="8" t="n"/>
      <c r="L1651" s="8" t="n"/>
      <c r="M1651" s="8" t="n"/>
      <c r="N1651" s="15">
        <f>IF(A1651="","",SUM(J1651:M1651))</f>
        <v/>
      </c>
      <c r="O1651" s="10" t="n"/>
      <c r="P1651" s="16">
        <f>IF(A1651="","",UPPER(TRIM(A1651))&amp;"|"&amp;UPPER(SUBSTITUTE(SUBSTITUTE(SUBSTITUTE(TRIM(C1651),"/",""),"-","")," ","")))</f>
        <v/>
      </c>
      <c r="Q1651" s="16">
        <f>IF(A1651="","",UPPER(SUBSTITUTE(SUBSTITUTE(SUBSTITUTE(TRIM(C1651),"/",""),"-","")," ","")))</f>
        <v/>
      </c>
      <c r="R1651" s="16">
        <f>IF(A1651="","",IF(U1651="No","ITC not available in GSTR-2B",IF(COUNTIF(Books!$O$6:$O$2005,P1651)&gt;0,IF(ABS(T1651)&lt;=Settings!$B$4,"Matched","Amount differs"),IF(COUNTIF(Books!$P$6:$P$2005,Q1651)&gt;0,"Invoice no matches, GSTIN differs","In GSTR-2B, not in books"))))</f>
        <v/>
      </c>
      <c r="S1651" s="15">
        <f>IF(A1651="","",SUMIF(Books!$O$6:$O$2005,P1651,Books!$K$6:$K$2005))</f>
        <v/>
      </c>
      <c r="T1651" s="15">
        <f>IF(A1651="","",N1651-S1651)</f>
        <v/>
      </c>
      <c r="U1651" s="10" t="n"/>
      <c r="V1651" s="16">
        <f>IF(A1651="","",IF(AND(O1651="Credit note",R1651&lt;&gt;"ITC not available in GSTR-2B"),"Credit note: accept and declare the ITC reversal, keep pending for one period, or reject if you disagree",IF(R1651="Matched","Accept in IMS, or take no action",IF(R1651="Amount differs","Reject or keep pending; ask the supplier to amend",IF(R1651="In GSTR-2B, not in books","Check receipt; reject if not yours",IF(R1651="Invoice no matches, GSTIN differs","Confirm the GSTIN with the supplier","Not available: do not claim"))))))</f>
        <v/>
      </c>
    </row>
    <row r="1652">
      <c r="A1652" s="10" t="n"/>
      <c r="B1652" s="10" t="n"/>
      <c r="C1652" s="10" t="n"/>
      <c r="D1652" s="10" t="n"/>
      <c r="E1652" s="9" t="n"/>
      <c r="F1652" s="8" t="n"/>
      <c r="G1652" s="10" t="n"/>
      <c r="H1652" s="10" t="n"/>
      <c r="I1652" s="8" t="n"/>
      <c r="J1652" s="8" t="n"/>
      <c r="K1652" s="8" t="n"/>
      <c r="L1652" s="8" t="n"/>
      <c r="M1652" s="8" t="n"/>
      <c r="N1652" s="15">
        <f>IF(A1652="","",SUM(J1652:M1652))</f>
        <v/>
      </c>
      <c r="O1652" s="10" t="n"/>
      <c r="P1652" s="16">
        <f>IF(A1652="","",UPPER(TRIM(A1652))&amp;"|"&amp;UPPER(SUBSTITUTE(SUBSTITUTE(SUBSTITUTE(TRIM(C1652),"/",""),"-","")," ","")))</f>
        <v/>
      </c>
      <c r="Q1652" s="16">
        <f>IF(A1652="","",UPPER(SUBSTITUTE(SUBSTITUTE(SUBSTITUTE(TRIM(C1652),"/",""),"-","")," ","")))</f>
        <v/>
      </c>
      <c r="R1652" s="16">
        <f>IF(A1652="","",IF(U1652="No","ITC not available in GSTR-2B",IF(COUNTIF(Books!$O$6:$O$2005,P1652)&gt;0,IF(ABS(T1652)&lt;=Settings!$B$4,"Matched","Amount differs"),IF(COUNTIF(Books!$P$6:$P$2005,Q1652)&gt;0,"Invoice no matches, GSTIN differs","In GSTR-2B, not in books"))))</f>
        <v/>
      </c>
      <c r="S1652" s="15">
        <f>IF(A1652="","",SUMIF(Books!$O$6:$O$2005,P1652,Books!$K$6:$K$2005))</f>
        <v/>
      </c>
      <c r="T1652" s="15">
        <f>IF(A1652="","",N1652-S1652)</f>
        <v/>
      </c>
      <c r="U1652" s="10" t="n"/>
      <c r="V1652" s="16">
        <f>IF(A1652="","",IF(AND(O1652="Credit note",R1652&lt;&gt;"ITC not available in GSTR-2B"),"Credit note: accept and declare the ITC reversal, keep pending for one period, or reject if you disagree",IF(R1652="Matched","Accept in IMS, or take no action",IF(R1652="Amount differs","Reject or keep pending; ask the supplier to amend",IF(R1652="In GSTR-2B, not in books","Check receipt; reject if not yours",IF(R1652="Invoice no matches, GSTIN differs","Confirm the GSTIN with the supplier","Not available: do not claim"))))))</f>
        <v/>
      </c>
    </row>
    <row r="1653">
      <c r="A1653" s="10" t="n"/>
      <c r="B1653" s="10" t="n"/>
      <c r="C1653" s="10" t="n"/>
      <c r="D1653" s="10" t="n"/>
      <c r="E1653" s="9" t="n"/>
      <c r="F1653" s="8" t="n"/>
      <c r="G1653" s="10" t="n"/>
      <c r="H1653" s="10" t="n"/>
      <c r="I1653" s="8" t="n"/>
      <c r="J1653" s="8" t="n"/>
      <c r="K1653" s="8" t="n"/>
      <c r="L1653" s="8" t="n"/>
      <c r="M1653" s="8" t="n"/>
      <c r="N1653" s="15">
        <f>IF(A1653="","",SUM(J1653:M1653))</f>
        <v/>
      </c>
      <c r="O1653" s="10" t="n"/>
      <c r="P1653" s="16">
        <f>IF(A1653="","",UPPER(TRIM(A1653))&amp;"|"&amp;UPPER(SUBSTITUTE(SUBSTITUTE(SUBSTITUTE(TRIM(C1653),"/",""),"-","")," ","")))</f>
        <v/>
      </c>
      <c r="Q1653" s="16">
        <f>IF(A1653="","",UPPER(SUBSTITUTE(SUBSTITUTE(SUBSTITUTE(TRIM(C1653),"/",""),"-","")," ","")))</f>
        <v/>
      </c>
      <c r="R1653" s="16">
        <f>IF(A1653="","",IF(U1653="No","ITC not available in GSTR-2B",IF(COUNTIF(Books!$O$6:$O$2005,P1653)&gt;0,IF(ABS(T1653)&lt;=Settings!$B$4,"Matched","Amount differs"),IF(COUNTIF(Books!$P$6:$P$2005,Q1653)&gt;0,"Invoice no matches, GSTIN differs","In GSTR-2B, not in books"))))</f>
        <v/>
      </c>
      <c r="S1653" s="15">
        <f>IF(A1653="","",SUMIF(Books!$O$6:$O$2005,P1653,Books!$K$6:$K$2005))</f>
        <v/>
      </c>
      <c r="T1653" s="15">
        <f>IF(A1653="","",N1653-S1653)</f>
        <v/>
      </c>
      <c r="U1653" s="10" t="n"/>
      <c r="V1653" s="16">
        <f>IF(A1653="","",IF(AND(O1653="Credit note",R1653&lt;&gt;"ITC not available in GSTR-2B"),"Credit note: accept and declare the ITC reversal, keep pending for one period, or reject if you disagree",IF(R1653="Matched","Accept in IMS, or take no action",IF(R1653="Amount differs","Reject or keep pending; ask the supplier to amend",IF(R1653="In GSTR-2B, not in books","Check receipt; reject if not yours",IF(R1653="Invoice no matches, GSTIN differs","Confirm the GSTIN with the supplier","Not available: do not claim"))))))</f>
        <v/>
      </c>
    </row>
    <row r="1654">
      <c r="A1654" s="10" t="n"/>
      <c r="B1654" s="10" t="n"/>
      <c r="C1654" s="10" t="n"/>
      <c r="D1654" s="10" t="n"/>
      <c r="E1654" s="9" t="n"/>
      <c r="F1654" s="8" t="n"/>
      <c r="G1654" s="10" t="n"/>
      <c r="H1654" s="10" t="n"/>
      <c r="I1654" s="8" t="n"/>
      <c r="J1654" s="8" t="n"/>
      <c r="K1654" s="8" t="n"/>
      <c r="L1654" s="8" t="n"/>
      <c r="M1654" s="8" t="n"/>
      <c r="N1654" s="15">
        <f>IF(A1654="","",SUM(J1654:M1654))</f>
        <v/>
      </c>
      <c r="O1654" s="10" t="n"/>
      <c r="P1654" s="16">
        <f>IF(A1654="","",UPPER(TRIM(A1654))&amp;"|"&amp;UPPER(SUBSTITUTE(SUBSTITUTE(SUBSTITUTE(TRIM(C1654),"/",""),"-","")," ","")))</f>
        <v/>
      </c>
      <c r="Q1654" s="16">
        <f>IF(A1654="","",UPPER(SUBSTITUTE(SUBSTITUTE(SUBSTITUTE(TRIM(C1654),"/",""),"-","")," ","")))</f>
        <v/>
      </c>
      <c r="R1654" s="16">
        <f>IF(A1654="","",IF(U1654="No","ITC not available in GSTR-2B",IF(COUNTIF(Books!$O$6:$O$2005,P1654)&gt;0,IF(ABS(T1654)&lt;=Settings!$B$4,"Matched","Amount differs"),IF(COUNTIF(Books!$P$6:$P$2005,Q1654)&gt;0,"Invoice no matches, GSTIN differs","In GSTR-2B, not in books"))))</f>
        <v/>
      </c>
      <c r="S1654" s="15">
        <f>IF(A1654="","",SUMIF(Books!$O$6:$O$2005,P1654,Books!$K$6:$K$2005))</f>
        <v/>
      </c>
      <c r="T1654" s="15">
        <f>IF(A1654="","",N1654-S1654)</f>
        <v/>
      </c>
      <c r="U1654" s="10" t="n"/>
      <c r="V1654" s="16">
        <f>IF(A1654="","",IF(AND(O1654="Credit note",R1654&lt;&gt;"ITC not available in GSTR-2B"),"Credit note: accept and declare the ITC reversal, keep pending for one period, or reject if you disagree",IF(R1654="Matched","Accept in IMS, or take no action",IF(R1654="Amount differs","Reject or keep pending; ask the supplier to amend",IF(R1654="In GSTR-2B, not in books","Check receipt; reject if not yours",IF(R1654="Invoice no matches, GSTIN differs","Confirm the GSTIN with the supplier","Not available: do not claim"))))))</f>
        <v/>
      </c>
    </row>
    <row r="1655">
      <c r="A1655" s="10" t="n"/>
      <c r="B1655" s="10" t="n"/>
      <c r="C1655" s="10" t="n"/>
      <c r="D1655" s="10" t="n"/>
      <c r="E1655" s="9" t="n"/>
      <c r="F1655" s="8" t="n"/>
      <c r="G1655" s="10" t="n"/>
      <c r="H1655" s="10" t="n"/>
      <c r="I1655" s="8" t="n"/>
      <c r="J1655" s="8" t="n"/>
      <c r="K1655" s="8" t="n"/>
      <c r="L1655" s="8" t="n"/>
      <c r="M1655" s="8" t="n"/>
      <c r="N1655" s="15">
        <f>IF(A1655="","",SUM(J1655:M1655))</f>
        <v/>
      </c>
      <c r="O1655" s="10" t="n"/>
      <c r="P1655" s="16">
        <f>IF(A1655="","",UPPER(TRIM(A1655))&amp;"|"&amp;UPPER(SUBSTITUTE(SUBSTITUTE(SUBSTITUTE(TRIM(C1655),"/",""),"-","")," ","")))</f>
        <v/>
      </c>
      <c r="Q1655" s="16">
        <f>IF(A1655="","",UPPER(SUBSTITUTE(SUBSTITUTE(SUBSTITUTE(TRIM(C1655),"/",""),"-","")," ","")))</f>
        <v/>
      </c>
      <c r="R1655" s="16">
        <f>IF(A1655="","",IF(U1655="No","ITC not available in GSTR-2B",IF(COUNTIF(Books!$O$6:$O$2005,P1655)&gt;0,IF(ABS(T1655)&lt;=Settings!$B$4,"Matched","Amount differs"),IF(COUNTIF(Books!$P$6:$P$2005,Q1655)&gt;0,"Invoice no matches, GSTIN differs","In GSTR-2B, not in books"))))</f>
        <v/>
      </c>
      <c r="S1655" s="15">
        <f>IF(A1655="","",SUMIF(Books!$O$6:$O$2005,P1655,Books!$K$6:$K$2005))</f>
        <v/>
      </c>
      <c r="T1655" s="15">
        <f>IF(A1655="","",N1655-S1655)</f>
        <v/>
      </c>
      <c r="U1655" s="10" t="n"/>
      <c r="V1655" s="16">
        <f>IF(A1655="","",IF(AND(O1655="Credit note",R1655&lt;&gt;"ITC not available in GSTR-2B"),"Credit note: accept and declare the ITC reversal, keep pending for one period, or reject if you disagree",IF(R1655="Matched","Accept in IMS, or take no action",IF(R1655="Amount differs","Reject or keep pending; ask the supplier to amend",IF(R1655="In GSTR-2B, not in books","Check receipt; reject if not yours",IF(R1655="Invoice no matches, GSTIN differs","Confirm the GSTIN with the supplier","Not available: do not claim"))))))</f>
        <v/>
      </c>
    </row>
    <row r="1656">
      <c r="A1656" s="10" t="n"/>
      <c r="B1656" s="10" t="n"/>
      <c r="C1656" s="10" t="n"/>
      <c r="D1656" s="10" t="n"/>
      <c r="E1656" s="9" t="n"/>
      <c r="F1656" s="8" t="n"/>
      <c r="G1656" s="10" t="n"/>
      <c r="H1656" s="10" t="n"/>
      <c r="I1656" s="8" t="n"/>
      <c r="J1656" s="8" t="n"/>
      <c r="K1656" s="8" t="n"/>
      <c r="L1656" s="8" t="n"/>
      <c r="M1656" s="8" t="n"/>
      <c r="N1656" s="15">
        <f>IF(A1656="","",SUM(J1656:M1656))</f>
        <v/>
      </c>
      <c r="O1656" s="10" t="n"/>
      <c r="P1656" s="16">
        <f>IF(A1656="","",UPPER(TRIM(A1656))&amp;"|"&amp;UPPER(SUBSTITUTE(SUBSTITUTE(SUBSTITUTE(TRIM(C1656),"/",""),"-","")," ","")))</f>
        <v/>
      </c>
      <c r="Q1656" s="16">
        <f>IF(A1656="","",UPPER(SUBSTITUTE(SUBSTITUTE(SUBSTITUTE(TRIM(C1656),"/",""),"-","")," ","")))</f>
        <v/>
      </c>
      <c r="R1656" s="16">
        <f>IF(A1656="","",IF(U1656="No","ITC not available in GSTR-2B",IF(COUNTIF(Books!$O$6:$O$2005,P1656)&gt;0,IF(ABS(T1656)&lt;=Settings!$B$4,"Matched","Amount differs"),IF(COUNTIF(Books!$P$6:$P$2005,Q1656)&gt;0,"Invoice no matches, GSTIN differs","In GSTR-2B, not in books"))))</f>
        <v/>
      </c>
      <c r="S1656" s="15">
        <f>IF(A1656="","",SUMIF(Books!$O$6:$O$2005,P1656,Books!$K$6:$K$2005))</f>
        <v/>
      </c>
      <c r="T1656" s="15">
        <f>IF(A1656="","",N1656-S1656)</f>
        <v/>
      </c>
      <c r="U1656" s="10" t="n"/>
      <c r="V1656" s="16">
        <f>IF(A1656="","",IF(AND(O1656="Credit note",R1656&lt;&gt;"ITC not available in GSTR-2B"),"Credit note: accept and declare the ITC reversal, keep pending for one period, or reject if you disagree",IF(R1656="Matched","Accept in IMS, or take no action",IF(R1656="Amount differs","Reject or keep pending; ask the supplier to amend",IF(R1656="In GSTR-2B, not in books","Check receipt; reject if not yours",IF(R1656="Invoice no matches, GSTIN differs","Confirm the GSTIN with the supplier","Not available: do not claim"))))))</f>
        <v/>
      </c>
    </row>
    <row r="1657">
      <c r="A1657" s="10" t="n"/>
      <c r="B1657" s="10" t="n"/>
      <c r="C1657" s="10" t="n"/>
      <c r="D1657" s="10" t="n"/>
      <c r="E1657" s="9" t="n"/>
      <c r="F1657" s="8" t="n"/>
      <c r="G1657" s="10" t="n"/>
      <c r="H1657" s="10" t="n"/>
      <c r="I1657" s="8" t="n"/>
      <c r="J1657" s="8" t="n"/>
      <c r="K1657" s="8" t="n"/>
      <c r="L1657" s="8" t="n"/>
      <c r="M1657" s="8" t="n"/>
      <c r="N1657" s="15">
        <f>IF(A1657="","",SUM(J1657:M1657))</f>
        <v/>
      </c>
      <c r="O1657" s="10" t="n"/>
      <c r="P1657" s="16">
        <f>IF(A1657="","",UPPER(TRIM(A1657))&amp;"|"&amp;UPPER(SUBSTITUTE(SUBSTITUTE(SUBSTITUTE(TRIM(C1657),"/",""),"-","")," ","")))</f>
        <v/>
      </c>
      <c r="Q1657" s="16">
        <f>IF(A1657="","",UPPER(SUBSTITUTE(SUBSTITUTE(SUBSTITUTE(TRIM(C1657),"/",""),"-","")," ","")))</f>
        <v/>
      </c>
      <c r="R1657" s="16">
        <f>IF(A1657="","",IF(U1657="No","ITC not available in GSTR-2B",IF(COUNTIF(Books!$O$6:$O$2005,P1657)&gt;0,IF(ABS(T1657)&lt;=Settings!$B$4,"Matched","Amount differs"),IF(COUNTIF(Books!$P$6:$P$2005,Q1657)&gt;0,"Invoice no matches, GSTIN differs","In GSTR-2B, not in books"))))</f>
        <v/>
      </c>
      <c r="S1657" s="15">
        <f>IF(A1657="","",SUMIF(Books!$O$6:$O$2005,P1657,Books!$K$6:$K$2005))</f>
        <v/>
      </c>
      <c r="T1657" s="15">
        <f>IF(A1657="","",N1657-S1657)</f>
        <v/>
      </c>
      <c r="U1657" s="10" t="n"/>
      <c r="V1657" s="16">
        <f>IF(A1657="","",IF(AND(O1657="Credit note",R1657&lt;&gt;"ITC not available in GSTR-2B"),"Credit note: accept and declare the ITC reversal, keep pending for one period, or reject if you disagree",IF(R1657="Matched","Accept in IMS, or take no action",IF(R1657="Amount differs","Reject or keep pending; ask the supplier to amend",IF(R1657="In GSTR-2B, not in books","Check receipt; reject if not yours",IF(R1657="Invoice no matches, GSTIN differs","Confirm the GSTIN with the supplier","Not available: do not claim"))))))</f>
        <v/>
      </c>
    </row>
    <row r="1658">
      <c r="A1658" s="10" t="n"/>
      <c r="B1658" s="10" t="n"/>
      <c r="C1658" s="10" t="n"/>
      <c r="D1658" s="10" t="n"/>
      <c r="E1658" s="9" t="n"/>
      <c r="F1658" s="8" t="n"/>
      <c r="G1658" s="10" t="n"/>
      <c r="H1658" s="10" t="n"/>
      <c r="I1658" s="8" t="n"/>
      <c r="J1658" s="8" t="n"/>
      <c r="K1658" s="8" t="n"/>
      <c r="L1658" s="8" t="n"/>
      <c r="M1658" s="8" t="n"/>
      <c r="N1658" s="15">
        <f>IF(A1658="","",SUM(J1658:M1658))</f>
        <v/>
      </c>
      <c r="O1658" s="10" t="n"/>
      <c r="P1658" s="16">
        <f>IF(A1658="","",UPPER(TRIM(A1658))&amp;"|"&amp;UPPER(SUBSTITUTE(SUBSTITUTE(SUBSTITUTE(TRIM(C1658),"/",""),"-","")," ","")))</f>
        <v/>
      </c>
      <c r="Q1658" s="16">
        <f>IF(A1658="","",UPPER(SUBSTITUTE(SUBSTITUTE(SUBSTITUTE(TRIM(C1658),"/",""),"-","")," ","")))</f>
        <v/>
      </c>
      <c r="R1658" s="16">
        <f>IF(A1658="","",IF(U1658="No","ITC not available in GSTR-2B",IF(COUNTIF(Books!$O$6:$O$2005,P1658)&gt;0,IF(ABS(T1658)&lt;=Settings!$B$4,"Matched","Amount differs"),IF(COUNTIF(Books!$P$6:$P$2005,Q1658)&gt;0,"Invoice no matches, GSTIN differs","In GSTR-2B, not in books"))))</f>
        <v/>
      </c>
      <c r="S1658" s="15">
        <f>IF(A1658="","",SUMIF(Books!$O$6:$O$2005,P1658,Books!$K$6:$K$2005))</f>
        <v/>
      </c>
      <c r="T1658" s="15">
        <f>IF(A1658="","",N1658-S1658)</f>
        <v/>
      </c>
      <c r="U1658" s="10" t="n"/>
      <c r="V1658" s="16">
        <f>IF(A1658="","",IF(AND(O1658="Credit note",R1658&lt;&gt;"ITC not available in GSTR-2B"),"Credit note: accept and declare the ITC reversal, keep pending for one period, or reject if you disagree",IF(R1658="Matched","Accept in IMS, or take no action",IF(R1658="Amount differs","Reject or keep pending; ask the supplier to amend",IF(R1658="In GSTR-2B, not in books","Check receipt; reject if not yours",IF(R1658="Invoice no matches, GSTIN differs","Confirm the GSTIN with the supplier","Not available: do not claim"))))))</f>
        <v/>
      </c>
    </row>
    <row r="1659">
      <c r="A1659" s="10" t="n"/>
      <c r="B1659" s="10" t="n"/>
      <c r="C1659" s="10" t="n"/>
      <c r="D1659" s="10" t="n"/>
      <c r="E1659" s="9" t="n"/>
      <c r="F1659" s="8" t="n"/>
      <c r="G1659" s="10" t="n"/>
      <c r="H1659" s="10" t="n"/>
      <c r="I1659" s="8" t="n"/>
      <c r="J1659" s="8" t="n"/>
      <c r="K1659" s="8" t="n"/>
      <c r="L1659" s="8" t="n"/>
      <c r="M1659" s="8" t="n"/>
      <c r="N1659" s="15">
        <f>IF(A1659="","",SUM(J1659:M1659))</f>
        <v/>
      </c>
      <c r="O1659" s="10" t="n"/>
      <c r="P1659" s="16">
        <f>IF(A1659="","",UPPER(TRIM(A1659))&amp;"|"&amp;UPPER(SUBSTITUTE(SUBSTITUTE(SUBSTITUTE(TRIM(C1659),"/",""),"-","")," ","")))</f>
        <v/>
      </c>
      <c r="Q1659" s="16">
        <f>IF(A1659="","",UPPER(SUBSTITUTE(SUBSTITUTE(SUBSTITUTE(TRIM(C1659),"/",""),"-","")," ","")))</f>
        <v/>
      </c>
      <c r="R1659" s="16">
        <f>IF(A1659="","",IF(U1659="No","ITC not available in GSTR-2B",IF(COUNTIF(Books!$O$6:$O$2005,P1659)&gt;0,IF(ABS(T1659)&lt;=Settings!$B$4,"Matched","Amount differs"),IF(COUNTIF(Books!$P$6:$P$2005,Q1659)&gt;0,"Invoice no matches, GSTIN differs","In GSTR-2B, not in books"))))</f>
        <v/>
      </c>
      <c r="S1659" s="15">
        <f>IF(A1659="","",SUMIF(Books!$O$6:$O$2005,P1659,Books!$K$6:$K$2005))</f>
        <v/>
      </c>
      <c r="T1659" s="15">
        <f>IF(A1659="","",N1659-S1659)</f>
        <v/>
      </c>
      <c r="U1659" s="10" t="n"/>
      <c r="V1659" s="16">
        <f>IF(A1659="","",IF(AND(O1659="Credit note",R1659&lt;&gt;"ITC not available in GSTR-2B"),"Credit note: accept and declare the ITC reversal, keep pending for one period, or reject if you disagree",IF(R1659="Matched","Accept in IMS, or take no action",IF(R1659="Amount differs","Reject or keep pending; ask the supplier to amend",IF(R1659="In GSTR-2B, not in books","Check receipt; reject if not yours",IF(R1659="Invoice no matches, GSTIN differs","Confirm the GSTIN with the supplier","Not available: do not claim"))))))</f>
        <v/>
      </c>
    </row>
    <row r="1660">
      <c r="A1660" s="10" t="n"/>
      <c r="B1660" s="10" t="n"/>
      <c r="C1660" s="10" t="n"/>
      <c r="D1660" s="10" t="n"/>
      <c r="E1660" s="9" t="n"/>
      <c r="F1660" s="8" t="n"/>
      <c r="G1660" s="10" t="n"/>
      <c r="H1660" s="10" t="n"/>
      <c r="I1660" s="8" t="n"/>
      <c r="J1660" s="8" t="n"/>
      <c r="K1660" s="8" t="n"/>
      <c r="L1660" s="8" t="n"/>
      <c r="M1660" s="8" t="n"/>
      <c r="N1660" s="15">
        <f>IF(A1660="","",SUM(J1660:M1660))</f>
        <v/>
      </c>
      <c r="O1660" s="10" t="n"/>
      <c r="P1660" s="16">
        <f>IF(A1660="","",UPPER(TRIM(A1660))&amp;"|"&amp;UPPER(SUBSTITUTE(SUBSTITUTE(SUBSTITUTE(TRIM(C1660),"/",""),"-","")," ","")))</f>
        <v/>
      </c>
      <c r="Q1660" s="16">
        <f>IF(A1660="","",UPPER(SUBSTITUTE(SUBSTITUTE(SUBSTITUTE(TRIM(C1660),"/",""),"-","")," ","")))</f>
        <v/>
      </c>
      <c r="R1660" s="16">
        <f>IF(A1660="","",IF(U1660="No","ITC not available in GSTR-2B",IF(COUNTIF(Books!$O$6:$O$2005,P1660)&gt;0,IF(ABS(T1660)&lt;=Settings!$B$4,"Matched","Amount differs"),IF(COUNTIF(Books!$P$6:$P$2005,Q1660)&gt;0,"Invoice no matches, GSTIN differs","In GSTR-2B, not in books"))))</f>
        <v/>
      </c>
      <c r="S1660" s="15">
        <f>IF(A1660="","",SUMIF(Books!$O$6:$O$2005,P1660,Books!$K$6:$K$2005))</f>
        <v/>
      </c>
      <c r="T1660" s="15">
        <f>IF(A1660="","",N1660-S1660)</f>
        <v/>
      </c>
      <c r="U1660" s="10" t="n"/>
      <c r="V1660" s="16">
        <f>IF(A1660="","",IF(AND(O1660="Credit note",R1660&lt;&gt;"ITC not available in GSTR-2B"),"Credit note: accept and declare the ITC reversal, keep pending for one period, or reject if you disagree",IF(R1660="Matched","Accept in IMS, or take no action",IF(R1660="Amount differs","Reject or keep pending; ask the supplier to amend",IF(R1660="In GSTR-2B, not in books","Check receipt; reject if not yours",IF(R1660="Invoice no matches, GSTIN differs","Confirm the GSTIN with the supplier","Not available: do not claim"))))))</f>
        <v/>
      </c>
    </row>
    <row r="1661">
      <c r="A1661" s="10" t="n"/>
      <c r="B1661" s="10" t="n"/>
      <c r="C1661" s="10" t="n"/>
      <c r="D1661" s="10" t="n"/>
      <c r="E1661" s="9" t="n"/>
      <c r="F1661" s="8" t="n"/>
      <c r="G1661" s="10" t="n"/>
      <c r="H1661" s="10" t="n"/>
      <c r="I1661" s="8" t="n"/>
      <c r="J1661" s="8" t="n"/>
      <c r="K1661" s="8" t="n"/>
      <c r="L1661" s="8" t="n"/>
      <c r="M1661" s="8" t="n"/>
      <c r="N1661" s="15">
        <f>IF(A1661="","",SUM(J1661:M1661))</f>
        <v/>
      </c>
      <c r="O1661" s="10" t="n"/>
      <c r="P1661" s="16">
        <f>IF(A1661="","",UPPER(TRIM(A1661))&amp;"|"&amp;UPPER(SUBSTITUTE(SUBSTITUTE(SUBSTITUTE(TRIM(C1661),"/",""),"-","")," ","")))</f>
        <v/>
      </c>
      <c r="Q1661" s="16">
        <f>IF(A1661="","",UPPER(SUBSTITUTE(SUBSTITUTE(SUBSTITUTE(TRIM(C1661),"/",""),"-","")," ","")))</f>
        <v/>
      </c>
      <c r="R1661" s="16">
        <f>IF(A1661="","",IF(U1661="No","ITC not available in GSTR-2B",IF(COUNTIF(Books!$O$6:$O$2005,P1661)&gt;0,IF(ABS(T1661)&lt;=Settings!$B$4,"Matched","Amount differs"),IF(COUNTIF(Books!$P$6:$P$2005,Q1661)&gt;0,"Invoice no matches, GSTIN differs","In GSTR-2B, not in books"))))</f>
        <v/>
      </c>
      <c r="S1661" s="15">
        <f>IF(A1661="","",SUMIF(Books!$O$6:$O$2005,P1661,Books!$K$6:$K$2005))</f>
        <v/>
      </c>
      <c r="T1661" s="15">
        <f>IF(A1661="","",N1661-S1661)</f>
        <v/>
      </c>
      <c r="U1661" s="10" t="n"/>
      <c r="V1661" s="16">
        <f>IF(A1661="","",IF(AND(O1661="Credit note",R1661&lt;&gt;"ITC not available in GSTR-2B"),"Credit note: accept and declare the ITC reversal, keep pending for one period, or reject if you disagree",IF(R1661="Matched","Accept in IMS, or take no action",IF(R1661="Amount differs","Reject or keep pending; ask the supplier to amend",IF(R1661="In GSTR-2B, not in books","Check receipt; reject if not yours",IF(R1661="Invoice no matches, GSTIN differs","Confirm the GSTIN with the supplier","Not available: do not claim"))))))</f>
        <v/>
      </c>
    </row>
    <row r="1662">
      <c r="A1662" s="10" t="n"/>
      <c r="B1662" s="10" t="n"/>
      <c r="C1662" s="10" t="n"/>
      <c r="D1662" s="10" t="n"/>
      <c r="E1662" s="9" t="n"/>
      <c r="F1662" s="8" t="n"/>
      <c r="G1662" s="10" t="n"/>
      <c r="H1662" s="10" t="n"/>
      <c r="I1662" s="8" t="n"/>
      <c r="J1662" s="8" t="n"/>
      <c r="K1662" s="8" t="n"/>
      <c r="L1662" s="8" t="n"/>
      <c r="M1662" s="8" t="n"/>
      <c r="N1662" s="15">
        <f>IF(A1662="","",SUM(J1662:M1662))</f>
        <v/>
      </c>
      <c r="O1662" s="10" t="n"/>
      <c r="P1662" s="16">
        <f>IF(A1662="","",UPPER(TRIM(A1662))&amp;"|"&amp;UPPER(SUBSTITUTE(SUBSTITUTE(SUBSTITUTE(TRIM(C1662),"/",""),"-","")," ","")))</f>
        <v/>
      </c>
      <c r="Q1662" s="16">
        <f>IF(A1662="","",UPPER(SUBSTITUTE(SUBSTITUTE(SUBSTITUTE(TRIM(C1662),"/",""),"-","")," ","")))</f>
        <v/>
      </c>
      <c r="R1662" s="16">
        <f>IF(A1662="","",IF(U1662="No","ITC not available in GSTR-2B",IF(COUNTIF(Books!$O$6:$O$2005,P1662)&gt;0,IF(ABS(T1662)&lt;=Settings!$B$4,"Matched","Amount differs"),IF(COUNTIF(Books!$P$6:$P$2005,Q1662)&gt;0,"Invoice no matches, GSTIN differs","In GSTR-2B, not in books"))))</f>
        <v/>
      </c>
      <c r="S1662" s="15">
        <f>IF(A1662="","",SUMIF(Books!$O$6:$O$2005,P1662,Books!$K$6:$K$2005))</f>
        <v/>
      </c>
      <c r="T1662" s="15">
        <f>IF(A1662="","",N1662-S1662)</f>
        <v/>
      </c>
      <c r="U1662" s="10" t="n"/>
      <c r="V1662" s="16">
        <f>IF(A1662="","",IF(AND(O1662="Credit note",R1662&lt;&gt;"ITC not available in GSTR-2B"),"Credit note: accept and declare the ITC reversal, keep pending for one period, or reject if you disagree",IF(R1662="Matched","Accept in IMS, or take no action",IF(R1662="Amount differs","Reject or keep pending; ask the supplier to amend",IF(R1662="In GSTR-2B, not in books","Check receipt; reject if not yours",IF(R1662="Invoice no matches, GSTIN differs","Confirm the GSTIN with the supplier","Not available: do not claim"))))))</f>
        <v/>
      </c>
    </row>
    <row r="1663">
      <c r="A1663" s="10" t="n"/>
      <c r="B1663" s="10" t="n"/>
      <c r="C1663" s="10" t="n"/>
      <c r="D1663" s="10" t="n"/>
      <c r="E1663" s="9" t="n"/>
      <c r="F1663" s="8" t="n"/>
      <c r="G1663" s="10" t="n"/>
      <c r="H1663" s="10" t="n"/>
      <c r="I1663" s="8" t="n"/>
      <c r="J1663" s="8" t="n"/>
      <c r="K1663" s="8" t="n"/>
      <c r="L1663" s="8" t="n"/>
      <c r="M1663" s="8" t="n"/>
      <c r="N1663" s="15">
        <f>IF(A1663="","",SUM(J1663:M1663))</f>
        <v/>
      </c>
      <c r="O1663" s="10" t="n"/>
      <c r="P1663" s="16">
        <f>IF(A1663="","",UPPER(TRIM(A1663))&amp;"|"&amp;UPPER(SUBSTITUTE(SUBSTITUTE(SUBSTITUTE(TRIM(C1663),"/",""),"-","")," ","")))</f>
        <v/>
      </c>
      <c r="Q1663" s="16">
        <f>IF(A1663="","",UPPER(SUBSTITUTE(SUBSTITUTE(SUBSTITUTE(TRIM(C1663),"/",""),"-","")," ","")))</f>
        <v/>
      </c>
      <c r="R1663" s="16">
        <f>IF(A1663="","",IF(U1663="No","ITC not available in GSTR-2B",IF(COUNTIF(Books!$O$6:$O$2005,P1663)&gt;0,IF(ABS(T1663)&lt;=Settings!$B$4,"Matched","Amount differs"),IF(COUNTIF(Books!$P$6:$P$2005,Q1663)&gt;0,"Invoice no matches, GSTIN differs","In GSTR-2B, not in books"))))</f>
        <v/>
      </c>
      <c r="S1663" s="15">
        <f>IF(A1663="","",SUMIF(Books!$O$6:$O$2005,P1663,Books!$K$6:$K$2005))</f>
        <v/>
      </c>
      <c r="T1663" s="15">
        <f>IF(A1663="","",N1663-S1663)</f>
        <v/>
      </c>
      <c r="U1663" s="10" t="n"/>
      <c r="V1663" s="16">
        <f>IF(A1663="","",IF(AND(O1663="Credit note",R1663&lt;&gt;"ITC not available in GSTR-2B"),"Credit note: accept and declare the ITC reversal, keep pending for one period, or reject if you disagree",IF(R1663="Matched","Accept in IMS, or take no action",IF(R1663="Amount differs","Reject or keep pending; ask the supplier to amend",IF(R1663="In GSTR-2B, not in books","Check receipt; reject if not yours",IF(R1663="Invoice no matches, GSTIN differs","Confirm the GSTIN with the supplier","Not available: do not claim"))))))</f>
        <v/>
      </c>
    </row>
    <row r="1664">
      <c r="A1664" s="10" t="n"/>
      <c r="B1664" s="10" t="n"/>
      <c r="C1664" s="10" t="n"/>
      <c r="D1664" s="10" t="n"/>
      <c r="E1664" s="9" t="n"/>
      <c r="F1664" s="8" t="n"/>
      <c r="G1664" s="10" t="n"/>
      <c r="H1664" s="10" t="n"/>
      <c r="I1664" s="8" t="n"/>
      <c r="J1664" s="8" t="n"/>
      <c r="K1664" s="8" t="n"/>
      <c r="L1664" s="8" t="n"/>
      <c r="M1664" s="8" t="n"/>
      <c r="N1664" s="15">
        <f>IF(A1664="","",SUM(J1664:M1664))</f>
        <v/>
      </c>
      <c r="O1664" s="10" t="n"/>
      <c r="P1664" s="16">
        <f>IF(A1664="","",UPPER(TRIM(A1664))&amp;"|"&amp;UPPER(SUBSTITUTE(SUBSTITUTE(SUBSTITUTE(TRIM(C1664),"/",""),"-","")," ","")))</f>
        <v/>
      </c>
      <c r="Q1664" s="16">
        <f>IF(A1664="","",UPPER(SUBSTITUTE(SUBSTITUTE(SUBSTITUTE(TRIM(C1664),"/",""),"-","")," ","")))</f>
        <v/>
      </c>
      <c r="R1664" s="16">
        <f>IF(A1664="","",IF(U1664="No","ITC not available in GSTR-2B",IF(COUNTIF(Books!$O$6:$O$2005,P1664)&gt;0,IF(ABS(T1664)&lt;=Settings!$B$4,"Matched","Amount differs"),IF(COUNTIF(Books!$P$6:$P$2005,Q1664)&gt;0,"Invoice no matches, GSTIN differs","In GSTR-2B, not in books"))))</f>
        <v/>
      </c>
      <c r="S1664" s="15">
        <f>IF(A1664="","",SUMIF(Books!$O$6:$O$2005,P1664,Books!$K$6:$K$2005))</f>
        <v/>
      </c>
      <c r="T1664" s="15">
        <f>IF(A1664="","",N1664-S1664)</f>
        <v/>
      </c>
      <c r="U1664" s="10" t="n"/>
      <c r="V1664" s="16">
        <f>IF(A1664="","",IF(AND(O1664="Credit note",R1664&lt;&gt;"ITC not available in GSTR-2B"),"Credit note: accept and declare the ITC reversal, keep pending for one period, or reject if you disagree",IF(R1664="Matched","Accept in IMS, or take no action",IF(R1664="Amount differs","Reject or keep pending; ask the supplier to amend",IF(R1664="In GSTR-2B, not in books","Check receipt; reject if not yours",IF(R1664="Invoice no matches, GSTIN differs","Confirm the GSTIN with the supplier","Not available: do not claim"))))))</f>
        <v/>
      </c>
    </row>
    <row r="1665">
      <c r="A1665" s="10" t="n"/>
      <c r="B1665" s="10" t="n"/>
      <c r="C1665" s="10" t="n"/>
      <c r="D1665" s="10" t="n"/>
      <c r="E1665" s="9" t="n"/>
      <c r="F1665" s="8" t="n"/>
      <c r="G1665" s="10" t="n"/>
      <c r="H1665" s="10" t="n"/>
      <c r="I1665" s="8" t="n"/>
      <c r="J1665" s="8" t="n"/>
      <c r="K1665" s="8" t="n"/>
      <c r="L1665" s="8" t="n"/>
      <c r="M1665" s="8" t="n"/>
      <c r="N1665" s="15">
        <f>IF(A1665="","",SUM(J1665:M1665))</f>
        <v/>
      </c>
      <c r="O1665" s="10" t="n"/>
      <c r="P1665" s="16">
        <f>IF(A1665="","",UPPER(TRIM(A1665))&amp;"|"&amp;UPPER(SUBSTITUTE(SUBSTITUTE(SUBSTITUTE(TRIM(C1665),"/",""),"-","")," ","")))</f>
        <v/>
      </c>
      <c r="Q1665" s="16">
        <f>IF(A1665="","",UPPER(SUBSTITUTE(SUBSTITUTE(SUBSTITUTE(TRIM(C1665),"/",""),"-","")," ","")))</f>
        <v/>
      </c>
      <c r="R1665" s="16">
        <f>IF(A1665="","",IF(U1665="No","ITC not available in GSTR-2B",IF(COUNTIF(Books!$O$6:$O$2005,P1665)&gt;0,IF(ABS(T1665)&lt;=Settings!$B$4,"Matched","Amount differs"),IF(COUNTIF(Books!$P$6:$P$2005,Q1665)&gt;0,"Invoice no matches, GSTIN differs","In GSTR-2B, not in books"))))</f>
        <v/>
      </c>
      <c r="S1665" s="15">
        <f>IF(A1665="","",SUMIF(Books!$O$6:$O$2005,P1665,Books!$K$6:$K$2005))</f>
        <v/>
      </c>
      <c r="T1665" s="15">
        <f>IF(A1665="","",N1665-S1665)</f>
        <v/>
      </c>
      <c r="U1665" s="10" t="n"/>
      <c r="V1665" s="16">
        <f>IF(A1665="","",IF(AND(O1665="Credit note",R1665&lt;&gt;"ITC not available in GSTR-2B"),"Credit note: accept and declare the ITC reversal, keep pending for one period, or reject if you disagree",IF(R1665="Matched","Accept in IMS, or take no action",IF(R1665="Amount differs","Reject or keep pending; ask the supplier to amend",IF(R1665="In GSTR-2B, not in books","Check receipt; reject if not yours",IF(R1665="Invoice no matches, GSTIN differs","Confirm the GSTIN with the supplier","Not available: do not claim"))))))</f>
        <v/>
      </c>
    </row>
    <row r="1666">
      <c r="A1666" s="10" t="n"/>
      <c r="B1666" s="10" t="n"/>
      <c r="C1666" s="10" t="n"/>
      <c r="D1666" s="10" t="n"/>
      <c r="E1666" s="9" t="n"/>
      <c r="F1666" s="8" t="n"/>
      <c r="G1666" s="10" t="n"/>
      <c r="H1666" s="10" t="n"/>
      <c r="I1666" s="8" t="n"/>
      <c r="J1666" s="8" t="n"/>
      <c r="K1666" s="8" t="n"/>
      <c r="L1666" s="8" t="n"/>
      <c r="M1666" s="8" t="n"/>
      <c r="N1666" s="15">
        <f>IF(A1666="","",SUM(J1666:M1666))</f>
        <v/>
      </c>
      <c r="O1666" s="10" t="n"/>
      <c r="P1666" s="16">
        <f>IF(A1666="","",UPPER(TRIM(A1666))&amp;"|"&amp;UPPER(SUBSTITUTE(SUBSTITUTE(SUBSTITUTE(TRIM(C1666),"/",""),"-","")," ","")))</f>
        <v/>
      </c>
      <c r="Q1666" s="16">
        <f>IF(A1666="","",UPPER(SUBSTITUTE(SUBSTITUTE(SUBSTITUTE(TRIM(C1666),"/",""),"-","")," ","")))</f>
        <v/>
      </c>
      <c r="R1666" s="16">
        <f>IF(A1666="","",IF(U1666="No","ITC not available in GSTR-2B",IF(COUNTIF(Books!$O$6:$O$2005,P1666)&gt;0,IF(ABS(T1666)&lt;=Settings!$B$4,"Matched","Amount differs"),IF(COUNTIF(Books!$P$6:$P$2005,Q1666)&gt;0,"Invoice no matches, GSTIN differs","In GSTR-2B, not in books"))))</f>
        <v/>
      </c>
      <c r="S1666" s="15">
        <f>IF(A1666="","",SUMIF(Books!$O$6:$O$2005,P1666,Books!$K$6:$K$2005))</f>
        <v/>
      </c>
      <c r="T1666" s="15">
        <f>IF(A1666="","",N1666-S1666)</f>
        <v/>
      </c>
      <c r="U1666" s="10" t="n"/>
      <c r="V1666" s="16">
        <f>IF(A1666="","",IF(AND(O1666="Credit note",R1666&lt;&gt;"ITC not available in GSTR-2B"),"Credit note: accept and declare the ITC reversal, keep pending for one period, or reject if you disagree",IF(R1666="Matched","Accept in IMS, or take no action",IF(R1666="Amount differs","Reject or keep pending; ask the supplier to amend",IF(R1666="In GSTR-2B, not in books","Check receipt; reject if not yours",IF(R1666="Invoice no matches, GSTIN differs","Confirm the GSTIN with the supplier","Not available: do not claim"))))))</f>
        <v/>
      </c>
    </row>
    <row r="1667">
      <c r="A1667" s="10" t="n"/>
      <c r="B1667" s="10" t="n"/>
      <c r="C1667" s="10" t="n"/>
      <c r="D1667" s="10" t="n"/>
      <c r="E1667" s="9" t="n"/>
      <c r="F1667" s="8" t="n"/>
      <c r="G1667" s="10" t="n"/>
      <c r="H1667" s="10" t="n"/>
      <c r="I1667" s="8" t="n"/>
      <c r="J1667" s="8" t="n"/>
      <c r="K1667" s="8" t="n"/>
      <c r="L1667" s="8" t="n"/>
      <c r="M1667" s="8" t="n"/>
      <c r="N1667" s="15">
        <f>IF(A1667="","",SUM(J1667:M1667))</f>
        <v/>
      </c>
      <c r="O1667" s="10" t="n"/>
      <c r="P1667" s="16">
        <f>IF(A1667="","",UPPER(TRIM(A1667))&amp;"|"&amp;UPPER(SUBSTITUTE(SUBSTITUTE(SUBSTITUTE(TRIM(C1667),"/",""),"-","")," ","")))</f>
        <v/>
      </c>
      <c r="Q1667" s="16">
        <f>IF(A1667="","",UPPER(SUBSTITUTE(SUBSTITUTE(SUBSTITUTE(TRIM(C1667),"/",""),"-","")," ","")))</f>
        <v/>
      </c>
      <c r="R1667" s="16">
        <f>IF(A1667="","",IF(U1667="No","ITC not available in GSTR-2B",IF(COUNTIF(Books!$O$6:$O$2005,P1667)&gt;0,IF(ABS(T1667)&lt;=Settings!$B$4,"Matched","Amount differs"),IF(COUNTIF(Books!$P$6:$P$2005,Q1667)&gt;0,"Invoice no matches, GSTIN differs","In GSTR-2B, not in books"))))</f>
        <v/>
      </c>
      <c r="S1667" s="15">
        <f>IF(A1667="","",SUMIF(Books!$O$6:$O$2005,P1667,Books!$K$6:$K$2005))</f>
        <v/>
      </c>
      <c r="T1667" s="15">
        <f>IF(A1667="","",N1667-S1667)</f>
        <v/>
      </c>
      <c r="U1667" s="10" t="n"/>
      <c r="V1667" s="16">
        <f>IF(A1667="","",IF(AND(O1667="Credit note",R1667&lt;&gt;"ITC not available in GSTR-2B"),"Credit note: accept and declare the ITC reversal, keep pending for one period, or reject if you disagree",IF(R1667="Matched","Accept in IMS, or take no action",IF(R1667="Amount differs","Reject or keep pending; ask the supplier to amend",IF(R1667="In GSTR-2B, not in books","Check receipt; reject if not yours",IF(R1667="Invoice no matches, GSTIN differs","Confirm the GSTIN with the supplier","Not available: do not claim"))))))</f>
        <v/>
      </c>
    </row>
    <row r="1668">
      <c r="A1668" s="10" t="n"/>
      <c r="B1668" s="10" t="n"/>
      <c r="C1668" s="10" t="n"/>
      <c r="D1668" s="10" t="n"/>
      <c r="E1668" s="9" t="n"/>
      <c r="F1668" s="8" t="n"/>
      <c r="G1668" s="10" t="n"/>
      <c r="H1668" s="10" t="n"/>
      <c r="I1668" s="8" t="n"/>
      <c r="J1668" s="8" t="n"/>
      <c r="K1668" s="8" t="n"/>
      <c r="L1668" s="8" t="n"/>
      <c r="M1668" s="8" t="n"/>
      <c r="N1668" s="15">
        <f>IF(A1668="","",SUM(J1668:M1668))</f>
        <v/>
      </c>
      <c r="O1668" s="10" t="n"/>
      <c r="P1668" s="16">
        <f>IF(A1668="","",UPPER(TRIM(A1668))&amp;"|"&amp;UPPER(SUBSTITUTE(SUBSTITUTE(SUBSTITUTE(TRIM(C1668),"/",""),"-","")," ","")))</f>
        <v/>
      </c>
      <c r="Q1668" s="16">
        <f>IF(A1668="","",UPPER(SUBSTITUTE(SUBSTITUTE(SUBSTITUTE(TRIM(C1668),"/",""),"-","")," ","")))</f>
        <v/>
      </c>
      <c r="R1668" s="16">
        <f>IF(A1668="","",IF(U1668="No","ITC not available in GSTR-2B",IF(COUNTIF(Books!$O$6:$O$2005,P1668)&gt;0,IF(ABS(T1668)&lt;=Settings!$B$4,"Matched","Amount differs"),IF(COUNTIF(Books!$P$6:$P$2005,Q1668)&gt;0,"Invoice no matches, GSTIN differs","In GSTR-2B, not in books"))))</f>
        <v/>
      </c>
      <c r="S1668" s="15">
        <f>IF(A1668="","",SUMIF(Books!$O$6:$O$2005,P1668,Books!$K$6:$K$2005))</f>
        <v/>
      </c>
      <c r="T1668" s="15">
        <f>IF(A1668="","",N1668-S1668)</f>
        <v/>
      </c>
      <c r="U1668" s="10" t="n"/>
      <c r="V1668" s="16">
        <f>IF(A1668="","",IF(AND(O1668="Credit note",R1668&lt;&gt;"ITC not available in GSTR-2B"),"Credit note: accept and declare the ITC reversal, keep pending for one period, or reject if you disagree",IF(R1668="Matched","Accept in IMS, or take no action",IF(R1668="Amount differs","Reject or keep pending; ask the supplier to amend",IF(R1668="In GSTR-2B, not in books","Check receipt; reject if not yours",IF(R1668="Invoice no matches, GSTIN differs","Confirm the GSTIN with the supplier","Not available: do not claim"))))))</f>
        <v/>
      </c>
    </row>
    <row r="1669">
      <c r="A1669" s="10" t="n"/>
      <c r="B1669" s="10" t="n"/>
      <c r="C1669" s="10" t="n"/>
      <c r="D1669" s="10" t="n"/>
      <c r="E1669" s="9" t="n"/>
      <c r="F1669" s="8" t="n"/>
      <c r="G1669" s="10" t="n"/>
      <c r="H1669" s="10" t="n"/>
      <c r="I1669" s="8" t="n"/>
      <c r="J1669" s="8" t="n"/>
      <c r="K1669" s="8" t="n"/>
      <c r="L1669" s="8" t="n"/>
      <c r="M1669" s="8" t="n"/>
      <c r="N1669" s="15">
        <f>IF(A1669="","",SUM(J1669:M1669))</f>
        <v/>
      </c>
      <c r="O1669" s="10" t="n"/>
      <c r="P1669" s="16">
        <f>IF(A1669="","",UPPER(TRIM(A1669))&amp;"|"&amp;UPPER(SUBSTITUTE(SUBSTITUTE(SUBSTITUTE(TRIM(C1669),"/",""),"-","")," ","")))</f>
        <v/>
      </c>
      <c r="Q1669" s="16">
        <f>IF(A1669="","",UPPER(SUBSTITUTE(SUBSTITUTE(SUBSTITUTE(TRIM(C1669),"/",""),"-","")," ","")))</f>
        <v/>
      </c>
      <c r="R1669" s="16">
        <f>IF(A1669="","",IF(U1669="No","ITC not available in GSTR-2B",IF(COUNTIF(Books!$O$6:$O$2005,P1669)&gt;0,IF(ABS(T1669)&lt;=Settings!$B$4,"Matched","Amount differs"),IF(COUNTIF(Books!$P$6:$P$2005,Q1669)&gt;0,"Invoice no matches, GSTIN differs","In GSTR-2B, not in books"))))</f>
        <v/>
      </c>
      <c r="S1669" s="15">
        <f>IF(A1669="","",SUMIF(Books!$O$6:$O$2005,P1669,Books!$K$6:$K$2005))</f>
        <v/>
      </c>
      <c r="T1669" s="15">
        <f>IF(A1669="","",N1669-S1669)</f>
        <v/>
      </c>
      <c r="U1669" s="10" t="n"/>
      <c r="V1669" s="16">
        <f>IF(A1669="","",IF(AND(O1669="Credit note",R1669&lt;&gt;"ITC not available in GSTR-2B"),"Credit note: accept and declare the ITC reversal, keep pending for one period, or reject if you disagree",IF(R1669="Matched","Accept in IMS, or take no action",IF(R1669="Amount differs","Reject or keep pending; ask the supplier to amend",IF(R1669="In GSTR-2B, not in books","Check receipt; reject if not yours",IF(R1669="Invoice no matches, GSTIN differs","Confirm the GSTIN with the supplier","Not available: do not claim"))))))</f>
        <v/>
      </c>
    </row>
    <row r="1670">
      <c r="A1670" s="10" t="n"/>
      <c r="B1670" s="10" t="n"/>
      <c r="C1670" s="10" t="n"/>
      <c r="D1670" s="10" t="n"/>
      <c r="E1670" s="9" t="n"/>
      <c r="F1670" s="8" t="n"/>
      <c r="G1670" s="10" t="n"/>
      <c r="H1670" s="10" t="n"/>
      <c r="I1670" s="8" t="n"/>
      <c r="J1670" s="8" t="n"/>
      <c r="K1670" s="8" t="n"/>
      <c r="L1670" s="8" t="n"/>
      <c r="M1670" s="8" t="n"/>
      <c r="N1670" s="15">
        <f>IF(A1670="","",SUM(J1670:M1670))</f>
        <v/>
      </c>
      <c r="O1670" s="10" t="n"/>
      <c r="P1670" s="16">
        <f>IF(A1670="","",UPPER(TRIM(A1670))&amp;"|"&amp;UPPER(SUBSTITUTE(SUBSTITUTE(SUBSTITUTE(TRIM(C1670),"/",""),"-","")," ","")))</f>
        <v/>
      </c>
      <c r="Q1670" s="16">
        <f>IF(A1670="","",UPPER(SUBSTITUTE(SUBSTITUTE(SUBSTITUTE(TRIM(C1670),"/",""),"-","")," ","")))</f>
        <v/>
      </c>
      <c r="R1670" s="16">
        <f>IF(A1670="","",IF(U1670="No","ITC not available in GSTR-2B",IF(COUNTIF(Books!$O$6:$O$2005,P1670)&gt;0,IF(ABS(T1670)&lt;=Settings!$B$4,"Matched","Amount differs"),IF(COUNTIF(Books!$P$6:$P$2005,Q1670)&gt;0,"Invoice no matches, GSTIN differs","In GSTR-2B, not in books"))))</f>
        <v/>
      </c>
      <c r="S1670" s="15">
        <f>IF(A1670="","",SUMIF(Books!$O$6:$O$2005,P1670,Books!$K$6:$K$2005))</f>
        <v/>
      </c>
      <c r="T1670" s="15">
        <f>IF(A1670="","",N1670-S1670)</f>
        <v/>
      </c>
      <c r="U1670" s="10" t="n"/>
      <c r="V1670" s="16">
        <f>IF(A1670="","",IF(AND(O1670="Credit note",R1670&lt;&gt;"ITC not available in GSTR-2B"),"Credit note: accept and declare the ITC reversal, keep pending for one period, or reject if you disagree",IF(R1670="Matched","Accept in IMS, or take no action",IF(R1670="Amount differs","Reject or keep pending; ask the supplier to amend",IF(R1670="In GSTR-2B, not in books","Check receipt; reject if not yours",IF(R1670="Invoice no matches, GSTIN differs","Confirm the GSTIN with the supplier","Not available: do not claim"))))))</f>
        <v/>
      </c>
    </row>
    <row r="1671">
      <c r="A1671" s="10" t="n"/>
      <c r="B1671" s="10" t="n"/>
      <c r="C1671" s="10" t="n"/>
      <c r="D1671" s="10" t="n"/>
      <c r="E1671" s="9" t="n"/>
      <c r="F1671" s="8" t="n"/>
      <c r="G1671" s="10" t="n"/>
      <c r="H1671" s="10" t="n"/>
      <c r="I1671" s="8" t="n"/>
      <c r="J1671" s="8" t="n"/>
      <c r="K1671" s="8" t="n"/>
      <c r="L1671" s="8" t="n"/>
      <c r="M1671" s="8" t="n"/>
      <c r="N1671" s="15">
        <f>IF(A1671="","",SUM(J1671:M1671))</f>
        <v/>
      </c>
      <c r="O1671" s="10" t="n"/>
      <c r="P1671" s="16">
        <f>IF(A1671="","",UPPER(TRIM(A1671))&amp;"|"&amp;UPPER(SUBSTITUTE(SUBSTITUTE(SUBSTITUTE(TRIM(C1671),"/",""),"-","")," ","")))</f>
        <v/>
      </c>
      <c r="Q1671" s="16">
        <f>IF(A1671="","",UPPER(SUBSTITUTE(SUBSTITUTE(SUBSTITUTE(TRIM(C1671),"/",""),"-","")," ","")))</f>
        <v/>
      </c>
      <c r="R1671" s="16">
        <f>IF(A1671="","",IF(U1671="No","ITC not available in GSTR-2B",IF(COUNTIF(Books!$O$6:$O$2005,P1671)&gt;0,IF(ABS(T1671)&lt;=Settings!$B$4,"Matched","Amount differs"),IF(COUNTIF(Books!$P$6:$P$2005,Q1671)&gt;0,"Invoice no matches, GSTIN differs","In GSTR-2B, not in books"))))</f>
        <v/>
      </c>
      <c r="S1671" s="15">
        <f>IF(A1671="","",SUMIF(Books!$O$6:$O$2005,P1671,Books!$K$6:$K$2005))</f>
        <v/>
      </c>
      <c r="T1671" s="15">
        <f>IF(A1671="","",N1671-S1671)</f>
        <v/>
      </c>
      <c r="U1671" s="10" t="n"/>
      <c r="V1671" s="16">
        <f>IF(A1671="","",IF(AND(O1671="Credit note",R1671&lt;&gt;"ITC not available in GSTR-2B"),"Credit note: accept and declare the ITC reversal, keep pending for one period, or reject if you disagree",IF(R1671="Matched","Accept in IMS, or take no action",IF(R1671="Amount differs","Reject or keep pending; ask the supplier to amend",IF(R1671="In GSTR-2B, not in books","Check receipt; reject if not yours",IF(R1671="Invoice no matches, GSTIN differs","Confirm the GSTIN with the supplier","Not available: do not claim"))))))</f>
        <v/>
      </c>
    </row>
    <row r="1672">
      <c r="A1672" s="10" t="n"/>
      <c r="B1672" s="10" t="n"/>
      <c r="C1672" s="10" t="n"/>
      <c r="D1672" s="10" t="n"/>
      <c r="E1672" s="9" t="n"/>
      <c r="F1672" s="8" t="n"/>
      <c r="G1672" s="10" t="n"/>
      <c r="H1672" s="10" t="n"/>
      <c r="I1672" s="8" t="n"/>
      <c r="J1672" s="8" t="n"/>
      <c r="K1672" s="8" t="n"/>
      <c r="L1672" s="8" t="n"/>
      <c r="M1672" s="8" t="n"/>
      <c r="N1672" s="15">
        <f>IF(A1672="","",SUM(J1672:M1672))</f>
        <v/>
      </c>
      <c r="O1672" s="10" t="n"/>
      <c r="P1672" s="16">
        <f>IF(A1672="","",UPPER(TRIM(A1672))&amp;"|"&amp;UPPER(SUBSTITUTE(SUBSTITUTE(SUBSTITUTE(TRIM(C1672),"/",""),"-","")," ","")))</f>
        <v/>
      </c>
      <c r="Q1672" s="16">
        <f>IF(A1672="","",UPPER(SUBSTITUTE(SUBSTITUTE(SUBSTITUTE(TRIM(C1672),"/",""),"-","")," ","")))</f>
        <v/>
      </c>
      <c r="R1672" s="16">
        <f>IF(A1672="","",IF(U1672="No","ITC not available in GSTR-2B",IF(COUNTIF(Books!$O$6:$O$2005,P1672)&gt;0,IF(ABS(T1672)&lt;=Settings!$B$4,"Matched","Amount differs"),IF(COUNTIF(Books!$P$6:$P$2005,Q1672)&gt;0,"Invoice no matches, GSTIN differs","In GSTR-2B, not in books"))))</f>
        <v/>
      </c>
      <c r="S1672" s="15">
        <f>IF(A1672="","",SUMIF(Books!$O$6:$O$2005,P1672,Books!$K$6:$K$2005))</f>
        <v/>
      </c>
      <c r="T1672" s="15">
        <f>IF(A1672="","",N1672-S1672)</f>
        <v/>
      </c>
      <c r="U1672" s="10" t="n"/>
      <c r="V1672" s="16">
        <f>IF(A1672="","",IF(AND(O1672="Credit note",R1672&lt;&gt;"ITC not available in GSTR-2B"),"Credit note: accept and declare the ITC reversal, keep pending for one period, or reject if you disagree",IF(R1672="Matched","Accept in IMS, or take no action",IF(R1672="Amount differs","Reject or keep pending; ask the supplier to amend",IF(R1672="In GSTR-2B, not in books","Check receipt; reject if not yours",IF(R1672="Invoice no matches, GSTIN differs","Confirm the GSTIN with the supplier","Not available: do not claim"))))))</f>
        <v/>
      </c>
    </row>
    <row r="1673">
      <c r="A1673" s="10" t="n"/>
      <c r="B1673" s="10" t="n"/>
      <c r="C1673" s="10" t="n"/>
      <c r="D1673" s="10" t="n"/>
      <c r="E1673" s="9" t="n"/>
      <c r="F1673" s="8" t="n"/>
      <c r="G1673" s="10" t="n"/>
      <c r="H1673" s="10" t="n"/>
      <c r="I1673" s="8" t="n"/>
      <c r="J1673" s="8" t="n"/>
      <c r="K1673" s="8" t="n"/>
      <c r="L1673" s="8" t="n"/>
      <c r="M1673" s="8" t="n"/>
      <c r="N1673" s="15">
        <f>IF(A1673="","",SUM(J1673:M1673))</f>
        <v/>
      </c>
      <c r="O1673" s="10" t="n"/>
      <c r="P1673" s="16">
        <f>IF(A1673="","",UPPER(TRIM(A1673))&amp;"|"&amp;UPPER(SUBSTITUTE(SUBSTITUTE(SUBSTITUTE(TRIM(C1673),"/",""),"-","")," ","")))</f>
        <v/>
      </c>
      <c r="Q1673" s="16">
        <f>IF(A1673="","",UPPER(SUBSTITUTE(SUBSTITUTE(SUBSTITUTE(TRIM(C1673),"/",""),"-","")," ","")))</f>
        <v/>
      </c>
      <c r="R1673" s="16">
        <f>IF(A1673="","",IF(U1673="No","ITC not available in GSTR-2B",IF(COUNTIF(Books!$O$6:$O$2005,P1673)&gt;0,IF(ABS(T1673)&lt;=Settings!$B$4,"Matched","Amount differs"),IF(COUNTIF(Books!$P$6:$P$2005,Q1673)&gt;0,"Invoice no matches, GSTIN differs","In GSTR-2B, not in books"))))</f>
        <v/>
      </c>
      <c r="S1673" s="15">
        <f>IF(A1673="","",SUMIF(Books!$O$6:$O$2005,P1673,Books!$K$6:$K$2005))</f>
        <v/>
      </c>
      <c r="T1673" s="15">
        <f>IF(A1673="","",N1673-S1673)</f>
        <v/>
      </c>
      <c r="U1673" s="10" t="n"/>
      <c r="V1673" s="16">
        <f>IF(A1673="","",IF(AND(O1673="Credit note",R1673&lt;&gt;"ITC not available in GSTR-2B"),"Credit note: accept and declare the ITC reversal, keep pending for one period, or reject if you disagree",IF(R1673="Matched","Accept in IMS, or take no action",IF(R1673="Amount differs","Reject or keep pending; ask the supplier to amend",IF(R1673="In GSTR-2B, not in books","Check receipt; reject if not yours",IF(R1673="Invoice no matches, GSTIN differs","Confirm the GSTIN with the supplier","Not available: do not claim"))))))</f>
        <v/>
      </c>
    </row>
    <row r="1674">
      <c r="A1674" s="10" t="n"/>
      <c r="B1674" s="10" t="n"/>
      <c r="C1674" s="10" t="n"/>
      <c r="D1674" s="10" t="n"/>
      <c r="E1674" s="9" t="n"/>
      <c r="F1674" s="8" t="n"/>
      <c r="G1674" s="10" t="n"/>
      <c r="H1674" s="10" t="n"/>
      <c r="I1674" s="8" t="n"/>
      <c r="J1674" s="8" t="n"/>
      <c r="K1674" s="8" t="n"/>
      <c r="L1674" s="8" t="n"/>
      <c r="M1674" s="8" t="n"/>
      <c r="N1674" s="15">
        <f>IF(A1674="","",SUM(J1674:M1674))</f>
        <v/>
      </c>
      <c r="O1674" s="10" t="n"/>
      <c r="P1674" s="16">
        <f>IF(A1674="","",UPPER(TRIM(A1674))&amp;"|"&amp;UPPER(SUBSTITUTE(SUBSTITUTE(SUBSTITUTE(TRIM(C1674),"/",""),"-","")," ","")))</f>
        <v/>
      </c>
      <c r="Q1674" s="16">
        <f>IF(A1674="","",UPPER(SUBSTITUTE(SUBSTITUTE(SUBSTITUTE(TRIM(C1674),"/",""),"-","")," ","")))</f>
        <v/>
      </c>
      <c r="R1674" s="16">
        <f>IF(A1674="","",IF(U1674="No","ITC not available in GSTR-2B",IF(COUNTIF(Books!$O$6:$O$2005,P1674)&gt;0,IF(ABS(T1674)&lt;=Settings!$B$4,"Matched","Amount differs"),IF(COUNTIF(Books!$P$6:$P$2005,Q1674)&gt;0,"Invoice no matches, GSTIN differs","In GSTR-2B, not in books"))))</f>
        <v/>
      </c>
      <c r="S1674" s="15">
        <f>IF(A1674="","",SUMIF(Books!$O$6:$O$2005,P1674,Books!$K$6:$K$2005))</f>
        <v/>
      </c>
      <c r="T1674" s="15">
        <f>IF(A1674="","",N1674-S1674)</f>
        <v/>
      </c>
      <c r="U1674" s="10" t="n"/>
      <c r="V1674" s="16">
        <f>IF(A1674="","",IF(AND(O1674="Credit note",R1674&lt;&gt;"ITC not available in GSTR-2B"),"Credit note: accept and declare the ITC reversal, keep pending for one period, or reject if you disagree",IF(R1674="Matched","Accept in IMS, or take no action",IF(R1674="Amount differs","Reject or keep pending; ask the supplier to amend",IF(R1674="In GSTR-2B, not in books","Check receipt; reject if not yours",IF(R1674="Invoice no matches, GSTIN differs","Confirm the GSTIN with the supplier","Not available: do not claim"))))))</f>
        <v/>
      </c>
    </row>
    <row r="1675">
      <c r="A1675" s="10" t="n"/>
      <c r="B1675" s="10" t="n"/>
      <c r="C1675" s="10" t="n"/>
      <c r="D1675" s="10" t="n"/>
      <c r="E1675" s="9" t="n"/>
      <c r="F1675" s="8" t="n"/>
      <c r="G1675" s="10" t="n"/>
      <c r="H1675" s="10" t="n"/>
      <c r="I1675" s="8" t="n"/>
      <c r="J1675" s="8" t="n"/>
      <c r="K1675" s="8" t="n"/>
      <c r="L1675" s="8" t="n"/>
      <c r="M1675" s="8" t="n"/>
      <c r="N1675" s="15">
        <f>IF(A1675="","",SUM(J1675:M1675))</f>
        <v/>
      </c>
      <c r="O1675" s="10" t="n"/>
      <c r="P1675" s="16">
        <f>IF(A1675="","",UPPER(TRIM(A1675))&amp;"|"&amp;UPPER(SUBSTITUTE(SUBSTITUTE(SUBSTITUTE(TRIM(C1675),"/",""),"-","")," ","")))</f>
        <v/>
      </c>
      <c r="Q1675" s="16">
        <f>IF(A1675="","",UPPER(SUBSTITUTE(SUBSTITUTE(SUBSTITUTE(TRIM(C1675),"/",""),"-","")," ","")))</f>
        <v/>
      </c>
      <c r="R1675" s="16">
        <f>IF(A1675="","",IF(U1675="No","ITC not available in GSTR-2B",IF(COUNTIF(Books!$O$6:$O$2005,P1675)&gt;0,IF(ABS(T1675)&lt;=Settings!$B$4,"Matched","Amount differs"),IF(COUNTIF(Books!$P$6:$P$2005,Q1675)&gt;0,"Invoice no matches, GSTIN differs","In GSTR-2B, not in books"))))</f>
        <v/>
      </c>
      <c r="S1675" s="15">
        <f>IF(A1675="","",SUMIF(Books!$O$6:$O$2005,P1675,Books!$K$6:$K$2005))</f>
        <v/>
      </c>
      <c r="T1675" s="15">
        <f>IF(A1675="","",N1675-S1675)</f>
        <v/>
      </c>
      <c r="U1675" s="10" t="n"/>
      <c r="V1675" s="16">
        <f>IF(A1675="","",IF(AND(O1675="Credit note",R1675&lt;&gt;"ITC not available in GSTR-2B"),"Credit note: accept and declare the ITC reversal, keep pending for one period, or reject if you disagree",IF(R1675="Matched","Accept in IMS, or take no action",IF(R1675="Amount differs","Reject or keep pending; ask the supplier to amend",IF(R1675="In GSTR-2B, not in books","Check receipt; reject if not yours",IF(R1675="Invoice no matches, GSTIN differs","Confirm the GSTIN with the supplier","Not available: do not claim"))))))</f>
        <v/>
      </c>
    </row>
    <row r="1676">
      <c r="A1676" s="10" t="n"/>
      <c r="B1676" s="10" t="n"/>
      <c r="C1676" s="10" t="n"/>
      <c r="D1676" s="10" t="n"/>
      <c r="E1676" s="9" t="n"/>
      <c r="F1676" s="8" t="n"/>
      <c r="G1676" s="10" t="n"/>
      <c r="H1676" s="10" t="n"/>
      <c r="I1676" s="8" t="n"/>
      <c r="J1676" s="8" t="n"/>
      <c r="K1676" s="8" t="n"/>
      <c r="L1676" s="8" t="n"/>
      <c r="M1676" s="8" t="n"/>
      <c r="N1676" s="15">
        <f>IF(A1676="","",SUM(J1676:M1676))</f>
        <v/>
      </c>
      <c r="O1676" s="10" t="n"/>
      <c r="P1676" s="16">
        <f>IF(A1676="","",UPPER(TRIM(A1676))&amp;"|"&amp;UPPER(SUBSTITUTE(SUBSTITUTE(SUBSTITUTE(TRIM(C1676),"/",""),"-","")," ","")))</f>
        <v/>
      </c>
      <c r="Q1676" s="16">
        <f>IF(A1676="","",UPPER(SUBSTITUTE(SUBSTITUTE(SUBSTITUTE(TRIM(C1676),"/",""),"-","")," ","")))</f>
        <v/>
      </c>
      <c r="R1676" s="16">
        <f>IF(A1676="","",IF(U1676="No","ITC not available in GSTR-2B",IF(COUNTIF(Books!$O$6:$O$2005,P1676)&gt;0,IF(ABS(T1676)&lt;=Settings!$B$4,"Matched","Amount differs"),IF(COUNTIF(Books!$P$6:$P$2005,Q1676)&gt;0,"Invoice no matches, GSTIN differs","In GSTR-2B, not in books"))))</f>
        <v/>
      </c>
      <c r="S1676" s="15">
        <f>IF(A1676="","",SUMIF(Books!$O$6:$O$2005,P1676,Books!$K$6:$K$2005))</f>
        <v/>
      </c>
      <c r="T1676" s="15">
        <f>IF(A1676="","",N1676-S1676)</f>
        <v/>
      </c>
      <c r="U1676" s="10" t="n"/>
      <c r="V1676" s="16">
        <f>IF(A1676="","",IF(AND(O1676="Credit note",R1676&lt;&gt;"ITC not available in GSTR-2B"),"Credit note: accept and declare the ITC reversal, keep pending for one period, or reject if you disagree",IF(R1676="Matched","Accept in IMS, or take no action",IF(R1676="Amount differs","Reject or keep pending; ask the supplier to amend",IF(R1676="In GSTR-2B, not in books","Check receipt; reject if not yours",IF(R1676="Invoice no matches, GSTIN differs","Confirm the GSTIN with the supplier","Not available: do not claim"))))))</f>
        <v/>
      </c>
    </row>
    <row r="1677">
      <c r="A1677" s="10" t="n"/>
      <c r="B1677" s="10" t="n"/>
      <c r="C1677" s="10" t="n"/>
      <c r="D1677" s="10" t="n"/>
      <c r="E1677" s="9" t="n"/>
      <c r="F1677" s="8" t="n"/>
      <c r="G1677" s="10" t="n"/>
      <c r="H1677" s="10" t="n"/>
      <c r="I1677" s="8" t="n"/>
      <c r="J1677" s="8" t="n"/>
      <c r="K1677" s="8" t="n"/>
      <c r="L1677" s="8" t="n"/>
      <c r="M1677" s="8" t="n"/>
      <c r="N1677" s="15">
        <f>IF(A1677="","",SUM(J1677:M1677))</f>
        <v/>
      </c>
      <c r="O1677" s="10" t="n"/>
      <c r="P1677" s="16">
        <f>IF(A1677="","",UPPER(TRIM(A1677))&amp;"|"&amp;UPPER(SUBSTITUTE(SUBSTITUTE(SUBSTITUTE(TRIM(C1677),"/",""),"-","")," ","")))</f>
        <v/>
      </c>
      <c r="Q1677" s="16">
        <f>IF(A1677="","",UPPER(SUBSTITUTE(SUBSTITUTE(SUBSTITUTE(TRIM(C1677),"/",""),"-","")," ","")))</f>
        <v/>
      </c>
      <c r="R1677" s="16">
        <f>IF(A1677="","",IF(U1677="No","ITC not available in GSTR-2B",IF(COUNTIF(Books!$O$6:$O$2005,P1677)&gt;0,IF(ABS(T1677)&lt;=Settings!$B$4,"Matched","Amount differs"),IF(COUNTIF(Books!$P$6:$P$2005,Q1677)&gt;0,"Invoice no matches, GSTIN differs","In GSTR-2B, not in books"))))</f>
        <v/>
      </c>
      <c r="S1677" s="15">
        <f>IF(A1677="","",SUMIF(Books!$O$6:$O$2005,P1677,Books!$K$6:$K$2005))</f>
        <v/>
      </c>
      <c r="T1677" s="15">
        <f>IF(A1677="","",N1677-S1677)</f>
        <v/>
      </c>
      <c r="U1677" s="10" t="n"/>
      <c r="V1677" s="16">
        <f>IF(A1677="","",IF(AND(O1677="Credit note",R1677&lt;&gt;"ITC not available in GSTR-2B"),"Credit note: accept and declare the ITC reversal, keep pending for one period, or reject if you disagree",IF(R1677="Matched","Accept in IMS, or take no action",IF(R1677="Amount differs","Reject or keep pending; ask the supplier to amend",IF(R1677="In GSTR-2B, not in books","Check receipt; reject if not yours",IF(R1677="Invoice no matches, GSTIN differs","Confirm the GSTIN with the supplier","Not available: do not claim"))))))</f>
        <v/>
      </c>
    </row>
    <row r="1678">
      <c r="A1678" s="10" t="n"/>
      <c r="B1678" s="10" t="n"/>
      <c r="C1678" s="10" t="n"/>
      <c r="D1678" s="10" t="n"/>
      <c r="E1678" s="9" t="n"/>
      <c r="F1678" s="8" t="n"/>
      <c r="G1678" s="10" t="n"/>
      <c r="H1678" s="10" t="n"/>
      <c r="I1678" s="8" t="n"/>
      <c r="J1678" s="8" t="n"/>
      <c r="K1678" s="8" t="n"/>
      <c r="L1678" s="8" t="n"/>
      <c r="M1678" s="8" t="n"/>
      <c r="N1678" s="15">
        <f>IF(A1678="","",SUM(J1678:M1678))</f>
        <v/>
      </c>
      <c r="O1678" s="10" t="n"/>
      <c r="P1678" s="16">
        <f>IF(A1678="","",UPPER(TRIM(A1678))&amp;"|"&amp;UPPER(SUBSTITUTE(SUBSTITUTE(SUBSTITUTE(TRIM(C1678),"/",""),"-","")," ","")))</f>
        <v/>
      </c>
      <c r="Q1678" s="16">
        <f>IF(A1678="","",UPPER(SUBSTITUTE(SUBSTITUTE(SUBSTITUTE(TRIM(C1678),"/",""),"-","")," ","")))</f>
        <v/>
      </c>
      <c r="R1678" s="16">
        <f>IF(A1678="","",IF(U1678="No","ITC not available in GSTR-2B",IF(COUNTIF(Books!$O$6:$O$2005,P1678)&gt;0,IF(ABS(T1678)&lt;=Settings!$B$4,"Matched","Amount differs"),IF(COUNTIF(Books!$P$6:$P$2005,Q1678)&gt;0,"Invoice no matches, GSTIN differs","In GSTR-2B, not in books"))))</f>
        <v/>
      </c>
      <c r="S1678" s="15">
        <f>IF(A1678="","",SUMIF(Books!$O$6:$O$2005,P1678,Books!$K$6:$K$2005))</f>
        <v/>
      </c>
      <c r="T1678" s="15">
        <f>IF(A1678="","",N1678-S1678)</f>
        <v/>
      </c>
      <c r="U1678" s="10" t="n"/>
      <c r="V1678" s="16">
        <f>IF(A1678="","",IF(AND(O1678="Credit note",R1678&lt;&gt;"ITC not available in GSTR-2B"),"Credit note: accept and declare the ITC reversal, keep pending for one period, or reject if you disagree",IF(R1678="Matched","Accept in IMS, or take no action",IF(R1678="Amount differs","Reject or keep pending; ask the supplier to amend",IF(R1678="In GSTR-2B, not in books","Check receipt; reject if not yours",IF(R1678="Invoice no matches, GSTIN differs","Confirm the GSTIN with the supplier","Not available: do not claim"))))))</f>
        <v/>
      </c>
    </row>
    <row r="1679">
      <c r="A1679" s="10" t="n"/>
      <c r="B1679" s="10" t="n"/>
      <c r="C1679" s="10" t="n"/>
      <c r="D1679" s="10" t="n"/>
      <c r="E1679" s="9" t="n"/>
      <c r="F1679" s="8" t="n"/>
      <c r="G1679" s="10" t="n"/>
      <c r="H1679" s="10" t="n"/>
      <c r="I1679" s="8" t="n"/>
      <c r="J1679" s="8" t="n"/>
      <c r="K1679" s="8" t="n"/>
      <c r="L1679" s="8" t="n"/>
      <c r="M1679" s="8" t="n"/>
      <c r="N1679" s="15">
        <f>IF(A1679="","",SUM(J1679:M1679))</f>
        <v/>
      </c>
      <c r="O1679" s="10" t="n"/>
      <c r="P1679" s="16">
        <f>IF(A1679="","",UPPER(TRIM(A1679))&amp;"|"&amp;UPPER(SUBSTITUTE(SUBSTITUTE(SUBSTITUTE(TRIM(C1679),"/",""),"-","")," ","")))</f>
        <v/>
      </c>
      <c r="Q1679" s="16">
        <f>IF(A1679="","",UPPER(SUBSTITUTE(SUBSTITUTE(SUBSTITUTE(TRIM(C1679),"/",""),"-","")," ","")))</f>
        <v/>
      </c>
      <c r="R1679" s="16">
        <f>IF(A1679="","",IF(U1679="No","ITC not available in GSTR-2B",IF(COUNTIF(Books!$O$6:$O$2005,P1679)&gt;0,IF(ABS(T1679)&lt;=Settings!$B$4,"Matched","Amount differs"),IF(COUNTIF(Books!$P$6:$P$2005,Q1679)&gt;0,"Invoice no matches, GSTIN differs","In GSTR-2B, not in books"))))</f>
        <v/>
      </c>
      <c r="S1679" s="15">
        <f>IF(A1679="","",SUMIF(Books!$O$6:$O$2005,P1679,Books!$K$6:$K$2005))</f>
        <v/>
      </c>
      <c r="T1679" s="15">
        <f>IF(A1679="","",N1679-S1679)</f>
        <v/>
      </c>
      <c r="U1679" s="10" t="n"/>
      <c r="V1679" s="16">
        <f>IF(A1679="","",IF(AND(O1679="Credit note",R1679&lt;&gt;"ITC not available in GSTR-2B"),"Credit note: accept and declare the ITC reversal, keep pending for one period, or reject if you disagree",IF(R1679="Matched","Accept in IMS, or take no action",IF(R1679="Amount differs","Reject or keep pending; ask the supplier to amend",IF(R1679="In GSTR-2B, not in books","Check receipt; reject if not yours",IF(R1679="Invoice no matches, GSTIN differs","Confirm the GSTIN with the supplier","Not available: do not claim"))))))</f>
        <v/>
      </c>
    </row>
    <row r="1680">
      <c r="A1680" s="10" t="n"/>
      <c r="B1680" s="10" t="n"/>
      <c r="C1680" s="10" t="n"/>
      <c r="D1680" s="10" t="n"/>
      <c r="E1680" s="9" t="n"/>
      <c r="F1680" s="8" t="n"/>
      <c r="G1680" s="10" t="n"/>
      <c r="H1680" s="10" t="n"/>
      <c r="I1680" s="8" t="n"/>
      <c r="J1680" s="8" t="n"/>
      <c r="K1680" s="8" t="n"/>
      <c r="L1680" s="8" t="n"/>
      <c r="M1680" s="8" t="n"/>
      <c r="N1680" s="15">
        <f>IF(A1680="","",SUM(J1680:M1680))</f>
        <v/>
      </c>
      <c r="O1680" s="10" t="n"/>
      <c r="P1680" s="16">
        <f>IF(A1680="","",UPPER(TRIM(A1680))&amp;"|"&amp;UPPER(SUBSTITUTE(SUBSTITUTE(SUBSTITUTE(TRIM(C1680),"/",""),"-","")," ","")))</f>
        <v/>
      </c>
      <c r="Q1680" s="16">
        <f>IF(A1680="","",UPPER(SUBSTITUTE(SUBSTITUTE(SUBSTITUTE(TRIM(C1680),"/",""),"-","")," ","")))</f>
        <v/>
      </c>
      <c r="R1680" s="16">
        <f>IF(A1680="","",IF(U1680="No","ITC not available in GSTR-2B",IF(COUNTIF(Books!$O$6:$O$2005,P1680)&gt;0,IF(ABS(T1680)&lt;=Settings!$B$4,"Matched","Amount differs"),IF(COUNTIF(Books!$P$6:$P$2005,Q1680)&gt;0,"Invoice no matches, GSTIN differs","In GSTR-2B, not in books"))))</f>
        <v/>
      </c>
      <c r="S1680" s="15">
        <f>IF(A1680="","",SUMIF(Books!$O$6:$O$2005,P1680,Books!$K$6:$K$2005))</f>
        <v/>
      </c>
      <c r="T1680" s="15">
        <f>IF(A1680="","",N1680-S1680)</f>
        <v/>
      </c>
      <c r="U1680" s="10" t="n"/>
      <c r="V1680" s="16">
        <f>IF(A1680="","",IF(AND(O1680="Credit note",R1680&lt;&gt;"ITC not available in GSTR-2B"),"Credit note: accept and declare the ITC reversal, keep pending for one period, or reject if you disagree",IF(R1680="Matched","Accept in IMS, or take no action",IF(R1680="Amount differs","Reject or keep pending; ask the supplier to amend",IF(R1680="In GSTR-2B, not in books","Check receipt; reject if not yours",IF(R1680="Invoice no matches, GSTIN differs","Confirm the GSTIN with the supplier","Not available: do not claim"))))))</f>
        <v/>
      </c>
    </row>
    <row r="1681">
      <c r="A1681" s="10" t="n"/>
      <c r="B1681" s="10" t="n"/>
      <c r="C1681" s="10" t="n"/>
      <c r="D1681" s="10" t="n"/>
      <c r="E1681" s="9" t="n"/>
      <c r="F1681" s="8" t="n"/>
      <c r="G1681" s="10" t="n"/>
      <c r="H1681" s="10" t="n"/>
      <c r="I1681" s="8" t="n"/>
      <c r="J1681" s="8" t="n"/>
      <c r="K1681" s="8" t="n"/>
      <c r="L1681" s="8" t="n"/>
      <c r="M1681" s="8" t="n"/>
      <c r="N1681" s="15">
        <f>IF(A1681="","",SUM(J1681:M1681))</f>
        <v/>
      </c>
      <c r="O1681" s="10" t="n"/>
      <c r="P1681" s="16">
        <f>IF(A1681="","",UPPER(TRIM(A1681))&amp;"|"&amp;UPPER(SUBSTITUTE(SUBSTITUTE(SUBSTITUTE(TRIM(C1681),"/",""),"-","")," ","")))</f>
        <v/>
      </c>
      <c r="Q1681" s="16">
        <f>IF(A1681="","",UPPER(SUBSTITUTE(SUBSTITUTE(SUBSTITUTE(TRIM(C1681),"/",""),"-","")," ","")))</f>
        <v/>
      </c>
      <c r="R1681" s="16">
        <f>IF(A1681="","",IF(U1681="No","ITC not available in GSTR-2B",IF(COUNTIF(Books!$O$6:$O$2005,P1681)&gt;0,IF(ABS(T1681)&lt;=Settings!$B$4,"Matched","Amount differs"),IF(COUNTIF(Books!$P$6:$P$2005,Q1681)&gt;0,"Invoice no matches, GSTIN differs","In GSTR-2B, not in books"))))</f>
        <v/>
      </c>
      <c r="S1681" s="15">
        <f>IF(A1681="","",SUMIF(Books!$O$6:$O$2005,P1681,Books!$K$6:$K$2005))</f>
        <v/>
      </c>
      <c r="T1681" s="15">
        <f>IF(A1681="","",N1681-S1681)</f>
        <v/>
      </c>
      <c r="U1681" s="10" t="n"/>
      <c r="V1681" s="16">
        <f>IF(A1681="","",IF(AND(O1681="Credit note",R1681&lt;&gt;"ITC not available in GSTR-2B"),"Credit note: accept and declare the ITC reversal, keep pending for one period, or reject if you disagree",IF(R1681="Matched","Accept in IMS, or take no action",IF(R1681="Amount differs","Reject or keep pending; ask the supplier to amend",IF(R1681="In GSTR-2B, not in books","Check receipt; reject if not yours",IF(R1681="Invoice no matches, GSTIN differs","Confirm the GSTIN with the supplier","Not available: do not claim"))))))</f>
        <v/>
      </c>
    </row>
    <row r="1682">
      <c r="A1682" s="10" t="n"/>
      <c r="B1682" s="10" t="n"/>
      <c r="C1682" s="10" t="n"/>
      <c r="D1682" s="10" t="n"/>
      <c r="E1682" s="9" t="n"/>
      <c r="F1682" s="8" t="n"/>
      <c r="G1682" s="10" t="n"/>
      <c r="H1682" s="10" t="n"/>
      <c r="I1682" s="8" t="n"/>
      <c r="J1682" s="8" t="n"/>
      <c r="K1682" s="8" t="n"/>
      <c r="L1682" s="8" t="n"/>
      <c r="M1682" s="8" t="n"/>
      <c r="N1682" s="15">
        <f>IF(A1682="","",SUM(J1682:M1682))</f>
        <v/>
      </c>
      <c r="O1682" s="10" t="n"/>
      <c r="P1682" s="16">
        <f>IF(A1682="","",UPPER(TRIM(A1682))&amp;"|"&amp;UPPER(SUBSTITUTE(SUBSTITUTE(SUBSTITUTE(TRIM(C1682),"/",""),"-","")," ","")))</f>
        <v/>
      </c>
      <c r="Q1682" s="16">
        <f>IF(A1682="","",UPPER(SUBSTITUTE(SUBSTITUTE(SUBSTITUTE(TRIM(C1682),"/",""),"-","")," ","")))</f>
        <v/>
      </c>
      <c r="R1682" s="16">
        <f>IF(A1682="","",IF(U1682="No","ITC not available in GSTR-2B",IF(COUNTIF(Books!$O$6:$O$2005,P1682)&gt;0,IF(ABS(T1682)&lt;=Settings!$B$4,"Matched","Amount differs"),IF(COUNTIF(Books!$P$6:$P$2005,Q1682)&gt;0,"Invoice no matches, GSTIN differs","In GSTR-2B, not in books"))))</f>
        <v/>
      </c>
      <c r="S1682" s="15">
        <f>IF(A1682="","",SUMIF(Books!$O$6:$O$2005,P1682,Books!$K$6:$K$2005))</f>
        <v/>
      </c>
      <c r="T1682" s="15">
        <f>IF(A1682="","",N1682-S1682)</f>
        <v/>
      </c>
      <c r="U1682" s="10" t="n"/>
      <c r="V1682" s="16">
        <f>IF(A1682="","",IF(AND(O1682="Credit note",R1682&lt;&gt;"ITC not available in GSTR-2B"),"Credit note: accept and declare the ITC reversal, keep pending for one period, or reject if you disagree",IF(R1682="Matched","Accept in IMS, or take no action",IF(R1682="Amount differs","Reject or keep pending; ask the supplier to amend",IF(R1682="In GSTR-2B, not in books","Check receipt; reject if not yours",IF(R1682="Invoice no matches, GSTIN differs","Confirm the GSTIN with the supplier","Not available: do not claim"))))))</f>
        <v/>
      </c>
    </row>
    <row r="1683">
      <c r="A1683" s="10" t="n"/>
      <c r="B1683" s="10" t="n"/>
      <c r="C1683" s="10" t="n"/>
      <c r="D1683" s="10" t="n"/>
      <c r="E1683" s="9" t="n"/>
      <c r="F1683" s="8" t="n"/>
      <c r="G1683" s="10" t="n"/>
      <c r="H1683" s="10" t="n"/>
      <c r="I1683" s="8" t="n"/>
      <c r="J1683" s="8" t="n"/>
      <c r="K1683" s="8" t="n"/>
      <c r="L1683" s="8" t="n"/>
      <c r="M1683" s="8" t="n"/>
      <c r="N1683" s="15">
        <f>IF(A1683="","",SUM(J1683:M1683))</f>
        <v/>
      </c>
      <c r="O1683" s="10" t="n"/>
      <c r="P1683" s="16">
        <f>IF(A1683="","",UPPER(TRIM(A1683))&amp;"|"&amp;UPPER(SUBSTITUTE(SUBSTITUTE(SUBSTITUTE(TRIM(C1683),"/",""),"-","")," ","")))</f>
        <v/>
      </c>
      <c r="Q1683" s="16">
        <f>IF(A1683="","",UPPER(SUBSTITUTE(SUBSTITUTE(SUBSTITUTE(TRIM(C1683),"/",""),"-","")," ","")))</f>
        <v/>
      </c>
      <c r="R1683" s="16">
        <f>IF(A1683="","",IF(U1683="No","ITC not available in GSTR-2B",IF(COUNTIF(Books!$O$6:$O$2005,P1683)&gt;0,IF(ABS(T1683)&lt;=Settings!$B$4,"Matched","Amount differs"),IF(COUNTIF(Books!$P$6:$P$2005,Q1683)&gt;0,"Invoice no matches, GSTIN differs","In GSTR-2B, not in books"))))</f>
        <v/>
      </c>
      <c r="S1683" s="15">
        <f>IF(A1683="","",SUMIF(Books!$O$6:$O$2005,P1683,Books!$K$6:$K$2005))</f>
        <v/>
      </c>
      <c r="T1683" s="15">
        <f>IF(A1683="","",N1683-S1683)</f>
        <v/>
      </c>
      <c r="U1683" s="10" t="n"/>
      <c r="V1683" s="16">
        <f>IF(A1683="","",IF(AND(O1683="Credit note",R1683&lt;&gt;"ITC not available in GSTR-2B"),"Credit note: accept and declare the ITC reversal, keep pending for one period, or reject if you disagree",IF(R1683="Matched","Accept in IMS, or take no action",IF(R1683="Amount differs","Reject or keep pending; ask the supplier to amend",IF(R1683="In GSTR-2B, not in books","Check receipt; reject if not yours",IF(R1683="Invoice no matches, GSTIN differs","Confirm the GSTIN with the supplier","Not available: do not claim"))))))</f>
        <v/>
      </c>
    </row>
    <row r="1684">
      <c r="A1684" s="10" t="n"/>
      <c r="B1684" s="10" t="n"/>
      <c r="C1684" s="10" t="n"/>
      <c r="D1684" s="10" t="n"/>
      <c r="E1684" s="9" t="n"/>
      <c r="F1684" s="8" t="n"/>
      <c r="G1684" s="10" t="n"/>
      <c r="H1684" s="10" t="n"/>
      <c r="I1684" s="8" t="n"/>
      <c r="J1684" s="8" t="n"/>
      <c r="K1684" s="8" t="n"/>
      <c r="L1684" s="8" t="n"/>
      <c r="M1684" s="8" t="n"/>
      <c r="N1684" s="15">
        <f>IF(A1684="","",SUM(J1684:M1684))</f>
        <v/>
      </c>
      <c r="O1684" s="10" t="n"/>
      <c r="P1684" s="16">
        <f>IF(A1684="","",UPPER(TRIM(A1684))&amp;"|"&amp;UPPER(SUBSTITUTE(SUBSTITUTE(SUBSTITUTE(TRIM(C1684),"/",""),"-","")," ","")))</f>
        <v/>
      </c>
      <c r="Q1684" s="16">
        <f>IF(A1684="","",UPPER(SUBSTITUTE(SUBSTITUTE(SUBSTITUTE(TRIM(C1684),"/",""),"-","")," ","")))</f>
        <v/>
      </c>
      <c r="R1684" s="16">
        <f>IF(A1684="","",IF(U1684="No","ITC not available in GSTR-2B",IF(COUNTIF(Books!$O$6:$O$2005,P1684)&gt;0,IF(ABS(T1684)&lt;=Settings!$B$4,"Matched","Amount differs"),IF(COUNTIF(Books!$P$6:$P$2005,Q1684)&gt;0,"Invoice no matches, GSTIN differs","In GSTR-2B, not in books"))))</f>
        <v/>
      </c>
      <c r="S1684" s="15">
        <f>IF(A1684="","",SUMIF(Books!$O$6:$O$2005,P1684,Books!$K$6:$K$2005))</f>
        <v/>
      </c>
      <c r="T1684" s="15">
        <f>IF(A1684="","",N1684-S1684)</f>
        <v/>
      </c>
      <c r="U1684" s="10" t="n"/>
      <c r="V1684" s="16">
        <f>IF(A1684="","",IF(AND(O1684="Credit note",R1684&lt;&gt;"ITC not available in GSTR-2B"),"Credit note: accept and declare the ITC reversal, keep pending for one period, or reject if you disagree",IF(R1684="Matched","Accept in IMS, or take no action",IF(R1684="Amount differs","Reject or keep pending; ask the supplier to amend",IF(R1684="In GSTR-2B, not in books","Check receipt; reject if not yours",IF(R1684="Invoice no matches, GSTIN differs","Confirm the GSTIN with the supplier","Not available: do not claim"))))))</f>
        <v/>
      </c>
    </row>
    <row r="1685">
      <c r="A1685" s="10" t="n"/>
      <c r="B1685" s="10" t="n"/>
      <c r="C1685" s="10" t="n"/>
      <c r="D1685" s="10" t="n"/>
      <c r="E1685" s="9" t="n"/>
      <c r="F1685" s="8" t="n"/>
      <c r="G1685" s="10" t="n"/>
      <c r="H1685" s="10" t="n"/>
      <c r="I1685" s="8" t="n"/>
      <c r="J1685" s="8" t="n"/>
      <c r="K1685" s="8" t="n"/>
      <c r="L1685" s="8" t="n"/>
      <c r="M1685" s="8" t="n"/>
      <c r="N1685" s="15">
        <f>IF(A1685="","",SUM(J1685:M1685))</f>
        <v/>
      </c>
      <c r="O1685" s="10" t="n"/>
      <c r="P1685" s="16">
        <f>IF(A1685="","",UPPER(TRIM(A1685))&amp;"|"&amp;UPPER(SUBSTITUTE(SUBSTITUTE(SUBSTITUTE(TRIM(C1685),"/",""),"-","")," ","")))</f>
        <v/>
      </c>
      <c r="Q1685" s="16">
        <f>IF(A1685="","",UPPER(SUBSTITUTE(SUBSTITUTE(SUBSTITUTE(TRIM(C1685),"/",""),"-","")," ","")))</f>
        <v/>
      </c>
      <c r="R1685" s="16">
        <f>IF(A1685="","",IF(U1685="No","ITC not available in GSTR-2B",IF(COUNTIF(Books!$O$6:$O$2005,P1685)&gt;0,IF(ABS(T1685)&lt;=Settings!$B$4,"Matched","Amount differs"),IF(COUNTIF(Books!$P$6:$P$2005,Q1685)&gt;0,"Invoice no matches, GSTIN differs","In GSTR-2B, not in books"))))</f>
        <v/>
      </c>
      <c r="S1685" s="15">
        <f>IF(A1685="","",SUMIF(Books!$O$6:$O$2005,P1685,Books!$K$6:$K$2005))</f>
        <v/>
      </c>
      <c r="T1685" s="15">
        <f>IF(A1685="","",N1685-S1685)</f>
        <v/>
      </c>
      <c r="U1685" s="10" t="n"/>
      <c r="V1685" s="16">
        <f>IF(A1685="","",IF(AND(O1685="Credit note",R1685&lt;&gt;"ITC not available in GSTR-2B"),"Credit note: accept and declare the ITC reversal, keep pending for one period, or reject if you disagree",IF(R1685="Matched","Accept in IMS, or take no action",IF(R1685="Amount differs","Reject or keep pending; ask the supplier to amend",IF(R1685="In GSTR-2B, not in books","Check receipt; reject if not yours",IF(R1685="Invoice no matches, GSTIN differs","Confirm the GSTIN with the supplier","Not available: do not claim"))))))</f>
        <v/>
      </c>
    </row>
    <row r="1686">
      <c r="A1686" s="10" t="n"/>
      <c r="B1686" s="10" t="n"/>
      <c r="C1686" s="10" t="n"/>
      <c r="D1686" s="10" t="n"/>
      <c r="E1686" s="9" t="n"/>
      <c r="F1686" s="8" t="n"/>
      <c r="G1686" s="10" t="n"/>
      <c r="H1686" s="10" t="n"/>
      <c r="I1686" s="8" t="n"/>
      <c r="J1686" s="8" t="n"/>
      <c r="K1686" s="8" t="n"/>
      <c r="L1686" s="8" t="n"/>
      <c r="M1686" s="8" t="n"/>
      <c r="N1686" s="15">
        <f>IF(A1686="","",SUM(J1686:M1686))</f>
        <v/>
      </c>
      <c r="O1686" s="10" t="n"/>
      <c r="P1686" s="16">
        <f>IF(A1686="","",UPPER(TRIM(A1686))&amp;"|"&amp;UPPER(SUBSTITUTE(SUBSTITUTE(SUBSTITUTE(TRIM(C1686),"/",""),"-","")," ","")))</f>
        <v/>
      </c>
      <c r="Q1686" s="16">
        <f>IF(A1686="","",UPPER(SUBSTITUTE(SUBSTITUTE(SUBSTITUTE(TRIM(C1686),"/",""),"-","")," ","")))</f>
        <v/>
      </c>
      <c r="R1686" s="16">
        <f>IF(A1686="","",IF(U1686="No","ITC not available in GSTR-2B",IF(COUNTIF(Books!$O$6:$O$2005,P1686)&gt;0,IF(ABS(T1686)&lt;=Settings!$B$4,"Matched","Amount differs"),IF(COUNTIF(Books!$P$6:$P$2005,Q1686)&gt;0,"Invoice no matches, GSTIN differs","In GSTR-2B, not in books"))))</f>
        <v/>
      </c>
      <c r="S1686" s="15">
        <f>IF(A1686="","",SUMIF(Books!$O$6:$O$2005,P1686,Books!$K$6:$K$2005))</f>
        <v/>
      </c>
      <c r="T1686" s="15">
        <f>IF(A1686="","",N1686-S1686)</f>
        <v/>
      </c>
      <c r="U1686" s="10" t="n"/>
      <c r="V1686" s="16">
        <f>IF(A1686="","",IF(AND(O1686="Credit note",R1686&lt;&gt;"ITC not available in GSTR-2B"),"Credit note: accept and declare the ITC reversal, keep pending for one period, or reject if you disagree",IF(R1686="Matched","Accept in IMS, or take no action",IF(R1686="Amount differs","Reject or keep pending; ask the supplier to amend",IF(R1686="In GSTR-2B, not in books","Check receipt; reject if not yours",IF(R1686="Invoice no matches, GSTIN differs","Confirm the GSTIN with the supplier","Not available: do not claim"))))))</f>
        <v/>
      </c>
    </row>
    <row r="1687">
      <c r="A1687" s="10" t="n"/>
      <c r="B1687" s="10" t="n"/>
      <c r="C1687" s="10" t="n"/>
      <c r="D1687" s="10" t="n"/>
      <c r="E1687" s="9" t="n"/>
      <c r="F1687" s="8" t="n"/>
      <c r="G1687" s="10" t="n"/>
      <c r="H1687" s="10" t="n"/>
      <c r="I1687" s="8" t="n"/>
      <c r="J1687" s="8" t="n"/>
      <c r="K1687" s="8" t="n"/>
      <c r="L1687" s="8" t="n"/>
      <c r="M1687" s="8" t="n"/>
      <c r="N1687" s="15">
        <f>IF(A1687="","",SUM(J1687:M1687))</f>
        <v/>
      </c>
      <c r="O1687" s="10" t="n"/>
      <c r="P1687" s="16">
        <f>IF(A1687="","",UPPER(TRIM(A1687))&amp;"|"&amp;UPPER(SUBSTITUTE(SUBSTITUTE(SUBSTITUTE(TRIM(C1687),"/",""),"-","")," ","")))</f>
        <v/>
      </c>
      <c r="Q1687" s="16">
        <f>IF(A1687="","",UPPER(SUBSTITUTE(SUBSTITUTE(SUBSTITUTE(TRIM(C1687),"/",""),"-","")," ","")))</f>
        <v/>
      </c>
      <c r="R1687" s="16">
        <f>IF(A1687="","",IF(U1687="No","ITC not available in GSTR-2B",IF(COUNTIF(Books!$O$6:$O$2005,P1687)&gt;0,IF(ABS(T1687)&lt;=Settings!$B$4,"Matched","Amount differs"),IF(COUNTIF(Books!$P$6:$P$2005,Q1687)&gt;0,"Invoice no matches, GSTIN differs","In GSTR-2B, not in books"))))</f>
        <v/>
      </c>
      <c r="S1687" s="15">
        <f>IF(A1687="","",SUMIF(Books!$O$6:$O$2005,P1687,Books!$K$6:$K$2005))</f>
        <v/>
      </c>
      <c r="T1687" s="15">
        <f>IF(A1687="","",N1687-S1687)</f>
        <v/>
      </c>
      <c r="U1687" s="10" t="n"/>
      <c r="V1687" s="16">
        <f>IF(A1687="","",IF(AND(O1687="Credit note",R1687&lt;&gt;"ITC not available in GSTR-2B"),"Credit note: accept and declare the ITC reversal, keep pending for one period, or reject if you disagree",IF(R1687="Matched","Accept in IMS, or take no action",IF(R1687="Amount differs","Reject or keep pending; ask the supplier to amend",IF(R1687="In GSTR-2B, not in books","Check receipt; reject if not yours",IF(R1687="Invoice no matches, GSTIN differs","Confirm the GSTIN with the supplier","Not available: do not claim"))))))</f>
        <v/>
      </c>
    </row>
    <row r="1688">
      <c r="A1688" s="10" t="n"/>
      <c r="B1688" s="10" t="n"/>
      <c r="C1688" s="10" t="n"/>
      <c r="D1688" s="10" t="n"/>
      <c r="E1688" s="9" t="n"/>
      <c r="F1688" s="8" t="n"/>
      <c r="G1688" s="10" t="n"/>
      <c r="H1688" s="10" t="n"/>
      <c r="I1688" s="8" t="n"/>
      <c r="J1688" s="8" t="n"/>
      <c r="K1688" s="8" t="n"/>
      <c r="L1688" s="8" t="n"/>
      <c r="M1688" s="8" t="n"/>
      <c r="N1688" s="15">
        <f>IF(A1688="","",SUM(J1688:M1688))</f>
        <v/>
      </c>
      <c r="O1688" s="10" t="n"/>
      <c r="P1688" s="16">
        <f>IF(A1688="","",UPPER(TRIM(A1688))&amp;"|"&amp;UPPER(SUBSTITUTE(SUBSTITUTE(SUBSTITUTE(TRIM(C1688),"/",""),"-","")," ","")))</f>
        <v/>
      </c>
      <c r="Q1688" s="16">
        <f>IF(A1688="","",UPPER(SUBSTITUTE(SUBSTITUTE(SUBSTITUTE(TRIM(C1688),"/",""),"-","")," ","")))</f>
        <v/>
      </c>
      <c r="R1688" s="16">
        <f>IF(A1688="","",IF(U1688="No","ITC not available in GSTR-2B",IF(COUNTIF(Books!$O$6:$O$2005,P1688)&gt;0,IF(ABS(T1688)&lt;=Settings!$B$4,"Matched","Amount differs"),IF(COUNTIF(Books!$P$6:$P$2005,Q1688)&gt;0,"Invoice no matches, GSTIN differs","In GSTR-2B, not in books"))))</f>
        <v/>
      </c>
      <c r="S1688" s="15">
        <f>IF(A1688="","",SUMIF(Books!$O$6:$O$2005,P1688,Books!$K$6:$K$2005))</f>
        <v/>
      </c>
      <c r="T1688" s="15">
        <f>IF(A1688="","",N1688-S1688)</f>
        <v/>
      </c>
      <c r="U1688" s="10" t="n"/>
      <c r="V1688" s="16">
        <f>IF(A1688="","",IF(AND(O1688="Credit note",R1688&lt;&gt;"ITC not available in GSTR-2B"),"Credit note: accept and declare the ITC reversal, keep pending for one period, or reject if you disagree",IF(R1688="Matched","Accept in IMS, or take no action",IF(R1688="Amount differs","Reject or keep pending; ask the supplier to amend",IF(R1688="In GSTR-2B, not in books","Check receipt; reject if not yours",IF(R1688="Invoice no matches, GSTIN differs","Confirm the GSTIN with the supplier","Not available: do not claim"))))))</f>
        <v/>
      </c>
    </row>
    <row r="1689">
      <c r="A1689" s="10" t="n"/>
      <c r="B1689" s="10" t="n"/>
      <c r="C1689" s="10" t="n"/>
      <c r="D1689" s="10" t="n"/>
      <c r="E1689" s="9" t="n"/>
      <c r="F1689" s="8" t="n"/>
      <c r="G1689" s="10" t="n"/>
      <c r="H1689" s="10" t="n"/>
      <c r="I1689" s="8" t="n"/>
      <c r="J1689" s="8" t="n"/>
      <c r="K1689" s="8" t="n"/>
      <c r="L1689" s="8" t="n"/>
      <c r="M1689" s="8" t="n"/>
      <c r="N1689" s="15">
        <f>IF(A1689="","",SUM(J1689:M1689))</f>
        <v/>
      </c>
      <c r="O1689" s="10" t="n"/>
      <c r="P1689" s="16">
        <f>IF(A1689="","",UPPER(TRIM(A1689))&amp;"|"&amp;UPPER(SUBSTITUTE(SUBSTITUTE(SUBSTITUTE(TRIM(C1689),"/",""),"-","")," ","")))</f>
        <v/>
      </c>
      <c r="Q1689" s="16">
        <f>IF(A1689="","",UPPER(SUBSTITUTE(SUBSTITUTE(SUBSTITUTE(TRIM(C1689),"/",""),"-","")," ","")))</f>
        <v/>
      </c>
      <c r="R1689" s="16">
        <f>IF(A1689="","",IF(U1689="No","ITC not available in GSTR-2B",IF(COUNTIF(Books!$O$6:$O$2005,P1689)&gt;0,IF(ABS(T1689)&lt;=Settings!$B$4,"Matched","Amount differs"),IF(COUNTIF(Books!$P$6:$P$2005,Q1689)&gt;0,"Invoice no matches, GSTIN differs","In GSTR-2B, not in books"))))</f>
        <v/>
      </c>
      <c r="S1689" s="15">
        <f>IF(A1689="","",SUMIF(Books!$O$6:$O$2005,P1689,Books!$K$6:$K$2005))</f>
        <v/>
      </c>
      <c r="T1689" s="15">
        <f>IF(A1689="","",N1689-S1689)</f>
        <v/>
      </c>
      <c r="U1689" s="10" t="n"/>
      <c r="V1689" s="16">
        <f>IF(A1689="","",IF(AND(O1689="Credit note",R1689&lt;&gt;"ITC not available in GSTR-2B"),"Credit note: accept and declare the ITC reversal, keep pending for one period, or reject if you disagree",IF(R1689="Matched","Accept in IMS, or take no action",IF(R1689="Amount differs","Reject or keep pending; ask the supplier to amend",IF(R1689="In GSTR-2B, not in books","Check receipt; reject if not yours",IF(R1689="Invoice no matches, GSTIN differs","Confirm the GSTIN with the supplier","Not available: do not claim"))))))</f>
        <v/>
      </c>
    </row>
    <row r="1690">
      <c r="A1690" s="10" t="n"/>
      <c r="B1690" s="10" t="n"/>
      <c r="C1690" s="10" t="n"/>
      <c r="D1690" s="10" t="n"/>
      <c r="E1690" s="9" t="n"/>
      <c r="F1690" s="8" t="n"/>
      <c r="G1690" s="10" t="n"/>
      <c r="H1690" s="10" t="n"/>
      <c r="I1690" s="8" t="n"/>
      <c r="J1690" s="8" t="n"/>
      <c r="K1690" s="8" t="n"/>
      <c r="L1690" s="8" t="n"/>
      <c r="M1690" s="8" t="n"/>
      <c r="N1690" s="15">
        <f>IF(A1690="","",SUM(J1690:M1690))</f>
        <v/>
      </c>
      <c r="O1690" s="10" t="n"/>
      <c r="P1690" s="16">
        <f>IF(A1690="","",UPPER(TRIM(A1690))&amp;"|"&amp;UPPER(SUBSTITUTE(SUBSTITUTE(SUBSTITUTE(TRIM(C1690),"/",""),"-","")," ","")))</f>
        <v/>
      </c>
      <c r="Q1690" s="16">
        <f>IF(A1690="","",UPPER(SUBSTITUTE(SUBSTITUTE(SUBSTITUTE(TRIM(C1690),"/",""),"-","")," ","")))</f>
        <v/>
      </c>
      <c r="R1690" s="16">
        <f>IF(A1690="","",IF(U1690="No","ITC not available in GSTR-2B",IF(COUNTIF(Books!$O$6:$O$2005,P1690)&gt;0,IF(ABS(T1690)&lt;=Settings!$B$4,"Matched","Amount differs"),IF(COUNTIF(Books!$P$6:$P$2005,Q1690)&gt;0,"Invoice no matches, GSTIN differs","In GSTR-2B, not in books"))))</f>
        <v/>
      </c>
      <c r="S1690" s="15">
        <f>IF(A1690="","",SUMIF(Books!$O$6:$O$2005,P1690,Books!$K$6:$K$2005))</f>
        <v/>
      </c>
      <c r="T1690" s="15">
        <f>IF(A1690="","",N1690-S1690)</f>
        <v/>
      </c>
      <c r="U1690" s="10" t="n"/>
      <c r="V1690" s="16">
        <f>IF(A1690="","",IF(AND(O1690="Credit note",R1690&lt;&gt;"ITC not available in GSTR-2B"),"Credit note: accept and declare the ITC reversal, keep pending for one period, or reject if you disagree",IF(R1690="Matched","Accept in IMS, or take no action",IF(R1690="Amount differs","Reject or keep pending; ask the supplier to amend",IF(R1690="In GSTR-2B, not in books","Check receipt; reject if not yours",IF(R1690="Invoice no matches, GSTIN differs","Confirm the GSTIN with the supplier","Not available: do not claim"))))))</f>
        <v/>
      </c>
    </row>
    <row r="1691">
      <c r="A1691" s="10" t="n"/>
      <c r="B1691" s="10" t="n"/>
      <c r="C1691" s="10" t="n"/>
      <c r="D1691" s="10" t="n"/>
      <c r="E1691" s="9" t="n"/>
      <c r="F1691" s="8" t="n"/>
      <c r="G1691" s="10" t="n"/>
      <c r="H1691" s="10" t="n"/>
      <c r="I1691" s="8" t="n"/>
      <c r="J1691" s="8" t="n"/>
      <c r="K1691" s="8" t="n"/>
      <c r="L1691" s="8" t="n"/>
      <c r="M1691" s="8" t="n"/>
      <c r="N1691" s="15">
        <f>IF(A1691="","",SUM(J1691:M1691))</f>
        <v/>
      </c>
      <c r="O1691" s="10" t="n"/>
      <c r="P1691" s="16">
        <f>IF(A1691="","",UPPER(TRIM(A1691))&amp;"|"&amp;UPPER(SUBSTITUTE(SUBSTITUTE(SUBSTITUTE(TRIM(C1691),"/",""),"-","")," ","")))</f>
        <v/>
      </c>
      <c r="Q1691" s="16">
        <f>IF(A1691="","",UPPER(SUBSTITUTE(SUBSTITUTE(SUBSTITUTE(TRIM(C1691),"/",""),"-","")," ","")))</f>
        <v/>
      </c>
      <c r="R1691" s="16">
        <f>IF(A1691="","",IF(U1691="No","ITC not available in GSTR-2B",IF(COUNTIF(Books!$O$6:$O$2005,P1691)&gt;0,IF(ABS(T1691)&lt;=Settings!$B$4,"Matched","Amount differs"),IF(COUNTIF(Books!$P$6:$P$2005,Q1691)&gt;0,"Invoice no matches, GSTIN differs","In GSTR-2B, not in books"))))</f>
        <v/>
      </c>
      <c r="S1691" s="15">
        <f>IF(A1691="","",SUMIF(Books!$O$6:$O$2005,P1691,Books!$K$6:$K$2005))</f>
        <v/>
      </c>
      <c r="T1691" s="15">
        <f>IF(A1691="","",N1691-S1691)</f>
        <v/>
      </c>
      <c r="U1691" s="10" t="n"/>
      <c r="V1691" s="16">
        <f>IF(A1691="","",IF(AND(O1691="Credit note",R1691&lt;&gt;"ITC not available in GSTR-2B"),"Credit note: accept and declare the ITC reversal, keep pending for one period, or reject if you disagree",IF(R1691="Matched","Accept in IMS, or take no action",IF(R1691="Amount differs","Reject or keep pending; ask the supplier to amend",IF(R1691="In GSTR-2B, not in books","Check receipt; reject if not yours",IF(R1691="Invoice no matches, GSTIN differs","Confirm the GSTIN with the supplier","Not available: do not claim"))))))</f>
        <v/>
      </c>
    </row>
    <row r="1692">
      <c r="A1692" s="10" t="n"/>
      <c r="B1692" s="10" t="n"/>
      <c r="C1692" s="10" t="n"/>
      <c r="D1692" s="10" t="n"/>
      <c r="E1692" s="9" t="n"/>
      <c r="F1692" s="8" t="n"/>
      <c r="G1692" s="10" t="n"/>
      <c r="H1692" s="10" t="n"/>
      <c r="I1692" s="8" t="n"/>
      <c r="J1692" s="8" t="n"/>
      <c r="K1692" s="8" t="n"/>
      <c r="L1692" s="8" t="n"/>
      <c r="M1692" s="8" t="n"/>
      <c r="N1692" s="15">
        <f>IF(A1692="","",SUM(J1692:M1692))</f>
        <v/>
      </c>
      <c r="O1692" s="10" t="n"/>
      <c r="P1692" s="16">
        <f>IF(A1692="","",UPPER(TRIM(A1692))&amp;"|"&amp;UPPER(SUBSTITUTE(SUBSTITUTE(SUBSTITUTE(TRIM(C1692),"/",""),"-","")," ","")))</f>
        <v/>
      </c>
      <c r="Q1692" s="16">
        <f>IF(A1692="","",UPPER(SUBSTITUTE(SUBSTITUTE(SUBSTITUTE(TRIM(C1692),"/",""),"-","")," ","")))</f>
        <v/>
      </c>
      <c r="R1692" s="16">
        <f>IF(A1692="","",IF(U1692="No","ITC not available in GSTR-2B",IF(COUNTIF(Books!$O$6:$O$2005,P1692)&gt;0,IF(ABS(T1692)&lt;=Settings!$B$4,"Matched","Amount differs"),IF(COUNTIF(Books!$P$6:$P$2005,Q1692)&gt;0,"Invoice no matches, GSTIN differs","In GSTR-2B, not in books"))))</f>
        <v/>
      </c>
      <c r="S1692" s="15">
        <f>IF(A1692="","",SUMIF(Books!$O$6:$O$2005,P1692,Books!$K$6:$K$2005))</f>
        <v/>
      </c>
      <c r="T1692" s="15">
        <f>IF(A1692="","",N1692-S1692)</f>
        <v/>
      </c>
      <c r="U1692" s="10" t="n"/>
      <c r="V1692" s="16">
        <f>IF(A1692="","",IF(AND(O1692="Credit note",R1692&lt;&gt;"ITC not available in GSTR-2B"),"Credit note: accept and declare the ITC reversal, keep pending for one period, or reject if you disagree",IF(R1692="Matched","Accept in IMS, or take no action",IF(R1692="Amount differs","Reject or keep pending; ask the supplier to amend",IF(R1692="In GSTR-2B, not in books","Check receipt; reject if not yours",IF(R1692="Invoice no matches, GSTIN differs","Confirm the GSTIN with the supplier","Not available: do not claim"))))))</f>
        <v/>
      </c>
    </row>
    <row r="1693">
      <c r="A1693" s="10" t="n"/>
      <c r="B1693" s="10" t="n"/>
      <c r="C1693" s="10" t="n"/>
      <c r="D1693" s="10" t="n"/>
      <c r="E1693" s="9" t="n"/>
      <c r="F1693" s="8" t="n"/>
      <c r="G1693" s="10" t="n"/>
      <c r="H1693" s="10" t="n"/>
      <c r="I1693" s="8" t="n"/>
      <c r="J1693" s="8" t="n"/>
      <c r="K1693" s="8" t="n"/>
      <c r="L1693" s="8" t="n"/>
      <c r="M1693" s="8" t="n"/>
      <c r="N1693" s="15">
        <f>IF(A1693="","",SUM(J1693:M1693))</f>
        <v/>
      </c>
      <c r="O1693" s="10" t="n"/>
      <c r="P1693" s="16">
        <f>IF(A1693="","",UPPER(TRIM(A1693))&amp;"|"&amp;UPPER(SUBSTITUTE(SUBSTITUTE(SUBSTITUTE(TRIM(C1693),"/",""),"-","")," ","")))</f>
        <v/>
      </c>
      <c r="Q1693" s="16">
        <f>IF(A1693="","",UPPER(SUBSTITUTE(SUBSTITUTE(SUBSTITUTE(TRIM(C1693),"/",""),"-","")," ","")))</f>
        <v/>
      </c>
      <c r="R1693" s="16">
        <f>IF(A1693="","",IF(U1693="No","ITC not available in GSTR-2B",IF(COUNTIF(Books!$O$6:$O$2005,P1693)&gt;0,IF(ABS(T1693)&lt;=Settings!$B$4,"Matched","Amount differs"),IF(COUNTIF(Books!$P$6:$P$2005,Q1693)&gt;0,"Invoice no matches, GSTIN differs","In GSTR-2B, not in books"))))</f>
        <v/>
      </c>
      <c r="S1693" s="15">
        <f>IF(A1693="","",SUMIF(Books!$O$6:$O$2005,P1693,Books!$K$6:$K$2005))</f>
        <v/>
      </c>
      <c r="T1693" s="15">
        <f>IF(A1693="","",N1693-S1693)</f>
        <v/>
      </c>
      <c r="U1693" s="10" t="n"/>
      <c r="V1693" s="16">
        <f>IF(A1693="","",IF(AND(O1693="Credit note",R1693&lt;&gt;"ITC not available in GSTR-2B"),"Credit note: accept and declare the ITC reversal, keep pending for one period, or reject if you disagree",IF(R1693="Matched","Accept in IMS, or take no action",IF(R1693="Amount differs","Reject or keep pending; ask the supplier to amend",IF(R1693="In GSTR-2B, not in books","Check receipt; reject if not yours",IF(R1693="Invoice no matches, GSTIN differs","Confirm the GSTIN with the supplier","Not available: do not claim"))))))</f>
        <v/>
      </c>
    </row>
    <row r="1694">
      <c r="A1694" s="10" t="n"/>
      <c r="B1694" s="10" t="n"/>
      <c r="C1694" s="10" t="n"/>
      <c r="D1694" s="10" t="n"/>
      <c r="E1694" s="9" t="n"/>
      <c r="F1694" s="8" t="n"/>
      <c r="G1694" s="10" t="n"/>
      <c r="H1694" s="10" t="n"/>
      <c r="I1694" s="8" t="n"/>
      <c r="J1694" s="8" t="n"/>
      <c r="K1694" s="8" t="n"/>
      <c r="L1694" s="8" t="n"/>
      <c r="M1694" s="8" t="n"/>
      <c r="N1694" s="15">
        <f>IF(A1694="","",SUM(J1694:M1694))</f>
        <v/>
      </c>
      <c r="O1694" s="10" t="n"/>
      <c r="P1694" s="16">
        <f>IF(A1694="","",UPPER(TRIM(A1694))&amp;"|"&amp;UPPER(SUBSTITUTE(SUBSTITUTE(SUBSTITUTE(TRIM(C1694),"/",""),"-","")," ","")))</f>
        <v/>
      </c>
      <c r="Q1694" s="16">
        <f>IF(A1694="","",UPPER(SUBSTITUTE(SUBSTITUTE(SUBSTITUTE(TRIM(C1694),"/",""),"-","")," ","")))</f>
        <v/>
      </c>
      <c r="R1694" s="16">
        <f>IF(A1694="","",IF(U1694="No","ITC not available in GSTR-2B",IF(COUNTIF(Books!$O$6:$O$2005,P1694)&gt;0,IF(ABS(T1694)&lt;=Settings!$B$4,"Matched","Amount differs"),IF(COUNTIF(Books!$P$6:$P$2005,Q1694)&gt;0,"Invoice no matches, GSTIN differs","In GSTR-2B, not in books"))))</f>
        <v/>
      </c>
      <c r="S1694" s="15">
        <f>IF(A1694="","",SUMIF(Books!$O$6:$O$2005,P1694,Books!$K$6:$K$2005))</f>
        <v/>
      </c>
      <c r="T1694" s="15">
        <f>IF(A1694="","",N1694-S1694)</f>
        <v/>
      </c>
      <c r="U1694" s="10" t="n"/>
      <c r="V1694" s="16">
        <f>IF(A1694="","",IF(AND(O1694="Credit note",R1694&lt;&gt;"ITC not available in GSTR-2B"),"Credit note: accept and declare the ITC reversal, keep pending for one period, or reject if you disagree",IF(R1694="Matched","Accept in IMS, or take no action",IF(R1694="Amount differs","Reject or keep pending; ask the supplier to amend",IF(R1694="In GSTR-2B, not in books","Check receipt; reject if not yours",IF(R1694="Invoice no matches, GSTIN differs","Confirm the GSTIN with the supplier","Not available: do not claim"))))))</f>
        <v/>
      </c>
    </row>
    <row r="1695">
      <c r="A1695" s="10" t="n"/>
      <c r="B1695" s="10" t="n"/>
      <c r="C1695" s="10" t="n"/>
      <c r="D1695" s="10" t="n"/>
      <c r="E1695" s="9" t="n"/>
      <c r="F1695" s="8" t="n"/>
      <c r="G1695" s="10" t="n"/>
      <c r="H1695" s="10" t="n"/>
      <c r="I1695" s="8" t="n"/>
      <c r="J1695" s="8" t="n"/>
      <c r="K1695" s="8" t="n"/>
      <c r="L1695" s="8" t="n"/>
      <c r="M1695" s="8" t="n"/>
      <c r="N1695" s="15">
        <f>IF(A1695="","",SUM(J1695:M1695))</f>
        <v/>
      </c>
      <c r="O1695" s="10" t="n"/>
      <c r="P1695" s="16">
        <f>IF(A1695="","",UPPER(TRIM(A1695))&amp;"|"&amp;UPPER(SUBSTITUTE(SUBSTITUTE(SUBSTITUTE(TRIM(C1695),"/",""),"-","")," ","")))</f>
        <v/>
      </c>
      <c r="Q1695" s="16">
        <f>IF(A1695="","",UPPER(SUBSTITUTE(SUBSTITUTE(SUBSTITUTE(TRIM(C1695),"/",""),"-","")," ","")))</f>
        <v/>
      </c>
      <c r="R1695" s="16">
        <f>IF(A1695="","",IF(U1695="No","ITC not available in GSTR-2B",IF(COUNTIF(Books!$O$6:$O$2005,P1695)&gt;0,IF(ABS(T1695)&lt;=Settings!$B$4,"Matched","Amount differs"),IF(COUNTIF(Books!$P$6:$P$2005,Q1695)&gt;0,"Invoice no matches, GSTIN differs","In GSTR-2B, not in books"))))</f>
        <v/>
      </c>
      <c r="S1695" s="15">
        <f>IF(A1695="","",SUMIF(Books!$O$6:$O$2005,P1695,Books!$K$6:$K$2005))</f>
        <v/>
      </c>
      <c r="T1695" s="15">
        <f>IF(A1695="","",N1695-S1695)</f>
        <v/>
      </c>
      <c r="U1695" s="10" t="n"/>
      <c r="V1695" s="16">
        <f>IF(A1695="","",IF(AND(O1695="Credit note",R1695&lt;&gt;"ITC not available in GSTR-2B"),"Credit note: accept and declare the ITC reversal, keep pending for one period, or reject if you disagree",IF(R1695="Matched","Accept in IMS, or take no action",IF(R1695="Amount differs","Reject or keep pending; ask the supplier to amend",IF(R1695="In GSTR-2B, not in books","Check receipt; reject if not yours",IF(R1695="Invoice no matches, GSTIN differs","Confirm the GSTIN with the supplier","Not available: do not claim"))))))</f>
        <v/>
      </c>
    </row>
    <row r="1696">
      <c r="A1696" s="10" t="n"/>
      <c r="B1696" s="10" t="n"/>
      <c r="C1696" s="10" t="n"/>
      <c r="D1696" s="10" t="n"/>
      <c r="E1696" s="9" t="n"/>
      <c r="F1696" s="8" t="n"/>
      <c r="G1696" s="10" t="n"/>
      <c r="H1696" s="10" t="n"/>
      <c r="I1696" s="8" t="n"/>
      <c r="J1696" s="8" t="n"/>
      <c r="K1696" s="8" t="n"/>
      <c r="L1696" s="8" t="n"/>
      <c r="M1696" s="8" t="n"/>
      <c r="N1696" s="15">
        <f>IF(A1696="","",SUM(J1696:M1696))</f>
        <v/>
      </c>
      <c r="O1696" s="10" t="n"/>
      <c r="P1696" s="16">
        <f>IF(A1696="","",UPPER(TRIM(A1696))&amp;"|"&amp;UPPER(SUBSTITUTE(SUBSTITUTE(SUBSTITUTE(TRIM(C1696),"/",""),"-","")," ","")))</f>
        <v/>
      </c>
      <c r="Q1696" s="16">
        <f>IF(A1696="","",UPPER(SUBSTITUTE(SUBSTITUTE(SUBSTITUTE(TRIM(C1696),"/",""),"-","")," ","")))</f>
        <v/>
      </c>
      <c r="R1696" s="16">
        <f>IF(A1696="","",IF(U1696="No","ITC not available in GSTR-2B",IF(COUNTIF(Books!$O$6:$O$2005,P1696)&gt;0,IF(ABS(T1696)&lt;=Settings!$B$4,"Matched","Amount differs"),IF(COUNTIF(Books!$P$6:$P$2005,Q1696)&gt;0,"Invoice no matches, GSTIN differs","In GSTR-2B, not in books"))))</f>
        <v/>
      </c>
      <c r="S1696" s="15">
        <f>IF(A1696="","",SUMIF(Books!$O$6:$O$2005,P1696,Books!$K$6:$K$2005))</f>
        <v/>
      </c>
      <c r="T1696" s="15">
        <f>IF(A1696="","",N1696-S1696)</f>
        <v/>
      </c>
      <c r="U1696" s="10" t="n"/>
      <c r="V1696" s="16">
        <f>IF(A1696="","",IF(AND(O1696="Credit note",R1696&lt;&gt;"ITC not available in GSTR-2B"),"Credit note: accept and declare the ITC reversal, keep pending for one period, or reject if you disagree",IF(R1696="Matched","Accept in IMS, or take no action",IF(R1696="Amount differs","Reject or keep pending; ask the supplier to amend",IF(R1696="In GSTR-2B, not in books","Check receipt; reject if not yours",IF(R1696="Invoice no matches, GSTIN differs","Confirm the GSTIN with the supplier","Not available: do not claim"))))))</f>
        <v/>
      </c>
    </row>
    <row r="1697">
      <c r="A1697" s="10" t="n"/>
      <c r="B1697" s="10" t="n"/>
      <c r="C1697" s="10" t="n"/>
      <c r="D1697" s="10" t="n"/>
      <c r="E1697" s="9" t="n"/>
      <c r="F1697" s="8" t="n"/>
      <c r="G1697" s="10" t="n"/>
      <c r="H1697" s="10" t="n"/>
      <c r="I1697" s="8" t="n"/>
      <c r="J1697" s="8" t="n"/>
      <c r="K1697" s="8" t="n"/>
      <c r="L1697" s="8" t="n"/>
      <c r="M1697" s="8" t="n"/>
      <c r="N1697" s="15">
        <f>IF(A1697="","",SUM(J1697:M1697))</f>
        <v/>
      </c>
      <c r="O1697" s="10" t="n"/>
      <c r="P1697" s="16">
        <f>IF(A1697="","",UPPER(TRIM(A1697))&amp;"|"&amp;UPPER(SUBSTITUTE(SUBSTITUTE(SUBSTITUTE(TRIM(C1697),"/",""),"-","")," ","")))</f>
        <v/>
      </c>
      <c r="Q1697" s="16">
        <f>IF(A1697="","",UPPER(SUBSTITUTE(SUBSTITUTE(SUBSTITUTE(TRIM(C1697),"/",""),"-","")," ","")))</f>
        <v/>
      </c>
      <c r="R1697" s="16">
        <f>IF(A1697="","",IF(U1697="No","ITC not available in GSTR-2B",IF(COUNTIF(Books!$O$6:$O$2005,P1697)&gt;0,IF(ABS(T1697)&lt;=Settings!$B$4,"Matched","Amount differs"),IF(COUNTIF(Books!$P$6:$P$2005,Q1697)&gt;0,"Invoice no matches, GSTIN differs","In GSTR-2B, not in books"))))</f>
        <v/>
      </c>
      <c r="S1697" s="15">
        <f>IF(A1697="","",SUMIF(Books!$O$6:$O$2005,P1697,Books!$K$6:$K$2005))</f>
        <v/>
      </c>
      <c r="T1697" s="15">
        <f>IF(A1697="","",N1697-S1697)</f>
        <v/>
      </c>
      <c r="U1697" s="10" t="n"/>
      <c r="V1697" s="16">
        <f>IF(A1697="","",IF(AND(O1697="Credit note",R1697&lt;&gt;"ITC not available in GSTR-2B"),"Credit note: accept and declare the ITC reversal, keep pending for one period, or reject if you disagree",IF(R1697="Matched","Accept in IMS, or take no action",IF(R1697="Amount differs","Reject or keep pending; ask the supplier to amend",IF(R1697="In GSTR-2B, not in books","Check receipt; reject if not yours",IF(R1697="Invoice no matches, GSTIN differs","Confirm the GSTIN with the supplier","Not available: do not claim"))))))</f>
        <v/>
      </c>
    </row>
    <row r="1698">
      <c r="A1698" s="10" t="n"/>
      <c r="B1698" s="10" t="n"/>
      <c r="C1698" s="10" t="n"/>
      <c r="D1698" s="10" t="n"/>
      <c r="E1698" s="9" t="n"/>
      <c r="F1698" s="8" t="n"/>
      <c r="G1698" s="10" t="n"/>
      <c r="H1698" s="10" t="n"/>
      <c r="I1698" s="8" t="n"/>
      <c r="J1698" s="8" t="n"/>
      <c r="K1698" s="8" t="n"/>
      <c r="L1698" s="8" t="n"/>
      <c r="M1698" s="8" t="n"/>
      <c r="N1698" s="15">
        <f>IF(A1698="","",SUM(J1698:M1698))</f>
        <v/>
      </c>
      <c r="O1698" s="10" t="n"/>
      <c r="P1698" s="16">
        <f>IF(A1698="","",UPPER(TRIM(A1698))&amp;"|"&amp;UPPER(SUBSTITUTE(SUBSTITUTE(SUBSTITUTE(TRIM(C1698),"/",""),"-","")," ","")))</f>
        <v/>
      </c>
      <c r="Q1698" s="16">
        <f>IF(A1698="","",UPPER(SUBSTITUTE(SUBSTITUTE(SUBSTITUTE(TRIM(C1698),"/",""),"-","")," ","")))</f>
        <v/>
      </c>
      <c r="R1698" s="16">
        <f>IF(A1698="","",IF(U1698="No","ITC not available in GSTR-2B",IF(COUNTIF(Books!$O$6:$O$2005,P1698)&gt;0,IF(ABS(T1698)&lt;=Settings!$B$4,"Matched","Amount differs"),IF(COUNTIF(Books!$P$6:$P$2005,Q1698)&gt;0,"Invoice no matches, GSTIN differs","In GSTR-2B, not in books"))))</f>
        <v/>
      </c>
      <c r="S1698" s="15">
        <f>IF(A1698="","",SUMIF(Books!$O$6:$O$2005,P1698,Books!$K$6:$K$2005))</f>
        <v/>
      </c>
      <c r="T1698" s="15">
        <f>IF(A1698="","",N1698-S1698)</f>
        <v/>
      </c>
      <c r="U1698" s="10" t="n"/>
      <c r="V1698" s="16">
        <f>IF(A1698="","",IF(AND(O1698="Credit note",R1698&lt;&gt;"ITC not available in GSTR-2B"),"Credit note: accept and declare the ITC reversal, keep pending for one period, or reject if you disagree",IF(R1698="Matched","Accept in IMS, or take no action",IF(R1698="Amount differs","Reject or keep pending; ask the supplier to amend",IF(R1698="In GSTR-2B, not in books","Check receipt; reject if not yours",IF(R1698="Invoice no matches, GSTIN differs","Confirm the GSTIN with the supplier","Not available: do not claim"))))))</f>
        <v/>
      </c>
    </row>
    <row r="1699">
      <c r="A1699" s="10" t="n"/>
      <c r="B1699" s="10" t="n"/>
      <c r="C1699" s="10" t="n"/>
      <c r="D1699" s="10" t="n"/>
      <c r="E1699" s="9" t="n"/>
      <c r="F1699" s="8" t="n"/>
      <c r="G1699" s="10" t="n"/>
      <c r="H1699" s="10" t="n"/>
      <c r="I1699" s="8" t="n"/>
      <c r="J1699" s="8" t="n"/>
      <c r="K1699" s="8" t="n"/>
      <c r="L1699" s="8" t="n"/>
      <c r="M1699" s="8" t="n"/>
      <c r="N1699" s="15">
        <f>IF(A1699="","",SUM(J1699:M1699))</f>
        <v/>
      </c>
      <c r="O1699" s="10" t="n"/>
      <c r="P1699" s="16">
        <f>IF(A1699="","",UPPER(TRIM(A1699))&amp;"|"&amp;UPPER(SUBSTITUTE(SUBSTITUTE(SUBSTITUTE(TRIM(C1699),"/",""),"-","")," ","")))</f>
        <v/>
      </c>
      <c r="Q1699" s="16">
        <f>IF(A1699="","",UPPER(SUBSTITUTE(SUBSTITUTE(SUBSTITUTE(TRIM(C1699),"/",""),"-","")," ","")))</f>
        <v/>
      </c>
      <c r="R1699" s="16">
        <f>IF(A1699="","",IF(U1699="No","ITC not available in GSTR-2B",IF(COUNTIF(Books!$O$6:$O$2005,P1699)&gt;0,IF(ABS(T1699)&lt;=Settings!$B$4,"Matched","Amount differs"),IF(COUNTIF(Books!$P$6:$P$2005,Q1699)&gt;0,"Invoice no matches, GSTIN differs","In GSTR-2B, not in books"))))</f>
        <v/>
      </c>
      <c r="S1699" s="15">
        <f>IF(A1699="","",SUMIF(Books!$O$6:$O$2005,P1699,Books!$K$6:$K$2005))</f>
        <v/>
      </c>
      <c r="T1699" s="15">
        <f>IF(A1699="","",N1699-S1699)</f>
        <v/>
      </c>
      <c r="U1699" s="10" t="n"/>
      <c r="V1699" s="16">
        <f>IF(A1699="","",IF(AND(O1699="Credit note",R1699&lt;&gt;"ITC not available in GSTR-2B"),"Credit note: accept and declare the ITC reversal, keep pending for one period, or reject if you disagree",IF(R1699="Matched","Accept in IMS, or take no action",IF(R1699="Amount differs","Reject or keep pending; ask the supplier to amend",IF(R1699="In GSTR-2B, not in books","Check receipt; reject if not yours",IF(R1699="Invoice no matches, GSTIN differs","Confirm the GSTIN with the supplier","Not available: do not claim"))))))</f>
        <v/>
      </c>
    </row>
    <row r="1700">
      <c r="A1700" s="10" t="n"/>
      <c r="B1700" s="10" t="n"/>
      <c r="C1700" s="10" t="n"/>
      <c r="D1700" s="10" t="n"/>
      <c r="E1700" s="9" t="n"/>
      <c r="F1700" s="8" t="n"/>
      <c r="G1700" s="10" t="n"/>
      <c r="H1700" s="10" t="n"/>
      <c r="I1700" s="8" t="n"/>
      <c r="J1700" s="8" t="n"/>
      <c r="K1700" s="8" t="n"/>
      <c r="L1700" s="8" t="n"/>
      <c r="M1700" s="8" t="n"/>
      <c r="N1700" s="15">
        <f>IF(A1700="","",SUM(J1700:M1700))</f>
        <v/>
      </c>
      <c r="O1700" s="10" t="n"/>
      <c r="P1700" s="16">
        <f>IF(A1700="","",UPPER(TRIM(A1700))&amp;"|"&amp;UPPER(SUBSTITUTE(SUBSTITUTE(SUBSTITUTE(TRIM(C1700),"/",""),"-","")," ","")))</f>
        <v/>
      </c>
      <c r="Q1700" s="16">
        <f>IF(A1700="","",UPPER(SUBSTITUTE(SUBSTITUTE(SUBSTITUTE(TRIM(C1700),"/",""),"-","")," ","")))</f>
        <v/>
      </c>
      <c r="R1700" s="16">
        <f>IF(A1700="","",IF(U1700="No","ITC not available in GSTR-2B",IF(COUNTIF(Books!$O$6:$O$2005,P1700)&gt;0,IF(ABS(T1700)&lt;=Settings!$B$4,"Matched","Amount differs"),IF(COUNTIF(Books!$P$6:$P$2005,Q1700)&gt;0,"Invoice no matches, GSTIN differs","In GSTR-2B, not in books"))))</f>
        <v/>
      </c>
      <c r="S1700" s="15">
        <f>IF(A1700="","",SUMIF(Books!$O$6:$O$2005,P1700,Books!$K$6:$K$2005))</f>
        <v/>
      </c>
      <c r="T1700" s="15">
        <f>IF(A1700="","",N1700-S1700)</f>
        <v/>
      </c>
      <c r="U1700" s="10" t="n"/>
      <c r="V1700" s="16">
        <f>IF(A1700="","",IF(AND(O1700="Credit note",R1700&lt;&gt;"ITC not available in GSTR-2B"),"Credit note: accept and declare the ITC reversal, keep pending for one period, or reject if you disagree",IF(R1700="Matched","Accept in IMS, or take no action",IF(R1700="Amount differs","Reject or keep pending; ask the supplier to amend",IF(R1700="In GSTR-2B, not in books","Check receipt; reject if not yours",IF(R1700="Invoice no matches, GSTIN differs","Confirm the GSTIN with the supplier","Not available: do not claim"))))))</f>
        <v/>
      </c>
    </row>
    <row r="1701">
      <c r="A1701" s="10" t="n"/>
      <c r="B1701" s="10" t="n"/>
      <c r="C1701" s="10" t="n"/>
      <c r="D1701" s="10" t="n"/>
      <c r="E1701" s="9" t="n"/>
      <c r="F1701" s="8" t="n"/>
      <c r="G1701" s="10" t="n"/>
      <c r="H1701" s="10" t="n"/>
      <c r="I1701" s="8" t="n"/>
      <c r="J1701" s="8" t="n"/>
      <c r="K1701" s="8" t="n"/>
      <c r="L1701" s="8" t="n"/>
      <c r="M1701" s="8" t="n"/>
      <c r="N1701" s="15">
        <f>IF(A1701="","",SUM(J1701:M1701))</f>
        <v/>
      </c>
      <c r="O1701" s="10" t="n"/>
      <c r="P1701" s="16">
        <f>IF(A1701="","",UPPER(TRIM(A1701))&amp;"|"&amp;UPPER(SUBSTITUTE(SUBSTITUTE(SUBSTITUTE(TRIM(C1701),"/",""),"-","")," ","")))</f>
        <v/>
      </c>
      <c r="Q1701" s="16">
        <f>IF(A1701="","",UPPER(SUBSTITUTE(SUBSTITUTE(SUBSTITUTE(TRIM(C1701),"/",""),"-","")," ","")))</f>
        <v/>
      </c>
      <c r="R1701" s="16">
        <f>IF(A1701="","",IF(U1701="No","ITC not available in GSTR-2B",IF(COUNTIF(Books!$O$6:$O$2005,P1701)&gt;0,IF(ABS(T1701)&lt;=Settings!$B$4,"Matched","Amount differs"),IF(COUNTIF(Books!$P$6:$P$2005,Q1701)&gt;0,"Invoice no matches, GSTIN differs","In GSTR-2B, not in books"))))</f>
        <v/>
      </c>
      <c r="S1701" s="15">
        <f>IF(A1701="","",SUMIF(Books!$O$6:$O$2005,P1701,Books!$K$6:$K$2005))</f>
        <v/>
      </c>
      <c r="T1701" s="15">
        <f>IF(A1701="","",N1701-S1701)</f>
        <v/>
      </c>
      <c r="U1701" s="10" t="n"/>
      <c r="V1701" s="16">
        <f>IF(A1701="","",IF(AND(O1701="Credit note",R1701&lt;&gt;"ITC not available in GSTR-2B"),"Credit note: accept and declare the ITC reversal, keep pending for one period, or reject if you disagree",IF(R1701="Matched","Accept in IMS, or take no action",IF(R1701="Amount differs","Reject or keep pending; ask the supplier to amend",IF(R1701="In GSTR-2B, not in books","Check receipt; reject if not yours",IF(R1701="Invoice no matches, GSTIN differs","Confirm the GSTIN with the supplier","Not available: do not claim"))))))</f>
        <v/>
      </c>
    </row>
    <row r="1702">
      <c r="A1702" s="10" t="n"/>
      <c r="B1702" s="10" t="n"/>
      <c r="C1702" s="10" t="n"/>
      <c r="D1702" s="10" t="n"/>
      <c r="E1702" s="9" t="n"/>
      <c r="F1702" s="8" t="n"/>
      <c r="G1702" s="10" t="n"/>
      <c r="H1702" s="10" t="n"/>
      <c r="I1702" s="8" t="n"/>
      <c r="J1702" s="8" t="n"/>
      <c r="K1702" s="8" t="n"/>
      <c r="L1702" s="8" t="n"/>
      <c r="M1702" s="8" t="n"/>
      <c r="N1702" s="15">
        <f>IF(A1702="","",SUM(J1702:M1702))</f>
        <v/>
      </c>
      <c r="O1702" s="10" t="n"/>
      <c r="P1702" s="16">
        <f>IF(A1702="","",UPPER(TRIM(A1702))&amp;"|"&amp;UPPER(SUBSTITUTE(SUBSTITUTE(SUBSTITUTE(TRIM(C1702),"/",""),"-","")," ","")))</f>
        <v/>
      </c>
      <c r="Q1702" s="16">
        <f>IF(A1702="","",UPPER(SUBSTITUTE(SUBSTITUTE(SUBSTITUTE(TRIM(C1702),"/",""),"-","")," ","")))</f>
        <v/>
      </c>
      <c r="R1702" s="16">
        <f>IF(A1702="","",IF(U1702="No","ITC not available in GSTR-2B",IF(COUNTIF(Books!$O$6:$O$2005,P1702)&gt;0,IF(ABS(T1702)&lt;=Settings!$B$4,"Matched","Amount differs"),IF(COUNTIF(Books!$P$6:$P$2005,Q1702)&gt;0,"Invoice no matches, GSTIN differs","In GSTR-2B, not in books"))))</f>
        <v/>
      </c>
      <c r="S1702" s="15">
        <f>IF(A1702="","",SUMIF(Books!$O$6:$O$2005,P1702,Books!$K$6:$K$2005))</f>
        <v/>
      </c>
      <c r="T1702" s="15">
        <f>IF(A1702="","",N1702-S1702)</f>
        <v/>
      </c>
      <c r="U1702" s="10" t="n"/>
      <c r="V1702" s="16">
        <f>IF(A1702="","",IF(AND(O1702="Credit note",R1702&lt;&gt;"ITC not available in GSTR-2B"),"Credit note: accept and declare the ITC reversal, keep pending for one period, or reject if you disagree",IF(R1702="Matched","Accept in IMS, or take no action",IF(R1702="Amount differs","Reject or keep pending; ask the supplier to amend",IF(R1702="In GSTR-2B, not in books","Check receipt; reject if not yours",IF(R1702="Invoice no matches, GSTIN differs","Confirm the GSTIN with the supplier","Not available: do not claim"))))))</f>
        <v/>
      </c>
    </row>
    <row r="1703">
      <c r="A1703" s="10" t="n"/>
      <c r="B1703" s="10" t="n"/>
      <c r="C1703" s="10" t="n"/>
      <c r="D1703" s="10" t="n"/>
      <c r="E1703" s="9" t="n"/>
      <c r="F1703" s="8" t="n"/>
      <c r="G1703" s="10" t="n"/>
      <c r="H1703" s="10" t="n"/>
      <c r="I1703" s="8" t="n"/>
      <c r="J1703" s="8" t="n"/>
      <c r="K1703" s="8" t="n"/>
      <c r="L1703" s="8" t="n"/>
      <c r="M1703" s="8" t="n"/>
      <c r="N1703" s="15">
        <f>IF(A1703="","",SUM(J1703:M1703))</f>
        <v/>
      </c>
      <c r="O1703" s="10" t="n"/>
      <c r="P1703" s="16">
        <f>IF(A1703="","",UPPER(TRIM(A1703))&amp;"|"&amp;UPPER(SUBSTITUTE(SUBSTITUTE(SUBSTITUTE(TRIM(C1703),"/",""),"-","")," ","")))</f>
        <v/>
      </c>
      <c r="Q1703" s="16">
        <f>IF(A1703="","",UPPER(SUBSTITUTE(SUBSTITUTE(SUBSTITUTE(TRIM(C1703),"/",""),"-","")," ","")))</f>
        <v/>
      </c>
      <c r="R1703" s="16">
        <f>IF(A1703="","",IF(U1703="No","ITC not available in GSTR-2B",IF(COUNTIF(Books!$O$6:$O$2005,P1703)&gt;0,IF(ABS(T1703)&lt;=Settings!$B$4,"Matched","Amount differs"),IF(COUNTIF(Books!$P$6:$P$2005,Q1703)&gt;0,"Invoice no matches, GSTIN differs","In GSTR-2B, not in books"))))</f>
        <v/>
      </c>
      <c r="S1703" s="15">
        <f>IF(A1703="","",SUMIF(Books!$O$6:$O$2005,P1703,Books!$K$6:$K$2005))</f>
        <v/>
      </c>
      <c r="T1703" s="15">
        <f>IF(A1703="","",N1703-S1703)</f>
        <v/>
      </c>
      <c r="U1703" s="10" t="n"/>
      <c r="V1703" s="16">
        <f>IF(A1703="","",IF(AND(O1703="Credit note",R1703&lt;&gt;"ITC not available in GSTR-2B"),"Credit note: accept and declare the ITC reversal, keep pending for one period, or reject if you disagree",IF(R1703="Matched","Accept in IMS, or take no action",IF(R1703="Amount differs","Reject or keep pending; ask the supplier to amend",IF(R1703="In GSTR-2B, not in books","Check receipt; reject if not yours",IF(R1703="Invoice no matches, GSTIN differs","Confirm the GSTIN with the supplier","Not available: do not claim"))))))</f>
        <v/>
      </c>
    </row>
    <row r="1704">
      <c r="A1704" s="10" t="n"/>
      <c r="B1704" s="10" t="n"/>
      <c r="C1704" s="10" t="n"/>
      <c r="D1704" s="10" t="n"/>
      <c r="E1704" s="9" t="n"/>
      <c r="F1704" s="8" t="n"/>
      <c r="G1704" s="10" t="n"/>
      <c r="H1704" s="10" t="n"/>
      <c r="I1704" s="8" t="n"/>
      <c r="J1704" s="8" t="n"/>
      <c r="K1704" s="8" t="n"/>
      <c r="L1704" s="8" t="n"/>
      <c r="M1704" s="8" t="n"/>
      <c r="N1704" s="15">
        <f>IF(A1704="","",SUM(J1704:M1704))</f>
        <v/>
      </c>
      <c r="O1704" s="10" t="n"/>
      <c r="P1704" s="16">
        <f>IF(A1704="","",UPPER(TRIM(A1704))&amp;"|"&amp;UPPER(SUBSTITUTE(SUBSTITUTE(SUBSTITUTE(TRIM(C1704),"/",""),"-","")," ","")))</f>
        <v/>
      </c>
      <c r="Q1704" s="16">
        <f>IF(A1704="","",UPPER(SUBSTITUTE(SUBSTITUTE(SUBSTITUTE(TRIM(C1704),"/",""),"-","")," ","")))</f>
        <v/>
      </c>
      <c r="R1704" s="16">
        <f>IF(A1704="","",IF(U1704="No","ITC not available in GSTR-2B",IF(COUNTIF(Books!$O$6:$O$2005,P1704)&gt;0,IF(ABS(T1704)&lt;=Settings!$B$4,"Matched","Amount differs"),IF(COUNTIF(Books!$P$6:$P$2005,Q1704)&gt;0,"Invoice no matches, GSTIN differs","In GSTR-2B, not in books"))))</f>
        <v/>
      </c>
      <c r="S1704" s="15">
        <f>IF(A1704="","",SUMIF(Books!$O$6:$O$2005,P1704,Books!$K$6:$K$2005))</f>
        <v/>
      </c>
      <c r="T1704" s="15">
        <f>IF(A1704="","",N1704-S1704)</f>
        <v/>
      </c>
      <c r="U1704" s="10" t="n"/>
      <c r="V1704" s="16">
        <f>IF(A1704="","",IF(AND(O1704="Credit note",R1704&lt;&gt;"ITC not available in GSTR-2B"),"Credit note: accept and declare the ITC reversal, keep pending for one period, or reject if you disagree",IF(R1704="Matched","Accept in IMS, or take no action",IF(R1704="Amount differs","Reject or keep pending; ask the supplier to amend",IF(R1704="In GSTR-2B, not in books","Check receipt; reject if not yours",IF(R1704="Invoice no matches, GSTIN differs","Confirm the GSTIN with the supplier","Not available: do not claim"))))))</f>
        <v/>
      </c>
    </row>
    <row r="1705">
      <c r="A1705" s="10" t="n"/>
      <c r="B1705" s="10" t="n"/>
      <c r="C1705" s="10" t="n"/>
      <c r="D1705" s="10" t="n"/>
      <c r="E1705" s="9" t="n"/>
      <c r="F1705" s="8" t="n"/>
      <c r="G1705" s="10" t="n"/>
      <c r="H1705" s="10" t="n"/>
      <c r="I1705" s="8" t="n"/>
      <c r="J1705" s="8" t="n"/>
      <c r="K1705" s="8" t="n"/>
      <c r="L1705" s="8" t="n"/>
      <c r="M1705" s="8" t="n"/>
      <c r="N1705" s="15">
        <f>IF(A1705="","",SUM(J1705:M1705))</f>
        <v/>
      </c>
      <c r="O1705" s="10" t="n"/>
      <c r="P1705" s="16">
        <f>IF(A1705="","",UPPER(TRIM(A1705))&amp;"|"&amp;UPPER(SUBSTITUTE(SUBSTITUTE(SUBSTITUTE(TRIM(C1705),"/",""),"-","")," ","")))</f>
        <v/>
      </c>
      <c r="Q1705" s="16">
        <f>IF(A1705="","",UPPER(SUBSTITUTE(SUBSTITUTE(SUBSTITUTE(TRIM(C1705),"/",""),"-","")," ","")))</f>
        <v/>
      </c>
      <c r="R1705" s="16">
        <f>IF(A1705="","",IF(U1705="No","ITC not available in GSTR-2B",IF(COUNTIF(Books!$O$6:$O$2005,P1705)&gt;0,IF(ABS(T1705)&lt;=Settings!$B$4,"Matched","Amount differs"),IF(COUNTIF(Books!$P$6:$P$2005,Q1705)&gt;0,"Invoice no matches, GSTIN differs","In GSTR-2B, not in books"))))</f>
        <v/>
      </c>
      <c r="S1705" s="15">
        <f>IF(A1705="","",SUMIF(Books!$O$6:$O$2005,P1705,Books!$K$6:$K$2005))</f>
        <v/>
      </c>
      <c r="T1705" s="15">
        <f>IF(A1705="","",N1705-S1705)</f>
        <v/>
      </c>
      <c r="U1705" s="10" t="n"/>
      <c r="V1705" s="16">
        <f>IF(A1705="","",IF(AND(O1705="Credit note",R1705&lt;&gt;"ITC not available in GSTR-2B"),"Credit note: accept and declare the ITC reversal, keep pending for one period, or reject if you disagree",IF(R1705="Matched","Accept in IMS, or take no action",IF(R1705="Amount differs","Reject or keep pending; ask the supplier to amend",IF(R1705="In GSTR-2B, not in books","Check receipt; reject if not yours",IF(R1705="Invoice no matches, GSTIN differs","Confirm the GSTIN with the supplier","Not available: do not claim"))))))</f>
        <v/>
      </c>
    </row>
    <row r="1706">
      <c r="A1706" s="10" t="n"/>
      <c r="B1706" s="10" t="n"/>
      <c r="C1706" s="10" t="n"/>
      <c r="D1706" s="10" t="n"/>
      <c r="E1706" s="9" t="n"/>
      <c r="F1706" s="8" t="n"/>
      <c r="G1706" s="10" t="n"/>
      <c r="H1706" s="10" t="n"/>
      <c r="I1706" s="8" t="n"/>
      <c r="J1706" s="8" t="n"/>
      <c r="K1706" s="8" t="n"/>
      <c r="L1706" s="8" t="n"/>
      <c r="M1706" s="8" t="n"/>
      <c r="N1706" s="15">
        <f>IF(A1706="","",SUM(J1706:M1706))</f>
        <v/>
      </c>
      <c r="O1706" s="10" t="n"/>
      <c r="P1706" s="16">
        <f>IF(A1706="","",UPPER(TRIM(A1706))&amp;"|"&amp;UPPER(SUBSTITUTE(SUBSTITUTE(SUBSTITUTE(TRIM(C1706),"/",""),"-","")," ","")))</f>
        <v/>
      </c>
      <c r="Q1706" s="16">
        <f>IF(A1706="","",UPPER(SUBSTITUTE(SUBSTITUTE(SUBSTITUTE(TRIM(C1706),"/",""),"-","")," ","")))</f>
        <v/>
      </c>
      <c r="R1706" s="16">
        <f>IF(A1706="","",IF(U1706="No","ITC not available in GSTR-2B",IF(COUNTIF(Books!$O$6:$O$2005,P1706)&gt;0,IF(ABS(T1706)&lt;=Settings!$B$4,"Matched","Amount differs"),IF(COUNTIF(Books!$P$6:$P$2005,Q1706)&gt;0,"Invoice no matches, GSTIN differs","In GSTR-2B, not in books"))))</f>
        <v/>
      </c>
      <c r="S1706" s="15">
        <f>IF(A1706="","",SUMIF(Books!$O$6:$O$2005,P1706,Books!$K$6:$K$2005))</f>
        <v/>
      </c>
      <c r="T1706" s="15">
        <f>IF(A1706="","",N1706-S1706)</f>
        <v/>
      </c>
      <c r="U1706" s="10" t="n"/>
      <c r="V1706" s="16">
        <f>IF(A1706="","",IF(AND(O1706="Credit note",R1706&lt;&gt;"ITC not available in GSTR-2B"),"Credit note: accept and declare the ITC reversal, keep pending for one period, or reject if you disagree",IF(R1706="Matched","Accept in IMS, or take no action",IF(R1706="Amount differs","Reject or keep pending; ask the supplier to amend",IF(R1706="In GSTR-2B, not in books","Check receipt; reject if not yours",IF(R1706="Invoice no matches, GSTIN differs","Confirm the GSTIN with the supplier","Not available: do not claim"))))))</f>
        <v/>
      </c>
    </row>
    <row r="1707">
      <c r="A1707" s="10" t="n"/>
      <c r="B1707" s="10" t="n"/>
      <c r="C1707" s="10" t="n"/>
      <c r="D1707" s="10" t="n"/>
      <c r="E1707" s="9" t="n"/>
      <c r="F1707" s="8" t="n"/>
      <c r="G1707" s="10" t="n"/>
      <c r="H1707" s="10" t="n"/>
      <c r="I1707" s="8" t="n"/>
      <c r="J1707" s="8" t="n"/>
      <c r="K1707" s="8" t="n"/>
      <c r="L1707" s="8" t="n"/>
      <c r="M1707" s="8" t="n"/>
      <c r="N1707" s="15">
        <f>IF(A1707="","",SUM(J1707:M1707))</f>
        <v/>
      </c>
      <c r="O1707" s="10" t="n"/>
      <c r="P1707" s="16">
        <f>IF(A1707="","",UPPER(TRIM(A1707))&amp;"|"&amp;UPPER(SUBSTITUTE(SUBSTITUTE(SUBSTITUTE(TRIM(C1707),"/",""),"-","")," ","")))</f>
        <v/>
      </c>
      <c r="Q1707" s="16">
        <f>IF(A1707="","",UPPER(SUBSTITUTE(SUBSTITUTE(SUBSTITUTE(TRIM(C1707),"/",""),"-","")," ","")))</f>
        <v/>
      </c>
      <c r="R1707" s="16">
        <f>IF(A1707="","",IF(U1707="No","ITC not available in GSTR-2B",IF(COUNTIF(Books!$O$6:$O$2005,P1707)&gt;0,IF(ABS(T1707)&lt;=Settings!$B$4,"Matched","Amount differs"),IF(COUNTIF(Books!$P$6:$P$2005,Q1707)&gt;0,"Invoice no matches, GSTIN differs","In GSTR-2B, not in books"))))</f>
        <v/>
      </c>
      <c r="S1707" s="15">
        <f>IF(A1707="","",SUMIF(Books!$O$6:$O$2005,P1707,Books!$K$6:$K$2005))</f>
        <v/>
      </c>
      <c r="T1707" s="15">
        <f>IF(A1707="","",N1707-S1707)</f>
        <v/>
      </c>
      <c r="U1707" s="10" t="n"/>
      <c r="V1707" s="16">
        <f>IF(A1707="","",IF(AND(O1707="Credit note",R1707&lt;&gt;"ITC not available in GSTR-2B"),"Credit note: accept and declare the ITC reversal, keep pending for one period, or reject if you disagree",IF(R1707="Matched","Accept in IMS, or take no action",IF(R1707="Amount differs","Reject or keep pending; ask the supplier to amend",IF(R1707="In GSTR-2B, not in books","Check receipt; reject if not yours",IF(R1707="Invoice no matches, GSTIN differs","Confirm the GSTIN with the supplier","Not available: do not claim"))))))</f>
        <v/>
      </c>
    </row>
    <row r="1708">
      <c r="A1708" s="10" t="n"/>
      <c r="B1708" s="10" t="n"/>
      <c r="C1708" s="10" t="n"/>
      <c r="D1708" s="10" t="n"/>
      <c r="E1708" s="9" t="n"/>
      <c r="F1708" s="8" t="n"/>
      <c r="G1708" s="10" t="n"/>
      <c r="H1708" s="10" t="n"/>
      <c r="I1708" s="8" t="n"/>
      <c r="J1708" s="8" t="n"/>
      <c r="K1708" s="8" t="n"/>
      <c r="L1708" s="8" t="n"/>
      <c r="M1708" s="8" t="n"/>
      <c r="N1708" s="15">
        <f>IF(A1708="","",SUM(J1708:M1708))</f>
        <v/>
      </c>
      <c r="O1708" s="10" t="n"/>
      <c r="P1708" s="16">
        <f>IF(A1708="","",UPPER(TRIM(A1708))&amp;"|"&amp;UPPER(SUBSTITUTE(SUBSTITUTE(SUBSTITUTE(TRIM(C1708),"/",""),"-","")," ","")))</f>
        <v/>
      </c>
      <c r="Q1708" s="16">
        <f>IF(A1708="","",UPPER(SUBSTITUTE(SUBSTITUTE(SUBSTITUTE(TRIM(C1708),"/",""),"-","")," ","")))</f>
        <v/>
      </c>
      <c r="R1708" s="16">
        <f>IF(A1708="","",IF(U1708="No","ITC not available in GSTR-2B",IF(COUNTIF(Books!$O$6:$O$2005,P1708)&gt;0,IF(ABS(T1708)&lt;=Settings!$B$4,"Matched","Amount differs"),IF(COUNTIF(Books!$P$6:$P$2005,Q1708)&gt;0,"Invoice no matches, GSTIN differs","In GSTR-2B, not in books"))))</f>
        <v/>
      </c>
      <c r="S1708" s="15">
        <f>IF(A1708="","",SUMIF(Books!$O$6:$O$2005,P1708,Books!$K$6:$K$2005))</f>
        <v/>
      </c>
      <c r="T1708" s="15">
        <f>IF(A1708="","",N1708-S1708)</f>
        <v/>
      </c>
      <c r="U1708" s="10" t="n"/>
      <c r="V1708" s="16">
        <f>IF(A1708="","",IF(AND(O1708="Credit note",R1708&lt;&gt;"ITC not available in GSTR-2B"),"Credit note: accept and declare the ITC reversal, keep pending for one period, or reject if you disagree",IF(R1708="Matched","Accept in IMS, or take no action",IF(R1708="Amount differs","Reject or keep pending; ask the supplier to amend",IF(R1708="In GSTR-2B, not in books","Check receipt; reject if not yours",IF(R1708="Invoice no matches, GSTIN differs","Confirm the GSTIN with the supplier","Not available: do not claim"))))))</f>
        <v/>
      </c>
    </row>
    <row r="1709">
      <c r="A1709" s="10" t="n"/>
      <c r="B1709" s="10" t="n"/>
      <c r="C1709" s="10" t="n"/>
      <c r="D1709" s="10" t="n"/>
      <c r="E1709" s="9" t="n"/>
      <c r="F1709" s="8" t="n"/>
      <c r="G1709" s="10" t="n"/>
      <c r="H1709" s="10" t="n"/>
      <c r="I1709" s="8" t="n"/>
      <c r="J1709" s="8" t="n"/>
      <c r="K1709" s="8" t="n"/>
      <c r="L1709" s="8" t="n"/>
      <c r="M1709" s="8" t="n"/>
      <c r="N1709" s="15">
        <f>IF(A1709="","",SUM(J1709:M1709))</f>
        <v/>
      </c>
      <c r="O1709" s="10" t="n"/>
      <c r="P1709" s="16">
        <f>IF(A1709="","",UPPER(TRIM(A1709))&amp;"|"&amp;UPPER(SUBSTITUTE(SUBSTITUTE(SUBSTITUTE(TRIM(C1709),"/",""),"-","")," ","")))</f>
        <v/>
      </c>
      <c r="Q1709" s="16">
        <f>IF(A1709="","",UPPER(SUBSTITUTE(SUBSTITUTE(SUBSTITUTE(TRIM(C1709),"/",""),"-","")," ","")))</f>
        <v/>
      </c>
      <c r="R1709" s="16">
        <f>IF(A1709="","",IF(U1709="No","ITC not available in GSTR-2B",IF(COUNTIF(Books!$O$6:$O$2005,P1709)&gt;0,IF(ABS(T1709)&lt;=Settings!$B$4,"Matched","Amount differs"),IF(COUNTIF(Books!$P$6:$P$2005,Q1709)&gt;0,"Invoice no matches, GSTIN differs","In GSTR-2B, not in books"))))</f>
        <v/>
      </c>
      <c r="S1709" s="15">
        <f>IF(A1709="","",SUMIF(Books!$O$6:$O$2005,P1709,Books!$K$6:$K$2005))</f>
        <v/>
      </c>
      <c r="T1709" s="15">
        <f>IF(A1709="","",N1709-S1709)</f>
        <v/>
      </c>
      <c r="U1709" s="10" t="n"/>
      <c r="V1709" s="16">
        <f>IF(A1709="","",IF(AND(O1709="Credit note",R1709&lt;&gt;"ITC not available in GSTR-2B"),"Credit note: accept and declare the ITC reversal, keep pending for one period, or reject if you disagree",IF(R1709="Matched","Accept in IMS, or take no action",IF(R1709="Amount differs","Reject or keep pending; ask the supplier to amend",IF(R1709="In GSTR-2B, not in books","Check receipt; reject if not yours",IF(R1709="Invoice no matches, GSTIN differs","Confirm the GSTIN with the supplier","Not available: do not claim"))))))</f>
        <v/>
      </c>
    </row>
    <row r="1710">
      <c r="A1710" s="10" t="n"/>
      <c r="B1710" s="10" t="n"/>
      <c r="C1710" s="10" t="n"/>
      <c r="D1710" s="10" t="n"/>
      <c r="E1710" s="9" t="n"/>
      <c r="F1710" s="8" t="n"/>
      <c r="G1710" s="10" t="n"/>
      <c r="H1710" s="10" t="n"/>
      <c r="I1710" s="8" t="n"/>
      <c r="J1710" s="8" t="n"/>
      <c r="K1710" s="8" t="n"/>
      <c r="L1710" s="8" t="n"/>
      <c r="M1710" s="8" t="n"/>
      <c r="N1710" s="15">
        <f>IF(A1710="","",SUM(J1710:M1710))</f>
        <v/>
      </c>
      <c r="O1710" s="10" t="n"/>
      <c r="P1710" s="16">
        <f>IF(A1710="","",UPPER(TRIM(A1710))&amp;"|"&amp;UPPER(SUBSTITUTE(SUBSTITUTE(SUBSTITUTE(TRIM(C1710),"/",""),"-","")," ","")))</f>
        <v/>
      </c>
      <c r="Q1710" s="16">
        <f>IF(A1710="","",UPPER(SUBSTITUTE(SUBSTITUTE(SUBSTITUTE(TRIM(C1710),"/",""),"-","")," ","")))</f>
        <v/>
      </c>
      <c r="R1710" s="16">
        <f>IF(A1710="","",IF(U1710="No","ITC not available in GSTR-2B",IF(COUNTIF(Books!$O$6:$O$2005,P1710)&gt;0,IF(ABS(T1710)&lt;=Settings!$B$4,"Matched","Amount differs"),IF(COUNTIF(Books!$P$6:$P$2005,Q1710)&gt;0,"Invoice no matches, GSTIN differs","In GSTR-2B, not in books"))))</f>
        <v/>
      </c>
      <c r="S1710" s="15">
        <f>IF(A1710="","",SUMIF(Books!$O$6:$O$2005,P1710,Books!$K$6:$K$2005))</f>
        <v/>
      </c>
      <c r="T1710" s="15">
        <f>IF(A1710="","",N1710-S1710)</f>
        <v/>
      </c>
      <c r="U1710" s="10" t="n"/>
      <c r="V1710" s="16">
        <f>IF(A1710="","",IF(AND(O1710="Credit note",R1710&lt;&gt;"ITC not available in GSTR-2B"),"Credit note: accept and declare the ITC reversal, keep pending for one period, or reject if you disagree",IF(R1710="Matched","Accept in IMS, or take no action",IF(R1710="Amount differs","Reject or keep pending; ask the supplier to amend",IF(R1710="In GSTR-2B, not in books","Check receipt; reject if not yours",IF(R1710="Invoice no matches, GSTIN differs","Confirm the GSTIN with the supplier","Not available: do not claim"))))))</f>
        <v/>
      </c>
    </row>
    <row r="1711">
      <c r="A1711" s="10" t="n"/>
      <c r="B1711" s="10" t="n"/>
      <c r="C1711" s="10" t="n"/>
      <c r="D1711" s="10" t="n"/>
      <c r="E1711" s="9" t="n"/>
      <c r="F1711" s="8" t="n"/>
      <c r="G1711" s="10" t="n"/>
      <c r="H1711" s="10" t="n"/>
      <c r="I1711" s="8" t="n"/>
      <c r="J1711" s="8" t="n"/>
      <c r="K1711" s="8" t="n"/>
      <c r="L1711" s="8" t="n"/>
      <c r="M1711" s="8" t="n"/>
      <c r="N1711" s="15">
        <f>IF(A1711="","",SUM(J1711:M1711))</f>
        <v/>
      </c>
      <c r="O1711" s="10" t="n"/>
      <c r="P1711" s="16">
        <f>IF(A1711="","",UPPER(TRIM(A1711))&amp;"|"&amp;UPPER(SUBSTITUTE(SUBSTITUTE(SUBSTITUTE(TRIM(C1711),"/",""),"-","")," ","")))</f>
        <v/>
      </c>
      <c r="Q1711" s="16">
        <f>IF(A1711="","",UPPER(SUBSTITUTE(SUBSTITUTE(SUBSTITUTE(TRIM(C1711),"/",""),"-","")," ","")))</f>
        <v/>
      </c>
      <c r="R1711" s="16">
        <f>IF(A1711="","",IF(U1711="No","ITC not available in GSTR-2B",IF(COUNTIF(Books!$O$6:$O$2005,P1711)&gt;0,IF(ABS(T1711)&lt;=Settings!$B$4,"Matched","Amount differs"),IF(COUNTIF(Books!$P$6:$P$2005,Q1711)&gt;0,"Invoice no matches, GSTIN differs","In GSTR-2B, not in books"))))</f>
        <v/>
      </c>
      <c r="S1711" s="15">
        <f>IF(A1711="","",SUMIF(Books!$O$6:$O$2005,P1711,Books!$K$6:$K$2005))</f>
        <v/>
      </c>
      <c r="T1711" s="15">
        <f>IF(A1711="","",N1711-S1711)</f>
        <v/>
      </c>
      <c r="U1711" s="10" t="n"/>
      <c r="V1711" s="16">
        <f>IF(A1711="","",IF(AND(O1711="Credit note",R1711&lt;&gt;"ITC not available in GSTR-2B"),"Credit note: accept and declare the ITC reversal, keep pending for one period, or reject if you disagree",IF(R1711="Matched","Accept in IMS, or take no action",IF(R1711="Amount differs","Reject or keep pending; ask the supplier to amend",IF(R1711="In GSTR-2B, not in books","Check receipt; reject if not yours",IF(R1711="Invoice no matches, GSTIN differs","Confirm the GSTIN with the supplier","Not available: do not claim"))))))</f>
        <v/>
      </c>
    </row>
    <row r="1712">
      <c r="A1712" s="10" t="n"/>
      <c r="B1712" s="10" t="n"/>
      <c r="C1712" s="10" t="n"/>
      <c r="D1712" s="10" t="n"/>
      <c r="E1712" s="9" t="n"/>
      <c r="F1712" s="8" t="n"/>
      <c r="G1712" s="10" t="n"/>
      <c r="H1712" s="10" t="n"/>
      <c r="I1712" s="8" t="n"/>
      <c r="J1712" s="8" t="n"/>
      <c r="K1712" s="8" t="n"/>
      <c r="L1712" s="8" t="n"/>
      <c r="M1712" s="8" t="n"/>
      <c r="N1712" s="15">
        <f>IF(A1712="","",SUM(J1712:M1712))</f>
        <v/>
      </c>
      <c r="O1712" s="10" t="n"/>
      <c r="P1712" s="16">
        <f>IF(A1712="","",UPPER(TRIM(A1712))&amp;"|"&amp;UPPER(SUBSTITUTE(SUBSTITUTE(SUBSTITUTE(TRIM(C1712),"/",""),"-","")," ","")))</f>
        <v/>
      </c>
      <c r="Q1712" s="16">
        <f>IF(A1712="","",UPPER(SUBSTITUTE(SUBSTITUTE(SUBSTITUTE(TRIM(C1712),"/",""),"-","")," ","")))</f>
        <v/>
      </c>
      <c r="R1712" s="16">
        <f>IF(A1712="","",IF(U1712="No","ITC not available in GSTR-2B",IF(COUNTIF(Books!$O$6:$O$2005,P1712)&gt;0,IF(ABS(T1712)&lt;=Settings!$B$4,"Matched","Amount differs"),IF(COUNTIF(Books!$P$6:$P$2005,Q1712)&gt;0,"Invoice no matches, GSTIN differs","In GSTR-2B, not in books"))))</f>
        <v/>
      </c>
      <c r="S1712" s="15">
        <f>IF(A1712="","",SUMIF(Books!$O$6:$O$2005,P1712,Books!$K$6:$K$2005))</f>
        <v/>
      </c>
      <c r="T1712" s="15">
        <f>IF(A1712="","",N1712-S1712)</f>
        <v/>
      </c>
      <c r="U1712" s="10" t="n"/>
      <c r="V1712" s="16">
        <f>IF(A1712="","",IF(AND(O1712="Credit note",R1712&lt;&gt;"ITC not available in GSTR-2B"),"Credit note: accept and declare the ITC reversal, keep pending for one period, or reject if you disagree",IF(R1712="Matched","Accept in IMS, or take no action",IF(R1712="Amount differs","Reject or keep pending; ask the supplier to amend",IF(R1712="In GSTR-2B, not in books","Check receipt; reject if not yours",IF(R1712="Invoice no matches, GSTIN differs","Confirm the GSTIN with the supplier","Not available: do not claim"))))))</f>
        <v/>
      </c>
    </row>
    <row r="1713">
      <c r="A1713" s="10" t="n"/>
      <c r="B1713" s="10" t="n"/>
      <c r="C1713" s="10" t="n"/>
      <c r="D1713" s="10" t="n"/>
      <c r="E1713" s="9" t="n"/>
      <c r="F1713" s="8" t="n"/>
      <c r="G1713" s="10" t="n"/>
      <c r="H1713" s="10" t="n"/>
      <c r="I1713" s="8" t="n"/>
      <c r="J1713" s="8" t="n"/>
      <c r="K1713" s="8" t="n"/>
      <c r="L1713" s="8" t="n"/>
      <c r="M1713" s="8" t="n"/>
      <c r="N1713" s="15">
        <f>IF(A1713="","",SUM(J1713:M1713))</f>
        <v/>
      </c>
      <c r="O1713" s="10" t="n"/>
      <c r="P1713" s="16">
        <f>IF(A1713="","",UPPER(TRIM(A1713))&amp;"|"&amp;UPPER(SUBSTITUTE(SUBSTITUTE(SUBSTITUTE(TRIM(C1713),"/",""),"-","")," ","")))</f>
        <v/>
      </c>
      <c r="Q1713" s="16">
        <f>IF(A1713="","",UPPER(SUBSTITUTE(SUBSTITUTE(SUBSTITUTE(TRIM(C1713),"/",""),"-","")," ","")))</f>
        <v/>
      </c>
      <c r="R1713" s="16">
        <f>IF(A1713="","",IF(U1713="No","ITC not available in GSTR-2B",IF(COUNTIF(Books!$O$6:$O$2005,P1713)&gt;0,IF(ABS(T1713)&lt;=Settings!$B$4,"Matched","Amount differs"),IF(COUNTIF(Books!$P$6:$P$2005,Q1713)&gt;0,"Invoice no matches, GSTIN differs","In GSTR-2B, not in books"))))</f>
        <v/>
      </c>
      <c r="S1713" s="15">
        <f>IF(A1713="","",SUMIF(Books!$O$6:$O$2005,P1713,Books!$K$6:$K$2005))</f>
        <v/>
      </c>
      <c r="T1713" s="15">
        <f>IF(A1713="","",N1713-S1713)</f>
        <v/>
      </c>
      <c r="U1713" s="10" t="n"/>
      <c r="V1713" s="16">
        <f>IF(A1713="","",IF(AND(O1713="Credit note",R1713&lt;&gt;"ITC not available in GSTR-2B"),"Credit note: accept and declare the ITC reversal, keep pending for one period, or reject if you disagree",IF(R1713="Matched","Accept in IMS, or take no action",IF(R1713="Amount differs","Reject or keep pending; ask the supplier to amend",IF(R1713="In GSTR-2B, not in books","Check receipt; reject if not yours",IF(R1713="Invoice no matches, GSTIN differs","Confirm the GSTIN with the supplier","Not available: do not claim"))))))</f>
        <v/>
      </c>
    </row>
    <row r="1714">
      <c r="A1714" s="10" t="n"/>
      <c r="B1714" s="10" t="n"/>
      <c r="C1714" s="10" t="n"/>
      <c r="D1714" s="10" t="n"/>
      <c r="E1714" s="9" t="n"/>
      <c r="F1714" s="8" t="n"/>
      <c r="G1714" s="10" t="n"/>
      <c r="H1714" s="10" t="n"/>
      <c r="I1714" s="8" t="n"/>
      <c r="J1714" s="8" t="n"/>
      <c r="K1714" s="8" t="n"/>
      <c r="L1714" s="8" t="n"/>
      <c r="M1714" s="8" t="n"/>
      <c r="N1714" s="15">
        <f>IF(A1714="","",SUM(J1714:M1714))</f>
        <v/>
      </c>
      <c r="O1714" s="10" t="n"/>
      <c r="P1714" s="16">
        <f>IF(A1714="","",UPPER(TRIM(A1714))&amp;"|"&amp;UPPER(SUBSTITUTE(SUBSTITUTE(SUBSTITUTE(TRIM(C1714),"/",""),"-","")," ","")))</f>
        <v/>
      </c>
      <c r="Q1714" s="16">
        <f>IF(A1714="","",UPPER(SUBSTITUTE(SUBSTITUTE(SUBSTITUTE(TRIM(C1714),"/",""),"-","")," ","")))</f>
        <v/>
      </c>
      <c r="R1714" s="16">
        <f>IF(A1714="","",IF(U1714="No","ITC not available in GSTR-2B",IF(COUNTIF(Books!$O$6:$O$2005,P1714)&gt;0,IF(ABS(T1714)&lt;=Settings!$B$4,"Matched","Amount differs"),IF(COUNTIF(Books!$P$6:$P$2005,Q1714)&gt;0,"Invoice no matches, GSTIN differs","In GSTR-2B, not in books"))))</f>
        <v/>
      </c>
      <c r="S1714" s="15">
        <f>IF(A1714="","",SUMIF(Books!$O$6:$O$2005,P1714,Books!$K$6:$K$2005))</f>
        <v/>
      </c>
      <c r="T1714" s="15">
        <f>IF(A1714="","",N1714-S1714)</f>
        <v/>
      </c>
      <c r="U1714" s="10" t="n"/>
      <c r="V1714" s="16">
        <f>IF(A1714="","",IF(AND(O1714="Credit note",R1714&lt;&gt;"ITC not available in GSTR-2B"),"Credit note: accept and declare the ITC reversal, keep pending for one period, or reject if you disagree",IF(R1714="Matched","Accept in IMS, or take no action",IF(R1714="Amount differs","Reject or keep pending; ask the supplier to amend",IF(R1714="In GSTR-2B, not in books","Check receipt; reject if not yours",IF(R1714="Invoice no matches, GSTIN differs","Confirm the GSTIN with the supplier","Not available: do not claim"))))))</f>
        <v/>
      </c>
    </row>
    <row r="1715">
      <c r="A1715" s="10" t="n"/>
      <c r="B1715" s="10" t="n"/>
      <c r="C1715" s="10" t="n"/>
      <c r="D1715" s="10" t="n"/>
      <c r="E1715" s="9" t="n"/>
      <c r="F1715" s="8" t="n"/>
      <c r="G1715" s="10" t="n"/>
      <c r="H1715" s="10" t="n"/>
      <c r="I1715" s="8" t="n"/>
      <c r="J1715" s="8" t="n"/>
      <c r="K1715" s="8" t="n"/>
      <c r="L1715" s="8" t="n"/>
      <c r="M1715" s="8" t="n"/>
      <c r="N1715" s="15">
        <f>IF(A1715="","",SUM(J1715:M1715))</f>
        <v/>
      </c>
      <c r="O1715" s="10" t="n"/>
      <c r="P1715" s="16">
        <f>IF(A1715="","",UPPER(TRIM(A1715))&amp;"|"&amp;UPPER(SUBSTITUTE(SUBSTITUTE(SUBSTITUTE(TRIM(C1715),"/",""),"-","")," ","")))</f>
        <v/>
      </c>
      <c r="Q1715" s="16">
        <f>IF(A1715="","",UPPER(SUBSTITUTE(SUBSTITUTE(SUBSTITUTE(TRIM(C1715),"/",""),"-","")," ","")))</f>
        <v/>
      </c>
      <c r="R1715" s="16">
        <f>IF(A1715="","",IF(U1715="No","ITC not available in GSTR-2B",IF(COUNTIF(Books!$O$6:$O$2005,P1715)&gt;0,IF(ABS(T1715)&lt;=Settings!$B$4,"Matched","Amount differs"),IF(COUNTIF(Books!$P$6:$P$2005,Q1715)&gt;0,"Invoice no matches, GSTIN differs","In GSTR-2B, not in books"))))</f>
        <v/>
      </c>
      <c r="S1715" s="15">
        <f>IF(A1715="","",SUMIF(Books!$O$6:$O$2005,P1715,Books!$K$6:$K$2005))</f>
        <v/>
      </c>
      <c r="T1715" s="15">
        <f>IF(A1715="","",N1715-S1715)</f>
        <v/>
      </c>
      <c r="U1715" s="10" t="n"/>
      <c r="V1715" s="16">
        <f>IF(A1715="","",IF(AND(O1715="Credit note",R1715&lt;&gt;"ITC not available in GSTR-2B"),"Credit note: accept and declare the ITC reversal, keep pending for one period, or reject if you disagree",IF(R1715="Matched","Accept in IMS, or take no action",IF(R1715="Amount differs","Reject or keep pending; ask the supplier to amend",IF(R1715="In GSTR-2B, not in books","Check receipt; reject if not yours",IF(R1715="Invoice no matches, GSTIN differs","Confirm the GSTIN with the supplier","Not available: do not claim"))))))</f>
        <v/>
      </c>
    </row>
    <row r="1716">
      <c r="A1716" s="10" t="n"/>
      <c r="B1716" s="10" t="n"/>
      <c r="C1716" s="10" t="n"/>
      <c r="D1716" s="10" t="n"/>
      <c r="E1716" s="9" t="n"/>
      <c r="F1716" s="8" t="n"/>
      <c r="G1716" s="10" t="n"/>
      <c r="H1716" s="10" t="n"/>
      <c r="I1716" s="8" t="n"/>
      <c r="J1716" s="8" t="n"/>
      <c r="K1716" s="8" t="n"/>
      <c r="L1716" s="8" t="n"/>
      <c r="M1716" s="8" t="n"/>
      <c r="N1716" s="15">
        <f>IF(A1716="","",SUM(J1716:M1716))</f>
        <v/>
      </c>
      <c r="O1716" s="10" t="n"/>
      <c r="P1716" s="16">
        <f>IF(A1716="","",UPPER(TRIM(A1716))&amp;"|"&amp;UPPER(SUBSTITUTE(SUBSTITUTE(SUBSTITUTE(TRIM(C1716),"/",""),"-","")," ","")))</f>
        <v/>
      </c>
      <c r="Q1716" s="16">
        <f>IF(A1716="","",UPPER(SUBSTITUTE(SUBSTITUTE(SUBSTITUTE(TRIM(C1716),"/",""),"-","")," ","")))</f>
        <v/>
      </c>
      <c r="R1716" s="16">
        <f>IF(A1716="","",IF(U1716="No","ITC not available in GSTR-2B",IF(COUNTIF(Books!$O$6:$O$2005,P1716)&gt;0,IF(ABS(T1716)&lt;=Settings!$B$4,"Matched","Amount differs"),IF(COUNTIF(Books!$P$6:$P$2005,Q1716)&gt;0,"Invoice no matches, GSTIN differs","In GSTR-2B, not in books"))))</f>
        <v/>
      </c>
      <c r="S1716" s="15">
        <f>IF(A1716="","",SUMIF(Books!$O$6:$O$2005,P1716,Books!$K$6:$K$2005))</f>
        <v/>
      </c>
      <c r="T1716" s="15">
        <f>IF(A1716="","",N1716-S1716)</f>
        <v/>
      </c>
      <c r="U1716" s="10" t="n"/>
      <c r="V1716" s="16">
        <f>IF(A1716="","",IF(AND(O1716="Credit note",R1716&lt;&gt;"ITC not available in GSTR-2B"),"Credit note: accept and declare the ITC reversal, keep pending for one period, or reject if you disagree",IF(R1716="Matched","Accept in IMS, or take no action",IF(R1716="Amount differs","Reject or keep pending; ask the supplier to amend",IF(R1716="In GSTR-2B, not in books","Check receipt; reject if not yours",IF(R1716="Invoice no matches, GSTIN differs","Confirm the GSTIN with the supplier","Not available: do not claim"))))))</f>
        <v/>
      </c>
    </row>
    <row r="1717">
      <c r="A1717" s="10" t="n"/>
      <c r="B1717" s="10" t="n"/>
      <c r="C1717" s="10" t="n"/>
      <c r="D1717" s="10" t="n"/>
      <c r="E1717" s="9" t="n"/>
      <c r="F1717" s="8" t="n"/>
      <c r="G1717" s="10" t="n"/>
      <c r="H1717" s="10" t="n"/>
      <c r="I1717" s="8" t="n"/>
      <c r="J1717" s="8" t="n"/>
      <c r="K1717" s="8" t="n"/>
      <c r="L1717" s="8" t="n"/>
      <c r="M1717" s="8" t="n"/>
      <c r="N1717" s="15">
        <f>IF(A1717="","",SUM(J1717:M1717))</f>
        <v/>
      </c>
      <c r="O1717" s="10" t="n"/>
      <c r="P1717" s="16">
        <f>IF(A1717="","",UPPER(TRIM(A1717))&amp;"|"&amp;UPPER(SUBSTITUTE(SUBSTITUTE(SUBSTITUTE(TRIM(C1717),"/",""),"-","")," ","")))</f>
        <v/>
      </c>
      <c r="Q1717" s="16">
        <f>IF(A1717="","",UPPER(SUBSTITUTE(SUBSTITUTE(SUBSTITUTE(TRIM(C1717),"/",""),"-","")," ","")))</f>
        <v/>
      </c>
      <c r="R1717" s="16">
        <f>IF(A1717="","",IF(U1717="No","ITC not available in GSTR-2B",IF(COUNTIF(Books!$O$6:$O$2005,P1717)&gt;0,IF(ABS(T1717)&lt;=Settings!$B$4,"Matched","Amount differs"),IF(COUNTIF(Books!$P$6:$P$2005,Q1717)&gt;0,"Invoice no matches, GSTIN differs","In GSTR-2B, not in books"))))</f>
        <v/>
      </c>
      <c r="S1717" s="15">
        <f>IF(A1717="","",SUMIF(Books!$O$6:$O$2005,P1717,Books!$K$6:$K$2005))</f>
        <v/>
      </c>
      <c r="T1717" s="15">
        <f>IF(A1717="","",N1717-S1717)</f>
        <v/>
      </c>
      <c r="U1717" s="10" t="n"/>
      <c r="V1717" s="16">
        <f>IF(A1717="","",IF(AND(O1717="Credit note",R1717&lt;&gt;"ITC not available in GSTR-2B"),"Credit note: accept and declare the ITC reversal, keep pending for one period, or reject if you disagree",IF(R1717="Matched","Accept in IMS, or take no action",IF(R1717="Amount differs","Reject or keep pending; ask the supplier to amend",IF(R1717="In GSTR-2B, not in books","Check receipt; reject if not yours",IF(R1717="Invoice no matches, GSTIN differs","Confirm the GSTIN with the supplier","Not available: do not claim"))))))</f>
        <v/>
      </c>
    </row>
    <row r="1718">
      <c r="A1718" s="10" t="n"/>
      <c r="B1718" s="10" t="n"/>
      <c r="C1718" s="10" t="n"/>
      <c r="D1718" s="10" t="n"/>
      <c r="E1718" s="9" t="n"/>
      <c r="F1718" s="8" t="n"/>
      <c r="G1718" s="10" t="n"/>
      <c r="H1718" s="10" t="n"/>
      <c r="I1718" s="8" t="n"/>
      <c r="J1718" s="8" t="n"/>
      <c r="K1718" s="8" t="n"/>
      <c r="L1718" s="8" t="n"/>
      <c r="M1718" s="8" t="n"/>
      <c r="N1718" s="15">
        <f>IF(A1718="","",SUM(J1718:M1718))</f>
        <v/>
      </c>
      <c r="O1718" s="10" t="n"/>
      <c r="P1718" s="16">
        <f>IF(A1718="","",UPPER(TRIM(A1718))&amp;"|"&amp;UPPER(SUBSTITUTE(SUBSTITUTE(SUBSTITUTE(TRIM(C1718),"/",""),"-","")," ","")))</f>
        <v/>
      </c>
      <c r="Q1718" s="16">
        <f>IF(A1718="","",UPPER(SUBSTITUTE(SUBSTITUTE(SUBSTITUTE(TRIM(C1718),"/",""),"-","")," ","")))</f>
        <v/>
      </c>
      <c r="R1718" s="16">
        <f>IF(A1718="","",IF(U1718="No","ITC not available in GSTR-2B",IF(COUNTIF(Books!$O$6:$O$2005,P1718)&gt;0,IF(ABS(T1718)&lt;=Settings!$B$4,"Matched","Amount differs"),IF(COUNTIF(Books!$P$6:$P$2005,Q1718)&gt;0,"Invoice no matches, GSTIN differs","In GSTR-2B, not in books"))))</f>
        <v/>
      </c>
      <c r="S1718" s="15">
        <f>IF(A1718="","",SUMIF(Books!$O$6:$O$2005,P1718,Books!$K$6:$K$2005))</f>
        <v/>
      </c>
      <c r="T1718" s="15">
        <f>IF(A1718="","",N1718-S1718)</f>
        <v/>
      </c>
      <c r="U1718" s="10" t="n"/>
      <c r="V1718" s="16">
        <f>IF(A1718="","",IF(AND(O1718="Credit note",R1718&lt;&gt;"ITC not available in GSTR-2B"),"Credit note: accept and declare the ITC reversal, keep pending for one period, or reject if you disagree",IF(R1718="Matched","Accept in IMS, or take no action",IF(R1718="Amount differs","Reject or keep pending; ask the supplier to amend",IF(R1718="In GSTR-2B, not in books","Check receipt; reject if not yours",IF(R1718="Invoice no matches, GSTIN differs","Confirm the GSTIN with the supplier","Not available: do not claim"))))))</f>
        <v/>
      </c>
    </row>
    <row r="1719">
      <c r="A1719" s="10" t="n"/>
      <c r="B1719" s="10" t="n"/>
      <c r="C1719" s="10" t="n"/>
      <c r="D1719" s="10" t="n"/>
      <c r="E1719" s="9" t="n"/>
      <c r="F1719" s="8" t="n"/>
      <c r="G1719" s="10" t="n"/>
      <c r="H1719" s="10" t="n"/>
      <c r="I1719" s="8" t="n"/>
      <c r="J1719" s="8" t="n"/>
      <c r="K1719" s="8" t="n"/>
      <c r="L1719" s="8" t="n"/>
      <c r="M1719" s="8" t="n"/>
      <c r="N1719" s="15">
        <f>IF(A1719="","",SUM(J1719:M1719))</f>
        <v/>
      </c>
      <c r="O1719" s="10" t="n"/>
      <c r="P1719" s="16">
        <f>IF(A1719="","",UPPER(TRIM(A1719))&amp;"|"&amp;UPPER(SUBSTITUTE(SUBSTITUTE(SUBSTITUTE(TRIM(C1719),"/",""),"-","")," ","")))</f>
        <v/>
      </c>
      <c r="Q1719" s="16">
        <f>IF(A1719="","",UPPER(SUBSTITUTE(SUBSTITUTE(SUBSTITUTE(TRIM(C1719),"/",""),"-","")," ","")))</f>
        <v/>
      </c>
      <c r="R1719" s="16">
        <f>IF(A1719="","",IF(U1719="No","ITC not available in GSTR-2B",IF(COUNTIF(Books!$O$6:$O$2005,P1719)&gt;0,IF(ABS(T1719)&lt;=Settings!$B$4,"Matched","Amount differs"),IF(COUNTIF(Books!$P$6:$P$2005,Q1719)&gt;0,"Invoice no matches, GSTIN differs","In GSTR-2B, not in books"))))</f>
        <v/>
      </c>
      <c r="S1719" s="15">
        <f>IF(A1719="","",SUMIF(Books!$O$6:$O$2005,P1719,Books!$K$6:$K$2005))</f>
        <v/>
      </c>
      <c r="T1719" s="15">
        <f>IF(A1719="","",N1719-S1719)</f>
        <v/>
      </c>
      <c r="U1719" s="10" t="n"/>
      <c r="V1719" s="16">
        <f>IF(A1719="","",IF(AND(O1719="Credit note",R1719&lt;&gt;"ITC not available in GSTR-2B"),"Credit note: accept and declare the ITC reversal, keep pending for one period, or reject if you disagree",IF(R1719="Matched","Accept in IMS, or take no action",IF(R1719="Amount differs","Reject or keep pending; ask the supplier to amend",IF(R1719="In GSTR-2B, not in books","Check receipt; reject if not yours",IF(R1719="Invoice no matches, GSTIN differs","Confirm the GSTIN with the supplier","Not available: do not claim"))))))</f>
        <v/>
      </c>
    </row>
    <row r="1720">
      <c r="A1720" s="10" t="n"/>
      <c r="B1720" s="10" t="n"/>
      <c r="C1720" s="10" t="n"/>
      <c r="D1720" s="10" t="n"/>
      <c r="E1720" s="9" t="n"/>
      <c r="F1720" s="8" t="n"/>
      <c r="G1720" s="10" t="n"/>
      <c r="H1720" s="10" t="n"/>
      <c r="I1720" s="8" t="n"/>
      <c r="J1720" s="8" t="n"/>
      <c r="K1720" s="8" t="n"/>
      <c r="L1720" s="8" t="n"/>
      <c r="M1720" s="8" t="n"/>
      <c r="N1720" s="15">
        <f>IF(A1720="","",SUM(J1720:M1720))</f>
        <v/>
      </c>
      <c r="O1720" s="10" t="n"/>
      <c r="P1720" s="16">
        <f>IF(A1720="","",UPPER(TRIM(A1720))&amp;"|"&amp;UPPER(SUBSTITUTE(SUBSTITUTE(SUBSTITUTE(TRIM(C1720),"/",""),"-","")," ","")))</f>
        <v/>
      </c>
      <c r="Q1720" s="16">
        <f>IF(A1720="","",UPPER(SUBSTITUTE(SUBSTITUTE(SUBSTITUTE(TRIM(C1720),"/",""),"-","")," ","")))</f>
        <v/>
      </c>
      <c r="R1720" s="16">
        <f>IF(A1720="","",IF(U1720="No","ITC not available in GSTR-2B",IF(COUNTIF(Books!$O$6:$O$2005,P1720)&gt;0,IF(ABS(T1720)&lt;=Settings!$B$4,"Matched","Amount differs"),IF(COUNTIF(Books!$P$6:$P$2005,Q1720)&gt;0,"Invoice no matches, GSTIN differs","In GSTR-2B, not in books"))))</f>
        <v/>
      </c>
      <c r="S1720" s="15">
        <f>IF(A1720="","",SUMIF(Books!$O$6:$O$2005,P1720,Books!$K$6:$K$2005))</f>
        <v/>
      </c>
      <c r="T1720" s="15">
        <f>IF(A1720="","",N1720-S1720)</f>
        <v/>
      </c>
      <c r="U1720" s="10" t="n"/>
      <c r="V1720" s="16">
        <f>IF(A1720="","",IF(AND(O1720="Credit note",R1720&lt;&gt;"ITC not available in GSTR-2B"),"Credit note: accept and declare the ITC reversal, keep pending for one period, or reject if you disagree",IF(R1720="Matched","Accept in IMS, or take no action",IF(R1720="Amount differs","Reject or keep pending; ask the supplier to amend",IF(R1720="In GSTR-2B, not in books","Check receipt; reject if not yours",IF(R1720="Invoice no matches, GSTIN differs","Confirm the GSTIN with the supplier","Not available: do not claim"))))))</f>
        <v/>
      </c>
    </row>
    <row r="1721">
      <c r="A1721" s="10" t="n"/>
      <c r="B1721" s="10" t="n"/>
      <c r="C1721" s="10" t="n"/>
      <c r="D1721" s="10" t="n"/>
      <c r="E1721" s="9" t="n"/>
      <c r="F1721" s="8" t="n"/>
      <c r="G1721" s="10" t="n"/>
      <c r="H1721" s="10" t="n"/>
      <c r="I1721" s="8" t="n"/>
      <c r="J1721" s="8" t="n"/>
      <c r="K1721" s="8" t="n"/>
      <c r="L1721" s="8" t="n"/>
      <c r="M1721" s="8" t="n"/>
      <c r="N1721" s="15">
        <f>IF(A1721="","",SUM(J1721:M1721))</f>
        <v/>
      </c>
      <c r="O1721" s="10" t="n"/>
      <c r="P1721" s="16">
        <f>IF(A1721="","",UPPER(TRIM(A1721))&amp;"|"&amp;UPPER(SUBSTITUTE(SUBSTITUTE(SUBSTITUTE(TRIM(C1721),"/",""),"-","")," ","")))</f>
        <v/>
      </c>
      <c r="Q1721" s="16">
        <f>IF(A1721="","",UPPER(SUBSTITUTE(SUBSTITUTE(SUBSTITUTE(TRIM(C1721),"/",""),"-","")," ","")))</f>
        <v/>
      </c>
      <c r="R1721" s="16">
        <f>IF(A1721="","",IF(U1721="No","ITC not available in GSTR-2B",IF(COUNTIF(Books!$O$6:$O$2005,P1721)&gt;0,IF(ABS(T1721)&lt;=Settings!$B$4,"Matched","Amount differs"),IF(COUNTIF(Books!$P$6:$P$2005,Q1721)&gt;0,"Invoice no matches, GSTIN differs","In GSTR-2B, not in books"))))</f>
        <v/>
      </c>
      <c r="S1721" s="15">
        <f>IF(A1721="","",SUMIF(Books!$O$6:$O$2005,P1721,Books!$K$6:$K$2005))</f>
        <v/>
      </c>
      <c r="T1721" s="15">
        <f>IF(A1721="","",N1721-S1721)</f>
        <v/>
      </c>
      <c r="U1721" s="10" t="n"/>
      <c r="V1721" s="16">
        <f>IF(A1721="","",IF(AND(O1721="Credit note",R1721&lt;&gt;"ITC not available in GSTR-2B"),"Credit note: accept and declare the ITC reversal, keep pending for one period, or reject if you disagree",IF(R1721="Matched","Accept in IMS, or take no action",IF(R1721="Amount differs","Reject or keep pending; ask the supplier to amend",IF(R1721="In GSTR-2B, not in books","Check receipt; reject if not yours",IF(R1721="Invoice no matches, GSTIN differs","Confirm the GSTIN with the supplier","Not available: do not claim"))))))</f>
        <v/>
      </c>
    </row>
    <row r="1722">
      <c r="A1722" s="10" t="n"/>
      <c r="B1722" s="10" t="n"/>
      <c r="C1722" s="10" t="n"/>
      <c r="D1722" s="10" t="n"/>
      <c r="E1722" s="9" t="n"/>
      <c r="F1722" s="8" t="n"/>
      <c r="G1722" s="10" t="n"/>
      <c r="H1722" s="10" t="n"/>
      <c r="I1722" s="8" t="n"/>
      <c r="J1722" s="8" t="n"/>
      <c r="K1722" s="8" t="n"/>
      <c r="L1722" s="8" t="n"/>
      <c r="M1722" s="8" t="n"/>
      <c r="N1722" s="15">
        <f>IF(A1722="","",SUM(J1722:M1722))</f>
        <v/>
      </c>
      <c r="O1722" s="10" t="n"/>
      <c r="P1722" s="16">
        <f>IF(A1722="","",UPPER(TRIM(A1722))&amp;"|"&amp;UPPER(SUBSTITUTE(SUBSTITUTE(SUBSTITUTE(TRIM(C1722),"/",""),"-","")," ","")))</f>
        <v/>
      </c>
      <c r="Q1722" s="16">
        <f>IF(A1722="","",UPPER(SUBSTITUTE(SUBSTITUTE(SUBSTITUTE(TRIM(C1722),"/",""),"-","")," ","")))</f>
        <v/>
      </c>
      <c r="R1722" s="16">
        <f>IF(A1722="","",IF(U1722="No","ITC not available in GSTR-2B",IF(COUNTIF(Books!$O$6:$O$2005,P1722)&gt;0,IF(ABS(T1722)&lt;=Settings!$B$4,"Matched","Amount differs"),IF(COUNTIF(Books!$P$6:$P$2005,Q1722)&gt;0,"Invoice no matches, GSTIN differs","In GSTR-2B, not in books"))))</f>
        <v/>
      </c>
      <c r="S1722" s="15">
        <f>IF(A1722="","",SUMIF(Books!$O$6:$O$2005,P1722,Books!$K$6:$K$2005))</f>
        <v/>
      </c>
      <c r="T1722" s="15">
        <f>IF(A1722="","",N1722-S1722)</f>
        <v/>
      </c>
      <c r="U1722" s="10" t="n"/>
      <c r="V1722" s="16">
        <f>IF(A1722="","",IF(AND(O1722="Credit note",R1722&lt;&gt;"ITC not available in GSTR-2B"),"Credit note: accept and declare the ITC reversal, keep pending for one period, or reject if you disagree",IF(R1722="Matched","Accept in IMS, or take no action",IF(R1722="Amount differs","Reject or keep pending; ask the supplier to amend",IF(R1722="In GSTR-2B, not in books","Check receipt; reject if not yours",IF(R1722="Invoice no matches, GSTIN differs","Confirm the GSTIN with the supplier","Not available: do not claim"))))))</f>
        <v/>
      </c>
    </row>
    <row r="1723">
      <c r="A1723" s="10" t="n"/>
      <c r="B1723" s="10" t="n"/>
      <c r="C1723" s="10" t="n"/>
      <c r="D1723" s="10" t="n"/>
      <c r="E1723" s="9" t="n"/>
      <c r="F1723" s="8" t="n"/>
      <c r="G1723" s="10" t="n"/>
      <c r="H1723" s="10" t="n"/>
      <c r="I1723" s="8" t="n"/>
      <c r="J1723" s="8" t="n"/>
      <c r="K1723" s="8" t="n"/>
      <c r="L1723" s="8" t="n"/>
      <c r="M1723" s="8" t="n"/>
      <c r="N1723" s="15">
        <f>IF(A1723="","",SUM(J1723:M1723))</f>
        <v/>
      </c>
      <c r="O1723" s="10" t="n"/>
      <c r="P1723" s="16">
        <f>IF(A1723="","",UPPER(TRIM(A1723))&amp;"|"&amp;UPPER(SUBSTITUTE(SUBSTITUTE(SUBSTITUTE(TRIM(C1723),"/",""),"-","")," ","")))</f>
        <v/>
      </c>
      <c r="Q1723" s="16">
        <f>IF(A1723="","",UPPER(SUBSTITUTE(SUBSTITUTE(SUBSTITUTE(TRIM(C1723),"/",""),"-","")," ","")))</f>
        <v/>
      </c>
      <c r="R1723" s="16">
        <f>IF(A1723="","",IF(U1723="No","ITC not available in GSTR-2B",IF(COUNTIF(Books!$O$6:$O$2005,P1723)&gt;0,IF(ABS(T1723)&lt;=Settings!$B$4,"Matched","Amount differs"),IF(COUNTIF(Books!$P$6:$P$2005,Q1723)&gt;0,"Invoice no matches, GSTIN differs","In GSTR-2B, not in books"))))</f>
        <v/>
      </c>
      <c r="S1723" s="15">
        <f>IF(A1723="","",SUMIF(Books!$O$6:$O$2005,P1723,Books!$K$6:$K$2005))</f>
        <v/>
      </c>
      <c r="T1723" s="15">
        <f>IF(A1723="","",N1723-S1723)</f>
        <v/>
      </c>
      <c r="U1723" s="10" t="n"/>
      <c r="V1723" s="16">
        <f>IF(A1723="","",IF(AND(O1723="Credit note",R1723&lt;&gt;"ITC not available in GSTR-2B"),"Credit note: accept and declare the ITC reversal, keep pending for one period, or reject if you disagree",IF(R1723="Matched","Accept in IMS, or take no action",IF(R1723="Amount differs","Reject or keep pending; ask the supplier to amend",IF(R1723="In GSTR-2B, not in books","Check receipt; reject if not yours",IF(R1723="Invoice no matches, GSTIN differs","Confirm the GSTIN with the supplier","Not available: do not claim"))))))</f>
        <v/>
      </c>
    </row>
    <row r="1724">
      <c r="A1724" s="10" t="n"/>
      <c r="B1724" s="10" t="n"/>
      <c r="C1724" s="10" t="n"/>
      <c r="D1724" s="10" t="n"/>
      <c r="E1724" s="9" t="n"/>
      <c r="F1724" s="8" t="n"/>
      <c r="G1724" s="10" t="n"/>
      <c r="H1724" s="10" t="n"/>
      <c r="I1724" s="8" t="n"/>
      <c r="J1724" s="8" t="n"/>
      <c r="K1724" s="8" t="n"/>
      <c r="L1724" s="8" t="n"/>
      <c r="M1724" s="8" t="n"/>
      <c r="N1724" s="15">
        <f>IF(A1724="","",SUM(J1724:M1724))</f>
        <v/>
      </c>
      <c r="O1724" s="10" t="n"/>
      <c r="P1724" s="16">
        <f>IF(A1724="","",UPPER(TRIM(A1724))&amp;"|"&amp;UPPER(SUBSTITUTE(SUBSTITUTE(SUBSTITUTE(TRIM(C1724),"/",""),"-","")," ","")))</f>
        <v/>
      </c>
      <c r="Q1724" s="16">
        <f>IF(A1724="","",UPPER(SUBSTITUTE(SUBSTITUTE(SUBSTITUTE(TRIM(C1724),"/",""),"-","")," ","")))</f>
        <v/>
      </c>
      <c r="R1724" s="16">
        <f>IF(A1724="","",IF(U1724="No","ITC not available in GSTR-2B",IF(COUNTIF(Books!$O$6:$O$2005,P1724)&gt;0,IF(ABS(T1724)&lt;=Settings!$B$4,"Matched","Amount differs"),IF(COUNTIF(Books!$P$6:$P$2005,Q1724)&gt;0,"Invoice no matches, GSTIN differs","In GSTR-2B, not in books"))))</f>
        <v/>
      </c>
      <c r="S1724" s="15">
        <f>IF(A1724="","",SUMIF(Books!$O$6:$O$2005,P1724,Books!$K$6:$K$2005))</f>
        <v/>
      </c>
      <c r="T1724" s="15">
        <f>IF(A1724="","",N1724-S1724)</f>
        <v/>
      </c>
      <c r="U1724" s="10" t="n"/>
      <c r="V1724" s="16">
        <f>IF(A1724="","",IF(AND(O1724="Credit note",R1724&lt;&gt;"ITC not available in GSTR-2B"),"Credit note: accept and declare the ITC reversal, keep pending for one period, or reject if you disagree",IF(R1724="Matched","Accept in IMS, or take no action",IF(R1724="Amount differs","Reject or keep pending; ask the supplier to amend",IF(R1724="In GSTR-2B, not in books","Check receipt; reject if not yours",IF(R1724="Invoice no matches, GSTIN differs","Confirm the GSTIN with the supplier","Not available: do not claim"))))))</f>
        <v/>
      </c>
    </row>
    <row r="1725">
      <c r="A1725" s="10" t="n"/>
      <c r="B1725" s="10" t="n"/>
      <c r="C1725" s="10" t="n"/>
      <c r="D1725" s="10" t="n"/>
      <c r="E1725" s="9" t="n"/>
      <c r="F1725" s="8" t="n"/>
      <c r="G1725" s="10" t="n"/>
      <c r="H1725" s="10" t="n"/>
      <c r="I1725" s="8" t="n"/>
      <c r="J1725" s="8" t="n"/>
      <c r="K1725" s="8" t="n"/>
      <c r="L1725" s="8" t="n"/>
      <c r="M1725" s="8" t="n"/>
      <c r="N1725" s="15">
        <f>IF(A1725="","",SUM(J1725:M1725))</f>
        <v/>
      </c>
      <c r="O1725" s="10" t="n"/>
      <c r="P1725" s="16">
        <f>IF(A1725="","",UPPER(TRIM(A1725))&amp;"|"&amp;UPPER(SUBSTITUTE(SUBSTITUTE(SUBSTITUTE(TRIM(C1725),"/",""),"-","")," ","")))</f>
        <v/>
      </c>
      <c r="Q1725" s="16">
        <f>IF(A1725="","",UPPER(SUBSTITUTE(SUBSTITUTE(SUBSTITUTE(TRIM(C1725),"/",""),"-","")," ","")))</f>
        <v/>
      </c>
      <c r="R1725" s="16">
        <f>IF(A1725="","",IF(U1725="No","ITC not available in GSTR-2B",IF(COUNTIF(Books!$O$6:$O$2005,P1725)&gt;0,IF(ABS(T1725)&lt;=Settings!$B$4,"Matched","Amount differs"),IF(COUNTIF(Books!$P$6:$P$2005,Q1725)&gt;0,"Invoice no matches, GSTIN differs","In GSTR-2B, not in books"))))</f>
        <v/>
      </c>
      <c r="S1725" s="15">
        <f>IF(A1725="","",SUMIF(Books!$O$6:$O$2005,P1725,Books!$K$6:$K$2005))</f>
        <v/>
      </c>
      <c r="T1725" s="15">
        <f>IF(A1725="","",N1725-S1725)</f>
        <v/>
      </c>
      <c r="U1725" s="10" t="n"/>
      <c r="V1725" s="16">
        <f>IF(A1725="","",IF(AND(O1725="Credit note",R1725&lt;&gt;"ITC not available in GSTR-2B"),"Credit note: accept and declare the ITC reversal, keep pending for one period, or reject if you disagree",IF(R1725="Matched","Accept in IMS, or take no action",IF(R1725="Amount differs","Reject or keep pending; ask the supplier to amend",IF(R1725="In GSTR-2B, not in books","Check receipt; reject if not yours",IF(R1725="Invoice no matches, GSTIN differs","Confirm the GSTIN with the supplier","Not available: do not claim"))))))</f>
        <v/>
      </c>
    </row>
    <row r="1726">
      <c r="A1726" s="10" t="n"/>
      <c r="B1726" s="10" t="n"/>
      <c r="C1726" s="10" t="n"/>
      <c r="D1726" s="10" t="n"/>
      <c r="E1726" s="9" t="n"/>
      <c r="F1726" s="8" t="n"/>
      <c r="G1726" s="10" t="n"/>
      <c r="H1726" s="10" t="n"/>
      <c r="I1726" s="8" t="n"/>
      <c r="J1726" s="8" t="n"/>
      <c r="K1726" s="8" t="n"/>
      <c r="L1726" s="8" t="n"/>
      <c r="M1726" s="8" t="n"/>
      <c r="N1726" s="15">
        <f>IF(A1726="","",SUM(J1726:M1726))</f>
        <v/>
      </c>
      <c r="O1726" s="10" t="n"/>
      <c r="P1726" s="16">
        <f>IF(A1726="","",UPPER(TRIM(A1726))&amp;"|"&amp;UPPER(SUBSTITUTE(SUBSTITUTE(SUBSTITUTE(TRIM(C1726),"/",""),"-","")," ","")))</f>
        <v/>
      </c>
      <c r="Q1726" s="16">
        <f>IF(A1726="","",UPPER(SUBSTITUTE(SUBSTITUTE(SUBSTITUTE(TRIM(C1726),"/",""),"-","")," ","")))</f>
        <v/>
      </c>
      <c r="R1726" s="16">
        <f>IF(A1726="","",IF(U1726="No","ITC not available in GSTR-2B",IF(COUNTIF(Books!$O$6:$O$2005,P1726)&gt;0,IF(ABS(T1726)&lt;=Settings!$B$4,"Matched","Amount differs"),IF(COUNTIF(Books!$P$6:$P$2005,Q1726)&gt;0,"Invoice no matches, GSTIN differs","In GSTR-2B, not in books"))))</f>
        <v/>
      </c>
      <c r="S1726" s="15">
        <f>IF(A1726="","",SUMIF(Books!$O$6:$O$2005,P1726,Books!$K$6:$K$2005))</f>
        <v/>
      </c>
      <c r="T1726" s="15">
        <f>IF(A1726="","",N1726-S1726)</f>
        <v/>
      </c>
      <c r="U1726" s="10" t="n"/>
      <c r="V1726" s="16">
        <f>IF(A1726="","",IF(AND(O1726="Credit note",R1726&lt;&gt;"ITC not available in GSTR-2B"),"Credit note: accept and declare the ITC reversal, keep pending for one period, or reject if you disagree",IF(R1726="Matched","Accept in IMS, or take no action",IF(R1726="Amount differs","Reject or keep pending; ask the supplier to amend",IF(R1726="In GSTR-2B, not in books","Check receipt; reject if not yours",IF(R1726="Invoice no matches, GSTIN differs","Confirm the GSTIN with the supplier","Not available: do not claim"))))))</f>
        <v/>
      </c>
    </row>
    <row r="1727">
      <c r="A1727" s="10" t="n"/>
      <c r="B1727" s="10" t="n"/>
      <c r="C1727" s="10" t="n"/>
      <c r="D1727" s="10" t="n"/>
      <c r="E1727" s="9" t="n"/>
      <c r="F1727" s="8" t="n"/>
      <c r="G1727" s="10" t="n"/>
      <c r="H1727" s="10" t="n"/>
      <c r="I1727" s="8" t="n"/>
      <c r="J1727" s="8" t="n"/>
      <c r="K1727" s="8" t="n"/>
      <c r="L1727" s="8" t="n"/>
      <c r="M1727" s="8" t="n"/>
      <c r="N1727" s="15">
        <f>IF(A1727="","",SUM(J1727:M1727))</f>
        <v/>
      </c>
      <c r="O1727" s="10" t="n"/>
      <c r="P1727" s="16">
        <f>IF(A1727="","",UPPER(TRIM(A1727))&amp;"|"&amp;UPPER(SUBSTITUTE(SUBSTITUTE(SUBSTITUTE(TRIM(C1727),"/",""),"-","")," ","")))</f>
        <v/>
      </c>
      <c r="Q1727" s="16">
        <f>IF(A1727="","",UPPER(SUBSTITUTE(SUBSTITUTE(SUBSTITUTE(TRIM(C1727),"/",""),"-","")," ","")))</f>
        <v/>
      </c>
      <c r="R1727" s="16">
        <f>IF(A1727="","",IF(U1727="No","ITC not available in GSTR-2B",IF(COUNTIF(Books!$O$6:$O$2005,P1727)&gt;0,IF(ABS(T1727)&lt;=Settings!$B$4,"Matched","Amount differs"),IF(COUNTIF(Books!$P$6:$P$2005,Q1727)&gt;0,"Invoice no matches, GSTIN differs","In GSTR-2B, not in books"))))</f>
        <v/>
      </c>
      <c r="S1727" s="15">
        <f>IF(A1727="","",SUMIF(Books!$O$6:$O$2005,P1727,Books!$K$6:$K$2005))</f>
        <v/>
      </c>
      <c r="T1727" s="15">
        <f>IF(A1727="","",N1727-S1727)</f>
        <v/>
      </c>
      <c r="U1727" s="10" t="n"/>
      <c r="V1727" s="16">
        <f>IF(A1727="","",IF(AND(O1727="Credit note",R1727&lt;&gt;"ITC not available in GSTR-2B"),"Credit note: accept and declare the ITC reversal, keep pending for one period, or reject if you disagree",IF(R1727="Matched","Accept in IMS, or take no action",IF(R1727="Amount differs","Reject or keep pending; ask the supplier to amend",IF(R1727="In GSTR-2B, not in books","Check receipt; reject if not yours",IF(R1727="Invoice no matches, GSTIN differs","Confirm the GSTIN with the supplier","Not available: do not claim"))))))</f>
        <v/>
      </c>
    </row>
    <row r="1728">
      <c r="A1728" s="10" t="n"/>
      <c r="B1728" s="10" t="n"/>
      <c r="C1728" s="10" t="n"/>
      <c r="D1728" s="10" t="n"/>
      <c r="E1728" s="9" t="n"/>
      <c r="F1728" s="8" t="n"/>
      <c r="G1728" s="10" t="n"/>
      <c r="H1728" s="10" t="n"/>
      <c r="I1728" s="8" t="n"/>
      <c r="J1728" s="8" t="n"/>
      <c r="K1728" s="8" t="n"/>
      <c r="L1728" s="8" t="n"/>
      <c r="M1728" s="8" t="n"/>
      <c r="N1728" s="15">
        <f>IF(A1728="","",SUM(J1728:M1728))</f>
        <v/>
      </c>
      <c r="O1728" s="10" t="n"/>
      <c r="P1728" s="16">
        <f>IF(A1728="","",UPPER(TRIM(A1728))&amp;"|"&amp;UPPER(SUBSTITUTE(SUBSTITUTE(SUBSTITUTE(TRIM(C1728),"/",""),"-","")," ","")))</f>
        <v/>
      </c>
      <c r="Q1728" s="16">
        <f>IF(A1728="","",UPPER(SUBSTITUTE(SUBSTITUTE(SUBSTITUTE(TRIM(C1728),"/",""),"-","")," ","")))</f>
        <v/>
      </c>
      <c r="R1728" s="16">
        <f>IF(A1728="","",IF(U1728="No","ITC not available in GSTR-2B",IF(COUNTIF(Books!$O$6:$O$2005,P1728)&gt;0,IF(ABS(T1728)&lt;=Settings!$B$4,"Matched","Amount differs"),IF(COUNTIF(Books!$P$6:$P$2005,Q1728)&gt;0,"Invoice no matches, GSTIN differs","In GSTR-2B, not in books"))))</f>
        <v/>
      </c>
      <c r="S1728" s="15">
        <f>IF(A1728="","",SUMIF(Books!$O$6:$O$2005,P1728,Books!$K$6:$K$2005))</f>
        <v/>
      </c>
      <c r="T1728" s="15">
        <f>IF(A1728="","",N1728-S1728)</f>
        <v/>
      </c>
      <c r="U1728" s="10" t="n"/>
      <c r="V1728" s="16">
        <f>IF(A1728="","",IF(AND(O1728="Credit note",R1728&lt;&gt;"ITC not available in GSTR-2B"),"Credit note: accept and declare the ITC reversal, keep pending for one period, or reject if you disagree",IF(R1728="Matched","Accept in IMS, or take no action",IF(R1728="Amount differs","Reject or keep pending; ask the supplier to amend",IF(R1728="In GSTR-2B, not in books","Check receipt; reject if not yours",IF(R1728="Invoice no matches, GSTIN differs","Confirm the GSTIN with the supplier","Not available: do not claim"))))))</f>
        <v/>
      </c>
    </row>
    <row r="1729">
      <c r="A1729" s="10" t="n"/>
      <c r="B1729" s="10" t="n"/>
      <c r="C1729" s="10" t="n"/>
      <c r="D1729" s="10" t="n"/>
      <c r="E1729" s="9" t="n"/>
      <c r="F1729" s="8" t="n"/>
      <c r="G1729" s="10" t="n"/>
      <c r="H1729" s="10" t="n"/>
      <c r="I1729" s="8" t="n"/>
      <c r="J1729" s="8" t="n"/>
      <c r="K1729" s="8" t="n"/>
      <c r="L1729" s="8" t="n"/>
      <c r="M1729" s="8" t="n"/>
      <c r="N1729" s="15">
        <f>IF(A1729="","",SUM(J1729:M1729))</f>
        <v/>
      </c>
      <c r="O1729" s="10" t="n"/>
      <c r="P1729" s="16">
        <f>IF(A1729="","",UPPER(TRIM(A1729))&amp;"|"&amp;UPPER(SUBSTITUTE(SUBSTITUTE(SUBSTITUTE(TRIM(C1729),"/",""),"-","")," ","")))</f>
        <v/>
      </c>
      <c r="Q1729" s="16">
        <f>IF(A1729="","",UPPER(SUBSTITUTE(SUBSTITUTE(SUBSTITUTE(TRIM(C1729),"/",""),"-","")," ","")))</f>
        <v/>
      </c>
      <c r="R1729" s="16">
        <f>IF(A1729="","",IF(U1729="No","ITC not available in GSTR-2B",IF(COUNTIF(Books!$O$6:$O$2005,P1729)&gt;0,IF(ABS(T1729)&lt;=Settings!$B$4,"Matched","Amount differs"),IF(COUNTIF(Books!$P$6:$P$2005,Q1729)&gt;0,"Invoice no matches, GSTIN differs","In GSTR-2B, not in books"))))</f>
        <v/>
      </c>
      <c r="S1729" s="15">
        <f>IF(A1729="","",SUMIF(Books!$O$6:$O$2005,P1729,Books!$K$6:$K$2005))</f>
        <v/>
      </c>
      <c r="T1729" s="15">
        <f>IF(A1729="","",N1729-S1729)</f>
        <v/>
      </c>
      <c r="U1729" s="10" t="n"/>
      <c r="V1729" s="16">
        <f>IF(A1729="","",IF(AND(O1729="Credit note",R1729&lt;&gt;"ITC not available in GSTR-2B"),"Credit note: accept and declare the ITC reversal, keep pending for one period, or reject if you disagree",IF(R1729="Matched","Accept in IMS, or take no action",IF(R1729="Amount differs","Reject or keep pending; ask the supplier to amend",IF(R1729="In GSTR-2B, not in books","Check receipt; reject if not yours",IF(R1729="Invoice no matches, GSTIN differs","Confirm the GSTIN with the supplier","Not available: do not claim"))))))</f>
        <v/>
      </c>
    </row>
    <row r="1730">
      <c r="A1730" s="10" t="n"/>
      <c r="B1730" s="10" t="n"/>
      <c r="C1730" s="10" t="n"/>
      <c r="D1730" s="10" t="n"/>
      <c r="E1730" s="9" t="n"/>
      <c r="F1730" s="8" t="n"/>
      <c r="G1730" s="10" t="n"/>
      <c r="H1730" s="10" t="n"/>
      <c r="I1730" s="8" t="n"/>
      <c r="J1730" s="8" t="n"/>
      <c r="K1730" s="8" t="n"/>
      <c r="L1730" s="8" t="n"/>
      <c r="M1730" s="8" t="n"/>
      <c r="N1730" s="15">
        <f>IF(A1730="","",SUM(J1730:M1730))</f>
        <v/>
      </c>
      <c r="O1730" s="10" t="n"/>
      <c r="P1730" s="16">
        <f>IF(A1730="","",UPPER(TRIM(A1730))&amp;"|"&amp;UPPER(SUBSTITUTE(SUBSTITUTE(SUBSTITUTE(TRIM(C1730),"/",""),"-","")," ","")))</f>
        <v/>
      </c>
      <c r="Q1730" s="16">
        <f>IF(A1730="","",UPPER(SUBSTITUTE(SUBSTITUTE(SUBSTITUTE(TRIM(C1730),"/",""),"-","")," ","")))</f>
        <v/>
      </c>
      <c r="R1730" s="16">
        <f>IF(A1730="","",IF(U1730="No","ITC not available in GSTR-2B",IF(COUNTIF(Books!$O$6:$O$2005,P1730)&gt;0,IF(ABS(T1730)&lt;=Settings!$B$4,"Matched","Amount differs"),IF(COUNTIF(Books!$P$6:$P$2005,Q1730)&gt;0,"Invoice no matches, GSTIN differs","In GSTR-2B, not in books"))))</f>
        <v/>
      </c>
      <c r="S1730" s="15">
        <f>IF(A1730="","",SUMIF(Books!$O$6:$O$2005,P1730,Books!$K$6:$K$2005))</f>
        <v/>
      </c>
      <c r="T1730" s="15">
        <f>IF(A1730="","",N1730-S1730)</f>
        <v/>
      </c>
      <c r="U1730" s="10" t="n"/>
      <c r="V1730" s="16">
        <f>IF(A1730="","",IF(AND(O1730="Credit note",R1730&lt;&gt;"ITC not available in GSTR-2B"),"Credit note: accept and declare the ITC reversal, keep pending for one period, or reject if you disagree",IF(R1730="Matched","Accept in IMS, or take no action",IF(R1730="Amount differs","Reject or keep pending; ask the supplier to amend",IF(R1730="In GSTR-2B, not in books","Check receipt; reject if not yours",IF(R1730="Invoice no matches, GSTIN differs","Confirm the GSTIN with the supplier","Not available: do not claim"))))))</f>
        <v/>
      </c>
    </row>
    <row r="1731">
      <c r="A1731" s="10" t="n"/>
      <c r="B1731" s="10" t="n"/>
      <c r="C1731" s="10" t="n"/>
      <c r="D1731" s="10" t="n"/>
      <c r="E1731" s="9" t="n"/>
      <c r="F1731" s="8" t="n"/>
      <c r="G1731" s="10" t="n"/>
      <c r="H1731" s="10" t="n"/>
      <c r="I1731" s="8" t="n"/>
      <c r="J1731" s="8" t="n"/>
      <c r="K1731" s="8" t="n"/>
      <c r="L1731" s="8" t="n"/>
      <c r="M1731" s="8" t="n"/>
      <c r="N1731" s="15">
        <f>IF(A1731="","",SUM(J1731:M1731))</f>
        <v/>
      </c>
      <c r="O1731" s="10" t="n"/>
      <c r="P1731" s="16">
        <f>IF(A1731="","",UPPER(TRIM(A1731))&amp;"|"&amp;UPPER(SUBSTITUTE(SUBSTITUTE(SUBSTITUTE(TRIM(C1731),"/",""),"-","")," ","")))</f>
        <v/>
      </c>
      <c r="Q1731" s="16">
        <f>IF(A1731="","",UPPER(SUBSTITUTE(SUBSTITUTE(SUBSTITUTE(TRIM(C1731),"/",""),"-","")," ","")))</f>
        <v/>
      </c>
      <c r="R1731" s="16">
        <f>IF(A1731="","",IF(U1731="No","ITC not available in GSTR-2B",IF(COUNTIF(Books!$O$6:$O$2005,P1731)&gt;0,IF(ABS(T1731)&lt;=Settings!$B$4,"Matched","Amount differs"),IF(COUNTIF(Books!$P$6:$P$2005,Q1731)&gt;0,"Invoice no matches, GSTIN differs","In GSTR-2B, not in books"))))</f>
        <v/>
      </c>
      <c r="S1731" s="15">
        <f>IF(A1731="","",SUMIF(Books!$O$6:$O$2005,P1731,Books!$K$6:$K$2005))</f>
        <v/>
      </c>
      <c r="T1731" s="15">
        <f>IF(A1731="","",N1731-S1731)</f>
        <v/>
      </c>
      <c r="U1731" s="10" t="n"/>
      <c r="V1731" s="16">
        <f>IF(A1731="","",IF(AND(O1731="Credit note",R1731&lt;&gt;"ITC not available in GSTR-2B"),"Credit note: accept and declare the ITC reversal, keep pending for one period, or reject if you disagree",IF(R1731="Matched","Accept in IMS, or take no action",IF(R1731="Amount differs","Reject or keep pending; ask the supplier to amend",IF(R1731="In GSTR-2B, not in books","Check receipt; reject if not yours",IF(R1731="Invoice no matches, GSTIN differs","Confirm the GSTIN with the supplier","Not available: do not claim"))))))</f>
        <v/>
      </c>
    </row>
    <row r="1732">
      <c r="A1732" s="10" t="n"/>
      <c r="B1732" s="10" t="n"/>
      <c r="C1732" s="10" t="n"/>
      <c r="D1732" s="10" t="n"/>
      <c r="E1732" s="9" t="n"/>
      <c r="F1732" s="8" t="n"/>
      <c r="G1732" s="10" t="n"/>
      <c r="H1732" s="10" t="n"/>
      <c r="I1732" s="8" t="n"/>
      <c r="J1732" s="8" t="n"/>
      <c r="K1732" s="8" t="n"/>
      <c r="L1732" s="8" t="n"/>
      <c r="M1732" s="8" t="n"/>
      <c r="N1732" s="15">
        <f>IF(A1732="","",SUM(J1732:M1732))</f>
        <v/>
      </c>
      <c r="O1732" s="10" t="n"/>
      <c r="P1732" s="16">
        <f>IF(A1732="","",UPPER(TRIM(A1732))&amp;"|"&amp;UPPER(SUBSTITUTE(SUBSTITUTE(SUBSTITUTE(TRIM(C1732),"/",""),"-","")," ","")))</f>
        <v/>
      </c>
      <c r="Q1732" s="16">
        <f>IF(A1732="","",UPPER(SUBSTITUTE(SUBSTITUTE(SUBSTITUTE(TRIM(C1732),"/",""),"-","")," ","")))</f>
        <v/>
      </c>
      <c r="R1732" s="16">
        <f>IF(A1732="","",IF(U1732="No","ITC not available in GSTR-2B",IF(COUNTIF(Books!$O$6:$O$2005,P1732)&gt;0,IF(ABS(T1732)&lt;=Settings!$B$4,"Matched","Amount differs"),IF(COUNTIF(Books!$P$6:$P$2005,Q1732)&gt;0,"Invoice no matches, GSTIN differs","In GSTR-2B, not in books"))))</f>
        <v/>
      </c>
      <c r="S1732" s="15">
        <f>IF(A1732="","",SUMIF(Books!$O$6:$O$2005,P1732,Books!$K$6:$K$2005))</f>
        <v/>
      </c>
      <c r="T1732" s="15">
        <f>IF(A1732="","",N1732-S1732)</f>
        <v/>
      </c>
      <c r="U1732" s="10" t="n"/>
      <c r="V1732" s="16">
        <f>IF(A1732="","",IF(AND(O1732="Credit note",R1732&lt;&gt;"ITC not available in GSTR-2B"),"Credit note: accept and declare the ITC reversal, keep pending for one period, or reject if you disagree",IF(R1732="Matched","Accept in IMS, or take no action",IF(R1732="Amount differs","Reject or keep pending; ask the supplier to amend",IF(R1732="In GSTR-2B, not in books","Check receipt; reject if not yours",IF(R1732="Invoice no matches, GSTIN differs","Confirm the GSTIN with the supplier","Not available: do not claim"))))))</f>
        <v/>
      </c>
    </row>
    <row r="1733">
      <c r="A1733" s="10" t="n"/>
      <c r="B1733" s="10" t="n"/>
      <c r="C1733" s="10" t="n"/>
      <c r="D1733" s="10" t="n"/>
      <c r="E1733" s="9" t="n"/>
      <c r="F1733" s="8" t="n"/>
      <c r="G1733" s="10" t="n"/>
      <c r="H1733" s="10" t="n"/>
      <c r="I1733" s="8" t="n"/>
      <c r="J1733" s="8" t="n"/>
      <c r="K1733" s="8" t="n"/>
      <c r="L1733" s="8" t="n"/>
      <c r="M1733" s="8" t="n"/>
      <c r="N1733" s="15">
        <f>IF(A1733="","",SUM(J1733:M1733))</f>
        <v/>
      </c>
      <c r="O1733" s="10" t="n"/>
      <c r="P1733" s="16">
        <f>IF(A1733="","",UPPER(TRIM(A1733))&amp;"|"&amp;UPPER(SUBSTITUTE(SUBSTITUTE(SUBSTITUTE(TRIM(C1733),"/",""),"-","")," ","")))</f>
        <v/>
      </c>
      <c r="Q1733" s="16">
        <f>IF(A1733="","",UPPER(SUBSTITUTE(SUBSTITUTE(SUBSTITUTE(TRIM(C1733),"/",""),"-","")," ","")))</f>
        <v/>
      </c>
      <c r="R1733" s="16">
        <f>IF(A1733="","",IF(U1733="No","ITC not available in GSTR-2B",IF(COUNTIF(Books!$O$6:$O$2005,P1733)&gt;0,IF(ABS(T1733)&lt;=Settings!$B$4,"Matched","Amount differs"),IF(COUNTIF(Books!$P$6:$P$2005,Q1733)&gt;0,"Invoice no matches, GSTIN differs","In GSTR-2B, not in books"))))</f>
        <v/>
      </c>
      <c r="S1733" s="15">
        <f>IF(A1733="","",SUMIF(Books!$O$6:$O$2005,P1733,Books!$K$6:$K$2005))</f>
        <v/>
      </c>
      <c r="T1733" s="15">
        <f>IF(A1733="","",N1733-S1733)</f>
        <v/>
      </c>
      <c r="U1733" s="10" t="n"/>
      <c r="V1733" s="16">
        <f>IF(A1733="","",IF(AND(O1733="Credit note",R1733&lt;&gt;"ITC not available in GSTR-2B"),"Credit note: accept and declare the ITC reversal, keep pending for one period, or reject if you disagree",IF(R1733="Matched","Accept in IMS, or take no action",IF(R1733="Amount differs","Reject or keep pending; ask the supplier to amend",IF(R1733="In GSTR-2B, not in books","Check receipt; reject if not yours",IF(R1733="Invoice no matches, GSTIN differs","Confirm the GSTIN with the supplier","Not available: do not claim"))))))</f>
        <v/>
      </c>
    </row>
    <row r="1734">
      <c r="A1734" s="10" t="n"/>
      <c r="B1734" s="10" t="n"/>
      <c r="C1734" s="10" t="n"/>
      <c r="D1734" s="10" t="n"/>
      <c r="E1734" s="9" t="n"/>
      <c r="F1734" s="8" t="n"/>
      <c r="G1734" s="10" t="n"/>
      <c r="H1734" s="10" t="n"/>
      <c r="I1734" s="8" t="n"/>
      <c r="J1734" s="8" t="n"/>
      <c r="K1734" s="8" t="n"/>
      <c r="L1734" s="8" t="n"/>
      <c r="M1734" s="8" t="n"/>
      <c r="N1734" s="15">
        <f>IF(A1734="","",SUM(J1734:M1734))</f>
        <v/>
      </c>
      <c r="O1734" s="10" t="n"/>
      <c r="P1734" s="16">
        <f>IF(A1734="","",UPPER(TRIM(A1734))&amp;"|"&amp;UPPER(SUBSTITUTE(SUBSTITUTE(SUBSTITUTE(TRIM(C1734),"/",""),"-","")," ","")))</f>
        <v/>
      </c>
      <c r="Q1734" s="16">
        <f>IF(A1734="","",UPPER(SUBSTITUTE(SUBSTITUTE(SUBSTITUTE(TRIM(C1734),"/",""),"-","")," ","")))</f>
        <v/>
      </c>
      <c r="R1734" s="16">
        <f>IF(A1734="","",IF(U1734="No","ITC not available in GSTR-2B",IF(COUNTIF(Books!$O$6:$O$2005,P1734)&gt;0,IF(ABS(T1734)&lt;=Settings!$B$4,"Matched","Amount differs"),IF(COUNTIF(Books!$P$6:$P$2005,Q1734)&gt;0,"Invoice no matches, GSTIN differs","In GSTR-2B, not in books"))))</f>
        <v/>
      </c>
      <c r="S1734" s="15">
        <f>IF(A1734="","",SUMIF(Books!$O$6:$O$2005,P1734,Books!$K$6:$K$2005))</f>
        <v/>
      </c>
      <c r="T1734" s="15">
        <f>IF(A1734="","",N1734-S1734)</f>
        <v/>
      </c>
      <c r="U1734" s="10" t="n"/>
      <c r="V1734" s="16">
        <f>IF(A1734="","",IF(AND(O1734="Credit note",R1734&lt;&gt;"ITC not available in GSTR-2B"),"Credit note: accept and declare the ITC reversal, keep pending for one period, or reject if you disagree",IF(R1734="Matched","Accept in IMS, or take no action",IF(R1734="Amount differs","Reject or keep pending; ask the supplier to amend",IF(R1734="In GSTR-2B, not in books","Check receipt; reject if not yours",IF(R1734="Invoice no matches, GSTIN differs","Confirm the GSTIN with the supplier","Not available: do not claim"))))))</f>
        <v/>
      </c>
    </row>
    <row r="1735">
      <c r="A1735" s="10" t="n"/>
      <c r="B1735" s="10" t="n"/>
      <c r="C1735" s="10" t="n"/>
      <c r="D1735" s="10" t="n"/>
      <c r="E1735" s="9" t="n"/>
      <c r="F1735" s="8" t="n"/>
      <c r="G1735" s="10" t="n"/>
      <c r="H1735" s="10" t="n"/>
      <c r="I1735" s="8" t="n"/>
      <c r="J1735" s="8" t="n"/>
      <c r="K1735" s="8" t="n"/>
      <c r="L1735" s="8" t="n"/>
      <c r="M1735" s="8" t="n"/>
      <c r="N1735" s="15">
        <f>IF(A1735="","",SUM(J1735:M1735))</f>
        <v/>
      </c>
      <c r="O1735" s="10" t="n"/>
      <c r="P1735" s="16">
        <f>IF(A1735="","",UPPER(TRIM(A1735))&amp;"|"&amp;UPPER(SUBSTITUTE(SUBSTITUTE(SUBSTITUTE(TRIM(C1735),"/",""),"-","")," ","")))</f>
        <v/>
      </c>
      <c r="Q1735" s="16">
        <f>IF(A1735="","",UPPER(SUBSTITUTE(SUBSTITUTE(SUBSTITUTE(TRIM(C1735),"/",""),"-","")," ","")))</f>
        <v/>
      </c>
      <c r="R1735" s="16">
        <f>IF(A1735="","",IF(U1735="No","ITC not available in GSTR-2B",IF(COUNTIF(Books!$O$6:$O$2005,P1735)&gt;0,IF(ABS(T1735)&lt;=Settings!$B$4,"Matched","Amount differs"),IF(COUNTIF(Books!$P$6:$P$2005,Q1735)&gt;0,"Invoice no matches, GSTIN differs","In GSTR-2B, not in books"))))</f>
        <v/>
      </c>
      <c r="S1735" s="15">
        <f>IF(A1735="","",SUMIF(Books!$O$6:$O$2005,P1735,Books!$K$6:$K$2005))</f>
        <v/>
      </c>
      <c r="T1735" s="15">
        <f>IF(A1735="","",N1735-S1735)</f>
        <v/>
      </c>
      <c r="U1735" s="10" t="n"/>
      <c r="V1735" s="16">
        <f>IF(A1735="","",IF(AND(O1735="Credit note",R1735&lt;&gt;"ITC not available in GSTR-2B"),"Credit note: accept and declare the ITC reversal, keep pending for one period, or reject if you disagree",IF(R1735="Matched","Accept in IMS, or take no action",IF(R1735="Amount differs","Reject or keep pending; ask the supplier to amend",IF(R1735="In GSTR-2B, not in books","Check receipt; reject if not yours",IF(R1735="Invoice no matches, GSTIN differs","Confirm the GSTIN with the supplier","Not available: do not claim"))))))</f>
        <v/>
      </c>
    </row>
    <row r="1736">
      <c r="A1736" s="10" t="n"/>
      <c r="B1736" s="10" t="n"/>
      <c r="C1736" s="10" t="n"/>
      <c r="D1736" s="10" t="n"/>
      <c r="E1736" s="9" t="n"/>
      <c r="F1736" s="8" t="n"/>
      <c r="G1736" s="10" t="n"/>
      <c r="H1736" s="10" t="n"/>
      <c r="I1736" s="8" t="n"/>
      <c r="J1736" s="8" t="n"/>
      <c r="K1736" s="8" t="n"/>
      <c r="L1736" s="8" t="n"/>
      <c r="M1736" s="8" t="n"/>
      <c r="N1736" s="15">
        <f>IF(A1736="","",SUM(J1736:M1736))</f>
        <v/>
      </c>
      <c r="O1736" s="10" t="n"/>
      <c r="P1736" s="16">
        <f>IF(A1736="","",UPPER(TRIM(A1736))&amp;"|"&amp;UPPER(SUBSTITUTE(SUBSTITUTE(SUBSTITUTE(TRIM(C1736),"/",""),"-","")," ","")))</f>
        <v/>
      </c>
      <c r="Q1736" s="16">
        <f>IF(A1736="","",UPPER(SUBSTITUTE(SUBSTITUTE(SUBSTITUTE(TRIM(C1736),"/",""),"-","")," ","")))</f>
        <v/>
      </c>
      <c r="R1736" s="16">
        <f>IF(A1736="","",IF(U1736="No","ITC not available in GSTR-2B",IF(COUNTIF(Books!$O$6:$O$2005,P1736)&gt;0,IF(ABS(T1736)&lt;=Settings!$B$4,"Matched","Amount differs"),IF(COUNTIF(Books!$P$6:$P$2005,Q1736)&gt;0,"Invoice no matches, GSTIN differs","In GSTR-2B, not in books"))))</f>
        <v/>
      </c>
      <c r="S1736" s="15">
        <f>IF(A1736="","",SUMIF(Books!$O$6:$O$2005,P1736,Books!$K$6:$K$2005))</f>
        <v/>
      </c>
      <c r="T1736" s="15">
        <f>IF(A1736="","",N1736-S1736)</f>
        <v/>
      </c>
      <c r="U1736" s="10" t="n"/>
      <c r="V1736" s="16">
        <f>IF(A1736="","",IF(AND(O1736="Credit note",R1736&lt;&gt;"ITC not available in GSTR-2B"),"Credit note: accept and declare the ITC reversal, keep pending for one period, or reject if you disagree",IF(R1736="Matched","Accept in IMS, or take no action",IF(R1736="Amount differs","Reject or keep pending; ask the supplier to amend",IF(R1736="In GSTR-2B, not in books","Check receipt; reject if not yours",IF(R1736="Invoice no matches, GSTIN differs","Confirm the GSTIN with the supplier","Not available: do not claim"))))))</f>
        <v/>
      </c>
    </row>
    <row r="1737">
      <c r="A1737" s="10" t="n"/>
      <c r="B1737" s="10" t="n"/>
      <c r="C1737" s="10" t="n"/>
      <c r="D1737" s="10" t="n"/>
      <c r="E1737" s="9" t="n"/>
      <c r="F1737" s="8" t="n"/>
      <c r="G1737" s="10" t="n"/>
      <c r="H1737" s="10" t="n"/>
      <c r="I1737" s="8" t="n"/>
      <c r="J1737" s="8" t="n"/>
      <c r="K1737" s="8" t="n"/>
      <c r="L1737" s="8" t="n"/>
      <c r="M1737" s="8" t="n"/>
      <c r="N1737" s="15">
        <f>IF(A1737="","",SUM(J1737:M1737))</f>
        <v/>
      </c>
      <c r="O1737" s="10" t="n"/>
      <c r="P1737" s="16">
        <f>IF(A1737="","",UPPER(TRIM(A1737))&amp;"|"&amp;UPPER(SUBSTITUTE(SUBSTITUTE(SUBSTITUTE(TRIM(C1737),"/",""),"-","")," ","")))</f>
        <v/>
      </c>
      <c r="Q1737" s="16">
        <f>IF(A1737="","",UPPER(SUBSTITUTE(SUBSTITUTE(SUBSTITUTE(TRIM(C1737),"/",""),"-","")," ","")))</f>
        <v/>
      </c>
      <c r="R1737" s="16">
        <f>IF(A1737="","",IF(U1737="No","ITC not available in GSTR-2B",IF(COUNTIF(Books!$O$6:$O$2005,P1737)&gt;0,IF(ABS(T1737)&lt;=Settings!$B$4,"Matched","Amount differs"),IF(COUNTIF(Books!$P$6:$P$2005,Q1737)&gt;0,"Invoice no matches, GSTIN differs","In GSTR-2B, not in books"))))</f>
        <v/>
      </c>
      <c r="S1737" s="15">
        <f>IF(A1737="","",SUMIF(Books!$O$6:$O$2005,P1737,Books!$K$6:$K$2005))</f>
        <v/>
      </c>
      <c r="T1737" s="15">
        <f>IF(A1737="","",N1737-S1737)</f>
        <v/>
      </c>
      <c r="U1737" s="10" t="n"/>
      <c r="V1737" s="16">
        <f>IF(A1737="","",IF(AND(O1737="Credit note",R1737&lt;&gt;"ITC not available in GSTR-2B"),"Credit note: accept and declare the ITC reversal, keep pending for one period, or reject if you disagree",IF(R1737="Matched","Accept in IMS, or take no action",IF(R1737="Amount differs","Reject or keep pending; ask the supplier to amend",IF(R1737="In GSTR-2B, not in books","Check receipt; reject if not yours",IF(R1737="Invoice no matches, GSTIN differs","Confirm the GSTIN with the supplier","Not available: do not claim"))))))</f>
        <v/>
      </c>
    </row>
    <row r="1738">
      <c r="A1738" s="10" t="n"/>
      <c r="B1738" s="10" t="n"/>
      <c r="C1738" s="10" t="n"/>
      <c r="D1738" s="10" t="n"/>
      <c r="E1738" s="9" t="n"/>
      <c r="F1738" s="8" t="n"/>
      <c r="G1738" s="10" t="n"/>
      <c r="H1738" s="10" t="n"/>
      <c r="I1738" s="8" t="n"/>
      <c r="J1738" s="8" t="n"/>
      <c r="K1738" s="8" t="n"/>
      <c r="L1738" s="8" t="n"/>
      <c r="M1738" s="8" t="n"/>
      <c r="N1738" s="15">
        <f>IF(A1738="","",SUM(J1738:M1738))</f>
        <v/>
      </c>
      <c r="O1738" s="10" t="n"/>
      <c r="P1738" s="16">
        <f>IF(A1738="","",UPPER(TRIM(A1738))&amp;"|"&amp;UPPER(SUBSTITUTE(SUBSTITUTE(SUBSTITUTE(TRIM(C1738),"/",""),"-","")," ","")))</f>
        <v/>
      </c>
      <c r="Q1738" s="16">
        <f>IF(A1738="","",UPPER(SUBSTITUTE(SUBSTITUTE(SUBSTITUTE(TRIM(C1738),"/",""),"-","")," ","")))</f>
        <v/>
      </c>
      <c r="R1738" s="16">
        <f>IF(A1738="","",IF(U1738="No","ITC not available in GSTR-2B",IF(COUNTIF(Books!$O$6:$O$2005,P1738)&gt;0,IF(ABS(T1738)&lt;=Settings!$B$4,"Matched","Amount differs"),IF(COUNTIF(Books!$P$6:$P$2005,Q1738)&gt;0,"Invoice no matches, GSTIN differs","In GSTR-2B, not in books"))))</f>
        <v/>
      </c>
      <c r="S1738" s="15">
        <f>IF(A1738="","",SUMIF(Books!$O$6:$O$2005,P1738,Books!$K$6:$K$2005))</f>
        <v/>
      </c>
      <c r="T1738" s="15">
        <f>IF(A1738="","",N1738-S1738)</f>
        <v/>
      </c>
      <c r="U1738" s="10" t="n"/>
      <c r="V1738" s="16">
        <f>IF(A1738="","",IF(AND(O1738="Credit note",R1738&lt;&gt;"ITC not available in GSTR-2B"),"Credit note: accept and declare the ITC reversal, keep pending for one period, or reject if you disagree",IF(R1738="Matched","Accept in IMS, or take no action",IF(R1738="Amount differs","Reject or keep pending; ask the supplier to amend",IF(R1738="In GSTR-2B, not in books","Check receipt; reject if not yours",IF(R1738="Invoice no matches, GSTIN differs","Confirm the GSTIN with the supplier","Not available: do not claim"))))))</f>
        <v/>
      </c>
    </row>
    <row r="1739">
      <c r="A1739" s="10" t="n"/>
      <c r="B1739" s="10" t="n"/>
      <c r="C1739" s="10" t="n"/>
      <c r="D1739" s="10" t="n"/>
      <c r="E1739" s="9" t="n"/>
      <c r="F1739" s="8" t="n"/>
      <c r="G1739" s="10" t="n"/>
      <c r="H1739" s="10" t="n"/>
      <c r="I1739" s="8" t="n"/>
      <c r="J1739" s="8" t="n"/>
      <c r="K1739" s="8" t="n"/>
      <c r="L1739" s="8" t="n"/>
      <c r="M1739" s="8" t="n"/>
      <c r="N1739" s="15">
        <f>IF(A1739="","",SUM(J1739:M1739))</f>
        <v/>
      </c>
      <c r="O1739" s="10" t="n"/>
      <c r="P1739" s="16">
        <f>IF(A1739="","",UPPER(TRIM(A1739))&amp;"|"&amp;UPPER(SUBSTITUTE(SUBSTITUTE(SUBSTITUTE(TRIM(C1739),"/",""),"-","")," ","")))</f>
        <v/>
      </c>
      <c r="Q1739" s="16">
        <f>IF(A1739="","",UPPER(SUBSTITUTE(SUBSTITUTE(SUBSTITUTE(TRIM(C1739),"/",""),"-","")," ","")))</f>
        <v/>
      </c>
      <c r="R1739" s="16">
        <f>IF(A1739="","",IF(U1739="No","ITC not available in GSTR-2B",IF(COUNTIF(Books!$O$6:$O$2005,P1739)&gt;0,IF(ABS(T1739)&lt;=Settings!$B$4,"Matched","Amount differs"),IF(COUNTIF(Books!$P$6:$P$2005,Q1739)&gt;0,"Invoice no matches, GSTIN differs","In GSTR-2B, not in books"))))</f>
        <v/>
      </c>
      <c r="S1739" s="15">
        <f>IF(A1739="","",SUMIF(Books!$O$6:$O$2005,P1739,Books!$K$6:$K$2005))</f>
        <v/>
      </c>
      <c r="T1739" s="15">
        <f>IF(A1739="","",N1739-S1739)</f>
        <v/>
      </c>
      <c r="U1739" s="10" t="n"/>
      <c r="V1739" s="16">
        <f>IF(A1739="","",IF(AND(O1739="Credit note",R1739&lt;&gt;"ITC not available in GSTR-2B"),"Credit note: accept and declare the ITC reversal, keep pending for one period, or reject if you disagree",IF(R1739="Matched","Accept in IMS, or take no action",IF(R1739="Amount differs","Reject or keep pending; ask the supplier to amend",IF(R1739="In GSTR-2B, not in books","Check receipt; reject if not yours",IF(R1739="Invoice no matches, GSTIN differs","Confirm the GSTIN with the supplier","Not available: do not claim"))))))</f>
        <v/>
      </c>
    </row>
    <row r="1740">
      <c r="A1740" s="10" t="n"/>
      <c r="B1740" s="10" t="n"/>
      <c r="C1740" s="10" t="n"/>
      <c r="D1740" s="10" t="n"/>
      <c r="E1740" s="9" t="n"/>
      <c r="F1740" s="8" t="n"/>
      <c r="G1740" s="10" t="n"/>
      <c r="H1740" s="10" t="n"/>
      <c r="I1740" s="8" t="n"/>
      <c r="J1740" s="8" t="n"/>
      <c r="K1740" s="8" t="n"/>
      <c r="L1740" s="8" t="n"/>
      <c r="M1740" s="8" t="n"/>
      <c r="N1740" s="15">
        <f>IF(A1740="","",SUM(J1740:M1740))</f>
        <v/>
      </c>
      <c r="O1740" s="10" t="n"/>
      <c r="P1740" s="16">
        <f>IF(A1740="","",UPPER(TRIM(A1740))&amp;"|"&amp;UPPER(SUBSTITUTE(SUBSTITUTE(SUBSTITUTE(TRIM(C1740),"/",""),"-","")," ","")))</f>
        <v/>
      </c>
      <c r="Q1740" s="16">
        <f>IF(A1740="","",UPPER(SUBSTITUTE(SUBSTITUTE(SUBSTITUTE(TRIM(C1740),"/",""),"-","")," ","")))</f>
        <v/>
      </c>
      <c r="R1740" s="16">
        <f>IF(A1740="","",IF(U1740="No","ITC not available in GSTR-2B",IF(COUNTIF(Books!$O$6:$O$2005,P1740)&gt;0,IF(ABS(T1740)&lt;=Settings!$B$4,"Matched","Amount differs"),IF(COUNTIF(Books!$P$6:$P$2005,Q1740)&gt;0,"Invoice no matches, GSTIN differs","In GSTR-2B, not in books"))))</f>
        <v/>
      </c>
      <c r="S1740" s="15">
        <f>IF(A1740="","",SUMIF(Books!$O$6:$O$2005,P1740,Books!$K$6:$K$2005))</f>
        <v/>
      </c>
      <c r="T1740" s="15">
        <f>IF(A1740="","",N1740-S1740)</f>
        <v/>
      </c>
      <c r="U1740" s="10" t="n"/>
      <c r="V1740" s="16">
        <f>IF(A1740="","",IF(AND(O1740="Credit note",R1740&lt;&gt;"ITC not available in GSTR-2B"),"Credit note: accept and declare the ITC reversal, keep pending for one period, or reject if you disagree",IF(R1740="Matched","Accept in IMS, or take no action",IF(R1740="Amount differs","Reject or keep pending; ask the supplier to amend",IF(R1740="In GSTR-2B, not in books","Check receipt; reject if not yours",IF(R1740="Invoice no matches, GSTIN differs","Confirm the GSTIN with the supplier","Not available: do not claim"))))))</f>
        <v/>
      </c>
    </row>
    <row r="1741">
      <c r="A1741" s="10" t="n"/>
      <c r="B1741" s="10" t="n"/>
      <c r="C1741" s="10" t="n"/>
      <c r="D1741" s="10" t="n"/>
      <c r="E1741" s="9" t="n"/>
      <c r="F1741" s="8" t="n"/>
      <c r="G1741" s="10" t="n"/>
      <c r="H1741" s="10" t="n"/>
      <c r="I1741" s="8" t="n"/>
      <c r="J1741" s="8" t="n"/>
      <c r="K1741" s="8" t="n"/>
      <c r="L1741" s="8" t="n"/>
      <c r="M1741" s="8" t="n"/>
      <c r="N1741" s="15">
        <f>IF(A1741="","",SUM(J1741:M1741))</f>
        <v/>
      </c>
      <c r="O1741" s="10" t="n"/>
      <c r="P1741" s="16">
        <f>IF(A1741="","",UPPER(TRIM(A1741))&amp;"|"&amp;UPPER(SUBSTITUTE(SUBSTITUTE(SUBSTITUTE(TRIM(C1741),"/",""),"-","")," ","")))</f>
        <v/>
      </c>
      <c r="Q1741" s="16">
        <f>IF(A1741="","",UPPER(SUBSTITUTE(SUBSTITUTE(SUBSTITUTE(TRIM(C1741),"/",""),"-","")," ","")))</f>
        <v/>
      </c>
      <c r="R1741" s="16">
        <f>IF(A1741="","",IF(U1741="No","ITC not available in GSTR-2B",IF(COUNTIF(Books!$O$6:$O$2005,P1741)&gt;0,IF(ABS(T1741)&lt;=Settings!$B$4,"Matched","Amount differs"),IF(COUNTIF(Books!$P$6:$P$2005,Q1741)&gt;0,"Invoice no matches, GSTIN differs","In GSTR-2B, not in books"))))</f>
        <v/>
      </c>
      <c r="S1741" s="15">
        <f>IF(A1741="","",SUMIF(Books!$O$6:$O$2005,P1741,Books!$K$6:$K$2005))</f>
        <v/>
      </c>
      <c r="T1741" s="15">
        <f>IF(A1741="","",N1741-S1741)</f>
        <v/>
      </c>
      <c r="U1741" s="10" t="n"/>
      <c r="V1741" s="16">
        <f>IF(A1741="","",IF(AND(O1741="Credit note",R1741&lt;&gt;"ITC not available in GSTR-2B"),"Credit note: accept and declare the ITC reversal, keep pending for one period, or reject if you disagree",IF(R1741="Matched","Accept in IMS, or take no action",IF(R1741="Amount differs","Reject or keep pending; ask the supplier to amend",IF(R1741="In GSTR-2B, not in books","Check receipt; reject if not yours",IF(R1741="Invoice no matches, GSTIN differs","Confirm the GSTIN with the supplier","Not available: do not claim"))))))</f>
        <v/>
      </c>
    </row>
    <row r="1742">
      <c r="A1742" s="10" t="n"/>
      <c r="B1742" s="10" t="n"/>
      <c r="C1742" s="10" t="n"/>
      <c r="D1742" s="10" t="n"/>
      <c r="E1742" s="9" t="n"/>
      <c r="F1742" s="8" t="n"/>
      <c r="G1742" s="10" t="n"/>
      <c r="H1742" s="10" t="n"/>
      <c r="I1742" s="8" t="n"/>
      <c r="J1742" s="8" t="n"/>
      <c r="K1742" s="8" t="n"/>
      <c r="L1742" s="8" t="n"/>
      <c r="M1742" s="8" t="n"/>
      <c r="N1742" s="15">
        <f>IF(A1742="","",SUM(J1742:M1742))</f>
        <v/>
      </c>
      <c r="O1742" s="10" t="n"/>
      <c r="P1742" s="16">
        <f>IF(A1742="","",UPPER(TRIM(A1742))&amp;"|"&amp;UPPER(SUBSTITUTE(SUBSTITUTE(SUBSTITUTE(TRIM(C1742),"/",""),"-","")," ","")))</f>
        <v/>
      </c>
      <c r="Q1742" s="16">
        <f>IF(A1742="","",UPPER(SUBSTITUTE(SUBSTITUTE(SUBSTITUTE(TRIM(C1742),"/",""),"-","")," ","")))</f>
        <v/>
      </c>
      <c r="R1742" s="16">
        <f>IF(A1742="","",IF(U1742="No","ITC not available in GSTR-2B",IF(COUNTIF(Books!$O$6:$O$2005,P1742)&gt;0,IF(ABS(T1742)&lt;=Settings!$B$4,"Matched","Amount differs"),IF(COUNTIF(Books!$P$6:$P$2005,Q1742)&gt;0,"Invoice no matches, GSTIN differs","In GSTR-2B, not in books"))))</f>
        <v/>
      </c>
      <c r="S1742" s="15">
        <f>IF(A1742="","",SUMIF(Books!$O$6:$O$2005,P1742,Books!$K$6:$K$2005))</f>
        <v/>
      </c>
      <c r="T1742" s="15">
        <f>IF(A1742="","",N1742-S1742)</f>
        <v/>
      </c>
      <c r="U1742" s="10" t="n"/>
      <c r="V1742" s="16">
        <f>IF(A1742="","",IF(AND(O1742="Credit note",R1742&lt;&gt;"ITC not available in GSTR-2B"),"Credit note: accept and declare the ITC reversal, keep pending for one period, or reject if you disagree",IF(R1742="Matched","Accept in IMS, or take no action",IF(R1742="Amount differs","Reject or keep pending; ask the supplier to amend",IF(R1742="In GSTR-2B, not in books","Check receipt; reject if not yours",IF(R1742="Invoice no matches, GSTIN differs","Confirm the GSTIN with the supplier","Not available: do not claim"))))))</f>
        <v/>
      </c>
    </row>
    <row r="1743">
      <c r="A1743" s="10" t="n"/>
      <c r="B1743" s="10" t="n"/>
      <c r="C1743" s="10" t="n"/>
      <c r="D1743" s="10" t="n"/>
      <c r="E1743" s="9" t="n"/>
      <c r="F1743" s="8" t="n"/>
      <c r="G1743" s="10" t="n"/>
      <c r="H1743" s="10" t="n"/>
      <c r="I1743" s="8" t="n"/>
      <c r="J1743" s="8" t="n"/>
      <c r="K1743" s="8" t="n"/>
      <c r="L1743" s="8" t="n"/>
      <c r="M1743" s="8" t="n"/>
      <c r="N1743" s="15">
        <f>IF(A1743="","",SUM(J1743:M1743))</f>
        <v/>
      </c>
      <c r="O1743" s="10" t="n"/>
      <c r="P1743" s="16">
        <f>IF(A1743="","",UPPER(TRIM(A1743))&amp;"|"&amp;UPPER(SUBSTITUTE(SUBSTITUTE(SUBSTITUTE(TRIM(C1743),"/",""),"-","")," ","")))</f>
        <v/>
      </c>
      <c r="Q1743" s="16">
        <f>IF(A1743="","",UPPER(SUBSTITUTE(SUBSTITUTE(SUBSTITUTE(TRIM(C1743),"/",""),"-","")," ","")))</f>
        <v/>
      </c>
      <c r="R1743" s="16">
        <f>IF(A1743="","",IF(U1743="No","ITC not available in GSTR-2B",IF(COUNTIF(Books!$O$6:$O$2005,P1743)&gt;0,IF(ABS(T1743)&lt;=Settings!$B$4,"Matched","Amount differs"),IF(COUNTIF(Books!$P$6:$P$2005,Q1743)&gt;0,"Invoice no matches, GSTIN differs","In GSTR-2B, not in books"))))</f>
        <v/>
      </c>
      <c r="S1743" s="15">
        <f>IF(A1743="","",SUMIF(Books!$O$6:$O$2005,P1743,Books!$K$6:$K$2005))</f>
        <v/>
      </c>
      <c r="T1743" s="15">
        <f>IF(A1743="","",N1743-S1743)</f>
        <v/>
      </c>
      <c r="U1743" s="10" t="n"/>
      <c r="V1743" s="16">
        <f>IF(A1743="","",IF(AND(O1743="Credit note",R1743&lt;&gt;"ITC not available in GSTR-2B"),"Credit note: accept and declare the ITC reversal, keep pending for one period, or reject if you disagree",IF(R1743="Matched","Accept in IMS, or take no action",IF(R1743="Amount differs","Reject or keep pending; ask the supplier to amend",IF(R1743="In GSTR-2B, not in books","Check receipt; reject if not yours",IF(R1743="Invoice no matches, GSTIN differs","Confirm the GSTIN with the supplier","Not available: do not claim"))))))</f>
        <v/>
      </c>
    </row>
    <row r="1744">
      <c r="A1744" s="10" t="n"/>
      <c r="B1744" s="10" t="n"/>
      <c r="C1744" s="10" t="n"/>
      <c r="D1744" s="10" t="n"/>
      <c r="E1744" s="9" t="n"/>
      <c r="F1744" s="8" t="n"/>
      <c r="G1744" s="10" t="n"/>
      <c r="H1744" s="10" t="n"/>
      <c r="I1744" s="8" t="n"/>
      <c r="J1744" s="8" t="n"/>
      <c r="K1744" s="8" t="n"/>
      <c r="L1744" s="8" t="n"/>
      <c r="M1744" s="8" t="n"/>
      <c r="N1744" s="15">
        <f>IF(A1744="","",SUM(J1744:M1744))</f>
        <v/>
      </c>
      <c r="O1744" s="10" t="n"/>
      <c r="P1744" s="16">
        <f>IF(A1744="","",UPPER(TRIM(A1744))&amp;"|"&amp;UPPER(SUBSTITUTE(SUBSTITUTE(SUBSTITUTE(TRIM(C1744),"/",""),"-","")," ","")))</f>
        <v/>
      </c>
      <c r="Q1744" s="16">
        <f>IF(A1744="","",UPPER(SUBSTITUTE(SUBSTITUTE(SUBSTITUTE(TRIM(C1744),"/",""),"-","")," ","")))</f>
        <v/>
      </c>
      <c r="R1744" s="16">
        <f>IF(A1744="","",IF(U1744="No","ITC not available in GSTR-2B",IF(COUNTIF(Books!$O$6:$O$2005,P1744)&gt;0,IF(ABS(T1744)&lt;=Settings!$B$4,"Matched","Amount differs"),IF(COUNTIF(Books!$P$6:$P$2005,Q1744)&gt;0,"Invoice no matches, GSTIN differs","In GSTR-2B, not in books"))))</f>
        <v/>
      </c>
      <c r="S1744" s="15">
        <f>IF(A1744="","",SUMIF(Books!$O$6:$O$2005,P1744,Books!$K$6:$K$2005))</f>
        <v/>
      </c>
      <c r="T1744" s="15">
        <f>IF(A1744="","",N1744-S1744)</f>
        <v/>
      </c>
      <c r="U1744" s="10" t="n"/>
      <c r="V1744" s="16">
        <f>IF(A1744="","",IF(AND(O1744="Credit note",R1744&lt;&gt;"ITC not available in GSTR-2B"),"Credit note: accept and declare the ITC reversal, keep pending for one period, or reject if you disagree",IF(R1744="Matched","Accept in IMS, or take no action",IF(R1744="Amount differs","Reject or keep pending; ask the supplier to amend",IF(R1744="In GSTR-2B, not in books","Check receipt; reject if not yours",IF(R1744="Invoice no matches, GSTIN differs","Confirm the GSTIN with the supplier","Not available: do not claim"))))))</f>
        <v/>
      </c>
    </row>
    <row r="1745">
      <c r="A1745" s="10" t="n"/>
      <c r="B1745" s="10" t="n"/>
      <c r="C1745" s="10" t="n"/>
      <c r="D1745" s="10" t="n"/>
      <c r="E1745" s="9" t="n"/>
      <c r="F1745" s="8" t="n"/>
      <c r="G1745" s="10" t="n"/>
      <c r="H1745" s="10" t="n"/>
      <c r="I1745" s="8" t="n"/>
      <c r="J1745" s="8" t="n"/>
      <c r="K1745" s="8" t="n"/>
      <c r="L1745" s="8" t="n"/>
      <c r="M1745" s="8" t="n"/>
      <c r="N1745" s="15">
        <f>IF(A1745="","",SUM(J1745:M1745))</f>
        <v/>
      </c>
      <c r="O1745" s="10" t="n"/>
      <c r="P1745" s="16">
        <f>IF(A1745="","",UPPER(TRIM(A1745))&amp;"|"&amp;UPPER(SUBSTITUTE(SUBSTITUTE(SUBSTITUTE(TRIM(C1745),"/",""),"-","")," ","")))</f>
        <v/>
      </c>
      <c r="Q1745" s="16">
        <f>IF(A1745="","",UPPER(SUBSTITUTE(SUBSTITUTE(SUBSTITUTE(TRIM(C1745),"/",""),"-","")," ","")))</f>
        <v/>
      </c>
      <c r="R1745" s="16">
        <f>IF(A1745="","",IF(U1745="No","ITC not available in GSTR-2B",IF(COUNTIF(Books!$O$6:$O$2005,P1745)&gt;0,IF(ABS(T1745)&lt;=Settings!$B$4,"Matched","Amount differs"),IF(COUNTIF(Books!$P$6:$P$2005,Q1745)&gt;0,"Invoice no matches, GSTIN differs","In GSTR-2B, not in books"))))</f>
        <v/>
      </c>
      <c r="S1745" s="15">
        <f>IF(A1745="","",SUMIF(Books!$O$6:$O$2005,P1745,Books!$K$6:$K$2005))</f>
        <v/>
      </c>
      <c r="T1745" s="15">
        <f>IF(A1745="","",N1745-S1745)</f>
        <v/>
      </c>
      <c r="U1745" s="10" t="n"/>
      <c r="V1745" s="16">
        <f>IF(A1745="","",IF(AND(O1745="Credit note",R1745&lt;&gt;"ITC not available in GSTR-2B"),"Credit note: accept and declare the ITC reversal, keep pending for one period, or reject if you disagree",IF(R1745="Matched","Accept in IMS, or take no action",IF(R1745="Amount differs","Reject or keep pending; ask the supplier to amend",IF(R1745="In GSTR-2B, not in books","Check receipt; reject if not yours",IF(R1745="Invoice no matches, GSTIN differs","Confirm the GSTIN with the supplier","Not available: do not claim"))))))</f>
        <v/>
      </c>
    </row>
    <row r="1746">
      <c r="A1746" s="10" t="n"/>
      <c r="B1746" s="10" t="n"/>
      <c r="C1746" s="10" t="n"/>
      <c r="D1746" s="10" t="n"/>
      <c r="E1746" s="9" t="n"/>
      <c r="F1746" s="8" t="n"/>
      <c r="G1746" s="10" t="n"/>
      <c r="H1746" s="10" t="n"/>
      <c r="I1746" s="8" t="n"/>
      <c r="J1746" s="8" t="n"/>
      <c r="K1746" s="8" t="n"/>
      <c r="L1746" s="8" t="n"/>
      <c r="M1746" s="8" t="n"/>
      <c r="N1746" s="15">
        <f>IF(A1746="","",SUM(J1746:M1746))</f>
        <v/>
      </c>
      <c r="O1746" s="10" t="n"/>
      <c r="P1746" s="16">
        <f>IF(A1746="","",UPPER(TRIM(A1746))&amp;"|"&amp;UPPER(SUBSTITUTE(SUBSTITUTE(SUBSTITUTE(TRIM(C1746),"/",""),"-","")," ","")))</f>
        <v/>
      </c>
      <c r="Q1746" s="16">
        <f>IF(A1746="","",UPPER(SUBSTITUTE(SUBSTITUTE(SUBSTITUTE(TRIM(C1746),"/",""),"-","")," ","")))</f>
        <v/>
      </c>
      <c r="R1746" s="16">
        <f>IF(A1746="","",IF(U1746="No","ITC not available in GSTR-2B",IF(COUNTIF(Books!$O$6:$O$2005,P1746)&gt;0,IF(ABS(T1746)&lt;=Settings!$B$4,"Matched","Amount differs"),IF(COUNTIF(Books!$P$6:$P$2005,Q1746)&gt;0,"Invoice no matches, GSTIN differs","In GSTR-2B, not in books"))))</f>
        <v/>
      </c>
      <c r="S1746" s="15">
        <f>IF(A1746="","",SUMIF(Books!$O$6:$O$2005,P1746,Books!$K$6:$K$2005))</f>
        <v/>
      </c>
      <c r="T1746" s="15">
        <f>IF(A1746="","",N1746-S1746)</f>
        <v/>
      </c>
      <c r="U1746" s="10" t="n"/>
      <c r="V1746" s="16">
        <f>IF(A1746="","",IF(AND(O1746="Credit note",R1746&lt;&gt;"ITC not available in GSTR-2B"),"Credit note: accept and declare the ITC reversal, keep pending for one period, or reject if you disagree",IF(R1746="Matched","Accept in IMS, or take no action",IF(R1746="Amount differs","Reject or keep pending; ask the supplier to amend",IF(R1746="In GSTR-2B, not in books","Check receipt; reject if not yours",IF(R1746="Invoice no matches, GSTIN differs","Confirm the GSTIN with the supplier","Not available: do not claim"))))))</f>
        <v/>
      </c>
    </row>
    <row r="1747">
      <c r="A1747" s="10" t="n"/>
      <c r="B1747" s="10" t="n"/>
      <c r="C1747" s="10" t="n"/>
      <c r="D1747" s="10" t="n"/>
      <c r="E1747" s="9" t="n"/>
      <c r="F1747" s="8" t="n"/>
      <c r="G1747" s="10" t="n"/>
      <c r="H1747" s="10" t="n"/>
      <c r="I1747" s="8" t="n"/>
      <c r="J1747" s="8" t="n"/>
      <c r="K1747" s="8" t="n"/>
      <c r="L1747" s="8" t="n"/>
      <c r="M1747" s="8" t="n"/>
      <c r="N1747" s="15">
        <f>IF(A1747="","",SUM(J1747:M1747))</f>
        <v/>
      </c>
      <c r="O1747" s="10" t="n"/>
      <c r="P1747" s="16">
        <f>IF(A1747="","",UPPER(TRIM(A1747))&amp;"|"&amp;UPPER(SUBSTITUTE(SUBSTITUTE(SUBSTITUTE(TRIM(C1747),"/",""),"-","")," ","")))</f>
        <v/>
      </c>
      <c r="Q1747" s="16">
        <f>IF(A1747="","",UPPER(SUBSTITUTE(SUBSTITUTE(SUBSTITUTE(TRIM(C1747),"/",""),"-","")," ","")))</f>
        <v/>
      </c>
      <c r="R1747" s="16">
        <f>IF(A1747="","",IF(U1747="No","ITC not available in GSTR-2B",IF(COUNTIF(Books!$O$6:$O$2005,P1747)&gt;0,IF(ABS(T1747)&lt;=Settings!$B$4,"Matched","Amount differs"),IF(COUNTIF(Books!$P$6:$P$2005,Q1747)&gt;0,"Invoice no matches, GSTIN differs","In GSTR-2B, not in books"))))</f>
        <v/>
      </c>
      <c r="S1747" s="15">
        <f>IF(A1747="","",SUMIF(Books!$O$6:$O$2005,P1747,Books!$K$6:$K$2005))</f>
        <v/>
      </c>
      <c r="T1747" s="15">
        <f>IF(A1747="","",N1747-S1747)</f>
        <v/>
      </c>
      <c r="U1747" s="10" t="n"/>
      <c r="V1747" s="16">
        <f>IF(A1747="","",IF(AND(O1747="Credit note",R1747&lt;&gt;"ITC not available in GSTR-2B"),"Credit note: accept and declare the ITC reversal, keep pending for one period, or reject if you disagree",IF(R1747="Matched","Accept in IMS, or take no action",IF(R1747="Amount differs","Reject or keep pending; ask the supplier to amend",IF(R1747="In GSTR-2B, not in books","Check receipt; reject if not yours",IF(R1747="Invoice no matches, GSTIN differs","Confirm the GSTIN with the supplier","Not available: do not claim"))))))</f>
        <v/>
      </c>
    </row>
    <row r="1748">
      <c r="A1748" s="10" t="n"/>
      <c r="B1748" s="10" t="n"/>
      <c r="C1748" s="10" t="n"/>
      <c r="D1748" s="10" t="n"/>
      <c r="E1748" s="9" t="n"/>
      <c r="F1748" s="8" t="n"/>
      <c r="G1748" s="10" t="n"/>
      <c r="H1748" s="10" t="n"/>
      <c r="I1748" s="8" t="n"/>
      <c r="J1748" s="8" t="n"/>
      <c r="K1748" s="8" t="n"/>
      <c r="L1748" s="8" t="n"/>
      <c r="M1748" s="8" t="n"/>
      <c r="N1748" s="15">
        <f>IF(A1748="","",SUM(J1748:M1748))</f>
        <v/>
      </c>
      <c r="O1748" s="10" t="n"/>
      <c r="P1748" s="16">
        <f>IF(A1748="","",UPPER(TRIM(A1748))&amp;"|"&amp;UPPER(SUBSTITUTE(SUBSTITUTE(SUBSTITUTE(TRIM(C1748),"/",""),"-","")," ","")))</f>
        <v/>
      </c>
      <c r="Q1748" s="16">
        <f>IF(A1748="","",UPPER(SUBSTITUTE(SUBSTITUTE(SUBSTITUTE(TRIM(C1748),"/",""),"-","")," ","")))</f>
        <v/>
      </c>
      <c r="R1748" s="16">
        <f>IF(A1748="","",IF(U1748="No","ITC not available in GSTR-2B",IF(COUNTIF(Books!$O$6:$O$2005,P1748)&gt;0,IF(ABS(T1748)&lt;=Settings!$B$4,"Matched","Amount differs"),IF(COUNTIF(Books!$P$6:$P$2005,Q1748)&gt;0,"Invoice no matches, GSTIN differs","In GSTR-2B, not in books"))))</f>
        <v/>
      </c>
      <c r="S1748" s="15">
        <f>IF(A1748="","",SUMIF(Books!$O$6:$O$2005,P1748,Books!$K$6:$K$2005))</f>
        <v/>
      </c>
      <c r="T1748" s="15">
        <f>IF(A1748="","",N1748-S1748)</f>
        <v/>
      </c>
      <c r="U1748" s="10" t="n"/>
      <c r="V1748" s="16">
        <f>IF(A1748="","",IF(AND(O1748="Credit note",R1748&lt;&gt;"ITC not available in GSTR-2B"),"Credit note: accept and declare the ITC reversal, keep pending for one period, or reject if you disagree",IF(R1748="Matched","Accept in IMS, or take no action",IF(R1748="Amount differs","Reject or keep pending; ask the supplier to amend",IF(R1748="In GSTR-2B, not in books","Check receipt; reject if not yours",IF(R1748="Invoice no matches, GSTIN differs","Confirm the GSTIN with the supplier","Not available: do not claim"))))))</f>
        <v/>
      </c>
    </row>
    <row r="1749">
      <c r="A1749" s="10" t="n"/>
      <c r="B1749" s="10" t="n"/>
      <c r="C1749" s="10" t="n"/>
      <c r="D1749" s="10" t="n"/>
      <c r="E1749" s="9" t="n"/>
      <c r="F1749" s="8" t="n"/>
      <c r="G1749" s="10" t="n"/>
      <c r="H1749" s="10" t="n"/>
      <c r="I1749" s="8" t="n"/>
      <c r="J1749" s="8" t="n"/>
      <c r="K1749" s="8" t="n"/>
      <c r="L1749" s="8" t="n"/>
      <c r="M1749" s="8" t="n"/>
      <c r="N1749" s="15">
        <f>IF(A1749="","",SUM(J1749:M1749))</f>
        <v/>
      </c>
      <c r="O1749" s="10" t="n"/>
      <c r="P1749" s="16">
        <f>IF(A1749="","",UPPER(TRIM(A1749))&amp;"|"&amp;UPPER(SUBSTITUTE(SUBSTITUTE(SUBSTITUTE(TRIM(C1749),"/",""),"-","")," ","")))</f>
        <v/>
      </c>
      <c r="Q1749" s="16">
        <f>IF(A1749="","",UPPER(SUBSTITUTE(SUBSTITUTE(SUBSTITUTE(TRIM(C1749),"/",""),"-","")," ","")))</f>
        <v/>
      </c>
      <c r="R1749" s="16">
        <f>IF(A1749="","",IF(U1749="No","ITC not available in GSTR-2B",IF(COUNTIF(Books!$O$6:$O$2005,P1749)&gt;0,IF(ABS(T1749)&lt;=Settings!$B$4,"Matched","Amount differs"),IF(COUNTIF(Books!$P$6:$P$2005,Q1749)&gt;0,"Invoice no matches, GSTIN differs","In GSTR-2B, not in books"))))</f>
        <v/>
      </c>
      <c r="S1749" s="15">
        <f>IF(A1749="","",SUMIF(Books!$O$6:$O$2005,P1749,Books!$K$6:$K$2005))</f>
        <v/>
      </c>
      <c r="T1749" s="15">
        <f>IF(A1749="","",N1749-S1749)</f>
        <v/>
      </c>
      <c r="U1749" s="10" t="n"/>
      <c r="V1749" s="16">
        <f>IF(A1749="","",IF(AND(O1749="Credit note",R1749&lt;&gt;"ITC not available in GSTR-2B"),"Credit note: accept and declare the ITC reversal, keep pending for one period, or reject if you disagree",IF(R1749="Matched","Accept in IMS, or take no action",IF(R1749="Amount differs","Reject or keep pending; ask the supplier to amend",IF(R1749="In GSTR-2B, not in books","Check receipt; reject if not yours",IF(R1749="Invoice no matches, GSTIN differs","Confirm the GSTIN with the supplier","Not available: do not claim"))))))</f>
        <v/>
      </c>
    </row>
    <row r="1750">
      <c r="A1750" s="10" t="n"/>
      <c r="B1750" s="10" t="n"/>
      <c r="C1750" s="10" t="n"/>
      <c r="D1750" s="10" t="n"/>
      <c r="E1750" s="9" t="n"/>
      <c r="F1750" s="8" t="n"/>
      <c r="G1750" s="10" t="n"/>
      <c r="H1750" s="10" t="n"/>
      <c r="I1750" s="8" t="n"/>
      <c r="J1750" s="8" t="n"/>
      <c r="K1750" s="8" t="n"/>
      <c r="L1750" s="8" t="n"/>
      <c r="M1750" s="8" t="n"/>
      <c r="N1750" s="15">
        <f>IF(A1750="","",SUM(J1750:M1750))</f>
        <v/>
      </c>
      <c r="O1750" s="10" t="n"/>
      <c r="P1750" s="16">
        <f>IF(A1750="","",UPPER(TRIM(A1750))&amp;"|"&amp;UPPER(SUBSTITUTE(SUBSTITUTE(SUBSTITUTE(TRIM(C1750),"/",""),"-","")," ","")))</f>
        <v/>
      </c>
      <c r="Q1750" s="16">
        <f>IF(A1750="","",UPPER(SUBSTITUTE(SUBSTITUTE(SUBSTITUTE(TRIM(C1750),"/",""),"-","")," ","")))</f>
        <v/>
      </c>
      <c r="R1750" s="16">
        <f>IF(A1750="","",IF(U1750="No","ITC not available in GSTR-2B",IF(COUNTIF(Books!$O$6:$O$2005,P1750)&gt;0,IF(ABS(T1750)&lt;=Settings!$B$4,"Matched","Amount differs"),IF(COUNTIF(Books!$P$6:$P$2005,Q1750)&gt;0,"Invoice no matches, GSTIN differs","In GSTR-2B, not in books"))))</f>
        <v/>
      </c>
      <c r="S1750" s="15">
        <f>IF(A1750="","",SUMIF(Books!$O$6:$O$2005,P1750,Books!$K$6:$K$2005))</f>
        <v/>
      </c>
      <c r="T1750" s="15">
        <f>IF(A1750="","",N1750-S1750)</f>
        <v/>
      </c>
      <c r="U1750" s="10" t="n"/>
      <c r="V1750" s="16">
        <f>IF(A1750="","",IF(AND(O1750="Credit note",R1750&lt;&gt;"ITC not available in GSTR-2B"),"Credit note: accept and declare the ITC reversal, keep pending for one period, or reject if you disagree",IF(R1750="Matched","Accept in IMS, or take no action",IF(R1750="Amount differs","Reject or keep pending; ask the supplier to amend",IF(R1750="In GSTR-2B, not in books","Check receipt; reject if not yours",IF(R1750="Invoice no matches, GSTIN differs","Confirm the GSTIN with the supplier","Not available: do not claim"))))))</f>
        <v/>
      </c>
    </row>
    <row r="1751">
      <c r="A1751" s="10" t="n"/>
      <c r="B1751" s="10" t="n"/>
      <c r="C1751" s="10" t="n"/>
      <c r="D1751" s="10" t="n"/>
      <c r="E1751" s="9" t="n"/>
      <c r="F1751" s="8" t="n"/>
      <c r="G1751" s="10" t="n"/>
      <c r="H1751" s="10" t="n"/>
      <c r="I1751" s="8" t="n"/>
      <c r="J1751" s="8" t="n"/>
      <c r="K1751" s="8" t="n"/>
      <c r="L1751" s="8" t="n"/>
      <c r="M1751" s="8" t="n"/>
      <c r="N1751" s="15">
        <f>IF(A1751="","",SUM(J1751:M1751))</f>
        <v/>
      </c>
      <c r="O1751" s="10" t="n"/>
      <c r="P1751" s="16">
        <f>IF(A1751="","",UPPER(TRIM(A1751))&amp;"|"&amp;UPPER(SUBSTITUTE(SUBSTITUTE(SUBSTITUTE(TRIM(C1751),"/",""),"-","")," ","")))</f>
        <v/>
      </c>
      <c r="Q1751" s="16">
        <f>IF(A1751="","",UPPER(SUBSTITUTE(SUBSTITUTE(SUBSTITUTE(TRIM(C1751),"/",""),"-","")," ","")))</f>
        <v/>
      </c>
      <c r="R1751" s="16">
        <f>IF(A1751="","",IF(U1751="No","ITC not available in GSTR-2B",IF(COUNTIF(Books!$O$6:$O$2005,P1751)&gt;0,IF(ABS(T1751)&lt;=Settings!$B$4,"Matched","Amount differs"),IF(COUNTIF(Books!$P$6:$P$2005,Q1751)&gt;0,"Invoice no matches, GSTIN differs","In GSTR-2B, not in books"))))</f>
        <v/>
      </c>
      <c r="S1751" s="15">
        <f>IF(A1751="","",SUMIF(Books!$O$6:$O$2005,P1751,Books!$K$6:$K$2005))</f>
        <v/>
      </c>
      <c r="T1751" s="15">
        <f>IF(A1751="","",N1751-S1751)</f>
        <v/>
      </c>
      <c r="U1751" s="10" t="n"/>
      <c r="V1751" s="16">
        <f>IF(A1751="","",IF(AND(O1751="Credit note",R1751&lt;&gt;"ITC not available in GSTR-2B"),"Credit note: accept and declare the ITC reversal, keep pending for one period, or reject if you disagree",IF(R1751="Matched","Accept in IMS, or take no action",IF(R1751="Amount differs","Reject or keep pending; ask the supplier to amend",IF(R1751="In GSTR-2B, not in books","Check receipt; reject if not yours",IF(R1751="Invoice no matches, GSTIN differs","Confirm the GSTIN with the supplier","Not available: do not claim"))))))</f>
        <v/>
      </c>
    </row>
    <row r="1752">
      <c r="A1752" s="10" t="n"/>
      <c r="B1752" s="10" t="n"/>
      <c r="C1752" s="10" t="n"/>
      <c r="D1752" s="10" t="n"/>
      <c r="E1752" s="9" t="n"/>
      <c r="F1752" s="8" t="n"/>
      <c r="G1752" s="10" t="n"/>
      <c r="H1752" s="10" t="n"/>
      <c r="I1752" s="8" t="n"/>
      <c r="J1752" s="8" t="n"/>
      <c r="K1752" s="8" t="n"/>
      <c r="L1752" s="8" t="n"/>
      <c r="M1752" s="8" t="n"/>
      <c r="N1752" s="15">
        <f>IF(A1752="","",SUM(J1752:M1752))</f>
        <v/>
      </c>
      <c r="O1752" s="10" t="n"/>
      <c r="P1752" s="16">
        <f>IF(A1752="","",UPPER(TRIM(A1752))&amp;"|"&amp;UPPER(SUBSTITUTE(SUBSTITUTE(SUBSTITUTE(TRIM(C1752),"/",""),"-","")," ","")))</f>
        <v/>
      </c>
      <c r="Q1752" s="16">
        <f>IF(A1752="","",UPPER(SUBSTITUTE(SUBSTITUTE(SUBSTITUTE(TRIM(C1752),"/",""),"-","")," ","")))</f>
        <v/>
      </c>
      <c r="R1752" s="16">
        <f>IF(A1752="","",IF(U1752="No","ITC not available in GSTR-2B",IF(COUNTIF(Books!$O$6:$O$2005,P1752)&gt;0,IF(ABS(T1752)&lt;=Settings!$B$4,"Matched","Amount differs"),IF(COUNTIF(Books!$P$6:$P$2005,Q1752)&gt;0,"Invoice no matches, GSTIN differs","In GSTR-2B, not in books"))))</f>
        <v/>
      </c>
      <c r="S1752" s="15">
        <f>IF(A1752="","",SUMIF(Books!$O$6:$O$2005,P1752,Books!$K$6:$K$2005))</f>
        <v/>
      </c>
      <c r="T1752" s="15">
        <f>IF(A1752="","",N1752-S1752)</f>
        <v/>
      </c>
      <c r="U1752" s="10" t="n"/>
      <c r="V1752" s="16">
        <f>IF(A1752="","",IF(AND(O1752="Credit note",R1752&lt;&gt;"ITC not available in GSTR-2B"),"Credit note: accept and declare the ITC reversal, keep pending for one period, or reject if you disagree",IF(R1752="Matched","Accept in IMS, or take no action",IF(R1752="Amount differs","Reject or keep pending; ask the supplier to amend",IF(R1752="In GSTR-2B, not in books","Check receipt; reject if not yours",IF(R1752="Invoice no matches, GSTIN differs","Confirm the GSTIN with the supplier","Not available: do not claim"))))))</f>
        <v/>
      </c>
    </row>
    <row r="1753">
      <c r="A1753" s="10" t="n"/>
      <c r="B1753" s="10" t="n"/>
      <c r="C1753" s="10" t="n"/>
      <c r="D1753" s="10" t="n"/>
      <c r="E1753" s="9" t="n"/>
      <c r="F1753" s="8" t="n"/>
      <c r="G1753" s="10" t="n"/>
      <c r="H1753" s="10" t="n"/>
      <c r="I1753" s="8" t="n"/>
      <c r="J1753" s="8" t="n"/>
      <c r="K1753" s="8" t="n"/>
      <c r="L1753" s="8" t="n"/>
      <c r="M1753" s="8" t="n"/>
      <c r="N1753" s="15">
        <f>IF(A1753="","",SUM(J1753:M1753))</f>
        <v/>
      </c>
      <c r="O1753" s="10" t="n"/>
      <c r="P1753" s="16">
        <f>IF(A1753="","",UPPER(TRIM(A1753))&amp;"|"&amp;UPPER(SUBSTITUTE(SUBSTITUTE(SUBSTITUTE(TRIM(C1753),"/",""),"-","")," ","")))</f>
        <v/>
      </c>
      <c r="Q1753" s="16">
        <f>IF(A1753="","",UPPER(SUBSTITUTE(SUBSTITUTE(SUBSTITUTE(TRIM(C1753),"/",""),"-","")," ","")))</f>
        <v/>
      </c>
      <c r="R1753" s="16">
        <f>IF(A1753="","",IF(U1753="No","ITC not available in GSTR-2B",IF(COUNTIF(Books!$O$6:$O$2005,P1753)&gt;0,IF(ABS(T1753)&lt;=Settings!$B$4,"Matched","Amount differs"),IF(COUNTIF(Books!$P$6:$P$2005,Q1753)&gt;0,"Invoice no matches, GSTIN differs","In GSTR-2B, not in books"))))</f>
        <v/>
      </c>
      <c r="S1753" s="15">
        <f>IF(A1753="","",SUMIF(Books!$O$6:$O$2005,P1753,Books!$K$6:$K$2005))</f>
        <v/>
      </c>
      <c r="T1753" s="15">
        <f>IF(A1753="","",N1753-S1753)</f>
        <v/>
      </c>
      <c r="U1753" s="10" t="n"/>
      <c r="V1753" s="16">
        <f>IF(A1753="","",IF(AND(O1753="Credit note",R1753&lt;&gt;"ITC not available in GSTR-2B"),"Credit note: accept and declare the ITC reversal, keep pending for one period, or reject if you disagree",IF(R1753="Matched","Accept in IMS, or take no action",IF(R1753="Amount differs","Reject or keep pending; ask the supplier to amend",IF(R1753="In GSTR-2B, not in books","Check receipt; reject if not yours",IF(R1753="Invoice no matches, GSTIN differs","Confirm the GSTIN with the supplier","Not available: do not claim"))))))</f>
        <v/>
      </c>
    </row>
    <row r="1754">
      <c r="A1754" s="10" t="n"/>
      <c r="B1754" s="10" t="n"/>
      <c r="C1754" s="10" t="n"/>
      <c r="D1754" s="10" t="n"/>
      <c r="E1754" s="9" t="n"/>
      <c r="F1754" s="8" t="n"/>
      <c r="G1754" s="10" t="n"/>
      <c r="H1754" s="10" t="n"/>
      <c r="I1754" s="8" t="n"/>
      <c r="J1754" s="8" t="n"/>
      <c r="K1754" s="8" t="n"/>
      <c r="L1754" s="8" t="n"/>
      <c r="M1754" s="8" t="n"/>
      <c r="N1754" s="15">
        <f>IF(A1754="","",SUM(J1754:M1754))</f>
        <v/>
      </c>
      <c r="O1754" s="10" t="n"/>
      <c r="P1754" s="16">
        <f>IF(A1754="","",UPPER(TRIM(A1754))&amp;"|"&amp;UPPER(SUBSTITUTE(SUBSTITUTE(SUBSTITUTE(TRIM(C1754),"/",""),"-","")," ","")))</f>
        <v/>
      </c>
      <c r="Q1754" s="16">
        <f>IF(A1754="","",UPPER(SUBSTITUTE(SUBSTITUTE(SUBSTITUTE(TRIM(C1754),"/",""),"-","")," ","")))</f>
        <v/>
      </c>
      <c r="R1754" s="16">
        <f>IF(A1754="","",IF(U1754="No","ITC not available in GSTR-2B",IF(COUNTIF(Books!$O$6:$O$2005,P1754)&gt;0,IF(ABS(T1754)&lt;=Settings!$B$4,"Matched","Amount differs"),IF(COUNTIF(Books!$P$6:$P$2005,Q1754)&gt;0,"Invoice no matches, GSTIN differs","In GSTR-2B, not in books"))))</f>
        <v/>
      </c>
      <c r="S1754" s="15">
        <f>IF(A1754="","",SUMIF(Books!$O$6:$O$2005,P1754,Books!$K$6:$K$2005))</f>
        <v/>
      </c>
      <c r="T1754" s="15">
        <f>IF(A1754="","",N1754-S1754)</f>
        <v/>
      </c>
      <c r="U1754" s="10" t="n"/>
      <c r="V1754" s="16">
        <f>IF(A1754="","",IF(AND(O1754="Credit note",R1754&lt;&gt;"ITC not available in GSTR-2B"),"Credit note: accept and declare the ITC reversal, keep pending for one period, or reject if you disagree",IF(R1754="Matched","Accept in IMS, or take no action",IF(R1754="Amount differs","Reject or keep pending; ask the supplier to amend",IF(R1754="In GSTR-2B, not in books","Check receipt; reject if not yours",IF(R1754="Invoice no matches, GSTIN differs","Confirm the GSTIN with the supplier","Not available: do not claim"))))))</f>
        <v/>
      </c>
    </row>
    <row r="1755">
      <c r="A1755" s="10" t="n"/>
      <c r="B1755" s="10" t="n"/>
      <c r="C1755" s="10" t="n"/>
      <c r="D1755" s="10" t="n"/>
      <c r="E1755" s="9" t="n"/>
      <c r="F1755" s="8" t="n"/>
      <c r="G1755" s="10" t="n"/>
      <c r="H1755" s="10" t="n"/>
      <c r="I1755" s="8" t="n"/>
      <c r="J1755" s="8" t="n"/>
      <c r="K1755" s="8" t="n"/>
      <c r="L1755" s="8" t="n"/>
      <c r="M1755" s="8" t="n"/>
      <c r="N1755" s="15">
        <f>IF(A1755="","",SUM(J1755:M1755))</f>
        <v/>
      </c>
      <c r="O1755" s="10" t="n"/>
      <c r="P1755" s="16">
        <f>IF(A1755="","",UPPER(TRIM(A1755))&amp;"|"&amp;UPPER(SUBSTITUTE(SUBSTITUTE(SUBSTITUTE(TRIM(C1755),"/",""),"-","")," ","")))</f>
        <v/>
      </c>
      <c r="Q1755" s="16">
        <f>IF(A1755="","",UPPER(SUBSTITUTE(SUBSTITUTE(SUBSTITUTE(TRIM(C1755),"/",""),"-","")," ","")))</f>
        <v/>
      </c>
      <c r="R1755" s="16">
        <f>IF(A1755="","",IF(U1755="No","ITC not available in GSTR-2B",IF(COUNTIF(Books!$O$6:$O$2005,P1755)&gt;0,IF(ABS(T1755)&lt;=Settings!$B$4,"Matched","Amount differs"),IF(COUNTIF(Books!$P$6:$P$2005,Q1755)&gt;0,"Invoice no matches, GSTIN differs","In GSTR-2B, not in books"))))</f>
        <v/>
      </c>
      <c r="S1755" s="15">
        <f>IF(A1755="","",SUMIF(Books!$O$6:$O$2005,P1755,Books!$K$6:$K$2005))</f>
        <v/>
      </c>
      <c r="T1755" s="15">
        <f>IF(A1755="","",N1755-S1755)</f>
        <v/>
      </c>
      <c r="U1755" s="10" t="n"/>
      <c r="V1755" s="16">
        <f>IF(A1755="","",IF(AND(O1755="Credit note",R1755&lt;&gt;"ITC not available in GSTR-2B"),"Credit note: accept and declare the ITC reversal, keep pending for one period, or reject if you disagree",IF(R1755="Matched","Accept in IMS, or take no action",IF(R1755="Amount differs","Reject or keep pending; ask the supplier to amend",IF(R1755="In GSTR-2B, not in books","Check receipt; reject if not yours",IF(R1755="Invoice no matches, GSTIN differs","Confirm the GSTIN with the supplier","Not available: do not claim"))))))</f>
        <v/>
      </c>
    </row>
    <row r="1756">
      <c r="A1756" s="10" t="n"/>
      <c r="B1756" s="10" t="n"/>
      <c r="C1756" s="10" t="n"/>
      <c r="D1756" s="10" t="n"/>
      <c r="E1756" s="9" t="n"/>
      <c r="F1756" s="8" t="n"/>
      <c r="G1756" s="10" t="n"/>
      <c r="H1756" s="10" t="n"/>
      <c r="I1756" s="8" t="n"/>
      <c r="J1756" s="8" t="n"/>
      <c r="K1756" s="8" t="n"/>
      <c r="L1756" s="8" t="n"/>
      <c r="M1756" s="8" t="n"/>
      <c r="N1756" s="15">
        <f>IF(A1756="","",SUM(J1756:M1756))</f>
        <v/>
      </c>
      <c r="O1756" s="10" t="n"/>
      <c r="P1756" s="16">
        <f>IF(A1756="","",UPPER(TRIM(A1756))&amp;"|"&amp;UPPER(SUBSTITUTE(SUBSTITUTE(SUBSTITUTE(TRIM(C1756),"/",""),"-","")," ","")))</f>
        <v/>
      </c>
      <c r="Q1756" s="16">
        <f>IF(A1756="","",UPPER(SUBSTITUTE(SUBSTITUTE(SUBSTITUTE(TRIM(C1756),"/",""),"-","")," ","")))</f>
        <v/>
      </c>
      <c r="R1756" s="16">
        <f>IF(A1756="","",IF(U1756="No","ITC not available in GSTR-2B",IF(COUNTIF(Books!$O$6:$O$2005,P1756)&gt;0,IF(ABS(T1756)&lt;=Settings!$B$4,"Matched","Amount differs"),IF(COUNTIF(Books!$P$6:$P$2005,Q1756)&gt;0,"Invoice no matches, GSTIN differs","In GSTR-2B, not in books"))))</f>
        <v/>
      </c>
      <c r="S1756" s="15">
        <f>IF(A1756="","",SUMIF(Books!$O$6:$O$2005,P1756,Books!$K$6:$K$2005))</f>
        <v/>
      </c>
      <c r="T1756" s="15">
        <f>IF(A1756="","",N1756-S1756)</f>
        <v/>
      </c>
      <c r="U1756" s="10" t="n"/>
      <c r="V1756" s="16">
        <f>IF(A1756="","",IF(AND(O1756="Credit note",R1756&lt;&gt;"ITC not available in GSTR-2B"),"Credit note: accept and declare the ITC reversal, keep pending for one period, or reject if you disagree",IF(R1756="Matched","Accept in IMS, or take no action",IF(R1756="Amount differs","Reject or keep pending; ask the supplier to amend",IF(R1756="In GSTR-2B, not in books","Check receipt; reject if not yours",IF(R1756="Invoice no matches, GSTIN differs","Confirm the GSTIN with the supplier","Not available: do not claim"))))))</f>
        <v/>
      </c>
    </row>
    <row r="1757">
      <c r="A1757" s="10" t="n"/>
      <c r="B1757" s="10" t="n"/>
      <c r="C1757" s="10" t="n"/>
      <c r="D1757" s="10" t="n"/>
      <c r="E1757" s="9" t="n"/>
      <c r="F1757" s="8" t="n"/>
      <c r="G1757" s="10" t="n"/>
      <c r="H1757" s="10" t="n"/>
      <c r="I1757" s="8" t="n"/>
      <c r="J1757" s="8" t="n"/>
      <c r="K1757" s="8" t="n"/>
      <c r="L1757" s="8" t="n"/>
      <c r="M1757" s="8" t="n"/>
      <c r="N1757" s="15">
        <f>IF(A1757="","",SUM(J1757:M1757))</f>
        <v/>
      </c>
      <c r="O1757" s="10" t="n"/>
      <c r="P1757" s="16">
        <f>IF(A1757="","",UPPER(TRIM(A1757))&amp;"|"&amp;UPPER(SUBSTITUTE(SUBSTITUTE(SUBSTITUTE(TRIM(C1757),"/",""),"-","")," ","")))</f>
        <v/>
      </c>
      <c r="Q1757" s="16">
        <f>IF(A1757="","",UPPER(SUBSTITUTE(SUBSTITUTE(SUBSTITUTE(TRIM(C1757),"/",""),"-","")," ","")))</f>
        <v/>
      </c>
      <c r="R1757" s="16">
        <f>IF(A1757="","",IF(U1757="No","ITC not available in GSTR-2B",IF(COUNTIF(Books!$O$6:$O$2005,P1757)&gt;0,IF(ABS(T1757)&lt;=Settings!$B$4,"Matched","Amount differs"),IF(COUNTIF(Books!$P$6:$P$2005,Q1757)&gt;0,"Invoice no matches, GSTIN differs","In GSTR-2B, not in books"))))</f>
        <v/>
      </c>
      <c r="S1757" s="15">
        <f>IF(A1757="","",SUMIF(Books!$O$6:$O$2005,P1757,Books!$K$6:$K$2005))</f>
        <v/>
      </c>
      <c r="T1757" s="15">
        <f>IF(A1757="","",N1757-S1757)</f>
        <v/>
      </c>
      <c r="U1757" s="10" t="n"/>
      <c r="V1757" s="16">
        <f>IF(A1757="","",IF(AND(O1757="Credit note",R1757&lt;&gt;"ITC not available in GSTR-2B"),"Credit note: accept and declare the ITC reversal, keep pending for one period, or reject if you disagree",IF(R1757="Matched","Accept in IMS, or take no action",IF(R1757="Amount differs","Reject or keep pending; ask the supplier to amend",IF(R1757="In GSTR-2B, not in books","Check receipt; reject if not yours",IF(R1757="Invoice no matches, GSTIN differs","Confirm the GSTIN with the supplier","Not available: do not claim"))))))</f>
        <v/>
      </c>
    </row>
    <row r="1758">
      <c r="A1758" s="10" t="n"/>
      <c r="B1758" s="10" t="n"/>
      <c r="C1758" s="10" t="n"/>
      <c r="D1758" s="10" t="n"/>
      <c r="E1758" s="9" t="n"/>
      <c r="F1758" s="8" t="n"/>
      <c r="G1758" s="10" t="n"/>
      <c r="H1758" s="10" t="n"/>
      <c r="I1758" s="8" t="n"/>
      <c r="J1758" s="8" t="n"/>
      <c r="K1758" s="8" t="n"/>
      <c r="L1758" s="8" t="n"/>
      <c r="M1758" s="8" t="n"/>
      <c r="N1758" s="15">
        <f>IF(A1758="","",SUM(J1758:M1758))</f>
        <v/>
      </c>
      <c r="O1758" s="10" t="n"/>
      <c r="P1758" s="16">
        <f>IF(A1758="","",UPPER(TRIM(A1758))&amp;"|"&amp;UPPER(SUBSTITUTE(SUBSTITUTE(SUBSTITUTE(TRIM(C1758),"/",""),"-","")," ","")))</f>
        <v/>
      </c>
      <c r="Q1758" s="16">
        <f>IF(A1758="","",UPPER(SUBSTITUTE(SUBSTITUTE(SUBSTITUTE(TRIM(C1758),"/",""),"-","")," ","")))</f>
        <v/>
      </c>
      <c r="R1758" s="16">
        <f>IF(A1758="","",IF(U1758="No","ITC not available in GSTR-2B",IF(COUNTIF(Books!$O$6:$O$2005,P1758)&gt;0,IF(ABS(T1758)&lt;=Settings!$B$4,"Matched","Amount differs"),IF(COUNTIF(Books!$P$6:$P$2005,Q1758)&gt;0,"Invoice no matches, GSTIN differs","In GSTR-2B, not in books"))))</f>
        <v/>
      </c>
      <c r="S1758" s="15">
        <f>IF(A1758="","",SUMIF(Books!$O$6:$O$2005,P1758,Books!$K$6:$K$2005))</f>
        <v/>
      </c>
      <c r="T1758" s="15">
        <f>IF(A1758="","",N1758-S1758)</f>
        <v/>
      </c>
      <c r="U1758" s="10" t="n"/>
      <c r="V1758" s="16">
        <f>IF(A1758="","",IF(AND(O1758="Credit note",R1758&lt;&gt;"ITC not available in GSTR-2B"),"Credit note: accept and declare the ITC reversal, keep pending for one period, or reject if you disagree",IF(R1758="Matched","Accept in IMS, or take no action",IF(R1758="Amount differs","Reject or keep pending; ask the supplier to amend",IF(R1758="In GSTR-2B, not in books","Check receipt; reject if not yours",IF(R1758="Invoice no matches, GSTIN differs","Confirm the GSTIN with the supplier","Not available: do not claim"))))))</f>
        <v/>
      </c>
    </row>
    <row r="1759">
      <c r="A1759" s="10" t="n"/>
      <c r="B1759" s="10" t="n"/>
      <c r="C1759" s="10" t="n"/>
      <c r="D1759" s="10" t="n"/>
      <c r="E1759" s="9" t="n"/>
      <c r="F1759" s="8" t="n"/>
      <c r="G1759" s="10" t="n"/>
      <c r="H1759" s="10" t="n"/>
      <c r="I1759" s="8" t="n"/>
      <c r="J1759" s="8" t="n"/>
      <c r="K1759" s="8" t="n"/>
      <c r="L1759" s="8" t="n"/>
      <c r="M1759" s="8" t="n"/>
      <c r="N1759" s="15">
        <f>IF(A1759="","",SUM(J1759:M1759))</f>
        <v/>
      </c>
      <c r="O1759" s="10" t="n"/>
      <c r="P1759" s="16">
        <f>IF(A1759="","",UPPER(TRIM(A1759))&amp;"|"&amp;UPPER(SUBSTITUTE(SUBSTITUTE(SUBSTITUTE(TRIM(C1759),"/",""),"-","")," ","")))</f>
        <v/>
      </c>
      <c r="Q1759" s="16">
        <f>IF(A1759="","",UPPER(SUBSTITUTE(SUBSTITUTE(SUBSTITUTE(TRIM(C1759),"/",""),"-","")," ","")))</f>
        <v/>
      </c>
      <c r="R1759" s="16">
        <f>IF(A1759="","",IF(U1759="No","ITC not available in GSTR-2B",IF(COUNTIF(Books!$O$6:$O$2005,P1759)&gt;0,IF(ABS(T1759)&lt;=Settings!$B$4,"Matched","Amount differs"),IF(COUNTIF(Books!$P$6:$P$2005,Q1759)&gt;0,"Invoice no matches, GSTIN differs","In GSTR-2B, not in books"))))</f>
        <v/>
      </c>
      <c r="S1759" s="15">
        <f>IF(A1759="","",SUMIF(Books!$O$6:$O$2005,P1759,Books!$K$6:$K$2005))</f>
        <v/>
      </c>
      <c r="T1759" s="15">
        <f>IF(A1759="","",N1759-S1759)</f>
        <v/>
      </c>
      <c r="U1759" s="10" t="n"/>
      <c r="V1759" s="16">
        <f>IF(A1759="","",IF(AND(O1759="Credit note",R1759&lt;&gt;"ITC not available in GSTR-2B"),"Credit note: accept and declare the ITC reversal, keep pending for one period, or reject if you disagree",IF(R1759="Matched","Accept in IMS, or take no action",IF(R1759="Amount differs","Reject or keep pending; ask the supplier to amend",IF(R1759="In GSTR-2B, not in books","Check receipt; reject if not yours",IF(R1759="Invoice no matches, GSTIN differs","Confirm the GSTIN with the supplier","Not available: do not claim"))))))</f>
        <v/>
      </c>
    </row>
    <row r="1760">
      <c r="A1760" s="10" t="n"/>
      <c r="B1760" s="10" t="n"/>
      <c r="C1760" s="10" t="n"/>
      <c r="D1760" s="10" t="n"/>
      <c r="E1760" s="9" t="n"/>
      <c r="F1760" s="8" t="n"/>
      <c r="G1760" s="10" t="n"/>
      <c r="H1760" s="10" t="n"/>
      <c r="I1760" s="8" t="n"/>
      <c r="J1760" s="8" t="n"/>
      <c r="K1760" s="8" t="n"/>
      <c r="L1760" s="8" t="n"/>
      <c r="M1760" s="8" t="n"/>
      <c r="N1760" s="15">
        <f>IF(A1760="","",SUM(J1760:M1760))</f>
        <v/>
      </c>
      <c r="O1760" s="10" t="n"/>
      <c r="P1760" s="16">
        <f>IF(A1760="","",UPPER(TRIM(A1760))&amp;"|"&amp;UPPER(SUBSTITUTE(SUBSTITUTE(SUBSTITUTE(TRIM(C1760),"/",""),"-","")," ","")))</f>
        <v/>
      </c>
      <c r="Q1760" s="16">
        <f>IF(A1760="","",UPPER(SUBSTITUTE(SUBSTITUTE(SUBSTITUTE(TRIM(C1760),"/",""),"-","")," ","")))</f>
        <v/>
      </c>
      <c r="R1760" s="16">
        <f>IF(A1760="","",IF(U1760="No","ITC not available in GSTR-2B",IF(COUNTIF(Books!$O$6:$O$2005,P1760)&gt;0,IF(ABS(T1760)&lt;=Settings!$B$4,"Matched","Amount differs"),IF(COUNTIF(Books!$P$6:$P$2005,Q1760)&gt;0,"Invoice no matches, GSTIN differs","In GSTR-2B, not in books"))))</f>
        <v/>
      </c>
      <c r="S1760" s="15">
        <f>IF(A1760="","",SUMIF(Books!$O$6:$O$2005,P1760,Books!$K$6:$K$2005))</f>
        <v/>
      </c>
      <c r="T1760" s="15">
        <f>IF(A1760="","",N1760-S1760)</f>
        <v/>
      </c>
      <c r="U1760" s="10" t="n"/>
      <c r="V1760" s="16">
        <f>IF(A1760="","",IF(AND(O1760="Credit note",R1760&lt;&gt;"ITC not available in GSTR-2B"),"Credit note: accept and declare the ITC reversal, keep pending for one period, or reject if you disagree",IF(R1760="Matched","Accept in IMS, or take no action",IF(R1760="Amount differs","Reject or keep pending; ask the supplier to amend",IF(R1760="In GSTR-2B, not in books","Check receipt; reject if not yours",IF(R1760="Invoice no matches, GSTIN differs","Confirm the GSTIN with the supplier","Not available: do not claim"))))))</f>
        <v/>
      </c>
    </row>
    <row r="1761">
      <c r="A1761" s="10" t="n"/>
      <c r="B1761" s="10" t="n"/>
      <c r="C1761" s="10" t="n"/>
      <c r="D1761" s="10" t="n"/>
      <c r="E1761" s="9" t="n"/>
      <c r="F1761" s="8" t="n"/>
      <c r="G1761" s="10" t="n"/>
      <c r="H1761" s="10" t="n"/>
      <c r="I1761" s="8" t="n"/>
      <c r="J1761" s="8" t="n"/>
      <c r="K1761" s="8" t="n"/>
      <c r="L1761" s="8" t="n"/>
      <c r="M1761" s="8" t="n"/>
      <c r="N1761" s="15">
        <f>IF(A1761="","",SUM(J1761:M1761))</f>
        <v/>
      </c>
      <c r="O1761" s="10" t="n"/>
      <c r="P1761" s="16">
        <f>IF(A1761="","",UPPER(TRIM(A1761))&amp;"|"&amp;UPPER(SUBSTITUTE(SUBSTITUTE(SUBSTITUTE(TRIM(C1761),"/",""),"-","")," ","")))</f>
        <v/>
      </c>
      <c r="Q1761" s="16">
        <f>IF(A1761="","",UPPER(SUBSTITUTE(SUBSTITUTE(SUBSTITUTE(TRIM(C1761),"/",""),"-","")," ","")))</f>
        <v/>
      </c>
      <c r="R1761" s="16">
        <f>IF(A1761="","",IF(U1761="No","ITC not available in GSTR-2B",IF(COUNTIF(Books!$O$6:$O$2005,P1761)&gt;0,IF(ABS(T1761)&lt;=Settings!$B$4,"Matched","Amount differs"),IF(COUNTIF(Books!$P$6:$P$2005,Q1761)&gt;0,"Invoice no matches, GSTIN differs","In GSTR-2B, not in books"))))</f>
        <v/>
      </c>
      <c r="S1761" s="15">
        <f>IF(A1761="","",SUMIF(Books!$O$6:$O$2005,P1761,Books!$K$6:$K$2005))</f>
        <v/>
      </c>
      <c r="T1761" s="15">
        <f>IF(A1761="","",N1761-S1761)</f>
        <v/>
      </c>
      <c r="U1761" s="10" t="n"/>
      <c r="V1761" s="16">
        <f>IF(A1761="","",IF(AND(O1761="Credit note",R1761&lt;&gt;"ITC not available in GSTR-2B"),"Credit note: accept and declare the ITC reversal, keep pending for one period, or reject if you disagree",IF(R1761="Matched","Accept in IMS, or take no action",IF(R1761="Amount differs","Reject or keep pending; ask the supplier to amend",IF(R1761="In GSTR-2B, not in books","Check receipt; reject if not yours",IF(R1761="Invoice no matches, GSTIN differs","Confirm the GSTIN with the supplier","Not available: do not claim"))))))</f>
        <v/>
      </c>
    </row>
    <row r="1762">
      <c r="A1762" s="10" t="n"/>
      <c r="B1762" s="10" t="n"/>
      <c r="C1762" s="10" t="n"/>
      <c r="D1762" s="10" t="n"/>
      <c r="E1762" s="9" t="n"/>
      <c r="F1762" s="8" t="n"/>
      <c r="G1762" s="10" t="n"/>
      <c r="H1762" s="10" t="n"/>
      <c r="I1762" s="8" t="n"/>
      <c r="J1762" s="8" t="n"/>
      <c r="K1762" s="8" t="n"/>
      <c r="L1762" s="8" t="n"/>
      <c r="M1762" s="8" t="n"/>
      <c r="N1762" s="15">
        <f>IF(A1762="","",SUM(J1762:M1762))</f>
        <v/>
      </c>
      <c r="O1762" s="10" t="n"/>
      <c r="P1762" s="16">
        <f>IF(A1762="","",UPPER(TRIM(A1762))&amp;"|"&amp;UPPER(SUBSTITUTE(SUBSTITUTE(SUBSTITUTE(TRIM(C1762),"/",""),"-","")," ","")))</f>
        <v/>
      </c>
      <c r="Q1762" s="16">
        <f>IF(A1762="","",UPPER(SUBSTITUTE(SUBSTITUTE(SUBSTITUTE(TRIM(C1762),"/",""),"-","")," ","")))</f>
        <v/>
      </c>
      <c r="R1762" s="16">
        <f>IF(A1762="","",IF(U1762="No","ITC not available in GSTR-2B",IF(COUNTIF(Books!$O$6:$O$2005,P1762)&gt;0,IF(ABS(T1762)&lt;=Settings!$B$4,"Matched","Amount differs"),IF(COUNTIF(Books!$P$6:$P$2005,Q1762)&gt;0,"Invoice no matches, GSTIN differs","In GSTR-2B, not in books"))))</f>
        <v/>
      </c>
      <c r="S1762" s="15">
        <f>IF(A1762="","",SUMIF(Books!$O$6:$O$2005,P1762,Books!$K$6:$K$2005))</f>
        <v/>
      </c>
      <c r="T1762" s="15">
        <f>IF(A1762="","",N1762-S1762)</f>
        <v/>
      </c>
      <c r="U1762" s="10" t="n"/>
      <c r="V1762" s="16">
        <f>IF(A1762="","",IF(AND(O1762="Credit note",R1762&lt;&gt;"ITC not available in GSTR-2B"),"Credit note: accept and declare the ITC reversal, keep pending for one period, or reject if you disagree",IF(R1762="Matched","Accept in IMS, or take no action",IF(R1762="Amount differs","Reject or keep pending; ask the supplier to amend",IF(R1762="In GSTR-2B, not in books","Check receipt; reject if not yours",IF(R1762="Invoice no matches, GSTIN differs","Confirm the GSTIN with the supplier","Not available: do not claim"))))))</f>
        <v/>
      </c>
    </row>
    <row r="1763">
      <c r="A1763" s="10" t="n"/>
      <c r="B1763" s="10" t="n"/>
      <c r="C1763" s="10" t="n"/>
      <c r="D1763" s="10" t="n"/>
      <c r="E1763" s="9" t="n"/>
      <c r="F1763" s="8" t="n"/>
      <c r="G1763" s="10" t="n"/>
      <c r="H1763" s="10" t="n"/>
      <c r="I1763" s="8" t="n"/>
      <c r="J1763" s="8" t="n"/>
      <c r="K1763" s="8" t="n"/>
      <c r="L1763" s="8" t="n"/>
      <c r="M1763" s="8" t="n"/>
      <c r="N1763" s="15">
        <f>IF(A1763="","",SUM(J1763:M1763))</f>
        <v/>
      </c>
      <c r="O1763" s="10" t="n"/>
      <c r="P1763" s="16">
        <f>IF(A1763="","",UPPER(TRIM(A1763))&amp;"|"&amp;UPPER(SUBSTITUTE(SUBSTITUTE(SUBSTITUTE(TRIM(C1763),"/",""),"-","")," ","")))</f>
        <v/>
      </c>
      <c r="Q1763" s="16">
        <f>IF(A1763="","",UPPER(SUBSTITUTE(SUBSTITUTE(SUBSTITUTE(TRIM(C1763),"/",""),"-","")," ","")))</f>
        <v/>
      </c>
      <c r="R1763" s="16">
        <f>IF(A1763="","",IF(U1763="No","ITC not available in GSTR-2B",IF(COUNTIF(Books!$O$6:$O$2005,P1763)&gt;0,IF(ABS(T1763)&lt;=Settings!$B$4,"Matched","Amount differs"),IF(COUNTIF(Books!$P$6:$P$2005,Q1763)&gt;0,"Invoice no matches, GSTIN differs","In GSTR-2B, not in books"))))</f>
        <v/>
      </c>
      <c r="S1763" s="15">
        <f>IF(A1763="","",SUMIF(Books!$O$6:$O$2005,P1763,Books!$K$6:$K$2005))</f>
        <v/>
      </c>
      <c r="T1763" s="15">
        <f>IF(A1763="","",N1763-S1763)</f>
        <v/>
      </c>
      <c r="U1763" s="10" t="n"/>
      <c r="V1763" s="16">
        <f>IF(A1763="","",IF(AND(O1763="Credit note",R1763&lt;&gt;"ITC not available in GSTR-2B"),"Credit note: accept and declare the ITC reversal, keep pending for one period, or reject if you disagree",IF(R1763="Matched","Accept in IMS, or take no action",IF(R1763="Amount differs","Reject or keep pending; ask the supplier to amend",IF(R1763="In GSTR-2B, not in books","Check receipt; reject if not yours",IF(R1763="Invoice no matches, GSTIN differs","Confirm the GSTIN with the supplier","Not available: do not claim"))))))</f>
        <v/>
      </c>
    </row>
    <row r="1764">
      <c r="A1764" s="10" t="n"/>
      <c r="B1764" s="10" t="n"/>
      <c r="C1764" s="10" t="n"/>
      <c r="D1764" s="10" t="n"/>
      <c r="E1764" s="9" t="n"/>
      <c r="F1764" s="8" t="n"/>
      <c r="G1764" s="10" t="n"/>
      <c r="H1764" s="10" t="n"/>
      <c r="I1764" s="8" t="n"/>
      <c r="J1764" s="8" t="n"/>
      <c r="K1764" s="8" t="n"/>
      <c r="L1764" s="8" t="n"/>
      <c r="M1764" s="8" t="n"/>
      <c r="N1764" s="15">
        <f>IF(A1764="","",SUM(J1764:M1764))</f>
        <v/>
      </c>
      <c r="O1764" s="10" t="n"/>
      <c r="P1764" s="16">
        <f>IF(A1764="","",UPPER(TRIM(A1764))&amp;"|"&amp;UPPER(SUBSTITUTE(SUBSTITUTE(SUBSTITUTE(TRIM(C1764),"/",""),"-","")," ","")))</f>
        <v/>
      </c>
      <c r="Q1764" s="16">
        <f>IF(A1764="","",UPPER(SUBSTITUTE(SUBSTITUTE(SUBSTITUTE(TRIM(C1764),"/",""),"-","")," ","")))</f>
        <v/>
      </c>
      <c r="R1764" s="16">
        <f>IF(A1764="","",IF(U1764="No","ITC not available in GSTR-2B",IF(COUNTIF(Books!$O$6:$O$2005,P1764)&gt;0,IF(ABS(T1764)&lt;=Settings!$B$4,"Matched","Amount differs"),IF(COUNTIF(Books!$P$6:$P$2005,Q1764)&gt;0,"Invoice no matches, GSTIN differs","In GSTR-2B, not in books"))))</f>
        <v/>
      </c>
      <c r="S1764" s="15">
        <f>IF(A1764="","",SUMIF(Books!$O$6:$O$2005,P1764,Books!$K$6:$K$2005))</f>
        <v/>
      </c>
      <c r="T1764" s="15">
        <f>IF(A1764="","",N1764-S1764)</f>
        <v/>
      </c>
      <c r="U1764" s="10" t="n"/>
      <c r="V1764" s="16">
        <f>IF(A1764="","",IF(AND(O1764="Credit note",R1764&lt;&gt;"ITC not available in GSTR-2B"),"Credit note: accept and declare the ITC reversal, keep pending for one period, or reject if you disagree",IF(R1764="Matched","Accept in IMS, or take no action",IF(R1764="Amount differs","Reject or keep pending; ask the supplier to amend",IF(R1764="In GSTR-2B, not in books","Check receipt; reject if not yours",IF(R1764="Invoice no matches, GSTIN differs","Confirm the GSTIN with the supplier","Not available: do not claim"))))))</f>
        <v/>
      </c>
    </row>
    <row r="1765">
      <c r="A1765" s="10" t="n"/>
      <c r="B1765" s="10" t="n"/>
      <c r="C1765" s="10" t="n"/>
      <c r="D1765" s="10" t="n"/>
      <c r="E1765" s="9" t="n"/>
      <c r="F1765" s="8" t="n"/>
      <c r="G1765" s="10" t="n"/>
      <c r="H1765" s="10" t="n"/>
      <c r="I1765" s="8" t="n"/>
      <c r="J1765" s="8" t="n"/>
      <c r="K1765" s="8" t="n"/>
      <c r="L1765" s="8" t="n"/>
      <c r="M1765" s="8" t="n"/>
      <c r="N1765" s="15">
        <f>IF(A1765="","",SUM(J1765:M1765))</f>
        <v/>
      </c>
      <c r="O1765" s="10" t="n"/>
      <c r="P1765" s="16">
        <f>IF(A1765="","",UPPER(TRIM(A1765))&amp;"|"&amp;UPPER(SUBSTITUTE(SUBSTITUTE(SUBSTITUTE(TRIM(C1765),"/",""),"-","")," ","")))</f>
        <v/>
      </c>
      <c r="Q1765" s="16">
        <f>IF(A1765="","",UPPER(SUBSTITUTE(SUBSTITUTE(SUBSTITUTE(TRIM(C1765),"/",""),"-","")," ","")))</f>
        <v/>
      </c>
      <c r="R1765" s="16">
        <f>IF(A1765="","",IF(U1765="No","ITC not available in GSTR-2B",IF(COUNTIF(Books!$O$6:$O$2005,P1765)&gt;0,IF(ABS(T1765)&lt;=Settings!$B$4,"Matched","Amount differs"),IF(COUNTIF(Books!$P$6:$P$2005,Q1765)&gt;0,"Invoice no matches, GSTIN differs","In GSTR-2B, not in books"))))</f>
        <v/>
      </c>
      <c r="S1765" s="15">
        <f>IF(A1765="","",SUMIF(Books!$O$6:$O$2005,P1765,Books!$K$6:$K$2005))</f>
        <v/>
      </c>
      <c r="T1765" s="15">
        <f>IF(A1765="","",N1765-S1765)</f>
        <v/>
      </c>
      <c r="U1765" s="10" t="n"/>
      <c r="V1765" s="16">
        <f>IF(A1765="","",IF(AND(O1765="Credit note",R1765&lt;&gt;"ITC not available in GSTR-2B"),"Credit note: accept and declare the ITC reversal, keep pending for one period, or reject if you disagree",IF(R1765="Matched","Accept in IMS, or take no action",IF(R1765="Amount differs","Reject or keep pending; ask the supplier to amend",IF(R1765="In GSTR-2B, not in books","Check receipt; reject if not yours",IF(R1765="Invoice no matches, GSTIN differs","Confirm the GSTIN with the supplier","Not available: do not claim"))))))</f>
        <v/>
      </c>
    </row>
    <row r="1766">
      <c r="A1766" s="10" t="n"/>
      <c r="B1766" s="10" t="n"/>
      <c r="C1766" s="10" t="n"/>
      <c r="D1766" s="10" t="n"/>
      <c r="E1766" s="9" t="n"/>
      <c r="F1766" s="8" t="n"/>
      <c r="G1766" s="10" t="n"/>
      <c r="H1766" s="10" t="n"/>
      <c r="I1766" s="8" t="n"/>
      <c r="J1766" s="8" t="n"/>
      <c r="K1766" s="8" t="n"/>
      <c r="L1766" s="8" t="n"/>
      <c r="M1766" s="8" t="n"/>
      <c r="N1766" s="15">
        <f>IF(A1766="","",SUM(J1766:M1766))</f>
        <v/>
      </c>
      <c r="O1766" s="10" t="n"/>
      <c r="P1766" s="16">
        <f>IF(A1766="","",UPPER(TRIM(A1766))&amp;"|"&amp;UPPER(SUBSTITUTE(SUBSTITUTE(SUBSTITUTE(TRIM(C1766),"/",""),"-","")," ","")))</f>
        <v/>
      </c>
      <c r="Q1766" s="16">
        <f>IF(A1766="","",UPPER(SUBSTITUTE(SUBSTITUTE(SUBSTITUTE(TRIM(C1766),"/",""),"-","")," ","")))</f>
        <v/>
      </c>
      <c r="R1766" s="16">
        <f>IF(A1766="","",IF(U1766="No","ITC not available in GSTR-2B",IF(COUNTIF(Books!$O$6:$O$2005,P1766)&gt;0,IF(ABS(T1766)&lt;=Settings!$B$4,"Matched","Amount differs"),IF(COUNTIF(Books!$P$6:$P$2005,Q1766)&gt;0,"Invoice no matches, GSTIN differs","In GSTR-2B, not in books"))))</f>
        <v/>
      </c>
      <c r="S1766" s="15">
        <f>IF(A1766="","",SUMIF(Books!$O$6:$O$2005,P1766,Books!$K$6:$K$2005))</f>
        <v/>
      </c>
      <c r="T1766" s="15">
        <f>IF(A1766="","",N1766-S1766)</f>
        <v/>
      </c>
      <c r="U1766" s="10" t="n"/>
      <c r="V1766" s="16">
        <f>IF(A1766="","",IF(AND(O1766="Credit note",R1766&lt;&gt;"ITC not available in GSTR-2B"),"Credit note: accept and declare the ITC reversal, keep pending for one period, or reject if you disagree",IF(R1766="Matched","Accept in IMS, or take no action",IF(R1766="Amount differs","Reject or keep pending; ask the supplier to amend",IF(R1766="In GSTR-2B, not in books","Check receipt; reject if not yours",IF(R1766="Invoice no matches, GSTIN differs","Confirm the GSTIN with the supplier","Not available: do not claim"))))))</f>
        <v/>
      </c>
    </row>
    <row r="1767">
      <c r="A1767" s="10" t="n"/>
      <c r="B1767" s="10" t="n"/>
      <c r="C1767" s="10" t="n"/>
      <c r="D1767" s="10" t="n"/>
      <c r="E1767" s="9" t="n"/>
      <c r="F1767" s="8" t="n"/>
      <c r="G1767" s="10" t="n"/>
      <c r="H1767" s="10" t="n"/>
      <c r="I1767" s="8" t="n"/>
      <c r="J1767" s="8" t="n"/>
      <c r="K1767" s="8" t="n"/>
      <c r="L1767" s="8" t="n"/>
      <c r="M1767" s="8" t="n"/>
      <c r="N1767" s="15">
        <f>IF(A1767="","",SUM(J1767:M1767))</f>
        <v/>
      </c>
      <c r="O1767" s="10" t="n"/>
      <c r="P1767" s="16">
        <f>IF(A1767="","",UPPER(TRIM(A1767))&amp;"|"&amp;UPPER(SUBSTITUTE(SUBSTITUTE(SUBSTITUTE(TRIM(C1767),"/",""),"-","")," ","")))</f>
        <v/>
      </c>
      <c r="Q1767" s="16">
        <f>IF(A1767="","",UPPER(SUBSTITUTE(SUBSTITUTE(SUBSTITUTE(TRIM(C1767),"/",""),"-","")," ","")))</f>
        <v/>
      </c>
      <c r="R1767" s="16">
        <f>IF(A1767="","",IF(U1767="No","ITC not available in GSTR-2B",IF(COUNTIF(Books!$O$6:$O$2005,P1767)&gt;0,IF(ABS(T1767)&lt;=Settings!$B$4,"Matched","Amount differs"),IF(COUNTIF(Books!$P$6:$P$2005,Q1767)&gt;0,"Invoice no matches, GSTIN differs","In GSTR-2B, not in books"))))</f>
        <v/>
      </c>
      <c r="S1767" s="15">
        <f>IF(A1767="","",SUMIF(Books!$O$6:$O$2005,P1767,Books!$K$6:$K$2005))</f>
        <v/>
      </c>
      <c r="T1767" s="15">
        <f>IF(A1767="","",N1767-S1767)</f>
        <v/>
      </c>
      <c r="U1767" s="10" t="n"/>
      <c r="V1767" s="16">
        <f>IF(A1767="","",IF(AND(O1767="Credit note",R1767&lt;&gt;"ITC not available in GSTR-2B"),"Credit note: accept and declare the ITC reversal, keep pending for one period, or reject if you disagree",IF(R1767="Matched","Accept in IMS, or take no action",IF(R1767="Amount differs","Reject or keep pending; ask the supplier to amend",IF(R1767="In GSTR-2B, not in books","Check receipt; reject if not yours",IF(R1767="Invoice no matches, GSTIN differs","Confirm the GSTIN with the supplier","Not available: do not claim"))))))</f>
        <v/>
      </c>
    </row>
    <row r="1768">
      <c r="A1768" s="10" t="n"/>
      <c r="B1768" s="10" t="n"/>
      <c r="C1768" s="10" t="n"/>
      <c r="D1768" s="10" t="n"/>
      <c r="E1768" s="9" t="n"/>
      <c r="F1768" s="8" t="n"/>
      <c r="G1768" s="10" t="n"/>
      <c r="H1768" s="10" t="n"/>
      <c r="I1768" s="8" t="n"/>
      <c r="J1768" s="8" t="n"/>
      <c r="K1768" s="8" t="n"/>
      <c r="L1768" s="8" t="n"/>
      <c r="M1768" s="8" t="n"/>
      <c r="N1768" s="15">
        <f>IF(A1768="","",SUM(J1768:M1768))</f>
        <v/>
      </c>
      <c r="O1768" s="10" t="n"/>
      <c r="P1768" s="16">
        <f>IF(A1768="","",UPPER(TRIM(A1768))&amp;"|"&amp;UPPER(SUBSTITUTE(SUBSTITUTE(SUBSTITUTE(TRIM(C1768),"/",""),"-","")," ","")))</f>
        <v/>
      </c>
      <c r="Q1768" s="16">
        <f>IF(A1768="","",UPPER(SUBSTITUTE(SUBSTITUTE(SUBSTITUTE(TRIM(C1768),"/",""),"-","")," ","")))</f>
        <v/>
      </c>
      <c r="R1768" s="16">
        <f>IF(A1768="","",IF(U1768="No","ITC not available in GSTR-2B",IF(COUNTIF(Books!$O$6:$O$2005,P1768)&gt;0,IF(ABS(T1768)&lt;=Settings!$B$4,"Matched","Amount differs"),IF(COUNTIF(Books!$P$6:$P$2005,Q1768)&gt;0,"Invoice no matches, GSTIN differs","In GSTR-2B, not in books"))))</f>
        <v/>
      </c>
      <c r="S1768" s="15">
        <f>IF(A1768="","",SUMIF(Books!$O$6:$O$2005,P1768,Books!$K$6:$K$2005))</f>
        <v/>
      </c>
      <c r="T1768" s="15">
        <f>IF(A1768="","",N1768-S1768)</f>
        <v/>
      </c>
      <c r="U1768" s="10" t="n"/>
      <c r="V1768" s="16">
        <f>IF(A1768="","",IF(AND(O1768="Credit note",R1768&lt;&gt;"ITC not available in GSTR-2B"),"Credit note: accept and declare the ITC reversal, keep pending for one period, or reject if you disagree",IF(R1768="Matched","Accept in IMS, or take no action",IF(R1768="Amount differs","Reject or keep pending; ask the supplier to amend",IF(R1768="In GSTR-2B, not in books","Check receipt; reject if not yours",IF(R1768="Invoice no matches, GSTIN differs","Confirm the GSTIN with the supplier","Not available: do not claim"))))))</f>
        <v/>
      </c>
    </row>
    <row r="1769">
      <c r="A1769" s="10" t="n"/>
      <c r="B1769" s="10" t="n"/>
      <c r="C1769" s="10" t="n"/>
      <c r="D1769" s="10" t="n"/>
      <c r="E1769" s="9" t="n"/>
      <c r="F1769" s="8" t="n"/>
      <c r="G1769" s="10" t="n"/>
      <c r="H1769" s="10" t="n"/>
      <c r="I1769" s="8" t="n"/>
      <c r="J1769" s="8" t="n"/>
      <c r="K1769" s="8" t="n"/>
      <c r="L1769" s="8" t="n"/>
      <c r="M1769" s="8" t="n"/>
      <c r="N1769" s="15">
        <f>IF(A1769="","",SUM(J1769:M1769))</f>
        <v/>
      </c>
      <c r="O1769" s="10" t="n"/>
      <c r="P1769" s="16">
        <f>IF(A1769="","",UPPER(TRIM(A1769))&amp;"|"&amp;UPPER(SUBSTITUTE(SUBSTITUTE(SUBSTITUTE(TRIM(C1769),"/",""),"-","")," ","")))</f>
        <v/>
      </c>
      <c r="Q1769" s="16">
        <f>IF(A1769="","",UPPER(SUBSTITUTE(SUBSTITUTE(SUBSTITUTE(TRIM(C1769),"/",""),"-","")," ","")))</f>
        <v/>
      </c>
      <c r="R1769" s="16">
        <f>IF(A1769="","",IF(U1769="No","ITC not available in GSTR-2B",IF(COUNTIF(Books!$O$6:$O$2005,P1769)&gt;0,IF(ABS(T1769)&lt;=Settings!$B$4,"Matched","Amount differs"),IF(COUNTIF(Books!$P$6:$P$2005,Q1769)&gt;0,"Invoice no matches, GSTIN differs","In GSTR-2B, not in books"))))</f>
        <v/>
      </c>
      <c r="S1769" s="15">
        <f>IF(A1769="","",SUMIF(Books!$O$6:$O$2005,P1769,Books!$K$6:$K$2005))</f>
        <v/>
      </c>
      <c r="T1769" s="15">
        <f>IF(A1769="","",N1769-S1769)</f>
        <v/>
      </c>
      <c r="U1769" s="10" t="n"/>
      <c r="V1769" s="16">
        <f>IF(A1769="","",IF(AND(O1769="Credit note",R1769&lt;&gt;"ITC not available in GSTR-2B"),"Credit note: accept and declare the ITC reversal, keep pending for one period, or reject if you disagree",IF(R1769="Matched","Accept in IMS, or take no action",IF(R1769="Amount differs","Reject or keep pending; ask the supplier to amend",IF(R1769="In GSTR-2B, not in books","Check receipt; reject if not yours",IF(R1769="Invoice no matches, GSTIN differs","Confirm the GSTIN with the supplier","Not available: do not claim"))))))</f>
        <v/>
      </c>
    </row>
    <row r="1770">
      <c r="A1770" s="10" t="n"/>
      <c r="B1770" s="10" t="n"/>
      <c r="C1770" s="10" t="n"/>
      <c r="D1770" s="10" t="n"/>
      <c r="E1770" s="9" t="n"/>
      <c r="F1770" s="8" t="n"/>
      <c r="G1770" s="10" t="n"/>
      <c r="H1770" s="10" t="n"/>
      <c r="I1770" s="8" t="n"/>
      <c r="J1770" s="8" t="n"/>
      <c r="K1770" s="8" t="n"/>
      <c r="L1770" s="8" t="n"/>
      <c r="M1770" s="8" t="n"/>
      <c r="N1770" s="15">
        <f>IF(A1770="","",SUM(J1770:M1770))</f>
        <v/>
      </c>
      <c r="O1770" s="10" t="n"/>
      <c r="P1770" s="16">
        <f>IF(A1770="","",UPPER(TRIM(A1770))&amp;"|"&amp;UPPER(SUBSTITUTE(SUBSTITUTE(SUBSTITUTE(TRIM(C1770),"/",""),"-","")," ","")))</f>
        <v/>
      </c>
      <c r="Q1770" s="16">
        <f>IF(A1770="","",UPPER(SUBSTITUTE(SUBSTITUTE(SUBSTITUTE(TRIM(C1770),"/",""),"-","")," ","")))</f>
        <v/>
      </c>
      <c r="R1770" s="16">
        <f>IF(A1770="","",IF(U1770="No","ITC not available in GSTR-2B",IF(COUNTIF(Books!$O$6:$O$2005,P1770)&gt;0,IF(ABS(T1770)&lt;=Settings!$B$4,"Matched","Amount differs"),IF(COUNTIF(Books!$P$6:$P$2005,Q1770)&gt;0,"Invoice no matches, GSTIN differs","In GSTR-2B, not in books"))))</f>
        <v/>
      </c>
      <c r="S1770" s="15">
        <f>IF(A1770="","",SUMIF(Books!$O$6:$O$2005,P1770,Books!$K$6:$K$2005))</f>
        <v/>
      </c>
      <c r="T1770" s="15">
        <f>IF(A1770="","",N1770-S1770)</f>
        <v/>
      </c>
      <c r="U1770" s="10" t="n"/>
      <c r="V1770" s="16">
        <f>IF(A1770="","",IF(AND(O1770="Credit note",R1770&lt;&gt;"ITC not available in GSTR-2B"),"Credit note: accept and declare the ITC reversal, keep pending for one period, or reject if you disagree",IF(R1770="Matched","Accept in IMS, or take no action",IF(R1770="Amount differs","Reject or keep pending; ask the supplier to amend",IF(R1770="In GSTR-2B, not in books","Check receipt; reject if not yours",IF(R1770="Invoice no matches, GSTIN differs","Confirm the GSTIN with the supplier","Not available: do not claim"))))))</f>
        <v/>
      </c>
    </row>
    <row r="1771">
      <c r="A1771" s="10" t="n"/>
      <c r="B1771" s="10" t="n"/>
      <c r="C1771" s="10" t="n"/>
      <c r="D1771" s="10" t="n"/>
      <c r="E1771" s="9" t="n"/>
      <c r="F1771" s="8" t="n"/>
      <c r="G1771" s="10" t="n"/>
      <c r="H1771" s="10" t="n"/>
      <c r="I1771" s="8" t="n"/>
      <c r="J1771" s="8" t="n"/>
      <c r="K1771" s="8" t="n"/>
      <c r="L1771" s="8" t="n"/>
      <c r="M1771" s="8" t="n"/>
      <c r="N1771" s="15">
        <f>IF(A1771="","",SUM(J1771:M1771))</f>
        <v/>
      </c>
      <c r="O1771" s="10" t="n"/>
      <c r="P1771" s="16">
        <f>IF(A1771="","",UPPER(TRIM(A1771))&amp;"|"&amp;UPPER(SUBSTITUTE(SUBSTITUTE(SUBSTITUTE(TRIM(C1771),"/",""),"-","")," ","")))</f>
        <v/>
      </c>
      <c r="Q1771" s="16">
        <f>IF(A1771="","",UPPER(SUBSTITUTE(SUBSTITUTE(SUBSTITUTE(TRIM(C1771),"/",""),"-","")," ","")))</f>
        <v/>
      </c>
      <c r="R1771" s="16">
        <f>IF(A1771="","",IF(U1771="No","ITC not available in GSTR-2B",IF(COUNTIF(Books!$O$6:$O$2005,P1771)&gt;0,IF(ABS(T1771)&lt;=Settings!$B$4,"Matched","Amount differs"),IF(COUNTIF(Books!$P$6:$P$2005,Q1771)&gt;0,"Invoice no matches, GSTIN differs","In GSTR-2B, not in books"))))</f>
        <v/>
      </c>
      <c r="S1771" s="15">
        <f>IF(A1771="","",SUMIF(Books!$O$6:$O$2005,P1771,Books!$K$6:$K$2005))</f>
        <v/>
      </c>
      <c r="T1771" s="15">
        <f>IF(A1771="","",N1771-S1771)</f>
        <v/>
      </c>
      <c r="U1771" s="10" t="n"/>
      <c r="V1771" s="16">
        <f>IF(A1771="","",IF(AND(O1771="Credit note",R1771&lt;&gt;"ITC not available in GSTR-2B"),"Credit note: accept and declare the ITC reversal, keep pending for one period, or reject if you disagree",IF(R1771="Matched","Accept in IMS, or take no action",IF(R1771="Amount differs","Reject or keep pending; ask the supplier to amend",IF(R1771="In GSTR-2B, not in books","Check receipt; reject if not yours",IF(R1771="Invoice no matches, GSTIN differs","Confirm the GSTIN with the supplier","Not available: do not claim"))))))</f>
        <v/>
      </c>
    </row>
    <row r="1772">
      <c r="A1772" s="10" t="n"/>
      <c r="B1772" s="10" t="n"/>
      <c r="C1772" s="10" t="n"/>
      <c r="D1772" s="10" t="n"/>
      <c r="E1772" s="9" t="n"/>
      <c r="F1772" s="8" t="n"/>
      <c r="G1772" s="10" t="n"/>
      <c r="H1772" s="10" t="n"/>
      <c r="I1772" s="8" t="n"/>
      <c r="J1772" s="8" t="n"/>
      <c r="K1772" s="8" t="n"/>
      <c r="L1772" s="8" t="n"/>
      <c r="M1772" s="8" t="n"/>
      <c r="N1772" s="15">
        <f>IF(A1772="","",SUM(J1772:M1772))</f>
        <v/>
      </c>
      <c r="O1772" s="10" t="n"/>
      <c r="P1772" s="16">
        <f>IF(A1772="","",UPPER(TRIM(A1772))&amp;"|"&amp;UPPER(SUBSTITUTE(SUBSTITUTE(SUBSTITUTE(TRIM(C1772),"/",""),"-","")," ","")))</f>
        <v/>
      </c>
      <c r="Q1772" s="16">
        <f>IF(A1772="","",UPPER(SUBSTITUTE(SUBSTITUTE(SUBSTITUTE(TRIM(C1772),"/",""),"-","")," ","")))</f>
        <v/>
      </c>
      <c r="R1772" s="16">
        <f>IF(A1772="","",IF(U1772="No","ITC not available in GSTR-2B",IF(COUNTIF(Books!$O$6:$O$2005,P1772)&gt;0,IF(ABS(T1772)&lt;=Settings!$B$4,"Matched","Amount differs"),IF(COUNTIF(Books!$P$6:$P$2005,Q1772)&gt;0,"Invoice no matches, GSTIN differs","In GSTR-2B, not in books"))))</f>
        <v/>
      </c>
      <c r="S1772" s="15">
        <f>IF(A1772="","",SUMIF(Books!$O$6:$O$2005,P1772,Books!$K$6:$K$2005))</f>
        <v/>
      </c>
      <c r="T1772" s="15">
        <f>IF(A1772="","",N1772-S1772)</f>
        <v/>
      </c>
      <c r="U1772" s="10" t="n"/>
      <c r="V1772" s="16">
        <f>IF(A1772="","",IF(AND(O1772="Credit note",R1772&lt;&gt;"ITC not available in GSTR-2B"),"Credit note: accept and declare the ITC reversal, keep pending for one period, or reject if you disagree",IF(R1772="Matched","Accept in IMS, or take no action",IF(R1772="Amount differs","Reject or keep pending; ask the supplier to amend",IF(R1772="In GSTR-2B, not in books","Check receipt; reject if not yours",IF(R1772="Invoice no matches, GSTIN differs","Confirm the GSTIN with the supplier","Not available: do not claim"))))))</f>
        <v/>
      </c>
    </row>
    <row r="1773">
      <c r="A1773" s="10" t="n"/>
      <c r="B1773" s="10" t="n"/>
      <c r="C1773" s="10" t="n"/>
      <c r="D1773" s="10" t="n"/>
      <c r="E1773" s="9" t="n"/>
      <c r="F1773" s="8" t="n"/>
      <c r="G1773" s="10" t="n"/>
      <c r="H1773" s="10" t="n"/>
      <c r="I1773" s="8" t="n"/>
      <c r="J1773" s="8" t="n"/>
      <c r="K1773" s="8" t="n"/>
      <c r="L1773" s="8" t="n"/>
      <c r="M1773" s="8" t="n"/>
      <c r="N1773" s="15">
        <f>IF(A1773="","",SUM(J1773:M1773))</f>
        <v/>
      </c>
      <c r="O1773" s="10" t="n"/>
      <c r="P1773" s="16">
        <f>IF(A1773="","",UPPER(TRIM(A1773))&amp;"|"&amp;UPPER(SUBSTITUTE(SUBSTITUTE(SUBSTITUTE(TRIM(C1773),"/",""),"-","")," ","")))</f>
        <v/>
      </c>
      <c r="Q1773" s="16">
        <f>IF(A1773="","",UPPER(SUBSTITUTE(SUBSTITUTE(SUBSTITUTE(TRIM(C1773),"/",""),"-","")," ","")))</f>
        <v/>
      </c>
      <c r="R1773" s="16">
        <f>IF(A1773="","",IF(U1773="No","ITC not available in GSTR-2B",IF(COUNTIF(Books!$O$6:$O$2005,P1773)&gt;0,IF(ABS(T1773)&lt;=Settings!$B$4,"Matched","Amount differs"),IF(COUNTIF(Books!$P$6:$P$2005,Q1773)&gt;0,"Invoice no matches, GSTIN differs","In GSTR-2B, not in books"))))</f>
        <v/>
      </c>
      <c r="S1773" s="15">
        <f>IF(A1773="","",SUMIF(Books!$O$6:$O$2005,P1773,Books!$K$6:$K$2005))</f>
        <v/>
      </c>
      <c r="T1773" s="15">
        <f>IF(A1773="","",N1773-S1773)</f>
        <v/>
      </c>
      <c r="U1773" s="10" t="n"/>
      <c r="V1773" s="16">
        <f>IF(A1773="","",IF(AND(O1773="Credit note",R1773&lt;&gt;"ITC not available in GSTR-2B"),"Credit note: accept and declare the ITC reversal, keep pending for one period, or reject if you disagree",IF(R1773="Matched","Accept in IMS, or take no action",IF(R1773="Amount differs","Reject or keep pending; ask the supplier to amend",IF(R1773="In GSTR-2B, not in books","Check receipt; reject if not yours",IF(R1773="Invoice no matches, GSTIN differs","Confirm the GSTIN with the supplier","Not available: do not claim"))))))</f>
        <v/>
      </c>
    </row>
    <row r="1774">
      <c r="A1774" s="10" t="n"/>
      <c r="B1774" s="10" t="n"/>
      <c r="C1774" s="10" t="n"/>
      <c r="D1774" s="10" t="n"/>
      <c r="E1774" s="9" t="n"/>
      <c r="F1774" s="8" t="n"/>
      <c r="G1774" s="10" t="n"/>
      <c r="H1774" s="10" t="n"/>
      <c r="I1774" s="8" t="n"/>
      <c r="J1774" s="8" t="n"/>
      <c r="K1774" s="8" t="n"/>
      <c r="L1774" s="8" t="n"/>
      <c r="M1774" s="8" t="n"/>
      <c r="N1774" s="15">
        <f>IF(A1774="","",SUM(J1774:M1774))</f>
        <v/>
      </c>
      <c r="O1774" s="10" t="n"/>
      <c r="P1774" s="16">
        <f>IF(A1774="","",UPPER(TRIM(A1774))&amp;"|"&amp;UPPER(SUBSTITUTE(SUBSTITUTE(SUBSTITUTE(TRIM(C1774),"/",""),"-","")," ","")))</f>
        <v/>
      </c>
      <c r="Q1774" s="16">
        <f>IF(A1774="","",UPPER(SUBSTITUTE(SUBSTITUTE(SUBSTITUTE(TRIM(C1774),"/",""),"-","")," ","")))</f>
        <v/>
      </c>
      <c r="R1774" s="16">
        <f>IF(A1774="","",IF(U1774="No","ITC not available in GSTR-2B",IF(COUNTIF(Books!$O$6:$O$2005,P1774)&gt;0,IF(ABS(T1774)&lt;=Settings!$B$4,"Matched","Amount differs"),IF(COUNTIF(Books!$P$6:$P$2005,Q1774)&gt;0,"Invoice no matches, GSTIN differs","In GSTR-2B, not in books"))))</f>
        <v/>
      </c>
      <c r="S1774" s="15">
        <f>IF(A1774="","",SUMIF(Books!$O$6:$O$2005,P1774,Books!$K$6:$K$2005))</f>
        <v/>
      </c>
      <c r="T1774" s="15">
        <f>IF(A1774="","",N1774-S1774)</f>
        <v/>
      </c>
      <c r="U1774" s="10" t="n"/>
      <c r="V1774" s="16">
        <f>IF(A1774="","",IF(AND(O1774="Credit note",R1774&lt;&gt;"ITC not available in GSTR-2B"),"Credit note: accept and declare the ITC reversal, keep pending for one period, or reject if you disagree",IF(R1774="Matched","Accept in IMS, or take no action",IF(R1774="Amount differs","Reject or keep pending; ask the supplier to amend",IF(R1774="In GSTR-2B, not in books","Check receipt; reject if not yours",IF(R1774="Invoice no matches, GSTIN differs","Confirm the GSTIN with the supplier","Not available: do not claim"))))))</f>
        <v/>
      </c>
    </row>
    <row r="1775">
      <c r="A1775" s="10" t="n"/>
      <c r="B1775" s="10" t="n"/>
      <c r="C1775" s="10" t="n"/>
      <c r="D1775" s="10" t="n"/>
      <c r="E1775" s="9" t="n"/>
      <c r="F1775" s="8" t="n"/>
      <c r="G1775" s="10" t="n"/>
      <c r="H1775" s="10" t="n"/>
      <c r="I1775" s="8" t="n"/>
      <c r="J1775" s="8" t="n"/>
      <c r="K1775" s="8" t="n"/>
      <c r="L1775" s="8" t="n"/>
      <c r="M1775" s="8" t="n"/>
      <c r="N1775" s="15">
        <f>IF(A1775="","",SUM(J1775:M1775))</f>
        <v/>
      </c>
      <c r="O1775" s="10" t="n"/>
      <c r="P1775" s="16">
        <f>IF(A1775="","",UPPER(TRIM(A1775))&amp;"|"&amp;UPPER(SUBSTITUTE(SUBSTITUTE(SUBSTITUTE(TRIM(C1775),"/",""),"-","")," ","")))</f>
        <v/>
      </c>
      <c r="Q1775" s="16">
        <f>IF(A1775="","",UPPER(SUBSTITUTE(SUBSTITUTE(SUBSTITUTE(TRIM(C1775),"/",""),"-","")," ","")))</f>
        <v/>
      </c>
      <c r="R1775" s="16">
        <f>IF(A1775="","",IF(U1775="No","ITC not available in GSTR-2B",IF(COUNTIF(Books!$O$6:$O$2005,P1775)&gt;0,IF(ABS(T1775)&lt;=Settings!$B$4,"Matched","Amount differs"),IF(COUNTIF(Books!$P$6:$P$2005,Q1775)&gt;0,"Invoice no matches, GSTIN differs","In GSTR-2B, not in books"))))</f>
        <v/>
      </c>
      <c r="S1775" s="15">
        <f>IF(A1775="","",SUMIF(Books!$O$6:$O$2005,P1775,Books!$K$6:$K$2005))</f>
        <v/>
      </c>
      <c r="T1775" s="15">
        <f>IF(A1775="","",N1775-S1775)</f>
        <v/>
      </c>
      <c r="U1775" s="10" t="n"/>
      <c r="V1775" s="16">
        <f>IF(A1775="","",IF(AND(O1775="Credit note",R1775&lt;&gt;"ITC not available in GSTR-2B"),"Credit note: accept and declare the ITC reversal, keep pending for one period, or reject if you disagree",IF(R1775="Matched","Accept in IMS, or take no action",IF(R1775="Amount differs","Reject or keep pending; ask the supplier to amend",IF(R1775="In GSTR-2B, not in books","Check receipt; reject if not yours",IF(R1775="Invoice no matches, GSTIN differs","Confirm the GSTIN with the supplier","Not available: do not claim"))))))</f>
        <v/>
      </c>
    </row>
    <row r="1776">
      <c r="A1776" s="10" t="n"/>
      <c r="B1776" s="10" t="n"/>
      <c r="C1776" s="10" t="n"/>
      <c r="D1776" s="10" t="n"/>
      <c r="E1776" s="9" t="n"/>
      <c r="F1776" s="8" t="n"/>
      <c r="G1776" s="10" t="n"/>
      <c r="H1776" s="10" t="n"/>
      <c r="I1776" s="8" t="n"/>
      <c r="J1776" s="8" t="n"/>
      <c r="K1776" s="8" t="n"/>
      <c r="L1776" s="8" t="n"/>
      <c r="M1776" s="8" t="n"/>
      <c r="N1776" s="15">
        <f>IF(A1776="","",SUM(J1776:M1776))</f>
        <v/>
      </c>
      <c r="O1776" s="10" t="n"/>
      <c r="P1776" s="16">
        <f>IF(A1776="","",UPPER(TRIM(A1776))&amp;"|"&amp;UPPER(SUBSTITUTE(SUBSTITUTE(SUBSTITUTE(TRIM(C1776),"/",""),"-","")," ","")))</f>
        <v/>
      </c>
      <c r="Q1776" s="16">
        <f>IF(A1776="","",UPPER(SUBSTITUTE(SUBSTITUTE(SUBSTITUTE(TRIM(C1776),"/",""),"-","")," ","")))</f>
        <v/>
      </c>
      <c r="R1776" s="16">
        <f>IF(A1776="","",IF(U1776="No","ITC not available in GSTR-2B",IF(COUNTIF(Books!$O$6:$O$2005,P1776)&gt;0,IF(ABS(T1776)&lt;=Settings!$B$4,"Matched","Amount differs"),IF(COUNTIF(Books!$P$6:$P$2005,Q1776)&gt;0,"Invoice no matches, GSTIN differs","In GSTR-2B, not in books"))))</f>
        <v/>
      </c>
      <c r="S1776" s="15">
        <f>IF(A1776="","",SUMIF(Books!$O$6:$O$2005,P1776,Books!$K$6:$K$2005))</f>
        <v/>
      </c>
      <c r="T1776" s="15">
        <f>IF(A1776="","",N1776-S1776)</f>
        <v/>
      </c>
      <c r="U1776" s="10" t="n"/>
      <c r="V1776" s="16">
        <f>IF(A1776="","",IF(AND(O1776="Credit note",R1776&lt;&gt;"ITC not available in GSTR-2B"),"Credit note: accept and declare the ITC reversal, keep pending for one period, or reject if you disagree",IF(R1776="Matched","Accept in IMS, or take no action",IF(R1776="Amount differs","Reject or keep pending; ask the supplier to amend",IF(R1776="In GSTR-2B, not in books","Check receipt; reject if not yours",IF(R1776="Invoice no matches, GSTIN differs","Confirm the GSTIN with the supplier","Not available: do not claim"))))))</f>
        <v/>
      </c>
    </row>
    <row r="1777">
      <c r="A1777" s="10" t="n"/>
      <c r="B1777" s="10" t="n"/>
      <c r="C1777" s="10" t="n"/>
      <c r="D1777" s="10" t="n"/>
      <c r="E1777" s="9" t="n"/>
      <c r="F1777" s="8" t="n"/>
      <c r="G1777" s="10" t="n"/>
      <c r="H1777" s="10" t="n"/>
      <c r="I1777" s="8" t="n"/>
      <c r="J1777" s="8" t="n"/>
      <c r="K1777" s="8" t="n"/>
      <c r="L1777" s="8" t="n"/>
      <c r="M1777" s="8" t="n"/>
      <c r="N1777" s="15">
        <f>IF(A1777="","",SUM(J1777:M1777))</f>
        <v/>
      </c>
      <c r="O1777" s="10" t="n"/>
      <c r="P1777" s="16">
        <f>IF(A1777="","",UPPER(TRIM(A1777))&amp;"|"&amp;UPPER(SUBSTITUTE(SUBSTITUTE(SUBSTITUTE(TRIM(C1777),"/",""),"-","")," ","")))</f>
        <v/>
      </c>
      <c r="Q1777" s="16">
        <f>IF(A1777="","",UPPER(SUBSTITUTE(SUBSTITUTE(SUBSTITUTE(TRIM(C1777),"/",""),"-","")," ","")))</f>
        <v/>
      </c>
      <c r="R1777" s="16">
        <f>IF(A1777="","",IF(U1777="No","ITC not available in GSTR-2B",IF(COUNTIF(Books!$O$6:$O$2005,P1777)&gt;0,IF(ABS(T1777)&lt;=Settings!$B$4,"Matched","Amount differs"),IF(COUNTIF(Books!$P$6:$P$2005,Q1777)&gt;0,"Invoice no matches, GSTIN differs","In GSTR-2B, not in books"))))</f>
        <v/>
      </c>
      <c r="S1777" s="15">
        <f>IF(A1777="","",SUMIF(Books!$O$6:$O$2005,P1777,Books!$K$6:$K$2005))</f>
        <v/>
      </c>
      <c r="T1777" s="15">
        <f>IF(A1777="","",N1777-S1777)</f>
        <v/>
      </c>
      <c r="U1777" s="10" t="n"/>
      <c r="V1777" s="16">
        <f>IF(A1777="","",IF(AND(O1777="Credit note",R1777&lt;&gt;"ITC not available in GSTR-2B"),"Credit note: accept and declare the ITC reversal, keep pending for one period, or reject if you disagree",IF(R1777="Matched","Accept in IMS, or take no action",IF(R1777="Amount differs","Reject or keep pending; ask the supplier to amend",IF(R1777="In GSTR-2B, not in books","Check receipt; reject if not yours",IF(R1777="Invoice no matches, GSTIN differs","Confirm the GSTIN with the supplier","Not available: do not claim"))))))</f>
        <v/>
      </c>
    </row>
    <row r="1778">
      <c r="A1778" s="10" t="n"/>
      <c r="B1778" s="10" t="n"/>
      <c r="C1778" s="10" t="n"/>
      <c r="D1778" s="10" t="n"/>
      <c r="E1778" s="9" t="n"/>
      <c r="F1778" s="8" t="n"/>
      <c r="G1778" s="10" t="n"/>
      <c r="H1778" s="10" t="n"/>
      <c r="I1778" s="8" t="n"/>
      <c r="J1778" s="8" t="n"/>
      <c r="K1778" s="8" t="n"/>
      <c r="L1778" s="8" t="n"/>
      <c r="M1778" s="8" t="n"/>
      <c r="N1778" s="15">
        <f>IF(A1778="","",SUM(J1778:M1778))</f>
        <v/>
      </c>
      <c r="O1778" s="10" t="n"/>
      <c r="P1778" s="16">
        <f>IF(A1778="","",UPPER(TRIM(A1778))&amp;"|"&amp;UPPER(SUBSTITUTE(SUBSTITUTE(SUBSTITUTE(TRIM(C1778),"/",""),"-","")," ","")))</f>
        <v/>
      </c>
      <c r="Q1778" s="16">
        <f>IF(A1778="","",UPPER(SUBSTITUTE(SUBSTITUTE(SUBSTITUTE(TRIM(C1778),"/",""),"-","")," ","")))</f>
        <v/>
      </c>
      <c r="R1778" s="16">
        <f>IF(A1778="","",IF(U1778="No","ITC not available in GSTR-2B",IF(COUNTIF(Books!$O$6:$O$2005,P1778)&gt;0,IF(ABS(T1778)&lt;=Settings!$B$4,"Matched","Amount differs"),IF(COUNTIF(Books!$P$6:$P$2005,Q1778)&gt;0,"Invoice no matches, GSTIN differs","In GSTR-2B, not in books"))))</f>
        <v/>
      </c>
      <c r="S1778" s="15">
        <f>IF(A1778="","",SUMIF(Books!$O$6:$O$2005,P1778,Books!$K$6:$K$2005))</f>
        <v/>
      </c>
      <c r="T1778" s="15">
        <f>IF(A1778="","",N1778-S1778)</f>
        <v/>
      </c>
      <c r="U1778" s="10" t="n"/>
      <c r="V1778" s="16">
        <f>IF(A1778="","",IF(AND(O1778="Credit note",R1778&lt;&gt;"ITC not available in GSTR-2B"),"Credit note: accept and declare the ITC reversal, keep pending for one period, or reject if you disagree",IF(R1778="Matched","Accept in IMS, or take no action",IF(R1778="Amount differs","Reject or keep pending; ask the supplier to amend",IF(R1778="In GSTR-2B, not in books","Check receipt; reject if not yours",IF(R1778="Invoice no matches, GSTIN differs","Confirm the GSTIN with the supplier","Not available: do not claim"))))))</f>
        <v/>
      </c>
    </row>
    <row r="1779">
      <c r="A1779" s="10" t="n"/>
      <c r="B1779" s="10" t="n"/>
      <c r="C1779" s="10" t="n"/>
      <c r="D1779" s="10" t="n"/>
      <c r="E1779" s="9" t="n"/>
      <c r="F1779" s="8" t="n"/>
      <c r="G1779" s="10" t="n"/>
      <c r="H1779" s="10" t="n"/>
      <c r="I1779" s="8" t="n"/>
      <c r="J1779" s="8" t="n"/>
      <c r="K1779" s="8" t="n"/>
      <c r="L1779" s="8" t="n"/>
      <c r="M1779" s="8" t="n"/>
      <c r="N1779" s="15">
        <f>IF(A1779="","",SUM(J1779:M1779))</f>
        <v/>
      </c>
      <c r="O1779" s="10" t="n"/>
      <c r="P1779" s="16">
        <f>IF(A1779="","",UPPER(TRIM(A1779))&amp;"|"&amp;UPPER(SUBSTITUTE(SUBSTITUTE(SUBSTITUTE(TRIM(C1779),"/",""),"-","")," ","")))</f>
        <v/>
      </c>
      <c r="Q1779" s="16">
        <f>IF(A1779="","",UPPER(SUBSTITUTE(SUBSTITUTE(SUBSTITUTE(TRIM(C1779),"/",""),"-","")," ","")))</f>
        <v/>
      </c>
      <c r="R1779" s="16">
        <f>IF(A1779="","",IF(U1779="No","ITC not available in GSTR-2B",IF(COUNTIF(Books!$O$6:$O$2005,P1779)&gt;0,IF(ABS(T1779)&lt;=Settings!$B$4,"Matched","Amount differs"),IF(COUNTIF(Books!$P$6:$P$2005,Q1779)&gt;0,"Invoice no matches, GSTIN differs","In GSTR-2B, not in books"))))</f>
        <v/>
      </c>
      <c r="S1779" s="15">
        <f>IF(A1779="","",SUMIF(Books!$O$6:$O$2005,P1779,Books!$K$6:$K$2005))</f>
        <v/>
      </c>
      <c r="T1779" s="15">
        <f>IF(A1779="","",N1779-S1779)</f>
        <v/>
      </c>
      <c r="U1779" s="10" t="n"/>
      <c r="V1779" s="16">
        <f>IF(A1779="","",IF(AND(O1779="Credit note",R1779&lt;&gt;"ITC not available in GSTR-2B"),"Credit note: accept and declare the ITC reversal, keep pending for one period, or reject if you disagree",IF(R1779="Matched","Accept in IMS, or take no action",IF(R1779="Amount differs","Reject or keep pending; ask the supplier to amend",IF(R1779="In GSTR-2B, not in books","Check receipt; reject if not yours",IF(R1779="Invoice no matches, GSTIN differs","Confirm the GSTIN with the supplier","Not available: do not claim"))))))</f>
        <v/>
      </c>
    </row>
    <row r="1780">
      <c r="A1780" s="10" t="n"/>
      <c r="B1780" s="10" t="n"/>
      <c r="C1780" s="10" t="n"/>
      <c r="D1780" s="10" t="n"/>
      <c r="E1780" s="9" t="n"/>
      <c r="F1780" s="8" t="n"/>
      <c r="G1780" s="10" t="n"/>
      <c r="H1780" s="10" t="n"/>
      <c r="I1780" s="8" t="n"/>
      <c r="J1780" s="8" t="n"/>
      <c r="K1780" s="8" t="n"/>
      <c r="L1780" s="8" t="n"/>
      <c r="M1780" s="8" t="n"/>
      <c r="N1780" s="15">
        <f>IF(A1780="","",SUM(J1780:M1780))</f>
        <v/>
      </c>
      <c r="O1780" s="10" t="n"/>
      <c r="P1780" s="16">
        <f>IF(A1780="","",UPPER(TRIM(A1780))&amp;"|"&amp;UPPER(SUBSTITUTE(SUBSTITUTE(SUBSTITUTE(TRIM(C1780),"/",""),"-","")," ","")))</f>
        <v/>
      </c>
      <c r="Q1780" s="16">
        <f>IF(A1780="","",UPPER(SUBSTITUTE(SUBSTITUTE(SUBSTITUTE(TRIM(C1780),"/",""),"-","")," ","")))</f>
        <v/>
      </c>
      <c r="R1780" s="16">
        <f>IF(A1780="","",IF(U1780="No","ITC not available in GSTR-2B",IF(COUNTIF(Books!$O$6:$O$2005,P1780)&gt;0,IF(ABS(T1780)&lt;=Settings!$B$4,"Matched","Amount differs"),IF(COUNTIF(Books!$P$6:$P$2005,Q1780)&gt;0,"Invoice no matches, GSTIN differs","In GSTR-2B, not in books"))))</f>
        <v/>
      </c>
      <c r="S1780" s="15">
        <f>IF(A1780="","",SUMIF(Books!$O$6:$O$2005,P1780,Books!$K$6:$K$2005))</f>
        <v/>
      </c>
      <c r="T1780" s="15">
        <f>IF(A1780="","",N1780-S1780)</f>
        <v/>
      </c>
      <c r="U1780" s="10" t="n"/>
      <c r="V1780" s="16">
        <f>IF(A1780="","",IF(AND(O1780="Credit note",R1780&lt;&gt;"ITC not available in GSTR-2B"),"Credit note: accept and declare the ITC reversal, keep pending for one period, or reject if you disagree",IF(R1780="Matched","Accept in IMS, or take no action",IF(R1780="Amount differs","Reject or keep pending; ask the supplier to amend",IF(R1780="In GSTR-2B, not in books","Check receipt; reject if not yours",IF(R1780="Invoice no matches, GSTIN differs","Confirm the GSTIN with the supplier","Not available: do not claim"))))))</f>
        <v/>
      </c>
    </row>
    <row r="1781">
      <c r="A1781" s="10" t="n"/>
      <c r="B1781" s="10" t="n"/>
      <c r="C1781" s="10" t="n"/>
      <c r="D1781" s="10" t="n"/>
      <c r="E1781" s="9" t="n"/>
      <c r="F1781" s="8" t="n"/>
      <c r="G1781" s="10" t="n"/>
      <c r="H1781" s="10" t="n"/>
      <c r="I1781" s="8" t="n"/>
      <c r="J1781" s="8" t="n"/>
      <c r="K1781" s="8" t="n"/>
      <c r="L1781" s="8" t="n"/>
      <c r="M1781" s="8" t="n"/>
      <c r="N1781" s="15">
        <f>IF(A1781="","",SUM(J1781:M1781))</f>
        <v/>
      </c>
      <c r="O1781" s="10" t="n"/>
      <c r="P1781" s="16">
        <f>IF(A1781="","",UPPER(TRIM(A1781))&amp;"|"&amp;UPPER(SUBSTITUTE(SUBSTITUTE(SUBSTITUTE(TRIM(C1781),"/",""),"-","")," ","")))</f>
        <v/>
      </c>
      <c r="Q1781" s="16">
        <f>IF(A1781="","",UPPER(SUBSTITUTE(SUBSTITUTE(SUBSTITUTE(TRIM(C1781),"/",""),"-","")," ","")))</f>
        <v/>
      </c>
      <c r="R1781" s="16">
        <f>IF(A1781="","",IF(U1781="No","ITC not available in GSTR-2B",IF(COUNTIF(Books!$O$6:$O$2005,P1781)&gt;0,IF(ABS(T1781)&lt;=Settings!$B$4,"Matched","Amount differs"),IF(COUNTIF(Books!$P$6:$P$2005,Q1781)&gt;0,"Invoice no matches, GSTIN differs","In GSTR-2B, not in books"))))</f>
        <v/>
      </c>
      <c r="S1781" s="15">
        <f>IF(A1781="","",SUMIF(Books!$O$6:$O$2005,P1781,Books!$K$6:$K$2005))</f>
        <v/>
      </c>
      <c r="T1781" s="15">
        <f>IF(A1781="","",N1781-S1781)</f>
        <v/>
      </c>
      <c r="U1781" s="10" t="n"/>
      <c r="V1781" s="16">
        <f>IF(A1781="","",IF(AND(O1781="Credit note",R1781&lt;&gt;"ITC not available in GSTR-2B"),"Credit note: accept and declare the ITC reversal, keep pending for one period, or reject if you disagree",IF(R1781="Matched","Accept in IMS, or take no action",IF(R1781="Amount differs","Reject or keep pending; ask the supplier to amend",IF(R1781="In GSTR-2B, not in books","Check receipt; reject if not yours",IF(R1781="Invoice no matches, GSTIN differs","Confirm the GSTIN with the supplier","Not available: do not claim"))))))</f>
        <v/>
      </c>
    </row>
    <row r="1782">
      <c r="A1782" s="10" t="n"/>
      <c r="B1782" s="10" t="n"/>
      <c r="C1782" s="10" t="n"/>
      <c r="D1782" s="10" t="n"/>
      <c r="E1782" s="9" t="n"/>
      <c r="F1782" s="8" t="n"/>
      <c r="G1782" s="10" t="n"/>
      <c r="H1782" s="10" t="n"/>
      <c r="I1782" s="8" t="n"/>
      <c r="J1782" s="8" t="n"/>
      <c r="K1782" s="8" t="n"/>
      <c r="L1782" s="8" t="n"/>
      <c r="M1782" s="8" t="n"/>
      <c r="N1782" s="15">
        <f>IF(A1782="","",SUM(J1782:M1782))</f>
        <v/>
      </c>
      <c r="O1782" s="10" t="n"/>
      <c r="P1782" s="16">
        <f>IF(A1782="","",UPPER(TRIM(A1782))&amp;"|"&amp;UPPER(SUBSTITUTE(SUBSTITUTE(SUBSTITUTE(TRIM(C1782),"/",""),"-","")," ","")))</f>
        <v/>
      </c>
      <c r="Q1782" s="16">
        <f>IF(A1782="","",UPPER(SUBSTITUTE(SUBSTITUTE(SUBSTITUTE(TRIM(C1782),"/",""),"-","")," ","")))</f>
        <v/>
      </c>
      <c r="R1782" s="16">
        <f>IF(A1782="","",IF(U1782="No","ITC not available in GSTR-2B",IF(COUNTIF(Books!$O$6:$O$2005,P1782)&gt;0,IF(ABS(T1782)&lt;=Settings!$B$4,"Matched","Amount differs"),IF(COUNTIF(Books!$P$6:$P$2005,Q1782)&gt;0,"Invoice no matches, GSTIN differs","In GSTR-2B, not in books"))))</f>
        <v/>
      </c>
      <c r="S1782" s="15">
        <f>IF(A1782="","",SUMIF(Books!$O$6:$O$2005,P1782,Books!$K$6:$K$2005))</f>
        <v/>
      </c>
      <c r="T1782" s="15">
        <f>IF(A1782="","",N1782-S1782)</f>
        <v/>
      </c>
      <c r="U1782" s="10" t="n"/>
      <c r="V1782" s="16">
        <f>IF(A1782="","",IF(AND(O1782="Credit note",R1782&lt;&gt;"ITC not available in GSTR-2B"),"Credit note: accept and declare the ITC reversal, keep pending for one period, or reject if you disagree",IF(R1782="Matched","Accept in IMS, or take no action",IF(R1782="Amount differs","Reject or keep pending; ask the supplier to amend",IF(R1782="In GSTR-2B, not in books","Check receipt; reject if not yours",IF(R1782="Invoice no matches, GSTIN differs","Confirm the GSTIN with the supplier","Not available: do not claim"))))))</f>
        <v/>
      </c>
    </row>
    <row r="1783">
      <c r="A1783" s="10" t="n"/>
      <c r="B1783" s="10" t="n"/>
      <c r="C1783" s="10" t="n"/>
      <c r="D1783" s="10" t="n"/>
      <c r="E1783" s="9" t="n"/>
      <c r="F1783" s="8" t="n"/>
      <c r="G1783" s="10" t="n"/>
      <c r="H1783" s="10" t="n"/>
      <c r="I1783" s="8" t="n"/>
      <c r="J1783" s="8" t="n"/>
      <c r="K1783" s="8" t="n"/>
      <c r="L1783" s="8" t="n"/>
      <c r="M1783" s="8" t="n"/>
      <c r="N1783" s="15">
        <f>IF(A1783="","",SUM(J1783:M1783))</f>
        <v/>
      </c>
      <c r="O1783" s="10" t="n"/>
      <c r="P1783" s="16">
        <f>IF(A1783="","",UPPER(TRIM(A1783))&amp;"|"&amp;UPPER(SUBSTITUTE(SUBSTITUTE(SUBSTITUTE(TRIM(C1783),"/",""),"-","")," ","")))</f>
        <v/>
      </c>
      <c r="Q1783" s="16">
        <f>IF(A1783="","",UPPER(SUBSTITUTE(SUBSTITUTE(SUBSTITUTE(TRIM(C1783),"/",""),"-","")," ","")))</f>
        <v/>
      </c>
      <c r="R1783" s="16">
        <f>IF(A1783="","",IF(U1783="No","ITC not available in GSTR-2B",IF(COUNTIF(Books!$O$6:$O$2005,P1783)&gt;0,IF(ABS(T1783)&lt;=Settings!$B$4,"Matched","Amount differs"),IF(COUNTIF(Books!$P$6:$P$2005,Q1783)&gt;0,"Invoice no matches, GSTIN differs","In GSTR-2B, not in books"))))</f>
        <v/>
      </c>
      <c r="S1783" s="15">
        <f>IF(A1783="","",SUMIF(Books!$O$6:$O$2005,P1783,Books!$K$6:$K$2005))</f>
        <v/>
      </c>
      <c r="T1783" s="15">
        <f>IF(A1783="","",N1783-S1783)</f>
        <v/>
      </c>
      <c r="U1783" s="10" t="n"/>
      <c r="V1783" s="16">
        <f>IF(A1783="","",IF(AND(O1783="Credit note",R1783&lt;&gt;"ITC not available in GSTR-2B"),"Credit note: accept and declare the ITC reversal, keep pending for one period, or reject if you disagree",IF(R1783="Matched","Accept in IMS, or take no action",IF(R1783="Amount differs","Reject or keep pending; ask the supplier to amend",IF(R1783="In GSTR-2B, not in books","Check receipt; reject if not yours",IF(R1783="Invoice no matches, GSTIN differs","Confirm the GSTIN with the supplier","Not available: do not claim"))))))</f>
        <v/>
      </c>
    </row>
    <row r="1784">
      <c r="A1784" s="10" t="n"/>
      <c r="B1784" s="10" t="n"/>
      <c r="C1784" s="10" t="n"/>
      <c r="D1784" s="10" t="n"/>
      <c r="E1784" s="9" t="n"/>
      <c r="F1784" s="8" t="n"/>
      <c r="G1784" s="10" t="n"/>
      <c r="H1784" s="10" t="n"/>
      <c r="I1784" s="8" t="n"/>
      <c r="J1784" s="8" t="n"/>
      <c r="K1784" s="8" t="n"/>
      <c r="L1784" s="8" t="n"/>
      <c r="M1784" s="8" t="n"/>
      <c r="N1784" s="15">
        <f>IF(A1784="","",SUM(J1784:M1784))</f>
        <v/>
      </c>
      <c r="O1784" s="10" t="n"/>
      <c r="P1784" s="16">
        <f>IF(A1784="","",UPPER(TRIM(A1784))&amp;"|"&amp;UPPER(SUBSTITUTE(SUBSTITUTE(SUBSTITUTE(TRIM(C1784),"/",""),"-","")," ","")))</f>
        <v/>
      </c>
      <c r="Q1784" s="16">
        <f>IF(A1784="","",UPPER(SUBSTITUTE(SUBSTITUTE(SUBSTITUTE(TRIM(C1784),"/",""),"-","")," ","")))</f>
        <v/>
      </c>
      <c r="R1784" s="16">
        <f>IF(A1784="","",IF(U1784="No","ITC not available in GSTR-2B",IF(COUNTIF(Books!$O$6:$O$2005,P1784)&gt;0,IF(ABS(T1784)&lt;=Settings!$B$4,"Matched","Amount differs"),IF(COUNTIF(Books!$P$6:$P$2005,Q1784)&gt;0,"Invoice no matches, GSTIN differs","In GSTR-2B, not in books"))))</f>
        <v/>
      </c>
      <c r="S1784" s="15">
        <f>IF(A1784="","",SUMIF(Books!$O$6:$O$2005,P1784,Books!$K$6:$K$2005))</f>
        <v/>
      </c>
      <c r="T1784" s="15">
        <f>IF(A1784="","",N1784-S1784)</f>
        <v/>
      </c>
      <c r="U1784" s="10" t="n"/>
      <c r="V1784" s="16">
        <f>IF(A1784="","",IF(AND(O1784="Credit note",R1784&lt;&gt;"ITC not available in GSTR-2B"),"Credit note: accept and declare the ITC reversal, keep pending for one period, or reject if you disagree",IF(R1784="Matched","Accept in IMS, or take no action",IF(R1784="Amount differs","Reject or keep pending; ask the supplier to amend",IF(R1784="In GSTR-2B, not in books","Check receipt; reject if not yours",IF(R1784="Invoice no matches, GSTIN differs","Confirm the GSTIN with the supplier","Not available: do not claim"))))))</f>
        <v/>
      </c>
    </row>
    <row r="1785">
      <c r="A1785" s="10" t="n"/>
      <c r="B1785" s="10" t="n"/>
      <c r="C1785" s="10" t="n"/>
      <c r="D1785" s="10" t="n"/>
      <c r="E1785" s="9" t="n"/>
      <c r="F1785" s="8" t="n"/>
      <c r="G1785" s="10" t="n"/>
      <c r="H1785" s="10" t="n"/>
      <c r="I1785" s="8" t="n"/>
      <c r="J1785" s="8" t="n"/>
      <c r="K1785" s="8" t="n"/>
      <c r="L1785" s="8" t="n"/>
      <c r="M1785" s="8" t="n"/>
      <c r="N1785" s="15">
        <f>IF(A1785="","",SUM(J1785:M1785))</f>
        <v/>
      </c>
      <c r="O1785" s="10" t="n"/>
      <c r="P1785" s="16">
        <f>IF(A1785="","",UPPER(TRIM(A1785))&amp;"|"&amp;UPPER(SUBSTITUTE(SUBSTITUTE(SUBSTITUTE(TRIM(C1785),"/",""),"-","")," ","")))</f>
        <v/>
      </c>
      <c r="Q1785" s="16">
        <f>IF(A1785="","",UPPER(SUBSTITUTE(SUBSTITUTE(SUBSTITUTE(TRIM(C1785),"/",""),"-","")," ","")))</f>
        <v/>
      </c>
      <c r="R1785" s="16">
        <f>IF(A1785="","",IF(U1785="No","ITC not available in GSTR-2B",IF(COUNTIF(Books!$O$6:$O$2005,P1785)&gt;0,IF(ABS(T1785)&lt;=Settings!$B$4,"Matched","Amount differs"),IF(COUNTIF(Books!$P$6:$P$2005,Q1785)&gt;0,"Invoice no matches, GSTIN differs","In GSTR-2B, not in books"))))</f>
        <v/>
      </c>
      <c r="S1785" s="15">
        <f>IF(A1785="","",SUMIF(Books!$O$6:$O$2005,P1785,Books!$K$6:$K$2005))</f>
        <v/>
      </c>
      <c r="T1785" s="15">
        <f>IF(A1785="","",N1785-S1785)</f>
        <v/>
      </c>
      <c r="U1785" s="10" t="n"/>
      <c r="V1785" s="16">
        <f>IF(A1785="","",IF(AND(O1785="Credit note",R1785&lt;&gt;"ITC not available in GSTR-2B"),"Credit note: accept and declare the ITC reversal, keep pending for one period, or reject if you disagree",IF(R1785="Matched","Accept in IMS, or take no action",IF(R1785="Amount differs","Reject or keep pending; ask the supplier to amend",IF(R1785="In GSTR-2B, not in books","Check receipt; reject if not yours",IF(R1785="Invoice no matches, GSTIN differs","Confirm the GSTIN with the supplier","Not available: do not claim"))))))</f>
        <v/>
      </c>
    </row>
    <row r="1786">
      <c r="A1786" s="10" t="n"/>
      <c r="B1786" s="10" t="n"/>
      <c r="C1786" s="10" t="n"/>
      <c r="D1786" s="10" t="n"/>
      <c r="E1786" s="9" t="n"/>
      <c r="F1786" s="8" t="n"/>
      <c r="G1786" s="10" t="n"/>
      <c r="H1786" s="10" t="n"/>
      <c r="I1786" s="8" t="n"/>
      <c r="J1786" s="8" t="n"/>
      <c r="K1786" s="8" t="n"/>
      <c r="L1786" s="8" t="n"/>
      <c r="M1786" s="8" t="n"/>
      <c r="N1786" s="15">
        <f>IF(A1786="","",SUM(J1786:M1786))</f>
        <v/>
      </c>
      <c r="O1786" s="10" t="n"/>
      <c r="P1786" s="16">
        <f>IF(A1786="","",UPPER(TRIM(A1786))&amp;"|"&amp;UPPER(SUBSTITUTE(SUBSTITUTE(SUBSTITUTE(TRIM(C1786),"/",""),"-","")," ","")))</f>
        <v/>
      </c>
      <c r="Q1786" s="16">
        <f>IF(A1786="","",UPPER(SUBSTITUTE(SUBSTITUTE(SUBSTITUTE(TRIM(C1786),"/",""),"-","")," ","")))</f>
        <v/>
      </c>
      <c r="R1786" s="16">
        <f>IF(A1786="","",IF(U1786="No","ITC not available in GSTR-2B",IF(COUNTIF(Books!$O$6:$O$2005,P1786)&gt;0,IF(ABS(T1786)&lt;=Settings!$B$4,"Matched","Amount differs"),IF(COUNTIF(Books!$P$6:$P$2005,Q1786)&gt;0,"Invoice no matches, GSTIN differs","In GSTR-2B, not in books"))))</f>
        <v/>
      </c>
      <c r="S1786" s="15">
        <f>IF(A1786="","",SUMIF(Books!$O$6:$O$2005,P1786,Books!$K$6:$K$2005))</f>
        <v/>
      </c>
      <c r="T1786" s="15">
        <f>IF(A1786="","",N1786-S1786)</f>
        <v/>
      </c>
      <c r="U1786" s="10" t="n"/>
      <c r="V1786" s="16">
        <f>IF(A1786="","",IF(AND(O1786="Credit note",R1786&lt;&gt;"ITC not available in GSTR-2B"),"Credit note: accept and declare the ITC reversal, keep pending for one period, or reject if you disagree",IF(R1786="Matched","Accept in IMS, or take no action",IF(R1786="Amount differs","Reject or keep pending; ask the supplier to amend",IF(R1786="In GSTR-2B, not in books","Check receipt; reject if not yours",IF(R1786="Invoice no matches, GSTIN differs","Confirm the GSTIN with the supplier","Not available: do not claim"))))))</f>
        <v/>
      </c>
    </row>
    <row r="1787">
      <c r="A1787" s="10" t="n"/>
      <c r="B1787" s="10" t="n"/>
      <c r="C1787" s="10" t="n"/>
      <c r="D1787" s="10" t="n"/>
      <c r="E1787" s="9" t="n"/>
      <c r="F1787" s="8" t="n"/>
      <c r="G1787" s="10" t="n"/>
      <c r="H1787" s="10" t="n"/>
      <c r="I1787" s="8" t="n"/>
      <c r="J1787" s="8" t="n"/>
      <c r="K1787" s="8" t="n"/>
      <c r="L1787" s="8" t="n"/>
      <c r="M1787" s="8" t="n"/>
      <c r="N1787" s="15">
        <f>IF(A1787="","",SUM(J1787:M1787))</f>
        <v/>
      </c>
      <c r="O1787" s="10" t="n"/>
      <c r="P1787" s="16">
        <f>IF(A1787="","",UPPER(TRIM(A1787))&amp;"|"&amp;UPPER(SUBSTITUTE(SUBSTITUTE(SUBSTITUTE(TRIM(C1787),"/",""),"-","")," ","")))</f>
        <v/>
      </c>
      <c r="Q1787" s="16">
        <f>IF(A1787="","",UPPER(SUBSTITUTE(SUBSTITUTE(SUBSTITUTE(TRIM(C1787),"/",""),"-","")," ","")))</f>
        <v/>
      </c>
      <c r="R1787" s="16">
        <f>IF(A1787="","",IF(U1787="No","ITC not available in GSTR-2B",IF(COUNTIF(Books!$O$6:$O$2005,P1787)&gt;0,IF(ABS(T1787)&lt;=Settings!$B$4,"Matched","Amount differs"),IF(COUNTIF(Books!$P$6:$P$2005,Q1787)&gt;0,"Invoice no matches, GSTIN differs","In GSTR-2B, not in books"))))</f>
        <v/>
      </c>
      <c r="S1787" s="15">
        <f>IF(A1787="","",SUMIF(Books!$O$6:$O$2005,P1787,Books!$K$6:$K$2005))</f>
        <v/>
      </c>
      <c r="T1787" s="15">
        <f>IF(A1787="","",N1787-S1787)</f>
        <v/>
      </c>
      <c r="U1787" s="10" t="n"/>
      <c r="V1787" s="16">
        <f>IF(A1787="","",IF(AND(O1787="Credit note",R1787&lt;&gt;"ITC not available in GSTR-2B"),"Credit note: accept and declare the ITC reversal, keep pending for one period, or reject if you disagree",IF(R1787="Matched","Accept in IMS, or take no action",IF(R1787="Amount differs","Reject or keep pending; ask the supplier to amend",IF(R1787="In GSTR-2B, not in books","Check receipt; reject if not yours",IF(R1787="Invoice no matches, GSTIN differs","Confirm the GSTIN with the supplier","Not available: do not claim"))))))</f>
        <v/>
      </c>
    </row>
    <row r="1788">
      <c r="A1788" s="10" t="n"/>
      <c r="B1788" s="10" t="n"/>
      <c r="C1788" s="10" t="n"/>
      <c r="D1788" s="10" t="n"/>
      <c r="E1788" s="9" t="n"/>
      <c r="F1788" s="8" t="n"/>
      <c r="G1788" s="10" t="n"/>
      <c r="H1788" s="10" t="n"/>
      <c r="I1788" s="8" t="n"/>
      <c r="J1788" s="8" t="n"/>
      <c r="K1788" s="8" t="n"/>
      <c r="L1788" s="8" t="n"/>
      <c r="M1788" s="8" t="n"/>
      <c r="N1788" s="15">
        <f>IF(A1788="","",SUM(J1788:M1788))</f>
        <v/>
      </c>
      <c r="O1788" s="10" t="n"/>
      <c r="P1788" s="16">
        <f>IF(A1788="","",UPPER(TRIM(A1788))&amp;"|"&amp;UPPER(SUBSTITUTE(SUBSTITUTE(SUBSTITUTE(TRIM(C1788),"/",""),"-","")," ","")))</f>
        <v/>
      </c>
      <c r="Q1788" s="16">
        <f>IF(A1788="","",UPPER(SUBSTITUTE(SUBSTITUTE(SUBSTITUTE(TRIM(C1788),"/",""),"-","")," ","")))</f>
        <v/>
      </c>
      <c r="R1788" s="16">
        <f>IF(A1788="","",IF(U1788="No","ITC not available in GSTR-2B",IF(COUNTIF(Books!$O$6:$O$2005,P1788)&gt;0,IF(ABS(T1788)&lt;=Settings!$B$4,"Matched","Amount differs"),IF(COUNTIF(Books!$P$6:$P$2005,Q1788)&gt;0,"Invoice no matches, GSTIN differs","In GSTR-2B, not in books"))))</f>
        <v/>
      </c>
      <c r="S1788" s="15">
        <f>IF(A1788="","",SUMIF(Books!$O$6:$O$2005,P1788,Books!$K$6:$K$2005))</f>
        <v/>
      </c>
      <c r="T1788" s="15">
        <f>IF(A1788="","",N1788-S1788)</f>
        <v/>
      </c>
      <c r="U1788" s="10" t="n"/>
      <c r="V1788" s="16">
        <f>IF(A1788="","",IF(AND(O1788="Credit note",R1788&lt;&gt;"ITC not available in GSTR-2B"),"Credit note: accept and declare the ITC reversal, keep pending for one period, or reject if you disagree",IF(R1788="Matched","Accept in IMS, or take no action",IF(R1788="Amount differs","Reject or keep pending; ask the supplier to amend",IF(R1788="In GSTR-2B, not in books","Check receipt; reject if not yours",IF(R1788="Invoice no matches, GSTIN differs","Confirm the GSTIN with the supplier","Not available: do not claim"))))))</f>
        <v/>
      </c>
    </row>
    <row r="1789">
      <c r="A1789" s="10" t="n"/>
      <c r="B1789" s="10" t="n"/>
      <c r="C1789" s="10" t="n"/>
      <c r="D1789" s="10" t="n"/>
      <c r="E1789" s="9" t="n"/>
      <c r="F1789" s="8" t="n"/>
      <c r="G1789" s="10" t="n"/>
      <c r="H1789" s="10" t="n"/>
      <c r="I1789" s="8" t="n"/>
      <c r="J1789" s="8" t="n"/>
      <c r="K1789" s="8" t="n"/>
      <c r="L1789" s="8" t="n"/>
      <c r="M1789" s="8" t="n"/>
      <c r="N1789" s="15">
        <f>IF(A1789="","",SUM(J1789:M1789))</f>
        <v/>
      </c>
      <c r="O1789" s="10" t="n"/>
      <c r="P1789" s="16">
        <f>IF(A1789="","",UPPER(TRIM(A1789))&amp;"|"&amp;UPPER(SUBSTITUTE(SUBSTITUTE(SUBSTITUTE(TRIM(C1789),"/",""),"-","")," ","")))</f>
        <v/>
      </c>
      <c r="Q1789" s="16">
        <f>IF(A1789="","",UPPER(SUBSTITUTE(SUBSTITUTE(SUBSTITUTE(TRIM(C1789),"/",""),"-","")," ","")))</f>
        <v/>
      </c>
      <c r="R1789" s="16">
        <f>IF(A1789="","",IF(U1789="No","ITC not available in GSTR-2B",IF(COUNTIF(Books!$O$6:$O$2005,P1789)&gt;0,IF(ABS(T1789)&lt;=Settings!$B$4,"Matched","Amount differs"),IF(COUNTIF(Books!$P$6:$P$2005,Q1789)&gt;0,"Invoice no matches, GSTIN differs","In GSTR-2B, not in books"))))</f>
        <v/>
      </c>
      <c r="S1789" s="15">
        <f>IF(A1789="","",SUMIF(Books!$O$6:$O$2005,P1789,Books!$K$6:$K$2005))</f>
        <v/>
      </c>
      <c r="T1789" s="15">
        <f>IF(A1789="","",N1789-S1789)</f>
        <v/>
      </c>
      <c r="U1789" s="10" t="n"/>
      <c r="V1789" s="16">
        <f>IF(A1789="","",IF(AND(O1789="Credit note",R1789&lt;&gt;"ITC not available in GSTR-2B"),"Credit note: accept and declare the ITC reversal, keep pending for one period, or reject if you disagree",IF(R1789="Matched","Accept in IMS, or take no action",IF(R1789="Amount differs","Reject or keep pending; ask the supplier to amend",IF(R1789="In GSTR-2B, not in books","Check receipt; reject if not yours",IF(R1789="Invoice no matches, GSTIN differs","Confirm the GSTIN with the supplier","Not available: do not claim"))))))</f>
        <v/>
      </c>
    </row>
    <row r="1790">
      <c r="A1790" s="10" t="n"/>
      <c r="B1790" s="10" t="n"/>
      <c r="C1790" s="10" t="n"/>
      <c r="D1790" s="10" t="n"/>
      <c r="E1790" s="9" t="n"/>
      <c r="F1790" s="8" t="n"/>
      <c r="G1790" s="10" t="n"/>
      <c r="H1790" s="10" t="n"/>
      <c r="I1790" s="8" t="n"/>
      <c r="J1790" s="8" t="n"/>
      <c r="K1790" s="8" t="n"/>
      <c r="L1790" s="8" t="n"/>
      <c r="M1790" s="8" t="n"/>
      <c r="N1790" s="15">
        <f>IF(A1790="","",SUM(J1790:M1790))</f>
        <v/>
      </c>
      <c r="O1790" s="10" t="n"/>
      <c r="P1790" s="16">
        <f>IF(A1790="","",UPPER(TRIM(A1790))&amp;"|"&amp;UPPER(SUBSTITUTE(SUBSTITUTE(SUBSTITUTE(TRIM(C1790),"/",""),"-","")," ","")))</f>
        <v/>
      </c>
      <c r="Q1790" s="16">
        <f>IF(A1790="","",UPPER(SUBSTITUTE(SUBSTITUTE(SUBSTITUTE(TRIM(C1790),"/",""),"-","")," ","")))</f>
        <v/>
      </c>
      <c r="R1790" s="16">
        <f>IF(A1790="","",IF(U1790="No","ITC not available in GSTR-2B",IF(COUNTIF(Books!$O$6:$O$2005,P1790)&gt;0,IF(ABS(T1790)&lt;=Settings!$B$4,"Matched","Amount differs"),IF(COUNTIF(Books!$P$6:$P$2005,Q1790)&gt;0,"Invoice no matches, GSTIN differs","In GSTR-2B, not in books"))))</f>
        <v/>
      </c>
      <c r="S1790" s="15">
        <f>IF(A1790="","",SUMIF(Books!$O$6:$O$2005,P1790,Books!$K$6:$K$2005))</f>
        <v/>
      </c>
      <c r="T1790" s="15">
        <f>IF(A1790="","",N1790-S1790)</f>
        <v/>
      </c>
      <c r="U1790" s="10" t="n"/>
      <c r="V1790" s="16">
        <f>IF(A1790="","",IF(AND(O1790="Credit note",R1790&lt;&gt;"ITC not available in GSTR-2B"),"Credit note: accept and declare the ITC reversal, keep pending for one period, or reject if you disagree",IF(R1790="Matched","Accept in IMS, or take no action",IF(R1790="Amount differs","Reject or keep pending; ask the supplier to amend",IF(R1790="In GSTR-2B, not in books","Check receipt; reject if not yours",IF(R1790="Invoice no matches, GSTIN differs","Confirm the GSTIN with the supplier","Not available: do not claim"))))))</f>
        <v/>
      </c>
    </row>
    <row r="1791">
      <c r="A1791" s="10" t="n"/>
      <c r="B1791" s="10" t="n"/>
      <c r="C1791" s="10" t="n"/>
      <c r="D1791" s="10" t="n"/>
      <c r="E1791" s="9" t="n"/>
      <c r="F1791" s="8" t="n"/>
      <c r="G1791" s="10" t="n"/>
      <c r="H1791" s="10" t="n"/>
      <c r="I1791" s="8" t="n"/>
      <c r="J1791" s="8" t="n"/>
      <c r="K1791" s="8" t="n"/>
      <c r="L1791" s="8" t="n"/>
      <c r="M1791" s="8" t="n"/>
      <c r="N1791" s="15">
        <f>IF(A1791="","",SUM(J1791:M1791))</f>
        <v/>
      </c>
      <c r="O1791" s="10" t="n"/>
      <c r="P1791" s="16">
        <f>IF(A1791="","",UPPER(TRIM(A1791))&amp;"|"&amp;UPPER(SUBSTITUTE(SUBSTITUTE(SUBSTITUTE(TRIM(C1791),"/",""),"-","")," ","")))</f>
        <v/>
      </c>
      <c r="Q1791" s="16">
        <f>IF(A1791="","",UPPER(SUBSTITUTE(SUBSTITUTE(SUBSTITUTE(TRIM(C1791),"/",""),"-","")," ","")))</f>
        <v/>
      </c>
      <c r="R1791" s="16">
        <f>IF(A1791="","",IF(U1791="No","ITC not available in GSTR-2B",IF(COUNTIF(Books!$O$6:$O$2005,P1791)&gt;0,IF(ABS(T1791)&lt;=Settings!$B$4,"Matched","Amount differs"),IF(COUNTIF(Books!$P$6:$P$2005,Q1791)&gt;0,"Invoice no matches, GSTIN differs","In GSTR-2B, not in books"))))</f>
        <v/>
      </c>
      <c r="S1791" s="15">
        <f>IF(A1791="","",SUMIF(Books!$O$6:$O$2005,P1791,Books!$K$6:$K$2005))</f>
        <v/>
      </c>
      <c r="T1791" s="15">
        <f>IF(A1791="","",N1791-S1791)</f>
        <v/>
      </c>
      <c r="U1791" s="10" t="n"/>
      <c r="V1791" s="16">
        <f>IF(A1791="","",IF(AND(O1791="Credit note",R1791&lt;&gt;"ITC not available in GSTR-2B"),"Credit note: accept and declare the ITC reversal, keep pending for one period, or reject if you disagree",IF(R1791="Matched","Accept in IMS, or take no action",IF(R1791="Amount differs","Reject or keep pending; ask the supplier to amend",IF(R1791="In GSTR-2B, not in books","Check receipt; reject if not yours",IF(R1791="Invoice no matches, GSTIN differs","Confirm the GSTIN with the supplier","Not available: do not claim"))))))</f>
        <v/>
      </c>
    </row>
    <row r="1792">
      <c r="A1792" s="10" t="n"/>
      <c r="B1792" s="10" t="n"/>
      <c r="C1792" s="10" t="n"/>
      <c r="D1792" s="10" t="n"/>
      <c r="E1792" s="9" t="n"/>
      <c r="F1792" s="8" t="n"/>
      <c r="G1792" s="10" t="n"/>
      <c r="H1792" s="10" t="n"/>
      <c r="I1792" s="8" t="n"/>
      <c r="J1792" s="8" t="n"/>
      <c r="K1792" s="8" t="n"/>
      <c r="L1792" s="8" t="n"/>
      <c r="M1792" s="8" t="n"/>
      <c r="N1792" s="15">
        <f>IF(A1792="","",SUM(J1792:M1792))</f>
        <v/>
      </c>
      <c r="O1792" s="10" t="n"/>
      <c r="P1792" s="16">
        <f>IF(A1792="","",UPPER(TRIM(A1792))&amp;"|"&amp;UPPER(SUBSTITUTE(SUBSTITUTE(SUBSTITUTE(TRIM(C1792),"/",""),"-","")," ","")))</f>
        <v/>
      </c>
      <c r="Q1792" s="16">
        <f>IF(A1792="","",UPPER(SUBSTITUTE(SUBSTITUTE(SUBSTITUTE(TRIM(C1792),"/",""),"-","")," ","")))</f>
        <v/>
      </c>
      <c r="R1792" s="16">
        <f>IF(A1792="","",IF(U1792="No","ITC not available in GSTR-2B",IF(COUNTIF(Books!$O$6:$O$2005,P1792)&gt;0,IF(ABS(T1792)&lt;=Settings!$B$4,"Matched","Amount differs"),IF(COUNTIF(Books!$P$6:$P$2005,Q1792)&gt;0,"Invoice no matches, GSTIN differs","In GSTR-2B, not in books"))))</f>
        <v/>
      </c>
      <c r="S1792" s="15">
        <f>IF(A1792="","",SUMIF(Books!$O$6:$O$2005,P1792,Books!$K$6:$K$2005))</f>
        <v/>
      </c>
      <c r="T1792" s="15">
        <f>IF(A1792="","",N1792-S1792)</f>
        <v/>
      </c>
      <c r="U1792" s="10" t="n"/>
      <c r="V1792" s="16">
        <f>IF(A1792="","",IF(AND(O1792="Credit note",R1792&lt;&gt;"ITC not available in GSTR-2B"),"Credit note: accept and declare the ITC reversal, keep pending for one period, or reject if you disagree",IF(R1792="Matched","Accept in IMS, or take no action",IF(R1792="Amount differs","Reject or keep pending; ask the supplier to amend",IF(R1792="In GSTR-2B, not in books","Check receipt; reject if not yours",IF(R1792="Invoice no matches, GSTIN differs","Confirm the GSTIN with the supplier","Not available: do not claim"))))))</f>
        <v/>
      </c>
    </row>
    <row r="1793">
      <c r="A1793" s="10" t="n"/>
      <c r="B1793" s="10" t="n"/>
      <c r="C1793" s="10" t="n"/>
      <c r="D1793" s="10" t="n"/>
      <c r="E1793" s="9" t="n"/>
      <c r="F1793" s="8" t="n"/>
      <c r="G1793" s="10" t="n"/>
      <c r="H1793" s="10" t="n"/>
      <c r="I1793" s="8" t="n"/>
      <c r="J1793" s="8" t="n"/>
      <c r="K1793" s="8" t="n"/>
      <c r="L1793" s="8" t="n"/>
      <c r="M1793" s="8" t="n"/>
      <c r="N1793" s="15">
        <f>IF(A1793="","",SUM(J1793:M1793))</f>
        <v/>
      </c>
      <c r="O1793" s="10" t="n"/>
      <c r="P1793" s="16">
        <f>IF(A1793="","",UPPER(TRIM(A1793))&amp;"|"&amp;UPPER(SUBSTITUTE(SUBSTITUTE(SUBSTITUTE(TRIM(C1793),"/",""),"-","")," ","")))</f>
        <v/>
      </c>
      <c r="Q1793" s="16">
        <f>IF(A1793="","",UPPER(SUBSTITUTE(SUBSTITUTE(SUBSTITUTE(TRIM(C1793),"/",""),"-","")," ","")))</f>
        <v/>
      </c>
      <c r="R1793" s="16">
        <f>IF(A1793="","",IF(U1793="No","ITC not available in GSTR-2B",IF(COUNTIF(Books!$O$6:$O$2005,P1793)&gt;0,IF(ABS(T1793)&lt;=Settings!$B$4,"Matched","Amount differs"),IF(COUNTIF(Books!$P$6:$P$2005,Q1793)&gt;0,"Invoice no matches, GSTIN differs","In GSTR-2B, not in books"))))</f>
        <v/>
      </c>
      <c r="S1793" s="15">
        <f>IF(A1793="","",SUMIF(Books!$O$6:$O$2005,P1793,Books!$K$6:$K$2005))</f>
        <v/>
      </c>
      <c r="T1793" s="15">
        <f>IF(A1793="","",N1793-S1793)</f>
        <v/>
      </c>
      <c r="U1793" s="10" t="n"/>
      <c r="V1793" s="16">
        <f>IF(A1793="","",IF(AND(O1793="Credit note",R1793&lt;&gt;"ITC not available in GSTR-2B"),"Credit note: accept and declare the ITC reversal, keep pending for one period, or reject if you disagree",IF(R1793="Matched","Accept in IMS, or take no action",IF(R1793="Amount differs","Reject or keep pending; ask the supplier to amend",IF(R1793="In GSTR-2B, not in books","Check receipt; reject if not yours",IF(R1793="Invoice no matches, GSTIN differs","Confirm the GSTIN with the supplier","Not available: do not claim"))))))</f>
        <v/>
      </c>
    </row>
    <row r="1794">
      <c r="A1794" s="10" t="n"/>
      <c r="B1794" s="10" t="n"/>
      <c r="C1794" s="10" t="n"/>
      <c r="D1794" s="10" t="n"/>
      <c r="E1794" s="9" t="n"/>
      <c r="F1794" s="8" t="n"/>
      <c r="G1794" s="10" t="n"/>
      <c r="H1794" s="10" t="n"/>
      <c r="I1794" s="8" t="n"/>
      <c r="J1794" s="8" t="n"/>
      <c r="K1794" s="8" t="n"/>
      <c r="L1794" s="8" t="n"/>
      <c r="M1794" s="8" t="n"/>
      <c r="N1794" s="15">
        <f>IF(A1794="","",SUM(J1794:M1794))</f>
        <v/>
      </c>
      <c r="O1794" s="10" t="n"/>
      <c r="P1794" s="16">
        <f>IF(A1794="","",UPPER(TRIM(A1794))&amp;"|"&amp;UPPER(SUBSTITUTE(SUBSTITUTE(SUBSTITUTE(TRIM(C1794),"/",""),"-","")," ","")))</f>
        <v/>
      </c>
      <c r="Q1794" s="16">
        <f>IF(A1794="","",UPPER(SUBSTITUTE(SUBSTITUTE(SUBSTITUTE(TRIM(C1794),"/",""),"-","")," ","")))</f>
        <v/>
      </c>
      <c r="R1794" s="16">
        <f>IF(A1794="","",IF(U1794="No","ITC not available in GSTR-2B",IF(COUNTIF(Books!$O$6:$O$2005,P1794)&gt;0,IF(ABS(T1794)&lt;=Settings!$B$4,"Matched","Amount differs"),IF(COUNTIF(Books!$P$6:$P$2005,Q1794)&gt;0,"Invoice no matches, GSTIN differs","In GSTR-2B, not in books"))))</f>
        <v/>
      </c>
      <c r="S1794" s="15">
        <f>IF(A1794="","",SUMIF(Books!$O$6:$O$2005,P1794,Books!$K$6:$K$2005))</f>
        <v/>
      </c>
      <c r="T1794" s="15">
        <f>IF(A1794="","",N1794-S1794)</f>
        <v/>
      </c>
      <c r="U1794" s="10" t="n"/>
      <c r="V1794" s="16">
        <f>IF(A1794="","",IF(AND(O1794="Credit note",R1794&lt;&gt;"ITC not available in GSTR-2B"),"Credit note: accept and declare the ITC reversal, keep pending for one period, or reject if you disagree",IF(R1794="Matched","Accept in IMS, or take no action",IF(R1794="Amount differs","Reject or keep pending; ask the supplier to amend",IF(R1794="In GSTR-2B, not in books","Check receipt; reject if not yours",IF(R1794="Invoice no matches, GSTIN differs","Confirm the GSTIN with the supplier","Not available: do not claim"))))))</f>
        <v/>
      </c>
    </row>
    <row r="1795">
      <c r="A1795" s="10" t="n"/>
      <c r="B1795" s="10" t="n"/>
      <c r="C1795" s="10" t="n"/>
      <c r="D1795" s="10" t="n"/>
      <c r="E1795" s="9" t="n"/>
      <c r="F1795" s="8" t="n"/>
      <c r="G1795" s="10" t="n"/>
      <c r="H1795" s="10" t="n"/>
      <c r="I1795" s="8" t="n"/>
      <c r="J1795" s="8" t="n"/>
      <c r="K1795" s="8" t="n"/>
      <c r="L1795" s="8" t="n"/>
      <c r="M1795" s="8" t="n"/>
      <c r="N1795" s="15">
        <f>IF(A1795="","",SUM(J1795:M1795))</f>
        <v/>
      </c>
      <c r="O1795" s="10" t="n"/>
      <c r="P1795" s="16">
        <f>IF(A1795="","",UPPER(TRIM(A1795))&amp;"|"&amp;UPPER(SUBSTITUTE(SUBSTITUTE(SUBSTITUTE(TRIM(C1795),"/",""),"-","")," ","")))</f>
        <v/>
      </c>
      <c r="Q1795" s="16">
        <f>IF(A1795="","",UPPER(SUBSTITUTE(SUBSTITUTE(SUBSTITUTE(TRIM(C1795),"/",""),"-","")," ","")))</f>
        <v/>
      </c>
      <c r="R1795" s="16">
        <f>IF(A1795="","",IF(U1795="No","ITC not available in GSTR-2B",IF(COUNTIF(Books!$O$6:$O$2005,P1795)&gt;0,IF(ABS(T1795)&lt;=Settings!$B$4,"Matched","Amount differs"),IF(COUNTIF(Books!$P$6:$P$2005,Q1795)&gt;0,"Invoice no matches, GSTIN differs","In GSTR-2B, not in books"))))</f>
        <v/>
      </c>
      <c r="S1795" s="15">
        <f>IF(A1795="","",SUMIF(Books!$O$6:$O$2005,P1795,Books!$K$6:$K$2005))</f>
        <v/>
      </c>
      <c r="T1795" s="15">
        <f>IF(A1795="","",N1795-S1795)</f>
        <v/>
      </c>
      <c r="U1795" s="10" t="n"/>
      <c r="V1795" s="16">
        <f>IF(A1795="","",IF(AND(O1795="Credit note",R1795&lt;&gt;"ITC not available in GSTR-2B"),"Credit note: accept and declare the ITC reversal, keep pending for one period, or reject if you disagree",IF(R1795="Matched","Accept in IMS, or take no action",IF(R1795="Amount differs","Reject or keep pending; ask the supplier to amend",IF(R1795="In GSTR-2B, not in books","Check receipt; reject if not yours",IF(R1795="Invoice no matches, GSTIN differs","Confirm the GSTIN with the supplier","Not available: do not claim"))))))</f>
        <v/>
      </c>
    </row>
    <row r="1796">
      <c r="A1796" s="10" t="n"/>
      <c r="B1796" s="10" t="n"/>
      <c r="C1796" s="10" t="n"/>
      <c r="D1796" s="10" t="n"/>
      <c r="E1796" s="9" t="n"/>
      <c r="F1796" s="8" t="n"/>
      <c r="G1796" s="10" t="n"/>
      <c r="H1796" s="10" t="n"/>
      <c r="I1796" s="8" t="n"/>
      <c r="J1796" s="8" t="n"/>
      <c r="K1796" s="8" t="n"/>
      <c r="L1796" s="8" t="n"/>
      <c r="M1796" s="8" t="n"/>
      <c r="N1796" s="15">
        <f>IF(A1796="","",SUM(J1796:M1796))</f>
        <v/>
      </c>
      <c r="O1796" s="10" t="n"/>
      <c r="P1796" s="16">
        <f>IF(A1796="","",UPPER(TRIM(A1796))&amp;"|"&amp;UPPER(SUBSTITUTE(SUBSTITUTE(SUBSTITUTE(TRIM(C1796),"/",""),"-","")," ","")))</f>
        <v/>
      </c>
      <c r="Q1796" s="16">
        <f>IF(A1796="","",UPPER(SUBSTITUTE(SUBSTITUTE(SUBSTITUTE(TRIM(C1796),"/",""),"-","")," ","")))</f>
        <v/>
      </c>
      <c r="R1796" s="16">
        <f>IF(A1796="","",IF(U1796="No","ITC not available in GSTR-2B",IF(COUNTIF(Books!$O$6:$O$2005,P1796)&gt;0,IF(ABS(T1796)&lt;=Settings!$B$4,"Matched","Amount differs"),IF(COUNTIF(Books!$P$6:$P$2005,Q1796)&gt;0,"Invoice no matches, GSTIN differs","In GSTR-2B, not in books"))))</f>
        <v/>
      </c>
      <c r="S1796" s="15">
        <f>IF(A1796="","",SUMIF(Books!$O$6:$O$2005,P1796,Books!$K$6:$K$2005))</f>
        <v/>
      </c>
      <c r="T1796" s="15">
        <f>IF(A1796="","",N1796-S1796)</f>
        <v/>
      </c>
      <c r="U1796" s="10" t="n"/>
      <c r="V1796" s="16">
        <f>IF(A1796="","",IF(AND(O1796="Credit note",R1796&lt;&gt;"ITC not available in GSTR-2B"),"Credit note: accept and declare the ITC reversal, keep pending for one period, or reject if you disagree",IF(R1796="Matched","Accept in IMS, or take no action",IF(R1796="Amount differs","Reject or keep pending; ask the supplier to amend",IF(R1796="In GSTR-2B, not in books","Check receipt; reject if not yours",IF(R1796="Invoice no matches, GSTIN differs","Confirm the GSTIN with the supplier","Not available: do not claim"))))))</f>
        <v/>
      </c>
    </row>
    <row r="1797">
      <c r="A1797" s="10" t="n"/>
      <c r="B1797" s="10" t="n"/>
      <c r="C1797" s="10" t="n"/>
      <c r="D1797" s="10" t="n"/>
      <c r="E1797" s="9" t="n"/>
      <c r="F1797" s="8" t="n"/>
      <c r="G1797" s="10" t="n"/>
      <c r="H1797" s="10" t="n"/>
      <c r="I1797" s="8" t="n"/>
      <c r="J1797" s="8" t="n"/>
      <c r="K1797" s="8" t="n"/>
      <c r="L1797" s="8" t="n"/>
      <c r="M1797" s="8" t="n"/>
      <c r="N1797" s="15">
        <f>IF(A1797="","",SUM(J1797:M1797))</f>
        <v/>
      </c>
      <c r="O1797" s="10" t="n"/>
      <c r="P1797" s="16">
        <f>IF(A1797="","",UPPER(TRIM(A1797))&amp;"|"&amp;UPPER(SUBSTITUTE(SUBSTITUTE(SUBSTITUTE(TRIM(C1797),"/",""),"-","")," ","")))</f>
        <v/>
      </c>
      <c r="Q1797" s="16">
        <f>IF(A1797="","",UPPER(SUBSTITUTE(SUBSTITUTE(SUBSTITUTE(TRIM(C1797),"/",""),"-","")," ","")))</f>
        <v/>
      </c>
      <c r="R1797" s="16">
        <f>IF(A1797="","",IF(U1797="No","ITC not available in GSTR-2B",IF(COUNTIF(Books!$O$6:$O$2005,P1797)&gt;0,IF(ABS(T1797)&lt;=Settings!$B$4,"Matched","Amount differs"),IF(COUNTIF(Books!$P$6:$P$2005,Q1797)&gt;0,"Invoice no matches, GSTIN differs","In GSTR-2B, not in books"))))</f>
        <v/>
      </c>
      <c r="S1797" s="15">
        <f>IF(A1797="","",SUMIF(Books!$O$6:$O$2005,P1797,Books!$K$6:$K$2005))</f>
        <v/>
      </c>
      <c r="T1797" s="15">
        <f>IF(A1797="","",N1797-S1797)</f>
        <v/>
      </c>
      <c r="U1797" s="10" t="n"/>
      <c r="V1797" s="16">
        <f>IF(A1797="","",IF(AND(O1797="Credit note",R1797&lt;&gt;"ITC not available in GSTR-2B"),"Credit note: accept and declare the ITC reversal, keep pending for one period, or reject if you disagree",IF(R1797="Matched","Accept in IMS, or take no action",IF(R1797="Amount differs","Reject or keep pending; ask the supplier to amend",IF(R1797="In GSTR-2B, not in books","Check receipt; reject if not yours",IF(R1797="Invoice no matches, GSTIN differs","Confirm the GSTIN with the supplier","Not available: do not claim"))))))</f>
        <v/>
      </c>
    </row>
    <row r="1798">
      <c r="A1798" s="10" t="n"/>
      <c r="B1798" s="10" t="n"/>
      <c r="C1798" s="10" t="n"/>
      <c r="D1798" s="10" t="n"/>
      <c r="E1798" s="9" t="n"/>
      <c r="F1798" s="8" t="n"/>
      <c r="G1798" s="10" t="n"/>
      <c r="H1798" s="10" t="n"/>
      <c r="I1798" s="8" t="n"/>
      <c r="J1798" s="8" t="n"/>
      <c r="K1798" s="8" t="n"/>
      <c r="L1798" s="8" t="n"/>
      <c r="M1798" s="8" t="n"/>
      <c r="N1798" s="15">
        <f>IF(A1798="","",SUM(J1798:M1798))</f>
        <v/>
      </c>
      <c r="O1798" s="10" t="n"/>
      <c r="P1798" s="16">
        <f>IF(A1798="","",UPPER(TRIM(A1798))&amp;"|"&amp;UPPER(SUBSTITUTE(SUBSTITUTE(SUBSTITUTE(TRIM(C1798),"/",""),"-","")," ","")))</f>
        <v/>
      </c>
      <c r="Q1798" s="16">
        <f>IF(A1798="","",UPPER(SUBSTITUTE(SUBSTITUTE(SUBSTITUTE(TRIM(C1798),"/",""),"-","")," ","")))</f>
        <v/>
      </c>
      <c r="R1798" s="16">
        <f>IF(A1798="","",IF(U1798="No","ITC not available in GSTR-2B",IF(COUNTIF(Books!$O$6:$O$2005,P1798)&gt;0,IF(ABS(T1798)&lt;=Settings!$B$4,"Matched","Amount differs"),IF(COUNTIF(Books!$P$6:$P$2005,Q1798)&gt;0,"Invoice no matches, GSTIN differs","In GSTR-2B, not in books"))))</f>
        <v/>
      </c>
      <c r="S1798" s="15">
        <f>IF(A1798="","",SUMIF(Books!$O$6:$O$2005,P1798,Books!$K$6:$K$2005))</f>
        <v/>
      </c>
      <c r="T1798" s="15">
        <f>IF(A1798="","",N1798-S1798)</f>
        <v/>
      </c>
      <c r="U1798" s="10" t="n"/>
      <c r="V1798" s="16">
        <f>IF(A1798="","",IF(AND(O1798="Credit note",R1798&lt;&gt;"ITC not available in GSTR-2B"),"Credit note: accept and declare the ITC reversal, keep pending for one period, or reject if you disagree",IF(R1798="Matched","Accept in IMS, or take no action",IF(R1798="Amount differs","Reject or keep pending; ask the supplier to amend",IF(R1798="In GSTR-2B, not in books","Check receipt; reject if not yours",IF(R1798="Invoice no matches, GSTIN differs","Confirm the GSTIN with the supplier","Not available: do not claim"))))))</f>
        <v/>
      </c>
    </row>
    <row r="1799">
      <c r="A1799" s="10" t="n"/>
      <c r="B1799" s="10" t="n"/>
      <c r="C1799" s="10" t="n"/>
      <c r="D1799" s="10" t="n"/>
      <c r="E1799" s="9" t="n"/>
      <c r="F1799" s="8" t="n"/>
      <c r="G1799" s="10" t="n"/>
      <c r="H1799" s="10" t="n"/>
      <c r="I1799" s="8" t="n"/>
      <c r="J1799" s="8" t="n"/>
      <c r="K1799" s="8" t="n"/>
      <c r="L1799" s="8" t="n"/>
      <c r="M1799" s="8" t="n"/>
      <c r="N1799" s="15">
        <f>IF(A1799="","",SUM(J1799:M1799))</f>
        <v/>
      </c>
      <c r="O1799" s="10" t="n"/>
      <c r="P1799" s="16">
        <f>IF(A1799="","",UPPER(TRIM(A1799))&amp;"|"&amp;UPPER(SUBSTITUTE(SUBSTITUTE(SUBSTITUTE(TRIM(C1799),"/",""),"-","")," ","")))</f>
        <v/>
      </c>
      <c r="Q1799" s="16">
        <f>IF(A1799="","",UPPER(SUBSTITUTE(SUBSTITUTE(SUBSTITUTE(TRIM(C1799),"/",""),"-","")," ","")))</f>
        <v/>
      </c>
      <c r="R1799" s="16">
        <f>IF(A1799="","",IF(U1799="No","ITC not available in GSTR-2B",IF(COUNTIF(Books!$O$6:$O$2005,P1799)&gt;0,IF(ABS(T1799)&lt;=Settings!$B$4,"Matched","Amount differs"),IF(COUNTIF(Books!$P$6:$P$2005,Q1799)&gt;0,"Invoice no matches, GSTIN differs","In GSTR-2B, not in books"))))</f>
        <v/>
      </c>
      <c r="S1799" s="15">
        <f>IF(A1799="","",SUMIF(Books!$O$6:$O$2005,P1799,Books!$K$6:$K$2005))</f>
        <v/>
      </c>
      <c r="T1799" s="15">
        <f>IF(A1799="","",N1799-S1799)</f>
        <v/>
      </c>
      <c r="U1799" s="10" t="n"/>
      <c r="V1799" s="16">
        <f>IF(A1799="","",IF(AND(O1799="Credit note",R1799&lt;&gt;"ITC not available in GSTR-2B"),"Credit note: accept and declare the ITC reversal, keep pending for one period, or reject if you disagree",IF(R1799="Matched","Accept in IMS, or take no action",IF(R1799="Amount differs","Reject or keep pending; ask the supplier to amend",IF(R1799="In GSTR-2B, not in books","Check receipt; reject if not yours",IF(R1799="Invoice no matches, GSTIN differs","Confirm the GSTIN with the supplier","Not available: do not claim"))))))</f>
        <v/>
      </c>
    </row>
    <row r="1800">
      <c r="A1800" s="10" t="n"/>
      <c r="B1800" s="10" t="n"/>
      <c r="C1800" s="10" t="n"/>
      <c r="D1800" s="10" t="n"/>
      <c r="E1800" s="9" t="n"/>
      <c r="F1800" s="8" t="n"/>
      <c r="G1800" s="10" t="n"/>
      <c r="H1800" s="10" t="n"/>
      <c r="I1800" s="8" t="n"/>
      <c r="J1800" s="8" t="n"/>
      <c r="K1800" s="8" t="n"/>
      <c r="L1800" s="8" t="n"/>
      <c r="M1800" s="8" t="n"/>
      <c r="N1800" s="15">
        <f>IF(A1800="","",SUM(J1800:M1800))</f>
        <v/>
      </c>
      <c r="O1800" s="10" t="n"/>
      <c r="P1800" s="16">
        <f>IF(A1800="","",UPPER(TRIM(A1800))&amp;"|"&amp;UPPER(SUBSTITUTE(SUBSTITUTE(SUBSTITUTE(TRIM(C1800),"/",""),"-","")," ","")))</f>
        <v/>
      </c>
      <c r="Q1800" s="16">
        <f>IF(A1800="","",UPPER(SUBSTITUTE(SUBSTITUTE(SUBSTITUTE(TRIM(C1800),"/",""),"-","")," ","")))</f>
        <v/>
      </c>
      <c r="R1800" s="16">
        <f>IF(A1800="","",IF(U1800="No","ITC not available in GSTR-2B",IF(COUNTIF(Books!$O$6:$O$2005,P1800)&gt;0,IF(ABS(T1800)&lt;=Settings!$B$4,"Matched","Amount differs"),IF(COUNTIF(Books!$P$6:$P$2005,Q1800)&gt;0,"Invoice no matches, GSTIN differs","In GSTR-2B, not in books"))))</f>
        <v/>
      </c>
      <c r="S1800" s="15">
        <f>IF(A1800="","",SUMIF(Books!$O$6:$O$2005,P1800,Books!$K$6:$K$2005))</f>
        <v/>
      </c>
      <c r="T1800" s="15">
        <f>IF(A1800="","",N1800-S1800)</f>
        <v/>
      </c>
      <c r="U1800" s="10" t="n"/>
      <c r="V1800" s="16">
        <f>IF(A1800="","",IF(AND(O1800="Credit note",R1800&lt;&gt;"ITC not available in GSTR-2B"),"Credit note: accept and declare the ITC reversal, keep pending for one period, or reject if you disagree",IF(R1800="Matched","Accept in IMS, or take no action",IF(R1800="Amount differs","Reject or keep pending; ask the supplier to amend",IF(R1800="In GSTR-2B, not in books","Check receipt; reject if not yours",IF(R1800="Invoice no matches, GSTIN differs","Confirm the GSTIN with the supplier","Not available: do not claim"))))))</f>
        <v/>
      </c>
    </row>
    <row r="1801">
      <c r="A1801" s="10" t="n"/>
      <c r="B1801" s="10" t="n"/>
      <c r="C1801" s="10" t="n"/>
      <c r="D1801" s="10" t="n"/>
      <c r="E1801" s="9" t="n"/>
      <c r="F1801" s="8" t="n"/>
      <c r="G1801" s="10" t="n"/>
      <c r="H1801" s="10" t="n"/>
      <c r="I1801" s="8" t="n"/>
      <c r="J1801" s="8" t="n"/>
      <c r="K1801" s="8" t="n"/>
      <c r="L1801" s="8" t="n"/>
      <c r="M1801" s="8" t="n"/>
      <c r="N1801" s="15">
        <f>IF(A1801="","",SUM(J1801:M1801))</f>
        <v/>
      </c>
      <c r="O1801" s="10" t="n"/>
      <c r="P1801" s="16">
        <f>IF(A1801="","",UPPER(TRIM(A1801))&amp;"|"&amp;UPPER(SUBSTITUTE(SUBSTITUTE(SUBSTITUTE(TRIM(C1801),"/",""),"-","")," ","")))</f>
        <v/>
      </c>
      <c r="Q1801" s="16">
        <f>IF(A1801="","",UPPER(SUBSTITUTE(SUBSTITUTE(SUBSTITUTE(TRIM(C1801),"/",""),"-","")," ","")))</f>
        <v/>
      </c>
      <c r="R1801" s="16">
        <f>IF(A1801="","",IF(U1801="No","ITC not available in GSTR-2B",IF(COUNTIF(Books!$O$6:$O$2005,P1801)&gt;0,IF(ABS(T1801)&lt;=Settings!$B$4,"Matched","Amount differs"),IF(COUNTIF(Books!$P$6:$P$2005,Q1801)&gt;0,"Invoice no matches, GSTIN differs","In GSTR-2B, not in books"))))</f>
        <v/>
      </c>
      <c r="S1801" s="15">
        <f>IF(A1801="","",SUMIF(Books!$O$6:$O$2005,P1801,Books!$K$6:$K$2005))</f>
        <v/>
      </c>
      <c r="T1801" s="15">
        <f>IF(A1801="","",N1801-S1801)</f>
        <v/>
      </c>
      <c r="U1801" s="10" t="n"/>
      <c r="V1801" s="16">
        <f>IF(A1801="","",IF(AND(O1801="Credit note",R1801&lt;&gt;"ITC not available in GSTR-2B"),"Credit note: accept and declare the ITC reversal, keep pending for one period, or reject if you disagree",IF(R1801="Matched","Accept in IMS, or take no action",IF(R1801="Amount differs","Reject or keep pending; ask the supplier to amend",IF(R1801="In GSTR-2B, not in books","Check receipt; reject if not yours",IF(R1801="Invoice no matches, GSTIN differs","Confirm the GSTIN with the supplier","Not available: do not claim"))))))</f>
        <v/>
      </c>
    </row>
    <row r="1802">
      <c r="A1802" s="10" t="n"/>
      <c r="B1802" s="10" t="n"/>
      <c r="C1802" s="10" t="n"/>
      <c r="D1802" s="10" t="n"/>
      <c r="E1802" s="9" t="n"/>
      <c r="F1802" s="8" t="n"/>
      <c r="G1802" s="10" t="n"/>
      <c r="H1802" s="10" t="n"/>
      <c r="I1802" s="8" t="n"/>
      <c r="J1802" s="8" t="n"/>
      <c r="K1802" s="8" t="n"/>
      <c r="L1802" s="8" t="n"/>
      <c r="M1802" s="8" t="n"/>
      <c r="N1802" s="15">
        <f>IF(A1802="","",SUM(J1802:M1802))</f>
        <v/>
      </c>
      <c r="O1802" s="10" t="n"/>
      <c r="P1802" s="16">
        <f>IF(A1802="","",UPPER(TRIM(A1802))&amp;"|"&amp;UPPER(SUBSTITUTE(SUBSTITUTE(SUBSTITUTE(TRIM(C1802),"/",""),"-","")," ","")))</f>
        <v/>
      </c>
      <c r="Q1802" s="16">
        <f>IF(A1802="","",UPPER(SUBSTITUTE(SUBSTITUTE(SUBSTITUTE(TRIM(C1802),"/",""),"-","")," ","")))</f>
        <v/>
      </c>
      <c r="R1802" s="16">
        <f>IF(A1802="","",IF(U1802="No","ITC not available in GSTR-2B",IF(COUNTIF(Books!$O$6:$O$2005,P1802)&gt;0,IF(ABS(T1802)&lt;=Settings!$B$4,"Matched","Amount differs"),IF(COUNTIF(Books!$P$6:$P$2005,Q1802)&gt;0,"Invoice no matches, GSTIN differs","In GSTR-2B, not in books"))))</f>
        <v/>
      </c>
      <c r="S1802" s="15">
        <f>IF(A1802="","",SUMIF(Books!$O$6:$O$2005,P1802,Books!$K$6:$K$2005))</f>
        <v/>
      </c>
      <c r="T1802" s="15">
        <f>IF(A1802="","",N1802-S1802)</f>
        <v/>
      </c>
      <c r="U1802" s="10" t="n"/>
      <c r="V1802" s="16">
        <f>IF(A1802="","",IF(AND(O1802="Credit note",R1802&lt;&gt;"ITC not available in GSTR-2B"),"Credit note: accept and declare the ITC reversal, keep pending for one period, or reject if you disagree",IF(R1802="Matched","Accept in IMS, or take no action",IF(R1802="Amount differs","Reject or keep pending; ask the supplier to amend",IF(R1802="In GSTR-2B, not in books","Check receipt; reject if not yours",IF(R1802="Invoice no matches, GSTIN differs","Confirm the GSTIN with the supplier","Not available: do not claim"))))))</f>
        <v/>
      </c>
    </row>
    <row r="1803">
      <c r="A1803" s="10" t="n"/>
      <c r="B1803" s="10" t="n"/>
      <c r="C1803" s="10" t="n"/>
      <c r="D1803" s="10" t="n"/>
      <c r="E1803" s="9" t="n"/>
      <c r="F1803" s="8" t="n"/>
      <c r="G1803" s="10" t="n"/>
      <c r="H1803" s="10" t="n"/>
      <c r="I1803" s="8" t="n"/>
      <c r="J1803" s="8" t="n"/>
      <c r="K1803" s="8" t="n"/>
      <c r="L1803" s="8" t="n"/>
      <c r="M1803" s="8" t="n"/>
      <c r="N1803" s="15">
        <f>IF(A1803="","",SUM(J1803:M1803))</f>
        <v/>
      </c>
      <c r="O1803" s="10" t="n"/>
      <c r="P1803" s="16">
        <f>IF(A1803="","",UPPER(TRIM(A1803))&amp;"|"&amp;UPPER(SUBSTITUTE(SUBSTITUTE(SUBSTITUTE(TRIM(C1803),"/",""),"-","")," ","")))</f>
        <v/>
      </c>
      <c r="Q1803" s="16">
        <f>IF(A1803="","",UPPER(SUBSTITUTE(SUBSTITUTE(SUBSTITUTE(TRIM(C1803),"/",""),"-","")," ","")))</f>
        <v/>
      </c>
      <c r="R1803" s="16">
        <f>IF(A1803="","",IF(U1803="No","ITC not available in GSTR-2B",IF(COUNTIF(Books!$O$6:$O$2005,P1803)&gt;0,IF(ABS(T1803)&lt;=Settings!$B$4,"Matched","Amount differs"),IF(COUNTIF(Books!$P$6:$P$2005,Q1803)&gt;0,"Invoice no matches, GSTIN differs","In GSTR-2B, not in books"))))</f>
        <v/>
      </c>
      <c r="S1803" s="15">
        <f>IF(A1803="","",SUMIF(Books!$O$6:$O$2005,P1803,Books!$K$6:$K$2005))</f>
        <v/>
      </c>
      <c r="T1803" s="15">
        <f>IF(A1803="","",N1803-S1803)</f>
        <v/>
      </c>
      <c r="U1803" s="10" t="n"/>
      <c r="V1803" s="16">
        <f>IF(A1803="","",IF(AND(O1803="Credit note",R1803&lt;&gt;"ITC not available in GSTR-2B"),"Credit note: accept and declare the ITC reversal, keep pending for one period, or reject if you disagree",IF(R1803="Matched","Accept in IMS, or take no action",IF(R1803="Amount differs","Reject or keep pending; ask the supplier to amend",IF(R1803="In GSTR-2B, not in books","Check receipt; reject if not yours",IF(R1803="Invoice no matches, GSTIN differs","Confirm the GSTIN with the supplier","Not available: do not claim"))))))</f>
        <v/>
      </c>
    </row>
    <row r="1804">
      <c r="A1804" s="10" t="n"/>
      <c r="B1804" s="10" t="n"/>
      <c r="C1804" s="10" t="n"/>
      <c r="D1804" s="10" t="n"/>
      <c r="E1804" s="9" t="n"/>
      <c r="F1804" s="8" t="n"/>
      <c r="G1804" s="10" t="n"/>
      <c r="H1804" s="10" t="n"/>
      <c r="I1804" s="8" t="n"/>
      <c r="J1804" s="8" t="n"/>
      <c r="K1804" s="8" t="n"/>
      <c r="L1804" s="8" t="n"/>
      <c r="M1804" s="8" t="n"/>
      <c r="N1804" s="15">
        <f>IF(A1804="","",SUM(J1804:M1804))</f>
        <v/>
      </c>
      <c r="O1804" s="10" t="n"/>
      <c r="P1804" s="16">
        <f>IF(A1804="","",UPPER(TRIM(A1804))&amp;"|"&amp;UPPER(SUBSTITUTE(SUBSTITUTE(SUBSTITUTE(TRIM(C1804),"/",""),"-","")," ","")))</f>
        <v/>
      </c>
      <c r="Q1804" s="16">
        <f>IF(A1804="","",UPPER(SUBSTITUTE(SUBSTITUTE(SUBSTITUTE(TRIM(C1804),"/",""),"-","")," ","")))</f>
        <v/>
      </c>
      <c r="R1804" s="16">
        <f>IF(A1804="","",IF(U1804="No","ITC not available in GSTR-2B",IF(COUNTIF(Books!$O$6:$O$2005,P1804)&gt;0,IF(ABS(T1804)&lt;=Settings!$B$4,"Matched","Amount differs"),IF(COUNTIF(Books!$P$6:$P$2005,Q1804)&gt;0,"Invoice no matches, GSTIN differs","In GSTR-2B, not in books"))))</f>
        <v/>
      </c>
      <c r="S1804" s="15">
        <f>IF(A1804="","",SUMIF(Books!$O$6:$O$2005,P1804,Books!$K$6:$K$2005))</f>
        <v/>
      </c>
      <c r="T1804" s="15">
        <f>IF(A1804="","",N1804-S1804)</f>
        <v/>
      </c>
      <c r="U1804" s="10" t="n"/>
      <c r="V1804" s="16">
        <f>IF(A1804="","",IF(AND(O1804="Credit note",R1804&lt;&gt;"ITC not available in GSTR-2B"),"Credit note: accept and declare the ITC reversal, keep pending for one period, or reject if you disagree",IF(R1804="Matched","Accept in IMS, or take no action",IF(R1804="Amount differs","Reject or keep pending; ask the supplier to amend",IF(R1804="In GSTR-2B, not in books","Check receipt; reject if not yours",IF(R1804="Invoice no matches, GSTIN differs","Confirm the GSTIN with the supplier","Not available: do not claim"))))))</f>
        <v/>
      </c>
    </row>
    <row r="1805">
      <c r="A1805" s="10" t="n"/>
      <c r="B1805" s="10" t="n"/>
      <c r="C1805" s="10" t="n"/>
      <c r="D1805" s="10" t="n"/>
      <c r="E1805" s="9" t="n"/>
      <c r="F1805" s="8" t="n"/>
      <c r="G1805" s="10" t="n"/>
      <c r="H1805" s="10" t="n"/>
      <c r="I1805" s="8" t="n"/>
      <c r="J1805" s="8" t="n"/>
      <c r="K1805" s="8" t="n"/>
      <c r="L1805" s="8" t="n"/>
      <c r="M1805" s="8" t="n"/>
      <c r="N1805" s="15">
        <f>IF(A1805="","",SUM(J1805:M1805))</f>
        <v/>
      </c>
      <c r="O1805" s="10" t="n"/>
      <c r="P1805" s="16">
        <f>IF(A1805="","",UPPER(TRIM(A1805))&amp;"|"&amp;UPPER(SUBSTITUTE(SUBSTITUTE(SUBSTITUTE(TRIM(C1805),"/",""),"-","")," ","")))</f>
        <v/>
      </c>
      <c r="Q1805" s="16">
        <f>IF(A1805="","",UPPER(SUBSTITUTE(SUBSTITUTE(SUBSTITUTE(TRIM(C1805),"/",""),"-","")," ","")))</f>
        <v/>
      </c>
      <c r="R1805" s="16">
        <f>IF(A1805="","",IF(U1805="No","ITC not available in GSTR-2B",IF(COUNTIF(Books!$O$6:$O$2005,P1805)&gt;0,IF(ABS(T1805)&lt;=Settings!$B$4,"Matched","Amount differs"),IF(COUNTIF(Books!$P$6:$P$2005,Q1805)&gt;0,"Invoice no matches, GSTIN differs","In GSTR-2B, not in books"))))</f>
        <v/>
      </c>
      <c r="S1805" s="15">
        <f>IF(A1805="","",SUMIF(Books!$O$6:$O$2005,P1805,Books!$K$6:$K$2005))</f>
        <v/>
      </c>
      <c r="T1805" s="15">
        <f>IF(A1805="","",N1805-S1805)</f>
        <v/>
      </c>
      <c r="U1805" s="10" t="n"/>
      <c r="V1805" s="16">
        <f>IF(A1805="","",IF(AND(O1805="Credit note",R1805&lt;&gt;"ITC not available in GSTR-2B"),"Credit note: accept and declare the ITC reversal, keep pending for one period, or reject if you disagree",IF(R1805="Matched","Accept in IMS, or take no action",IF(R1805="Amount differs","Reject or keep pending; ask the supplier to amend",IF(R1805="In GSTR-2B, not in books","Check receipt; reject if not yours",IF(R1805="Invoice no matches, GSTIN differs","Confirm the GSTIN with the supplier","Not available: do not claim"))))))</f>
        <v/>
      </c>
    </row>
    <row r="1806">
      <c r="A1806" s="10" t="n"/>
      <c r="B1806" s="10" t="n"/>
      <c r="C1806" s="10" t="n"/>
      <c r="D1806" s="10" t="n"/>
      <c r="E1806" s="9" t="n"/>
      <c r="F1806" s="8" t="n"/>
      <c r="G1806" s="10" t="n"/>
      <c r="H1806" s="10" t="n"/>
      <c r="I1806" s="8" t="n"/>
      <c r="J1806" s="8" t="n"/>
      <c r="K1806" s="8" t="n"/>
      <c r="L1806" s="8" t="n"/>
      <c r="M1806" s="8" t="n"/>
      <c r="N1806" s="15">
        <f>IF(A1806="","",SUM(J1806:M1806))</f>
        <v/>
      </c>
      <c r="O1806" s="10" t="n"/>
      <c r="P1806" s="16">
        <f>IF(A1806="","",UPPER(TRIM(A1806))&amp;"|"&amp;UPPER(SUBSTITUTE(SUBSTITUTE(SUBSTITUTE(TRIM(C1806),"/",""),"-","")," ","")))</f>
        <v/>
      </c>
      <c r="Q1806" s="16">
        <f>IF(A1806="","",UPPER(SUBSTITUTE(SUBSTITUTE(SUBSTITUTE(TRIM(C1806),"/",""),"-","")," ","")))</f>
        <v/>
      </c>
      <c r="R1806" s="16">
        <f>IF(A1806="","",IF(U1806="No","ITC not available in GSTR-2B",IF(COUNTIF(Books!$O$6:$O$2005,P1806)&gt;0,IF(ABS(T1806)&lt;=Settings!$B$4,"Matched","Amount differs"),IF(COUNTIF(Books!$P$6:$P$2005,Q1806)&gt;0,"Invoice no matches, GSTIN differs","In GSTR-2B, not in books"))))</f>
        <v/>
      </c>
      <c r="S1806" s="15">
        <f>IF(A1806="","",SUMIF(Books!$O$6:$O$2005,P1806,Books!$K$6:$K$2005))</f>
        <v/>
      </c>
      <c r="T1806" s="15">
        <f>IF(A1806="","",N1806-S1806)</f>
        <v/>
      </c>
      <c r="U1806" s="10" t="n"/>
      <c r="V1806" s="16">
        <f>IF(A1806="","",IF(AND(O1806="Credit note",R1806&lt;&gt;"ITC not available in GSTR-2B"),"Credit note: accept and declare the ITC reversal, keep pending for one period, or reject if you disagree",IF(R1806="Matched","Accept in IMS, or take no action",IF(R1806="Amount differs","Reject or keep pending; ask the supplier to amend",IF(R1806="In GSTR-2B, not in books","Check receipt; reject if not yours",IF(R1806="Invoice no matches, GSTIN differs","Confirm the GSTIN with the supplier","Not available: do not claim"))))))</f>
        <v/>
      </c>
    </row>
    <row r="1807">
      <c r="A1807" s="10" t="n"/>
      <c r="B1807" s="10" t="n"/>
      <c r="C1807" s="10" t="n"/>
      <c r="D1807" s="10" t="n"/>
      <c r="E1807" s="9" t="n"/>
      <c r="F1807" s="8" t="n"/>
      <c r="G1807" s="10" t="n"/>
      <c r="H1807" s="10" t="n"/>
      <c r="I1807" s="8" t="n"/>
      <c r="J1807" s="8" t="n"/>
      <c r="K1807" s="8" t="n"/>
      <c r="L1807" s="8" t="n"/>
      <c r="M1807" s="8" t="n"/>
      <c r="N1807" s="15">
        <f>IF(A1807="","",SUM(J1807:M1807))</f>
        <v/>
      </c>
      <c r="O1807" s="10" t="n"/>
      <c r="P1807" s="16">
        <f>IF(A1807="","",UPPER(TRIM(A1807))&amp;"|"&amp;UPPER(SUBSTITUTE(SUBSTITUTE(SUBSTITUTE(TRIM(C1807),"/",""),"-","")," ","")))</f>
        <v/>
      </c>
      <c r="Q1807" s="16">
        <f>IF(A1807="","",UPPER(SUBSTITUTE(SUBSTITUTE(SUBSTITUTE(TRIM(C1807),"/",""),"-","")," ","")))</f>
        <v/>
      </c>
      <c r="R1807" s="16">
        <f>IF(A1807="","",IF(U1807="No","ITC not available in GSTR-2B",IF(COUNTIF(Books!$O$6:$O$2005,P1807)&gt;0,IF(ABS(T1807)&lt;=Settings!$B$4,"Matched","Amount differs"),IF(COUNTIF(Books!$P$6:$P$2005,Q1807)&gt;0,"Invoice no matches, GSTIN differs","In GSTR-2B, not in books"))))</f>
        <v/>
      </c>
      <c r="S1807" s="15">
        <f>IF(A1807="","",SUMIF(Books!$O$6:$O$2005,P1807,Books!$K$6:$K$2005))</f>
        <v/>
      </c>
      <c r="T1807" s="15">
        <f>IF(A1807="","",N1807-S1807)</f>
        <v/>
      </c>
      <c r="U1807" s="10" t="n"/>
      <c r="V1807" s="16">
        <f>IF(A1807="","",IF(AND(O1807="Credit note",R1807&lt;&gt;"ITC not available in GSTR-2B"),"Credit note: accept and declare the ITC reversal, keep pending for one period, or reject if you disagree",IF(R1807="Matched","Accept in IMS, or take no action",IF(R1807="Amount differs","Reject or keep pending; ask the supplier to amend",IF(R1807="In GSTR-2B, not in books","Check receipt; reject if not yours",IF(R1807="Invoice no matches, GSTIN differs","Confirm the GSTIN with the supplier","Not available: do not claim"))))))</f>
        <v/>
      </c>
    </row>
    <row r="1808">
      <c r="A1808" s="10" t="n"/>
      <c r="B1808" s="10" t="n"/>
      <c r="C1808" s="10" t="n"/>
      <c r="D1808" s="10" t="n"/>
      <c r="E1808" s="9" t="n"/>
      <c r="F1808" s="8" t="n"/>
      <c r="G1808" s="10" t="n"/>
      <c r="H1808" s="10" t="n"/>
      <c r="I1808" s="8" t="n"/>
      <c r="J1808" s="8" t="n"/>
      <c r="K1808" s="8" t="n"/>
      <c r="L1808" s="8" t="n"/>
      <c r="M1808" s="8" t="n"/>
      <c r="N1808" s="15">
        <f>IF(A1808="","",SUM(J1808:M1808))</f>
        <v/>
      </c>
      <c r="O1808" s="10" t="n"/>
      <c r="P1808" s="16">
        <f>IF(A1808="","",UPPER(TRIM(A1808))&amp;"|"&amp;UPPER(SUBSTITUTE(SUBSTITUTE(SUBSTITUTE(TRIM(C1808),"/",""),"-","")," ","")))</f>
        <v/>
      </c>
      <c r="Q1808" s="16">
        <f>IF(A1808="","",UPPER(SUBSTITUTE(SUBSTITUTE(SUBSTITUTE(TRIM(C1808),"/",""),"-","")," ","")))</f>
        <v/>
      </c>
      <c r="R1808" s="16">
        <f>IF(A1808="","",IF(U1808="No","ITC not available in GSTR-2B",IF(COUNTIF(Books!$O$6:$O$2005,P1808)&gt;0,IF(ABS(T1808)&lt;=Settings!$B$4,"Matched","Amount differs"),IF(COUNTIF(Books!$P$6:$P$2005,Q1808)&gt;0,"Invoice no matches, GSTIN differs","In GSTR-2B, not in books"))))</f>
        <v/>
      </c>
      <c r="S1808" s="15">
        <f>IF(A1808="","",SUMIF(Books!$O$6:$O$2005,P1808,Books!$K$6:$K$2005))</f>
        <v/>
      </c>
      <c r="T1808" s="15">
        <f>IF(A1808="","",N1808-S1808)</f>
        <v/>
      </c>
      <c r="U1808" s="10" t="n"/>
      <c r="V1808" s="16">
        <f>IF(A1808="","",IF(AND(O1808="Credit note",R1808&lt;&gt;"ITC not available in GSTR-2B"),"Credit note: accept and declare the ITC reversal, keep pending for one period, or reject if you disagree",IF(R1808="Matched","Accept in IMS, or take no action",IF(R1808="Amount differs","Reject or keep pending; ask the supplier to amend",IF(R1808="In GSTR-2B, not in books","Check receipt; reject if not yours",IF(R1808="Invoice no matches, GSTIN differs","Confirm the GSTIN with the supplier","Not available: do not claim"))))))</f>
        <v/>
      </c>
    </row>
    <row r="1809">
      <c r="A1809" s="10" t="n"/>
      <c r="B1809" s="10" t="n"/>
      <c r="C1809" s="10" t="n"/>
      <c r="D1809" s="10" t="n"/>
      <c r="E1809" s="9" t="n"/>
      <c r="F1809" s="8" t="n"/>
      <c r="G1809" s="10" t="n"/>
      <c r="H1809" s="10" t="n"/>
      <c r="I1809" s="8" t="n"/>
      <c r="J1809" s="8" t="n"/>
      <c r="K1809" s="8" t="n"/>
      <c r="L1809" s="8" t="n"/>
      <c r="M1809" s="8" t="n"/>
      <c r="N1809" s="15">
        <f>IF(A1809="","",SUM(J1809:M1809))</f>
        <v/>
      </c>
      <c r="O1809" s="10" t="n"/>
      <c r="P1809" s="16">
        <f>IF(A1809="","",UPPER(TRIM(A1809))&amp;"|"&amp;UPPER(SUBSTITUTE(SUBSTITUTE(SUBSTITUTE(TRIM(C1809),"/",""),"-","")," ","")))</f>
        <v/>
      </c>
      <c r="Q1809" s="16">
        <f>IF(A1809="","",UPPER(SUBSTITUTE(SUBSTITUTE(SUBSTITUTE(TRIM(C1809),"/",""),"-","")," ","")))</f>
        <v/>
      </c>
      <c r="R1809" s="16">
        <f>IF(A1809="","",IF(U1809="No","ITC not available in GSTR-2B",IF(COUNTIF(Books!$O$6:$O$2005,P1809)&gt;0,IF(ABS(T1809)&lt;=Settings!$B$4,"Matched","Amount differs"),IF(COUNTIF(Books!$P$6:$P$2005,Q1809)&gt;0,"Invoice no matches, GSTIN differs","In GSTR-2B, not in books"))))</f>
        <v/>
      </c>
      <c r="S1809" s="15">
        <f>IF(A1809="","",SUMIF(Books!$O$6:$O$2005,P1809,Books!$K$6:$K$2005))</f>
        <v/>
      </c>
      <c r="T1809" s="15">
        <f>IF(A1809="","",N1809-S1809)</f>
        <v/>
      </c>
      <c r="U1809" s="10" t="n"/>
      <c r="V1809" s="16">
        <f>IF(A1809="","",IF(AND(O1809="Credit note",R1809&lt;&gt;"ITC not available in GSTR-2B"),"Credit note: accept and declare the ITC reversal, keep pending for one period, or reject if you disagree",IF(R1809="Matched","Accept in IMS, or take no action",IF(R1809="Amount differs","Reject or keep pending; ask the supplier to amend",IF(R1809="In GSTR-2B, not in books","Check receipt; reject if not yours",IF(R1809="Invoice no matches, GSTIN differs","Confirm the GSTIN with the supplier","Not available: do not claim"))))))</f>
        <v/>
      </c>
    </row>
    <row r="1810">
      <c r="A1810" s="10" t="n"/>
      <c r="B1810" s="10" t="n"/>
      <c r="C1810" s="10" t="n"/>
      <c r="D1810" s="10" t="n"/>
      <c r="E1810" s="9" t="n"/>
      <c r="F1810" s="8" t="n"/>
      <c r="G1810" s="10" t="n"/>
      <c r="H1810" s="10" t="n"/>
      <c r="I1810" s="8" t="n"/>
      <c r="J1810" s="8" t="n"/>
      <c r="K1810" s="8" t="n"/>
      <c r="L1810" s="8" t="n"/>
      <c r="M1810" s="8" t="n"/>
      <c r="N1810" s="15">
        <f>IF(A1810="","",SUM(J1810:M1810))</f>
        <v/>
      </c>
      <c r="O1810" s="10" t="n"/>
      <c r="P1810" s="16">
        <f>IF(A1810="","",UPPER(TRIM(A1810))&amp;"|"&amp;UPPER(SUBSTITUTE(SUBSTITUTE(SUBSTITUTE(TRIM(C1810),"/",""),"-","")," ","")))</f>
        <v/>
      </c>
      <c r="Q1810" s="16">
        <f>IF(A1810="","",UPPER(SUBSTITUTE(SUBSTITUTE(SUBSTITUTE(TRIM(C1810),"/",""),"-","")," ","")))</f>
        <v/>
      </c>
      <c r="R1810" s="16">
        <f>IF(A1810="","",IF(U1810="No","ITC not available in GSTR-2B",IF(COUNTIF(Books!$O$6:$O$2005,P1810)&gt;0,IF(ABS(T1810)&lt;=Settings!$B$4,"Matched","Amount differs"),IF(COUNTIF(Books!$P$6:$P$2005,Q1810)&gt;0,"Invoice no matches, GSTIN differs","In GSTR-2B, not in books"))))</f>
        <v/>
      </c>
      <c r="S1810" s="15">
        <f>IF(A1810="","",SUMIF(Books!$O$6:$O$2005,P1810,Books!$K$6:$K$2005))</f>
        <v/>
      </c>
      <c r="T1810" s="15">
        <f>IF(A1810="","",N1810-S1810)</f>
        <v/>
      </c>
      <c r="U1810" s="10" t="n"/>
      <c r="V1810" s="16">
        <f>IF(A1810="","",IF(AND(O1810="Credit note",R1810&lt;&gt;"ITC not available in GSTR-2B"),"Credit note: accept and declare the ITC reversal, keep pending for one period, or reject if you disagree",IF(R1810="Matched","Accept in IMS, or take no action",IF(R1810="Amount differs","Reject or keep pending; ask the supplier to amend",IF(R1810="In GSTR-2B, not in books","Check receipt; reject if not yours",IF(R1810="Invoice no matches, GSTIN differs","Confirm the GSTIN with the supplier","Not available: do not claim"))))))</f>
        <v/>
      </c>
    </row>
    <row r="1811">
      <c r="A1811" s="10" t="n"/>
      <c r="B1811" s="10" t="n"/>
      <c r="C1811" s="10" t="n"/>
      <c r="D1811" s="10" t="n"/>
      <c r="E1811" s="9" t="n"/>
      <c r="F1811" s="8" t="n"/>
      <c r="G1811" s="10" t="n"/>
      <c r="H1811" s="10" t="n"/>
      <c r="I1811" s="8" t="n"/>
      <c r="J1811" s="8" t="n"/>
      <c r="K1811" s="8" t="n"/>
      <c r="L1811" s="8" t="n"/>
      <c r="M1811" s="8" t="n"/>
      <c r="N1811" s="15">
        <f>IF(A1811="","",SUM(J1811:M1811))</f>
        <v/>
      </c>
      <c r="O1811" s="10" t="n"/>
      <c r="P1811" s="16">
        <f>IF(A1811="","",UPPER(TRIM(A1811))&amp;"|"&amp;UPPER(SUBSTITUTE(SUBSTITUTE(SUBSTITUTE(TRIM(C1811),"/",""),"-","")," ","")))</f>
        <v/>
      </c>
      <c r="Q1811" s="16">
        <f>IF(A1811="","",UPPER(SUBSTITUTE(SUBSTITUTE(SUBSTITUTE(TRIM(C1811),"/",""),"-","")," ","")))</f>
        <v/>
      </c>
      <c r="R1811" s="16">
        <f>IF(A1811="","",IF(U1811="No","ITC not available in GSTR-2B",IF(COUNTIF(Books!$O$6:$O$2005,P1811)&gt;0,IF(ABS(T1811)&lt;=Settings!$B$4,"Matched","Amount differs"),IF(COUNTIF(Books!$P$6:$P$2005,Q1811)&gt;0,"Invoice no matches, GSTIN differs","In GSTR-2B, not in books"))))</f>
        <v/>
      </c>
      <c r="S1811" s="15">
        <f>IF(A1811="","",SUMIF(Books!$O$6:$O$2005,P1811,Books!$K$6:$K$2005))</f>
        <v/>
      </c>
      <c r="T1811" s="15">
        <f>IF(A1811="","",N1811-S1811)</f>
        <v/>
      </c>
      <c r="U1811" s="10" t="n"/>
      <c r="V1811" s="16">
        <f>IF(A1811="","",IF(AND(O1811="Credit note",R1811&lt;&gt;"ITC not available in GSTR-2B"),"Credit note: accept and declare the ITC reversal, keep pending for one period, or reject if you disagree",IF(R1811="Matched","Accept in IMS, or take no action",IF(R1811="Amount differs","Reject or keep pending; ask the supplier to amend",IF(R1811="In GSTR-2B, not in books","Check receipt; reject if not yours",IF(R1811="Invoice no matches, GSTIN differs","Confirm the GSTIN with the supplier","Not available: do not claim"))))))</f>
        <v/>
      </c>
    </row>
    <row r="1812">
      <c r="A1812" s="10" t="n"/>
      <c r="B1812" s="10" t="n"/>
      <c r="C1812" s="10" t="n"/>
      <c r="D1812" s="10" t="n"/>
      <c r="E1812" s="9" t="n"/>
      <c r="F1812" s="8" t="n"/>
      <c r="G1812" s="10" t="n"/>
      <c r="H1812" s="10" t="n"/>
      <c r="I1812" s="8" t="n"/>
      <c r="J1812" s="8" t="n"/>
      <c r="K1812" s="8" t="n"/>
      <c r="L1812" s="8" t="n"/>
      <c r="M1812" s="8" t="n"/>
      <c r="N1812" s="15">
        <f>IF(A1812="","",SUM(J1812:M1812))</f>
        <v/>
      </c>
      <c r="O1812" s="10" t="n"/>
      <c r="P1812" s="16">
        <f>IF(A1812="","",UPPER(TRIM(A1812))&amp;"|"&amp;UPPER(SUBSTITUTE(SUBSTITUTE(SUBSTITUTE(TRIM(C1812),"/",""),"-","")," ","")))</f>
        <v/>
      </c>
      <c r="Q1812" s="16">
        <f>IF(A1812="","",UPPER(SUBSTITUTE(SUBSTITUTE(SUBSTITUTE(TRIM(C1812),"/",""),"-","")," ","")))</f>
        <v/>
      </c>
      <c r="R1812" s="16">
        <f>IF(A1812="","",IF(U1812="No","ITC not available in GSTR-2B",IF(COUNTIF(Books!$O$6:$O$2005,P1812)&gt;0,IF(ABS(T1812)&lt;=Settings!$B$4,"Matched","Amount differs"),IF(COUNTIF(Books!$P$6:$P$2005,Q1812)&gt;0,"Invoice no matches, GSTIN differs","In GSTR-2B, not in books"))))</f>
        <v/>
      </c>
      <c r="S1812" s="15">
        <f>IF(A1812="","",SUMIF(Books!$O$6:$O$2005,P1812,Books!$K$6:$K$2005))</f>
        <v/>
      </c>
      <c r="T1812" s="15">
        <f>IF(A1812="","",N1812-S1812)</f>
        <v/>
      </c>
      <c r="U1812" s="10" t="n"/>
      <c r="V1812" s="16">
        <f>IF(A1812="","",IF(AND(O1812="Credit note",R1812&lt;&gt;"ITC not available in GSTR-2B"),"Credit note: accept and declare the ITC reversal, keep pending for one period, or reject if you disagree",IF(R1812="Matched","Accept in IMS, or take no action",IF(R1812="Amount differs","Reject or keep pending; ask the supplier to amend",IF(R1812="In GSTR-2B, not in books","Check receipt; reject if not yours",IF(R1812="Invoice no matches, GSTIN differs","Confirm the GSTIN with the supplier","Not available: do not claim"))))))</f>
        <v/>
      </c>
    </row>
    <row r="1813">
      <c r="A1813" s="10" t="n"/>
      <c r="B1813" s="10" t="n"/>
      <c r="C1813" s="10" t="n"/>
      <c r="D1813" s="10" t="n"/>
      <c r="E1813" s="9" t="n"/>
      <c r="F1813" s="8" t="n"/>
      <c r="G1813" s="10" t="n"/>
      <c r="H1813" s="10" t="n"/>
      <c r="I1813" s="8" t="n"/>
      <c r="J1813" s="8" t="n"/>
      <c r="K1813" s="8" t="n"/>
      <c r="L1813" s="8" t="n"/>
      <c r="M1813" s="8" t="n"/>
      <c r="N1813" s="15">
        <f>IF(A1813="","",SUM(J1813:M1813))</f>
        <v/>
      </c>
      <c r="O1813" s="10" t="n"/>
      <c r="P1813" s="16">
        <f>IF(A1813="","",UPPER(TRIM(A1813))&amp;"|"&amp;UPPER(SUBSTITUTE(SUBSTITUTE(SUBSTITUTE(TRIM(C1813),"/",""),"-","")," ","")))</f>
        <v/>
      </c>
      <c r="Q1813" s="16">
        <f>IF(A1813="","",UPPER(SUBSTITUTE(SUBSTITUTE(SUBSTITUTE(TRIM(C1813),"/",""),"-","")," ","")))</f>
        <v/>
      </c>
      <c r="R1813" s="16">
        <f>IF(A1813="","",IF(U1813="No","ITC not available in GSTR-2B",IF(COUNTIF(Books!$O$6:$O$2005,P1813)&gt;0,IF(ABS(T1813)&lt;=Settings!$B$4,"Matched","Amount differs"),IF(COUNTIF(Books!$P$6:$P$2005,Q1813)&gt;0,"Invoice no matches, GSTIN differs","In GSTR-2B, not in books"))))</f>
        <v/>
      </c>
      <c r="S1813" s="15">
        <f>IF(A1813="","",SUMIF(Books!$O$6:$O$2005,P1813,Books!$K$6:$K$2005))</f>
        <v/>
      </c>
      <c r="T1813" s="15">
        <f>IF(A1813="","",N1813-S1813)</f>
        <v/>
      </c>
      <c r="U1813" s="10" t="n"/>
      <c r="V1813" s="16">
        <f>IF(A1813="","",IF(AND(O1813="Credit note",R1813&lt;&gt;"ITC not available in GSTR-2B"),"Credit note: accept and declare the ITC reversal, keep pending for one period, or reject if you disagree",IF(R1813="Matched","Accept in IMS, or take no action",IF(R1813="Amount differs","Reject or keep pending; ask the supplier to amend",IF(R1813="In GSTR-2B, not in books","Check receipt; reject if not yours",IF(R1813="Invoice no matches, GSTIN differs","Confirm the GSTIN with the supplier","Not available: do not claim"))))))</f>
        <v/>
      </c>
    </row>
    <row r="1814">
      <c r="A1814" s="10" t="n"/>
      <c r="B1814" s="10" t="n"/>
      <c r="C1814" s="10" t="n"/>
      <c r="D1814" s="10" t="n"/>
      <c r="E1814" s="9" t="n"/>
      <c r="F1814" s="8" t="n"/>
      <c r="G1814" s="10" t="n"/>
      <c r="H1814" s="10" t="n"/>
      <c r="I1814" s="8" t="n"/>
      <c r="J1814" s="8" t="n"/>
      <c r="K1814" s="8" t="n"/>
      <c r="L1814" s="8" t="n"/>
      <c r="M1814" s="8" t="n"/>
      <c r="N1814" s="15">
        <f>IF(A1814="","",SUM(J1814:M1814))</f>
        <v/>
      </c>
      <c r="O1814" s="10" t="n"/>
      <c r="P1814" s="16">
        <f>IF(A1814="","",UPPER(TRIM(A1814))&amp;"|"&amp;UPPER(SUBSTITUTE(SUBSTITUTE(SUBSTITUTE(TRIM(C1814),"/",""),"-","")," ","")))</f>
        <v/>
      </c>
      <c r="Q1814" s="16">
        <f>IF(A1814="","",UPPER(SUBSTITUTE(SUBSTITUTE(SUBSTITUTE(TRIM(C1814),"/",""),"-","")," ","")))</f>
        <v/>
      </c>
      <c r="R1814" s="16">
        <f>IF(A1814="","",IF(U1814="No","ITC not available in GSTR-2B",IF(COUNTIF(Books!$O$6:$O$2005,P1814)&gt;0,IF(ABS(T1814)&lt;=Settings!$B$4,"Matched","Amount differs"),IF(COUNTIF(Books!$P$6:$P$2005,Q1814)&gt;0,"Invoice no matches, GSTIN differs","In GSTR-2B, not in books"))))</f>
        <v/>
      </c>
      <c r="S1814" s="15">
        <f>IF(A1814="","",SUMIF(Books!$O$6:$O$2005,P1814,Books!$K$6:$K$2005))</f>
        <v/>
      </c>
      <c r="T1814" s="15">
        <f>IF(A1814="","",N1814-S1814)</f>
        <v/>
      </c>
      <c r="U1814" s="10" t="n"/>
      <c r="V1814" s="16">
        <f>IF(A1814="","",IF(AND(O1814="Credit note",R1814&lt;&gt;"ITC not available in GSTR-2B"),"Credit note: accept and declare the ITC reversal, keep pending for one period, or reject if you disagree",IF(R1814="Matched","Accept in IMS, or take no action",IF(R1814="Amount differs","Reject or keep pending; ask the supplier to amend",IF(R1814="In GSTR-2B, not in books","Check receipt; reject if not yours",IF(R1814="Invoice no matches, GSTIN differs","Confirm the GSTIN with the supplier","Not available: do not claim"))))))</f>
        <v/>
      </c>
    </row>
    <row r="1815">
      <c r="A1815" s="10" t="n"/>
      <c r="B1815" s="10" t="n"/>
      <c r="C1815" s="10" t="n"/>
      <c r="D1815" s="10" t="n"/>
      <c r="E1815" s="9" t="n"/>
      <c r="F1815" s="8" t="n"/>
      <c r="G1815" s="10" t="n"/>
      <c r="H1815" s="10" t="n"/>
      <c r="I1815" s="8" t="n"/>
      <c r="J1815" s="8" t="n"/>
      <c r="K1815" s="8" t="n"/>
      <c r="L1815" s="8" t="n"/>
      <c r="M1815" s="8" t="n"/>
      <c r="N1815" s="15">
        <f>IF(A1815="","",SUM(J1815:M1815))</f>
        <v/>
      </c>
      <c r="O1815" s="10" t="n"/>
      <c r="P1815" s="16">
        <f>IF(A1815="","",UPPER(TRIM(A1815))&amp;"|"&amp;UPPER(SUBSTITUTE(SUBSTITUTE(SUBSTITUTE(TRIM(C1815),"/",""),"-","")," ","")))</f>
        <v/>
      </c>
      <c r="Q1815" s="16">
        <f>IF(A1815="","",UPPER(SUBSTITUTE(SUBSTITUTE(SUBSTITUTE(TRIM(C1815),"/",""),"-","")," ","")))</f>
        <v/>
      </c>
      <c r="R1815" s="16">
        <f>IF(A1815="","",IF(U1815="No","ITC not available in GSTR-2B",IF(COUNTIF(Books!$O$6:$O$2005,P1815)&gt;0,IF(ABS(T1815)&lt;=Settings!$B$4,"Matched","Amount differs"),IF(COUNTIF(Books!$P$6:$P$2005,Q1815)&gt;0,"Invoice no matches, GSTIN differs","In GSTR-2B, not in books"))))</f>
        <v/>
      </c>
      <c r="S1815" s="15">
        <f>IF(A1815="","",SUMIF(Books!$O$6:$O$2005,P1815,Books!$K$6:$K$2005))</f>
        <v/>
      </c>
      <c r="T1815" s="15">
        <f>IF(A1815="","",N1815-S1815)</f>
        <v/>
      </c>
      <c r="U1815" s="10" t="n"/>
      <c r="V1815" s="16">
        <f>IF(A1815="","",IF(AND(O1815="Credit note",R1815&lt;&gt;"ITC not available in GSTR-2B"),"Credit note: accept and declare the ITC reversal, keep pending for one period, or reject if you disagree",IF(R1815="Matched","Accept in IMS, or take no action",IF(R1815="Amount differs","Reject or keep pending; ask the supplier to amend",IF(R1815="In GSTR-2B, not in books","Check receipt; reject if not yours",IF(R1815="Invoice no matches, GSTIN differs","Confirm the GSTIN with the supplier","Not available: do not claim"))))))</f>
        <v/>
      </c>
    </row>
    <row r="1816">
      <c r="A1816" s="10" t="n"/>
      <c r="B1816" s="10" t="n"/>
      <c r="C1816" s="10" t="n"/>
      <c r="D1816" s="10" t="n"/>
      <c r="E1816" s="9" t="n"/>
      <c r="F1816" s="8" t="n"/>
      <c r="G1816" s="10" t="n"/>
      <c r="H1816" s="10" t="n"/>
      <c r="I1816" s="8" t="n"/>
      <c r="J1816" s="8" t="n"/>
      <c r="K1816" s="8" t="n"/>
      <c r="L1816" s="8" t="n"/>
      <c r="M1816" s="8" t="n"/>
      <c r="N1816" s="15">
        <f>IF(A1816="","",SUM(J1816:M1816))</f>
        <v/>
      </c>
      <c r="O1816" s="10" t="n"/>
      <c r="P1816" s="16">
        <f>IF(A1816="","",UPPER(TRIM(A1816))&amp;"|"&amp;UPPER(SUBSTITUTE(SUBSTITUTE(SUBSTITUTE(TRIM(C1816),"/",""),"-","")," ","")))</f>
        <v/>
      </c>
      <c r="Q1816" s="16">
        <f>IF(A1816="","",UPPER(SUBSTITUTE(SUBSTITUTE(SUBSTITUTE(TRIM(C1816),"/",""),"-","")," ","")))</f>
        <v/>
      </c>
      <c r="R1816" s="16">
        <f>IF(A1816="","",IF(U1816="No","ITC not available in GSTR-2B",IF(COUNTIF(Books!$O$6:$O$2005,P1816)&gt;0,IF(ABS(T1816)&lt;=Settings!$B$4,"Matched","Amount differs"),IF(COUNTIF(Books!$P$6:$P$2005,Q1816)&gt;0,"Invoice no matches, GSTIN differs","In GSTR-2B, not in books"))))</f>
        <v/>
      </c>
      <c r="S1816" s="15">
        <f>IF(A1816="","",SUMIF(Books!$O$6:$O$2005,P1816,Books!$K$6:$K$2005))</f>
        <v/>
      </c>
      <c r="T1816" s="15">
        <f>IF(A1816="","",N1816-S1816)</f>
        <v/>
      </c>
      <c r="U1816" s="10" t="n"/>
      <c r="V1816" s="16">
        <f>IF(A1816="","",IF(AND(O1816="Credit note",R1816&lt;&gt;"ITC not available in GSTR-2B"),"Credit note: accept and declare the ITC reversal, keep pending for one period, or reject if you disagree",IF(R1816="Matched","Accept in IMS, or take no action",IF(R1816="Amount differs","Reject or keep pending; ask the supplier to amend",IF(R1816="In GSTR-2B, not in books","Check receipt; reject if not yours",IF(R1816="Invoice no matches, GSTIN differs","Confirm the GSTIN with the supplier","Not available: do not claim"))))))</f>
        <v/>
      </c>
    </row>
    <row r="1817">
      <c r="A1817" s="10" t="n"/>
      <c r="B1817" s="10" t="n"/>
      <c r="C1817" s="10" t="n"/>
      <c r="D1817" s="10" t="n"/>
      <c r="E1817" s="9" t="n"/>
      <c r="F1817" s="8" t="n"/>
      <c r="G1817" s="10" t="n"/>
      <c r="H1817" s="10" t="n"/>
      <c r="I1817" s="8" t="n"/>
      <c r="J1817" s="8" t="n"/>
      <c r="K1817" s="8" t="n"/>
      <c r="L1817" s="8" t="n"/>
      <c r="M1817" s="8" t="n"/>
      <c r="N1817" s="15">
        <f>IF(A1817="","",SUM(J1817:M1817))</f>
        <v/>
      </c>
      <c r="O1817" s="10" t="n"/>
      <c r="P1817" s="16">
        <f>IF(A1817="","",UPPER(TRIM(A1817))&amp;"|"&amp;UPPER(SUBSTITUTE(SUBSTITUTE(SUBSTITUTE(TRIM(C1817),"/",""),"-","")," ","")))</f>
        <v/>
      </c>
      <c r="Q1817" s="16">
        <f>IF(A1817="","",UPPER(SUBSTITUTE(SUBSTITUTE(SUBSTITUTE(TRIM(C1817),"/",""),"-","")," ","")))</f>
        <v/>
      </c>
      <c r="R1817" s="16">
        <f>IF(A1817="","",IF(U1817="No","ITC not available in GSTR-2B",IF(COUNTIF(Books!$O$6:$O$2005,P1817)&gt;0,IF(ABS(T1817)&lt;=Settings!$B$4,"Matched","Amount differs"),IF(COUNTIF(Books!$P$6:$P$2005,Q1817)&gt;0,"Invoice no matches, GSTIN differs","In GSTR-2B, not in books"))))</f>
        <v/>
      </c>
      <c r="S1817" s="15">
        <f>IF(A1817="","",SUMIF(Books!$O$6:$O$2005,P1817,Books!$K$6:$K$2005))</f>
        <v/>
      </c>
      <c r="T1817" s="15">
        <f>IF(A1817="","",N1817-S1817)</f>
        <v/>
      </c>
      <c r="U1817" s="10" t="n"/>
      <c r="V1817" s="16">
        <f>IF(A1817="","",IF(AND(O1817="Credit note",R1817&lt;&gt;"ITC not available in GSTR-2B"),"Credit note: accept and declare the ITC reversal, keep pending for one period, or reject if you disagree",IF(R1817="Matched","Accept in IMS, or take no action",IF(R1817="Amount differs","Reject or keep pending; ask the supplier to amend",IF(R1817="In GSTR-2B, not in books","Check receipt; reject if not yours",IF(R1817="Invoice no matches, GSTIN differs","Confirm the GSTIN with the supplier","Not available: do not claim"))))))</f>
        <v/>
      </c>
    </row>
    <row r="1818">
      <c r="A1818" s="10" t="n"/>
      <c r="B1818" s="10" t="n"/>
      <c r="C1818" s="10" t="n"/>
      <c r="D1818" s="10" t="n"/>
      <c r="E1818" s="9" t="n"/>
      <c r="F1818" s="8" t="n"/>
      <c r="G1818" s="10" t="n"/>
      <c r="H1818" s="10" t="n"/>
      <c r="I1818" s="8" t="n"/>
      <c r="J1818" s="8" t="n"/>
      <c r="K1818" s="8" t="n"/>
      <c r="L1818" s="8" t="n"/>
      <c r="M1818" s="8" t="n"/>
      <c r="N1818" s="15">
        <f>IF(A1818="","",SUM(J1818:M1818))</f>
        <v/>
      </c>
      <c r="O1818" s="10" t="n"/>
      <c r="P1818" s="16">
        <f>IF(A1818="","",UPPER(TRIM(A1818))&amp;"|"&amp;UPPER(SUBSTITUTE(SUBSTITUTE(SUBSTITUTE(TRIM(C1818),"/",""),"-","")," ","")))</f>
        <v/>
      </c>
      <c r="Q1818" s="16">
        <f>IF(A1818="","",UPPER(SUBSTITUTE(SUBSTITUTE(SUBSTITUTE(TRIM(C1818),"/",""),"-","")," ","")))</f>
        <v/>
      </c>
      <c r="R1818" s="16">
        <f>IF(A1818="","",IF(U1818="No","ITC not available in GSTR-2B",IF(COUNTIF(Books!$O$6:$O$2005,P1818)&gt;0,IF(ABS(T1818)&lt;=Settings!$B$4,"Matched","Amount differs"),IF(COUNTIF(Books!$P$6:$P$2005,Q1818)&gt;0,"Invoice no matches, GSTIN differs","In GSTR-2B, not in books"))))</f>
        <v/>
      </c>
      <c r="S1818" s="15">
        <f>IF(A1818="","",SUMIF(Books!$O$6:$O$2005,P1818,Books!$K$6:$K$2005))</f>
        <v/>
      </c>
      <c r="T1818" s="15">
        <f>IF(A1818="","",N1818-S1818)</f>
        <v/>
      </c>
      <c r="U1818" s="10" t="n"/>
      <c r="V1818" s="16">
        <f>IF(A1818="","",IF(AND(O1818="Credit note",R1818&lt;&gt;"ITC not available in GSTR-2B"),"Credit note: accept and declare the ITC reversal, keep pending for one period, or reject if you disagree",IF(R1818="Matched","Accept in IMS, or take no action",IF(R1818="Amount differs","Reject or keep pending; ask the supplier to amend",IF(R1818="In GSTR-2B, not in books","Check receipt; reject if not yours",IF(R1818="Invoice no matches, GSTIN differs","Confirm the GSTIN with the supplier","Not available: do not claim"))))))</f>
        <v/>
      </c>
    </row>
    <row r="1819">
      <c r="A1819" s="10" t="n"/>
      <c r="B1819" s="10" t="n"/>
      <c r="C1819" s="10" t="n"/>
      <c r="D1819" s="10" t="n"/>
      <c r="E1819" s="9" t="n"/>
      <c r="F1819" s="8" t="n"/>
      <c r="G1819" s="10" t="n"/>
      <c r="H1819" s="10" t="n"/>
      <c r="I1819" s="8" t="n"/>
      <c r="J1819" s="8" t="n"/>
      <c r="K1819" s="8" t="n"/>
      <c r="L1819" s="8" t="n"/>
      <c r="M1819" s="8" t="n"/>
      <c r="N1819" s="15">
        <f>IF(A1819="","",SUM(J1819:M1819))</f>
        <v/>
      </c>
      <c r="O1819" s="10" t="n"/>
      <c r="P1819" s="16">
        <f>IF(A1819="","",UPPER(TRIM(A1819))&amp;"|"&amp;UPPER(SUBSTITUTE(SUBSTITUTE(SUBSTITUTE(TRIM(C1819),"/",""),"-","")," ","")))</f>
        <v/>
      </c>
      <c r="Q1819" s="16">
        <f>IF(A1819="","",UPPER(SUBSTITUTE(SUBSTITUTE(SUBSTITUTE(TRIM(C1819),"/",""),"-","")," ","")))</f>
        <v/>
      </c>
      <c r="R1819" s="16">
        <f>IF(A1819="","",IF(U1819="No","ITC not available in GSTR-2B",IF(COUNTIF(Books!$O$6:$O$2005,P1819)&gt;0,IF(ABS(T1819)&lt;=Settings!$B$4,"Matched","Amount differs"),IF(COUNTIF(Books!$P$6:$P$2005,Q1819)&gt;0,"Invoice no matches, GSTIN differs","In GSTR-2B, not in books"))))</f>
        <v/>
      </c>
      <c r="S1819" s="15">
        <f>IF(A1819="","",SUMIF(Books!$O$6:$O$2005,P1819,Books!$K$6:$K$2005))</f>
        <v/>
      </c>
      <c r="T1819" s="15">
        <f>IF(A1819="","",N1819-S1819)</f>
        <v/>
      </c>
      <c r="U1819" s="10" t="n"/>
      <c r="V1819" s="16">
        <f>IF(A1819="","",IF(AND(O1819="Credit note",R1819&lt;&gt;"ITC not available in GSTR-2B"),"Credit note: accept and declare the ITC reversal, keep pending for one period, or reject if you disagree",IF(R1819="Matched","Accept in IMS, or take no action",IF(R1819="Amount differs","Reject or keep pending; ask the supplier to amend",IF(R1819="In GSTR-2B, not in books","Check receipt; reject if not yours",IF(R1819="Invoice no matches, GSTIN differs","Confirm the GSTIN with the supplier","Not available: do not claim"))))))</f>
        <v/>
      </c>
    </row>
    <row r="1820">
      <c r="A1820" s="10" t="n"/>
      <c r="B1820" s="10" t="n"/>
      <c r="C1820" s="10" t="n"/>
      <c r="D1820" s="10" t="n"/>
      <c r="E1820" s="9" t="n"/>
      <c r="F1820" s="8" t="n"/>
      <c r="G1820" s="10" t="n"/>
      <c r="H1820" s="10" t="n"/>
      <c r="I1820" s="8" t="n"/>
      <c r="J1820" s="8" t="n"/>
      <c r="K1820" s="8" t="n"/>
      <c r="L1820" s="8" t="n"/>
      <c r="M1820" s="8" t="n"/>
      <c r="N1820" s="15">
        <f>IF(A1820="","",SUM(J1820:M1820))</f>
        <v/>
      </c>
      <c r="O1820" s="10" t="n"/>
      <c r="P1820" s="16">
        <f>IF(A1820="","",UPPER(TRIM(A1820))&amp;"|"&amp;UPPER(SUBSTITUTE(SUBSTITUTE(SUBSTITUTE(TRIM(C1820),"/",""),"-","")," ","")))</f>
        <v/>
      </c>
      <c r="Q1820" s="16">
        <f>IF(A1820="","",UPPER(SUBSTITUTE(SUBSTITUTE(SUBSTITUTE(TRIM(C1820),"/",""),"-","")," ","")))</f>
        <v/>
      </c>
      <c r="R1820" s="16">
        <f>IF(A1820="","",IF(U1820="No","ITC not available in GSTR-2B",IF(COUNTIF(Books!$O$6:$O$2005,P1820)&gt;0,IF(ABS(T1820)&lt;=Settings!$B$4,"Matched","Amount differs"),IF(COUNTIF(Books!$P$6:$P$2005,Q1820)&gt;0,"Invoice no matches, GSTIN differs","In GSTR-2B, not in books"))))</f>
        <v/>
      </c>
      <c r="S1820" s="15">
        <f>IF(A1820="","",SUMIF(Books!$O$6:$O$2005,P1820,Books!$K$6:$K$2005))</f>
        <v/>
      </c>
      <c r="T1820" s="15">
        <f>IF(A1820="","",N1820-S1820)</f>
        <v/>
      </c>
      <c r="U1820" s="10" t="n"/>
      <c r="V1820" s="16">
        <f>IF(A1820="","",IF(AND(O1820="Credit note",R1820&lt;&gt;"ITC not available in GSTR-2B"),"Credit note: accept and declare the ITC reversal, keep pending for one period, or reject if you disagree",IF(R1820="Matched","Accept in IMS, or take no action",IF(R1820="Amount differs","Reject or keep pending; ask the supplier to amend",IF(R1820="In GSTR-2B, not in books","Check receipt; reject if not yours",IF(R1820="Invoice no matches, GSTIN differs","Confirm the GSTIN with the supplier","Not available: do not claim"))))))</f>
        <v/>
      </c>
    </row>
    <row r="1821">
      <c r="A1821" s="10" t="n"/>
      <c r="B1821" s="10" t="n"/>
      <c r="C1821" s="10" t="n"/>
      <c r="D1821" s="10" t="n"/>
      <c r="E1821" s="9" t="n"/>
      <c r="F1821" s="8" t="n"/>
      <c r="G1821" s="10" t="n"/>
      <c r="H1821" s="10" t="n"/>
      <c r="I1821" s="8" t="n"/>
      <c r="J1821" s="8" t="n"/>
      <c r="K1821" s="8" t="n"/>
      <c r="L1821" s="8" t="n"/>
      <c r="M1821" s="8" t="n"/>
      <c r="N1821" s="15">
        <f>IF(A1821="","",SUM(J1821:M1821))</f>
        <v/>
      </c>
      <c r="O1821" s="10" t="n"/>
      <c r="P1821" s="16">
        <f>IF(A1821="","",UPPER(TRIM(A1821))&amp;"|"&amp;UPPER(SUBSTITUTE(SUBSTITUTE(SUBSTITUTE(TRIM(C1821),"/",""),"-","")," ","")))</f>
        <v/>
      </c>
      <c r="Q1821" s="16">
        <f>IF(A1821="","",UPPER(SUBSTITUTE(SUBSTITUTE(SUBSTITUTE(TRIM(C1821),"/",""),"-","")," ","")))</f>
        <v/>
      </c>
      <c r="R1821" s="16">
        <f>IF(A1821="","",IF(U1821="No","ITC not available in GSTR-2B",IF(COUNTIF(Books!$O$6:$O$2005,P1821)&gt;0,IF(ABS(T1821)&lt;=Settings!$B$4,"Matched","Amount differs"),IF(COUNTIF(Books!$P$6:$P$2005,Q1821)&gt;0,"Invoice no matches, GSTIN differs","In GSTR-2B, not in books"))))</f>
        <v/>
      </c>
      <c r="S1821" s="15">
        <f>IF(A1821="","",SUMIF(Books!$O$6:$O$2005,P1821,Books!$K$6:$K$2005))</f>
        <v/>
      </c>
      <c r="T1821" s="15">
        <f>IF(A1821="","",N1821-S1821)</f>
        <v/>
      </c>
      <c r="U1821" s="10" t="n"/>
      <c r="V1821" s="16">
        <f>IF(A1821="","",IF(AND(O1821="Credit note",R1821&lt;&gt;"ITC not available in GSTR-2B"),"Credit note: accept and declare the ITC reversal, keep pending for one period, or reject if you disagree",IF(R1821="Matched","Accept in IMS, or take no action",IF(R1821="Amount differs","Reject or keep pending; ask the supplier to amend",IF(R1821="In GSTR-2B, not in books","Check receipt; reject if not yours",IF(R1821="Invoice no matches, GSTIN differs","Confirm the GSTIN with the supplier","Not available: do not claim"))))))</f>
        <v/>
      </c>
    </row>
    <row r="1822">
      <c r="A1822" s="10" t="n"/>
      <c r="B1822" s="10" t="n"/>
      <c r="C1822" s="10" t="n"/>
      <c r="D1822" s="10" t="n"/>
      <c r="E1822" s="9" t="n"/>
      <c r="F1822" s="8" t="n"/>
      <c r="G1822" s="10" t="n"/>
      <c r="H1822" s="10" t="n"/>
      <c r="I1822" s="8" t="n"/>
      <c r="J1822" s="8" t="n"/>
      <c r="K1822" s="8" t="n"/>
      <c r="L1822" s="8" t="n"/>
      <c r="M1822" s="8" t="n"/>
      <c r="N1822" s="15">
        <f>IF(A1822="","",SUM(J1822:M1822))</f>
        <v/>
      </c>
      <c r="O1822" s="10" t="n"/>
      <c r="P1822" s="16">
        <f>IF(A1822="","",UPPER(TRIM(A1822))&amp;"|"&amp;UPPER(SUBSTITUTE(SUBSTITUTE(SUBSTITUTE(TRIM(C1822),"/",""),"-","")," ","")))</f>
        <v/>
      </c>
      <c r="Q1822" s="16">
        <f>IF(A1822="","",UPPER(SUBSTITUTE(SUBSTITUTE(SUBSTITUTE(TRIM(C1822),"/",""),"-","")," ","")))</f>
        <v/>
      </c>
      <c r="R1822" s="16">
        <f>IF(A1822="","",IF(U1822="No","ITC not available in GSTR-2B",IF(COUNTIF(Books!$O$6:$O$2005,P1822)&gt;0,IF(ABS(T1822)&lt;=Settings!$B$4,"Matched","Amount differs"),IF(COUNTIF(Books!$P$6:$P$2005,Q1822)&gt;0,"Invoice no matches, GSTIN differs","In GSTR-2B, not in books"))))</f>
        <v/>
      </c>
      <c r="S1822" s="15">
        <f>IF(A1822="","",SUMIF(Books!$O$6:$O$2005,P1822,Books!$K$6:$K$2005))</f>
        <v/>
      </c>
      <c r="T1822" s="15">
        <f>IF(A1822="","",N1822-S1822)</f>
        <v/>
      </c>
      <c r="U1822" s="10" t="n"/>
      <c r="V1822" s="16">
        <f>IF(A1822="","",IF(AND(O1822="Credit note",R1822&lt;&gt;"ITC not available in GSTR-2B"),"Credit note: accept and declare the ITC reversal, keep pending for one period, or reject if you disagree",IF(R1822="Matched","Accept in IMS, or take no action",IF(R1822="Amount differs","Reject or keep pending; ask the supplier to amend",IF(R1822="In GSTR-2B, not in books","Check receipt; reject if not yours",IF(R1822="Invoice no matches, GSTIN differs","Confirm the GSTIN with the supplier","Not available: do not claim"))))))</f>
        <v/>
      </c>
    </row>
    <row r="1823">
      <c r="A1823" s="10" t="n"/>
      <c r="B1823" s="10" t="n"/>
      <c r="C1823" s="10" t="n"/>
      <c r="D1823" s="10" t="n"/>
      <c r="E1823" s="9" t="n"/>
      <c r="F1823" s="8" t="n"/>
      <c r="G1823" s="10" t="n"/>
      <c r="H1823" s="10" t="n"/>
      <c r="I1823" s="8" t="n"/>
      <c r="J1823" s="8" t="n"/>
      <c r="K1823" s="8" t="n"/>
      <c r="L1823" s="8" t="n"/>
      <c r="M1823" s="8" t="n"/>
      <c r="N1823" s="15">
        <f>IF(A1823="","",SUM(J1823:M1823))</f>
        <v/>
      </c>
      <c r="O1823" s="10" t="n"/>
      <c r="P1823" s="16">
        <f>IF(A1823="","",UPPER(TRIM(A1823))&amp;"|"&amp;UPPER(SUBSTITUTE(SUBSTITUTE(SUBSTITUTE(TRIM(C1823),"/",""),"-","")," ","")))</f>
        <v/>
      </c>
      <c r="Q1823" s="16">
        <f>IF(A1823="","",UPPER(SUBSTITUTE(SUBSTITUTE(SUBSTITUTE(TRIM(C1823),"/",""),"-","")," ","")))</f>
        <v/>
      </c>
      <c r="R1823" s="16">
        <f>IF(A1823="","",IF(U1823="No","ITC not available in GSTR-2B",IF(COUNTIF(Books!$O$6:$O$2005,P1823)&gt;0,IF(ABS(T1823)&lt;=Settings!$B$4,"Matched","Amount differs"),IF(COUNTIF(Books!$P$6:$P$2005,Q1823)&gt;0,"Invoice no matches, GSTIN differs","In GSTR-2B, not in books"))))</f>
        <v/>
      </c>
      <c r="S1823" s="15">
        <f>IF(A1823="","",SUMIF(Books!$O$6:$O$2005,P1823,Books!$K$6:$K$2005))</f>
        <v/>
      </c>
      <c r="T1823" s="15">
        <f>IF(A1823="","",N1823-S1823)</f>
        <v/>
      </c>
      <c r="U1823" s="10" t="n"/>
      <c r="V1823" s="16">
        <f>IF(A1823="","",IF(AND(O1823="Credit note",R1823&lt;&gt;"ITC not available in GSTR-2B"),"Credit note: accept and declare the ITC reversal, keep pending for one period, or reject if you disagree",IF(R1823="Matched","Accept in IMS, or take no action",IF(R1823="Amount differs","Reject or keep pending; ask the supplier to amend",IF(R1823="In GSTR-2B, not in books","Check receipt; reject if not yours",IF(R1823="Invoice no matches, GSTIN differs","Confirm the GSTIN with the supplier","Not available: do not claim"))))))</f>
        <v/>
      </c>
    </row>
    <row r="1824">
      <c r="A1824" s="10" t="n"/>
      <c r="B1824" s="10" t="n"/>
      <c r="C1824" s="10" t="n"/>
      <c r="D1824" s="10" t="n"/>
      <c r="E1824" s="9" t="n"/>
      <c r="F1824" s="8" t="n"/>
      <c r="G1824" s="10" t="n"/>
      <c r="H1824" s="10" t="n"/>
      <c r="I1824" s="8" t="n"/>
      <c r="J1824" s="8" t="n"/>
      <c r="K1824" s="8" t="n"/>
      <c r="L1824" s="8" t="n"/>
      <c r="M1824" s="8" t="n"/>
      <c r="N1824" s="15">
        <f>IF(A1824="","",SUM(J1824:M1824))</f>
        <v/>
      </c>
      <c r="O1824" s="10" t="n"/>
      <c r="P1824" s="16">
        <f>IF(A1824="","",UPPER(TRIM(A1824))&amp;"|"&amp;UPPER(SUBSTITUTE(SUBSTITUTE(SUBSTITUTE(TRIM(C1824),"/",""),"-","")," ","")))</f>
        <v/>
      </c>
      <c r="Q1824" s="16">
        <f>IF(A1824="","",UPPER(SUBSTITUTE(SUBSTITUTE(SUBSTITUTE(TRIM(C1824),"/",""),"-","")," ","")))</f>
        <v/>
      </c>
      <c r="R1824" s="16">
        <f>IF(A1824="","",IF(U1824="No","ITC not available in GSTR-2B",IF(COUNTIF(Books!$O$6:$O$2005,P1824)&gt;0,IF(ABS(T1824)&lt;=Settings!$B$4,"Matched","Amount differs"),IF(COUNTIF(Books!$P$6:$P$2005,Q1824)&gt;0,"Invoice no matches, GSTIN differs","In GSTR-2B, not in books"))))</f>
        <v/>
      </c>
      <c r="S1824" s="15">
        <f>IF(A1824="","",SUMIF(Books!$O$6:$O$2005,P1824,Books!$K$6:$K$2005))</f>
        <v/>
      </c>
      <c r="T1824" s="15">
        <f>IF(A1824="","",N1824-S1824)</f>
        <v/>
      </c>
      <c r="U1824" s="10" t="n"/>
      <c r="V1824" s="16">
        <f>IF(A1824="","",IF(AND(O1824="Credit note",R1824&lt;&gt;"ITC not available in GSTR-2B"),"Credit note: accept and declare the ITC reversal, keep pending for one period, or reject if you disagree",IF(R1824="Matched","Accept in IMS, or take no action",IF(R1824="Amount differs","Reject or keep pending; ask the supplier to amend",IF(R1824="In GSTR-2B, not in books","Check receipt; reject if not yours",IF(R1824="Invoice no matches, GSTIN differs","Confirm the GSTIN with the supplier","Not available: do not claim"))))))</f>
        <v/>
      </c>
    </row>
    <row r="1825">
      <c r="A1825" s="10" t="n"/>
      <c r="B1825" s="10" t="n"/>
      <c r="C1825" s="10" t="n"/>
      <c r="D1825" s="10" t="n"/>
      <c r="E1825" s="9" t="n"/>
      <c r="F1825" s="8" t="n"/>
      <c r="G1825" s="10" t="n"/>
      <c r="H1825" s="10" t="n"/>
      <c r="I1825" s="8" t="n"/>
      <c r="J1825" s="8" t="n"/>
      <c r="K1825" s="8" t="n"/>
      <c r="L1825" s="8" t="n"/>
      <c r="M1825" s="8" t="n"/>
      <c r="N1825" s="15">
        <f>IF(A1825="","",SUM(J1825:M1825))</f>
        <v/>
      </c>
      <c r="O1825" s="10" t="n"/>
      <c r="P1825" s="16">
        <f>IF(A1825="","",UPPER(TRIM(A1825))&amp;"|"&amp;UPPER(SUBSTITUTE(SUBSTITUTE(SUBSTITUTE(TRIM(C1825),"/",""),"-","")," ","")))</f>
        <v/>
      </c>
      <c r="Q1825" s="16">
        <f>IF(A1825="","",UPPER(SUBSTITUTE(SUBSTITUTE(SUBSTITUTE(TRIM(C1825),"/",""),"-","")," ","")))</f>
        <v/>
      </c>
      <c r="R1825" s="16">
        <f>IF(A1825="","",IF(U1825="No","ITC not available in GSTR-2B",IF(COUNTIF(Books!$O$6:$O$2005,P1825)&gt;0,IF(ABS(T1825)&lt;=Settings!$B$4,"Matched","Amount differs"),IF(COUNTIF(Books!$P$6:$P$2005,Q1825)&gt;0,"Invoice no matches, GSTIN differs","In GSTR-2B, not in books"))))</f>
        <v/>
      </c>
      <c r="S1825" s="15">
        <f>IF(A1825="","",SUMIF(Books!$O$6:$O$2005,P1825,Books!$K$6:$K$2005))</f>
        <v/>
      </c>
      <c r="T1825" s="15">
        <f>IF(A1825="","",N1825-S1825)</f>
        <v/>
      </c>
      <c r="U1825" s="10" t="n"/>
      <c r="V1825" s="16">
        <f>IF(A1825="","",IF(AND(O1825="Credit note",R1825&lt;&gt;"ITC not available in GSTR-2B"),"Credit note: accept and declare the ITC reversal, keep pending for one period, or reject if you disagree",IF(R1825="Matched","Accept in IMS, or take no action",IF(R1825="Amount differs","Reject or keep pending; ask the supplier to amend",IF(R1825="In GSTR-2B, not in books","Check receipt; reject if not yours",IF(R1825="Invoice no matches, GSTIN differs","Confirm the GSTIN with the supplier","Not available: do not claim"))))))</f>
        <v/>
      </c>
    </row>
    <row r="1826">
      <c r="A1826" s="10" t="n"/>
      <c r="B1826" s="10" t="n"/>
      <c r="C1826" s="10" t="n"/>
      <c r="D1826" s="10" t="n"/>
      <c r="E1826" s="9" t="n"/>
      <c r="F1826" s="8" t="n"/>
      <c r="G1826" s="10" t="n"/>
      <c r="H1826" s="10" t="n"/>
      <c r="I1826" s="8" t="n"/>
      <c r="J1826" s="8" t="n"/>
      <c r="K1826" s="8" t="n"/>
      <c r="L1826" s="8" t="n"/>
      <c r="M1826" s="8" t="n"/>
      <c r="N1826" s="15">
        <f>IF(A1826="","",SUM(J1826:M1826))</f>
        <v/>
      </c>
      <c r="O1826" s="10" t="n"/>
      <c r="P1826" s="16">
        <f>IF(A1826="","",UPPER(TRIM(A1826))&amp;"|"&amp;UPPER(SUBSTITUTE(SUBSTITUTE(SUBSTITUTE(TRIM(C1826),"/",""),"-","")," ","")))</f>
        <v/>
      </c>
      <c r="Q1826" s="16">
        <f>IF(A1826="","",UPPER(SUBSTITUTE(SUBSTITUTE(SUBSTITUTE(TRIM(C1826),"/",""),"-","")," ","")))</f>
        <v/>
      </c>
      <c r="R1826" s="16">
        <f>IF(A1826="","",IF(U1826="No","ITC not available in GSTR-2B",IF(COUNTIF(Books!$O$6:$O$2005,P1826)&gt;0,IF(ABS(T1826)&lt;=Settings!$B$4,"Matched","Amount differs"),IF(COUNTIF(Books!$P$6:$P$2005,Q1826)&gt;0,"Invoice no matches, GSTIN differs","In GSTR-2B, not in books"))))</f>
        <v/>
      </c>
      <c r="S1826" s="15">
        <f>IF(A1826="","",SUMIF(Books!$O$6:$O$2005,P1826,Books!$K$6:$K$2005))</f>
        <v/>
      </c>
      <c r="T1826" s="15">
        <f>IF(A1826="","",N1826-S1826)</f>
        <v/>
      </c>
      <c r="U1826" s="10" t="n"/>
      <c r="V1826" s="16">
        <f>IF(A1826="","",IF(AND(O1826="Credit note",R1826&lt;&gt;"ITC not available in GSTR-2B"),"Credit note: accept and declare the ITC reversal, keep pending for one period, or reject if you disagree",IF(R1826="Matched","Accept in IMS, or take no action",IF(R1826="Amount differs","Reject or keep pending; ask the supplier to amend",IF(R1826="In GSTR-2B, not in books","Check receipt; reject if not yours",IF(R1826="Invoice no matches, GSTIN differs","Confirm the GSTIN with the supplier","Not available: do not claim"))))))</f>
        <v/>
      </c>
    </row>
    <row r="1827">
      <c r="A1827" s="10" t="n"/>
      <c r="B1827" s="10" t="n"/>
      <c r="C1827" s="10" t="n"/>
      <c r="D1827" s="10" t="n"/>
      <c r="E1827" s="9" t="n"/>
      <c r="F1827" s="8" t="n"/>
      <c r="G1827" s="10" t="n"/>
      <c r="H1827" s="10" t="n"/>
      <c r="I1827" s="8" t="n"/>
      <c r="J1827" s="8" t="n"/>
      <c r="K1827" s="8" t="n"/>
      <c r="L1827" s="8" t="n"/>
      <c r="M1827" s="8" t="n"/>
      <c r="N1827" s="15">
        <f>IF(A1827="","",SUM(J1827:M1827))</f>
        <v/>
      </c>
      <c r="O1827" s="10" t="n"/>
      <c r="P1827" s="16">
        <f>IF(A1827="","",UPPER(TRIM(A1827))&amp;"|"&amp;UPPER(SUBSTITUTE(SUBSTITUTE(SUBSTITUTE(TRIM(C1827),"/",""),"-","")," ","")))</f>
        <v/>
      </c>
      <c r="Q1827" s="16">
        <f>IF(A1827="","",UPPER(SUBSTITUTE(SUBSTITUTE(SUBSTITUTE(TRIM(C1827),"/",""),"-","")," ","")))</f>
        <v/>
      </c>
      <c r="R1827" s="16">
        <f>IF(A1827="","",IF(U1827="No","ITC not available in GSTR-2B",IF(COUNTIF(Books!$O$6:$O$2005,P1827)&gt;0,IF(ABS(T1827)&lt;=Settings!$B$4,"Matched","Amount differs"),IF(COUNTIF(Books!$P$6:$P$2005,Q1827)&gt;0,"Invoice no matches, GSTIN differs","In GSTR-2B, not in books"))))</f>
        <v/>
      </c>
      <c r="S1827" s="15">
        <f>IF(A1827="","",SUMIF(Books!$O$6:$O$2005,P1827,Books!$K$6:$K$2005))</f>
        <v/>
      </c>
      <c r="T1827" s="15">
        <f>IF(A1827="","",N1827-S1827)</f>
        <v/>
      </c>
      <c r="U1827" s="10" t="n"/>
      <c r="V1827" s="16">
        <f>IF(A1827="","",IF(AND(O1827="Credit note",R1827&lt;&gt;"ITC not available in GSTR-2B"),"Credit note: accept and declare the ITC reversal, keep pending for one period, or reject if you disagree",IF(R1827="Matched","Accept in IMS, or take no action",IF(R1827="Amount differs","Reject or keep pending; ask the supplier to amend",IF(R1827="In GSTR-2B, not in books","Check receipt; reject if not yours",IF(R1827="Invoice no matches, GSTIN differs","Confirm the GSTIN with the supplier","Not available: do not claim"))))))</f>
        <v/>
      </c>
    </row>
    <row r="1828">
      <c r="A1828" s="10" t="n"/>
      <c r="B1828" s="10" t="n"/>
      <c r="C1828" s="10" t="n"/>
      <c r="D1828" s="10" t="n"/>
      <c r="E1828" s="9" t="n"/>
      <c r="F1828" s="8" t="n"/>
      <c r="G1828" s="10" t="n"/>
      <c r="H1828" s="10" t="n"/>
      <c r="I1828" s="8" t="n"/>
      <c r="J1828" s="8" t="n"/>
      <c r="K1828" s="8" t="n"/>
      <c r="L1828" s="8" t="n"/>
      <c r="M1828" s="8" t="n"/>
      <c r="N1828" s="15">
        <f>IF(A1828="","",SUM(J1828:M1828))</f>
        <v/>
      </c>
      <c r="O1828" s="10" t="n"/>
      <c r="P1828" s="16">
        <f>IF(A1828="","",UPPER(TRIM(A1828))&amp;"|"&amp;UPPER(SUBSTITUTE(SUBSTITUTE(SUBSTITUTE(TRIM(C1828),"/",""),"-","")," ","")))</f>
        <v/>
      </c>
      <c r="Q1828" s="16">
        <f>IF(A1828="","",UPPER(SUBSTITUTE(SUBSTITUTE(SUBSTITUTE(TRIM(C1828),"/",""),"-","")," ","")))</f>
        <v/>
      </c>
      <c r="R1828" s="16">
        <f>IF(A1828="","",IF(U1828="No","ITC not available in GSTR-2B",IF(COUNTIF(Books!$O$6:$O$2005,P1828)&gt;0,IF(ABS(T1828)&lt;=Settings!$B$4,"Matched","Amount differs"),IF(COUNTIF(Books!$P$6:$P$2005,Q1828)&gt;0,"Invoice no matches, GSTIN differs","In GSTR-2B, not in books"))))</f>
        <v/>
      </c>
      <c r="S1828" s="15">
        <f>IF(A1828="","",SUMIF(Books!$O$6:$O$2005,P1828,Books!$K$6:$K$2005))</f>
        <v/>
      </c>
      <c r="T1828" s="15">
        <f>IF(A1828="","",N1828-S1828)</f>
        <v/>
      </c>
      <c r="U1828" s="10" t="n"/>
      <c r="V1828" s="16">
        <f>IF(A1828="","",IF(AND(O1828="Credit note",R1828&lt;&gt;"ITC not available in GSTR-2B"),"Credit note: accept and declare the ITC reversal, keep pending for one period, or reject if you disagree",IF(R1828="Matched","Accept in IMS, or take no action",IF(R1828="Amount differs","Reject or keep pending; ask the supplier to amend",IF(R1828="In GSTR-2B, not in books","Check receipt; reject if not yours",IF(R1828="Invoice no matches, GSTIN differs","Confirm the GSTIN with the supplier","Not available: do not claim"))))))</f>
        <v/>
      </c>
    </row>
    <row r="1829">
      <c r="A1829" s="10" t="n"/>
      <c r="B1829" s="10" t="n"/>
      <c r="C1829" s="10" t="n"/>
      <c r="D1829" s="10" t="n"/>
      <c r="E1829" s="9" t="n"/>
      <c r="F1829" s="8" t="n"/>
      <c r="G1829" s="10" t="n"/>
      <c r="H1829" s="10" t="n"/>
      <c r="I1829" s="8" t="n"/>
      <c r="J1829" s="8" t="n"/>
      <c r="K1829" s="8" t="n"/>
      <c r="L1829" s="8" t="n"/>
      <c r="M1829" s="8" t="n"/>
      <c r="N1829" s="15">
        <f>IF(A1829="","",SUM(J1829:M1829))</f>
        <v/>
      </c>
      <c r="O1829" s="10" t="n"/>
      <c r="P1829" s="16">
        <f>IF(A1829="","",UPPER(TRIM(A1829))&amp;"|"&amp;UPPER(SUBSTITUTE(SUBSTITUTE(SUBSTITUTE(TRIM(C1829),"/",""),"-","")," ","")))</f>
        <v/>
      </c>
      <c r="Q1829" s="16">
        <f>IF(A1829="","",UPPER(SUBSTITUTE(SUBSTITUTE(SUBSTITUTE(TRIM(C1829),"/",""),"-","")," ","")))</f>
        <v/>
      </c>
      <c r="R1829" s="16">
        <f>IF(A1829="","",IF(U1829="No","ITC not available in GSTR-2B",IF(COUNTIF(Books!$O$6:$O$2005,P1829)&gt;0,IF(ABS(T1829)&lt;=Settings!$B$4,"Matched","Amount differs"),IF(COUNTIF(Books!$P$6:$P$2005,Q1829)&gt;0,"Invoice no matches, GSTIN differs","In GSTR-2B, not in books"))))</f>
        <v/>
      </c>
      <c r="S1829" s="15">
        <f>IF(A1829="","",SUMIF(Books!$O$6:$O$2005,P1829,Books!$K$6:$K$2005))</f>
        <v/>
      </c>
      <c r="T1829" s="15">
        <f>IF(A1829="","",N1829-S1829)</f>
        <v/>
      </c>
      <c r="U1829" s="10" t="n"/>
      <c r="V1829" s="16">
        <f>IF(A1829="","",IF(AND(O1829="Credit note",R1829&lt;&gt;"ITC not available in GSTR-2B"),"Credit note: accept and declare the ITC reversal, keep pending for one period, or reject if you disagree",IF(R1829="Matched","Accept in IMS, or take no action",IF(R1829="Amount differs","Reject or keep pending; ask the supplier to amend",IF(R1829="In GSTR-2B, not in books","Check receipt; reject if not yours",IF(R1829="Invoice no matches, GSTIN differs","Confirm the GSTIN with the supplier","Not available: do not claim"))))))</f>
        <v/>
      </c>
    </row>
    <row r="1830">
      <c r="A1830" s="10" t="n"/>
      <c r="B1830" s="10" t="n"/>
      <c r="C1830" s="10" t="n"/>
      <c r="D1830" s="10" t="n"/>
      <c r="E1830" s="9" t="n"/>
      <c r="F1830" s="8" t="n"/>
      <c r="G1830" s="10" t="n"/>
      <c r="H1830" s="10" t="n"/>
      <c r="I1830" s="8" t="n"/>
      <c r="J1830" s="8" t="n"/>
      <c r="K1830" s="8" t="n"/>
      <c r="L1830" s="8" t="n"/>
      <c r="M1830" s="8" t="n"/>
      <c r="N1830" s="15">
        <f>IF(A1830="","",SUM(J1830:M1830))</f>
        <v/>
      </c>
      <c r="O1830" s="10" t="n"/>
      <c r="P1830" s="16">
        <f>IF(A1830="","",UPPER(TRIM(A1830))&amp;"|"&amp;UPPER(SUBSTITUTE(SUBSTITUTE(SUBSTITUTE(TRIM(C1830),"/",""),"-","")," ","")))</f>
        <v/>
      </c>
      <c r="Q1830" s="16">
        <f>IF(A1830="","",UPPER(SUBSTITUTE(SUBSTITUTE(SUBSTITUTE(TRIM(C1830),"/",""),"-","")," ","")))</f>
        <v/>
      </c>
      <c r="R1830" s="16">
        <f>IF(A1830="","",IF(U1830="No","ITC not available in GSTR-2B",IF(COUNTIF(Books!$O$6:$O$2005,P1830)&gt;0,IF(ABS(T1830)&lt;=Settings!$B$4,"Matched","Amount differs"),IF(COUNTIF(Books!$P$6:$P$2005,Q1830)&gt;0,"Invoice no matches, GSTIN differs","In GSTR-2B, not in books"))))</f>
        <v/>
      </c>
      <c r="S1830" s="15">
        <f>IF(A1830="","",SUMIF(Books!$O$6:$O$2005,P1830,Books!$K$6:$K$2005))</f>
        <v/>
      </c>
      <c r="T1830" s="15">
        <f>IF(A1830="","",N1830-S1830)</f>
        <v/>
      </c>
      <c r="U1830" s="10" t="n"/>
      <c r="V1830" s="16">
        <f>IF(A1830="","",IF(AND(O1830="Credit note",R1830&lt;&gt;"ITC not available in GSTR-2B"),"Credit note: accept and declare the ITC reversal, keep pending for one period, or reject if you disagree",IF(R1830="Matched","Accept in IMS, or take no action",IF(R1830="Amount differs","Reject or keep pending; ask the supplier to amend",IF(R1830="In GSTR-2B, not in books","Check receipt; reject if not yours",IF(R1830="Invoice no matches, GSTIN differs","Confirm the GSTIN with the supplier","Not available: do not claim"))))))</f>
        <v/>
      </c>
    </row>
    <row r="1831">
      <c r="A1831" s="10" t="n"/>
      <c r="B1831" s="10" t="n"/>
      <c r="C1831" s="10" t="n"/>
      <c r="D1831" s="10" t="n"/>
      <c r="E1831" s="9" t="n"/>
      <c r="F1831" s="8" t="n"/>
      <c r="G1831" s="10" t="n"/>
      <c r="H1831" s="10" t="n"/>
      <c r="I1831" s="8" t="n"/>
      <c r="J1831" s="8" t="n"/>
      <c r="K1831" s="8" t="n"/>
      <c r="L1831" s="8" t="n"/>
      <c r="M1831" s="8" t="n"/>
      <c r="N1831" s="15">
        <f>IF(A1831="","",SUM(J1831:M1831))</f>
        <v/>
      </c>
      <c r="O1831" s="10" t="n"/>
      <c r="P1831" s="16">
        <f>IF(A1831="","",UPPER(TRIM(A1831))&amp;"|"&amp;UPPER(SUBSTITUTE(SUBSTITUTE(SUBSTITUTE(TRIM(C1831),"/",""),"-","")," ","")))</f>
        <v/>
      </c>
      <c r="Q1831" s="16">
        <f>IF(A1831="","",UPPER(SUBSTITUTE(SUBSTITUTE(SUBSTITUTE(TRIM(C1831),"/",""),"-","")," ","")))</f>
        <v/>
      </c>
      <c r="R1831" s="16">
        <f>IF(A1831="","",IF(U1831="No","ITC not available in GSTR-2B",IF(COUNTIF(Books!$O$6:$O$2005,P1831)&gt;0,IF(ABS(T1831)&lt;=Settings!$B$4,"Matched","Amount differs"),IF(COUNTIF(Books!$P$6:$P$2005,Q1831)&gt;0,"Invoice no matches, GSTIN differs","In GSTR-2B, not in books"))))</f>
        <v/>
      </c>
      <c r="S1831" s="15">
        <f>IF(A1831="","",SUMIF(Books!$O$6:$O$2005,P1831,Books!$K$6:$K$2005))</f>
        <v/>
      </c>
      <c r="T1831" s="15">
        <f>IF(A1831="","",N1831-S1831)</f>
        <v/>
      </c>
      <c r="U1831" s="10" t="n"/>
      <c r="V1831" s="16">
        <f>IF(A1831="","",IF(AND(O1831="Credit note",R1831&lt;&gt;"ITC not available in GSTR-2B"),"Credit note: accept and declare the ITC reversal, keep pending for one period, or reject if you disagree",IF(R1831="Matched","Accept in IMS, or take no action",IF(R1831="Amount differs","Reject or keep pending; ask the supplier to amend",IF(R1831="In GSTR-2B, not in books","Check receipt; reject if not yours",IF(R1831="Invoice no matches, GSTIN differs","Confirm the GSTIN with the supplier","Not available: do not claim"))))))</f>
        <v/>
      </c>
    </row>
    <row r="1832">
      <c r="A1832" s="10" t="n"/>
      <c r="B1832" s="10" t="n"/>
      <c r="C1832" s="10" t="n"/>
      <c r="D1832" s="10" t="n"/>
      <c r="E1832" s="9" t="n"/>
      <c r="F1832" s="8" t="n"/>
      <c r="G1832" s="10" t="n"/>
      <c r="H1832" s="10" t="n"/>
      <c r="I1832" s="8" t="n"/>
      <c r="J1832" s="8" t="n"/>
      <c r="K1832" s="8" t="n"/>
      <c r="L1832" s="8" t="n"/>
      <c r="M1832" s="8" t="n"/>
      <c r="N1832" s="15">
        <f>IF(A1832="","",SUM(J1832:M1832))</f>
        <v/>
      </c>
      <c r="O1832" s="10" t="n"/>
      <c r="P1832" s="16">
        <f>IF(A1832="","",UPPER(TRIM(A1832))&amp;"|"&amp;UPPER(SUBSTITUTE(SUBSTITUTE(SUBSTITUTE(TRIM(C1832),"/",""),"-","")," ","")))</f>
        <v/>
      </c>
      <c r="Q1832" s="16">
        <f>IF(A1832="","",UPPER(SUBSTITUTE(SUBSTITUTE(SUBSTITUTE(TRIM(C1832),"/",""),"-","")," ","")))</f>
        <v/>
      </c>
      <c r="R1832" s="16">
        <f>IF(A1832="","",IF(U1832="No","ITC not available in GSTR-2B",IF(COUNTIF(Books!$O$6:$O$2005,P1832)&gt;0,IF(ABS(T1832)&lt;=Settings!$B$4,"Matched","Amount differs"),IF(COUNTIF(Books!$P$6:$P$2005,Q1832)&gt;0,"Invoice no matches, GSTIN differs","In GSTR-2B, not in books"))))</f>
        <v/>
      </c>
      <c r="S1832" s="15">
        <f>IF(A1832="","",SUMIF(Books!$O$6:$O$2005,P1832,Books!$K$6:$K$2005))</f>
        <v/>
      </c>
      <c r="T1832" s="15">
        <f>IF(A1832="","",N1832-S1832)</f>
        <v/>
      </c>
      <c r="U1832" s="10" t="n"/>
      <c r="V1832" s="16">
        <f>IF(A1832="","",IF(AND(O1832="Credit note",R1832&lt;&gt;"ITC not available in GSTR-2B"),"Credit note: accept and declare the ITC reversal, keep pending for one period, or reject if you disagree",IF(R1832="Matched","Accept in IMS, or take no action",IF(R1832="Amount differs","Reject or keep pending; ask the supplier to amend",IF(R1832="In GSTR-2B, not in books","Check receipt; reject if not yours",IF(R1832="Invoice no matches, GSTIN differs","Confirm the GSTIN with the supplier","Not available: do not claim"))))))</f>
        <v/>
      </c>
    </row>
    <row r="1833">
      <c r="A1833" s="10" t="n"/>
      <c r="B1833" s="10" t="n"/>
      <c r="C1833" s="10" t="n"/>
      <c r="D1833" s="10" t="n"/>
      <c r="E1833" s="9" t="n"/>
      <c r="F1833" s="8" t="n"/>
      <c r="G1833" s="10" t="n"/>
      <c r="H1833" s="10" t="n"/>
      <c r="I1833" s="8" t="n"/>
      <c r="J1833" s="8" t="n"/>
      <c r="K1833" s="8" t="n"/>
      <c r="L1833" s="8" t="n"/>
      <c r="M1833" s="8" t="n"/>
      <c r="N1833" s="15">
        <f>IF(A1833="","",SUM(J1833:M1833))</f>
        <v/>
      </c>
      <c r="O1833" s="10" t="n"/>
      <c r="P1833" s="16">
        <f>IF(A1833="","",UPPER(TRIM(A1833))&amp;"|"&amp;UPPER(SUBSTITUTE(SUBSTITUTE(SUBSTITUTE(TRIM(C1833),"/",""),"-","")," ","")))</f>
        <v/>
      </c>
      <c r="Q1833" s="16">
        <f>IF(A1833="","",UPPER(SUBSTITUTE(SUBSTITUTE(SUBSTITUTE(TRIM(C1833),"/",""),"-","")," ","")))</f>
        <v/>
      </c>
      <c r="R1833" s="16">
        <f>IF(A1833="","",IF(U1833="No","ITC not available in GSTR-2B",IF(COUNTIF(Books!$O$6:$O$2005,P1833)&gt;0,IF(ABS(T1833)&lt;=Settings!$B$4,"Matched","Amount differs"),IF(COUNTIF(Books!$P$6:$P$2005,Q1833)&gt;0,"Invoice no matches, GSTIN differs","In GSTR-2B, not in books"))))</f>
        <v/>
      </c>
      <c r="S1833" s="15">
        <f>IF(A1833="","",SUMIF(Books!$O$6:$O$2005,P1833,Books!$K$6:$K$2005))</f>
        <v/>
      </c>
      <c r="T1833" s="15">
        <f>IF(A1833="","",N1833-S1833)</f>
        <v/>
      </c>
      <c r="U1833" s="10" t="n"/>
      <c r="V1833" s="16">
        <f>IF(A1833="","",IF(AND(O1833="Credit note",R1833&lt;&gt;"ITC not available in GSTR-2B"),"Credit note: accept and declare the ITC reversal, keep pending for one period, or reject if you disagree",IF(R1833="Matched","Accept in IMS, or take no action",IF(R1833="Amount differs","Reject or keep pending; ask the supplier to amend",IF(R1833="In GSTR-2B, not in books","Check receipt; reject if not yours",IF(R1833="Invoice no matches, GSTIN differs","Confirm the GSTIN with the supplier","Not available: do not claim"))))))</f>
        <v/>
      </c>
    </row>
    <row r="1834">
      <c r="A1834" s="10" t="n"/>
      <c r="B1834" s="10" t="n"/>
      <c r="C1834" s="10" t="n"/>
      <c r="D1834" s="10" t="n"/>
      <c r="E1834" s="9" t="n"/>
      <c r="F1834" s="8" t="n"/>
      <c r="G1834" s="10" t="n"/>
      <c r="H1834" s="10" t="n"/>
      <c r="I1834" s="8" t="n"/>
      <c r="J1834" s="8" t="n"/>
      <c r="K1834" s="8" t="n"/>
      <c r="L1834" s="8" t="n"/>
      <c r="M1834" s="8" t="n"/>
      <c r="N1834" s="15">
        <f>IF(A1834="","",SUM(J1834:M1834))</f>
        <v/>
      </c>
      <c r="O1834" s="10" t="n"/>
      <c r="P1834" s="16">
        <f>IF(A1834="","",UPPER(TRIM(A1834))&amp;"|"&amp;UPPER(SUBSTITUTE(SUBSTITUTE(SUBSTITUTE(TRIM(C1834),"/",""),"-","")," ","")))</f>
        <v/>
      </c>
      <c r="Q1834" s="16">
        <f>IF(A1834="","",UPPER(SUBSTITUTE(SUBSTITUTE(SUBSTITUTE(TRIM(C1834),"/",""),"-","")," ","")))</f>
        <v/>
      </c>
      <c r="R1834" s="16">
        <f>IF(A1834="","",IF(U1834="No","ITC not available in GSTR-2B",IF(COUNTIF(Books!$O$6:$O$2005,P1834)&gt;0,IF(ABS(T1834)&lt;=Settings!$B$4,"Matched","Amount differs"),IF(COUNTIF(Books!$P$6:$P$2005,Q1834)&gt;0,"Invoice no matches, GSTIN differs","In GSTR-2B, not in books"))))</f>
        <v/>
      </c>
      <c r="S1834" s="15">
        <f>IF(A1834="","",SUMIF(Books!$O$6:$O$2005,P1834,Books!$K$6:$K$2005))</f>
        <v/>
      </c>
      <c r="T1834" s="15">
        <f>IF(A1834="","",N1834-S1834)</f>
        <v/>
      </c>
      <c r="U1834" s="10" t="n"/>
      <c r="V1834" s="16">
        <f>IF(A1834="","",IF(AND(O1834="Credit note",R1834&lt;&gt;"ITC not available in GSTR-2B"),"Credit note: accept and declare the ITC reversal, keep pending for one period, or reject if you disagree",IF(R1834="Matched","Accept in IMS, or take no action",IF(R1834="Amount differs","Reject or keep pending; ask the supplier to amend",IF(R1834="In GSTR-2B, not in books","Check receipt; reject if not yours",IF(R1834="Invoice no matches, GSTIN differs","Confirm the GSTIN with the supplier","Not available: do not claim"))))))</f>
        <v/>
      </c>
    </row>
    <row r="1835">
      <c r="A1835" s="10" t="n"/>
      <c r="B1835" s="10" t="n"/>
      <c r="C1835" s="10" t="n"/>
      <c r="D1835" s="10" t="n"/>
      <c r="E1835" s="9" t="n"/>
      <c r="F1835" s="8" t="n"/>
      <c r="G1835" s="10" t="n"/>
      <c r="H1835" s="10" t="n"/>
      <c r="I1835" s="8" t="n"/>
      <c r="J1835" s="8" t="n"/>
      <c r="K1835" s="8" t="n"/>
      <c r="L1835" s="8" t="n"/>
      <c r="M1835" s="8" t="n"/>
      <c r="N1835" s="15">
        <f>IF(A1835="","",SUM(J1835:M1835))</f>
        <v/>
      </c>
      <c r="O1835" s="10" t="n"/>
      <c r="P1835" s="16">
        <f>IF(A1835="","",UPPER(TRIM(A1835))&amp;"|"&amp;UPPER(SUBSTITUTE(SUBSTITUTE(SUBSTITUTE(TRIM(C1835),"/",""),"-","")," ","")))</f>
        <v/>
      </c>
      <c r="Q1835" s="16">
        <f>IF(A1835="","",UPPER(SUBSTITUTE(SUBSTITUTE(SUBSTITUTE(TRIM(C1835),"/",""),"-","")," ","")))</f>
        <v/>
      </c>
      <c r="R1835" s="16">
        <f>IF(A1835="","",IF(U1835="No","ITC not available in GSTR-2B",IF(COUNTIF(Books!$O$6:$O$2005,P1835)&gt;0,IF(ABS(T1835)&lt;=Settings!$B$4,"Matched","Amount differs"),IF(COUNTIF(Books!$P$6:$P$2005,Q1835)&gt;0,"Invoice no matches, GSTIN differs","In GSTR-2B, not in books"))))</f>
        <v/>
      </c>
      <c r="S1835" s="15">
        <f>IF(A1835="","",SUMIF(Books!$O$6:$O$2005,P1835,Books!$K$6:$K$2005))</f>
        <v/>
      </c>
      <c r="T1835" s="15">
        <f>IF(A1835="","",N1835-S1835)</f>
        <v/>
      </c>
      <c r="U1835" s="10" t="n"/>
      <c r="V1835" s="16">
        <f>IF(A1835="","",IF(AND(O1835="Credit note",R1835&lt;&gt;"ITC not available in GSTR-2B"),"Credit note: accept and declare the ITC reversal, keep pending for one period, or reject if you disagree",IF(R1835="Matched","Accept in IMS, or take no action",IF(R1835="Amount differs","Reject or keep pending; ask the supplier to amend",IF(R1835="In GSTR-2B, not in books","Check receipt; reject if not yours",IF(R1835="Invoice no matches, GSTIN differs","Confirm the GSTIN with the supplier","Not available: do not claim"))))))</f>
        <v/>
      </c>
    </row>
    <row r="1836">
      <c r="A1836" s="10" t="n"/>
      <c r="B1836" s="10" t="n"/>
      <c r="C1836" s="10" t="n"/>
      <c r="D1836" s="10" t="n"/>
      <c r="E1836" s="9" t="n"/>
      <c r="F1836" s="8" t="n"/>
      <c r="G1836" s="10" t="n"/>
      <c r="H1836" s="10" t="n"/>
      <c r="I1836" s="8" t="n"/>
      <c r="J1836" s="8" t="n"/>
      <c r="K1836" s="8" t="n"/>
      <c r="L1836" s="8" t="n"/>
      <c r="M1836" s="8" t="n"/>
      <c r="N1836" s="15">
        <f>IF(A1836="","",SUM(J1836:M1836))</f>
        <v/>
      </c>
      <c r="O1836" s="10" t="n"/>
      <c r="P1836" s="16">
        <f>IF(A1836="","",UPPER(TRIM(A1836))&amp;"|"&amp;UPPER(SUBSTITUTE(SUBSTITUTE(SUBSTITUTE(TRIM(C1836),"/",""),"-","")," ","")))</f>
        <v/>
      </c>
      <c r="Q1836" s="16">
        <f>IF(A1836="","",UPPER(SUBSTITUTE(SUBSTITUTE(SUBSTITUTE(TRIM(C1836),"/",""),"-","")," ","")))</f>
        <v/>
      </c>
      <c r="R1836" s="16">
        <f>IF(A1836="","",IF(U1836="No","ITC not available in GSTR-2B",IF(COUNTIF(Books!$O$6:$O$2005,P1836)&gt;0,IF(ABS(T1836)&lt;=Settings!$B$4,"Matched","Amount differs"),IF(COUNTIF(Books!$P$6:$P$2005,Q1836)&gt;0,"Invoice no matches, GSTIN differs","In GSTR-2B, not in books"))))</f>
        <v/>
      </c>
      <c r="S1836" s="15">
        <f>IF(A1836="","",SUMIF(Books!$O$6:$O$2005,P1836,Books!$K$6:$K$2005))</f>
        <v/>
      </c>
      <c r="T1836" s="15">
        <f>IF(A1836="","",N1836-S1836)</f>
        <v/>
      </c>
      <c r="U1836" s="10" t="n"/>
      <c r="V1836" s="16">
        <f>IF(A1836="","",IF(AND(O1836="Credit note",R1836&lt;&gt;"ITC not available in GSTR-2B"),"Credit note: accept and declare the ITC reversal, keep pending for one period, or reject if you disagree",IF(R1836="Matched","Accept in IMS, or take no action",IF(R1836="Amount differs","Reject or keep pending; ask the supplier to amend",IF(R1836="In GSTR-2B, not in books","Check receipt; reject if not yours",IF(R1836="Invoice no matches, GSTIN differs","Confirm the GSTIN with the supplier","Not available: do not claim"))))))</f>
        <v/>
      </c>
    </row>
    <row r="1837">
      <c r="A1837" s="10" t="n"/>
      <c r="B1837" s="10" t="n"/>
      <c r="C1837" s="10" t="n"/>
      <c r="D1837" s="10" t="n"/>
      <c r="E1837" s="9" t="n"/>
      <c r="F1837" s="8" t="n"/>
      <c r="G1837" s="10" t="n"/>
      <c r="H1837" s="10" t="n"/>
      <c r="I1837" s="8" t="n"/>
      <c r="J1837" s="8" t="n"/>
      <c r="K1837" s="8" t="n"/>
      <c r="L1837" s="8" t="n"/>
      <c r="M1837" s="8" t="n"/>
      <c r="N1837" s="15">
        <f>IF(A1837="","",SUM(J1837:M1837))</f>
        <v/>
      </c>
      <c r="O1837" s="10" t="n"/>
      <c r="P1837" s="16">
        <f>IF(A1837="","",UPPER(TRIM(A1837))&amp;"|"&amp;UPPER(SUBSTITUTE(SUBSTITUTE(SUBSTITUTE(TRIM(C1837),"/",""),"-","")," ","")))</f>
        <v/>
      </c>
      <c r="Q1837" s="16">
        <f>IF(A1837="","",UPPER(SUBSTITUTE(SUBSTITUTE(SUBSTITUTE(TRIM(C1837),"/",""),"-","")," ","")))</f>
        <v/>
      </c>
      <c r="R1837" s="16">
        <f>IF(A1837="","",IF(U1837="No","ITC not available in GSTR-2B",IF(COUNTIF(Books!$O$6:$O$2005,P1837)&gt;0,IF(ABS(T1837)&lt;=Settings!$B$4,"Matched","Amount differs"),IF(COUNTIF(Books!$P$6:$P$2005,Q1837)&gt;0,"Invoice no matches, GSTIN differs","In GSTR-2B, not in books"))))</f>
        <v/>
      </c>
      <c r="S1837" s="15">
        <f>IF(A1837="","",SUMIF(Books!$O$6:$O$2005,P1837,Books!$K$6:$K$2005))</f>
        <v/>
      </c>
      <c r="T1837" s="15">
        <f>IF(A1837="","",N1837-S1837)</f>
        <v/>
      </c>
      <c r="U1837" s="10" t="n"/>
      <c r="V1837" s="16">
        <f>IF(A1837="","",IF(AND(O1837="Credit note",R1837&lt;&gt;"ITC not available in GSTR-2B"),"Credit note: accept and declare the ITC reversal, keep pending for one period, or reject if you disagree",IF(R1837="Matched","Accept in IMS, or take no action",IF(R1837="Amount differs","Reject or keep pending; ask the supplier to amend",IF(R1837="In GSTR-2B, not in books","Check receipt; reject if not yours",IF(R1837="Invoice no matches, GSTIN differs","Confirm the GSTIN with the supplier","Not available: do not claim"))))))</f>
        <v/>
      </c>
    </row>
    <row r="1838">
      <c r="A1838" s="10" t="n"/>
      <c r="B1838" s="10" t="n"/>
      <c r="C1838" s="10" t="n"/>
      <c r="D1838" s="10" t="n"/>
      <c r="E1838" s="9" t="n"/>
      <c r="F1838" s="8" t="n"/>
      <c r="G1838" s="10" t="n"/>
      <c r="H1838" s="10" t="n"/>
      <c r="I1838" s="8" t="n"/>
      <c r="J1838" s="8" t="n"/>
      <c r="K1838" s="8" t="n"/>
      <c r="L1838" s="8" t="n"/>
      <c r="M1838" s="8" t="n"/>
      <c r="N1838" s="15">
        <f>IF(A1838="","",SUM(J1838:M1838))</f>
        <v/>
      </c>
      <c r="O1838" s="10" t="n"/>
      <c r="P1838" s="16">
        <f>IF(A1838="","",UPPER(TRIM(A1838))&amp;"|"&amp;UPPER(SUBSTITUTE(SUBSTITUTE(SUBSTITUTE(TRIM(C1838),"/",""),"-","")," ","")))</f>
        <v/>
      </c>
      <c r="Q1838" s="16">
        <f>IF(A1838="","",UPPER(SUBSTITUTE(SUBSTITUTE(SUBSTITUTE(TRIM(C1838),"/",""),"-","")," ","")))</f>
        <v/>
      </c>
      <c r="R1838" s="16">
        <f>IF(A1838="","",IF(U1838="No","ITC not available in GSTR-2B",IF(COUNTIF(Books!$O$6:$O$2005,P1838)&gt;0,IF(ABS(T1838)&lt;=Settings!$B$4,"Matched","Amount differs"),IF(COUNTIF(Books!$P$6:$P$2005,Q1838)&gt;0,"Invoice no matches, GSTIN differs","In GSTR-2B, not in books"))))</f>
        <v/>
      </c>
      <c r="S1838" s="15">
        <f>IF(A1838="","",SUMIF(Books!$O$6:$O$2005,P1838,Books!$K$6:$K$2005))</f>
        <v/>
      </c>
      <c r="T1838" s="15">
        <f>IF(A1838="","",N1838-S1838)</f>
        <v/>
      </c>
      <c r="U1838" s="10" t="n"/>
      <c r="V1838" s="16">
        <f>IF(A1838="","",IF(AND(O1838="Credit note",R1838&lt;&gt;"ITC not available in GSTR-2B"),"Credit note: accept and declare the ITC reversal, keep pending for one period, or reject if you disagree",IF(R1838="Matched","Accept in IMS, or take no action",IF(R1838="Amount differs","Reject or keep pending; ask the supplier to amend",IF(R1838="In GSTR-2B, not in books","Check receipt; reject if not yours",IF(R1838="Invoice no matches, GSTIN differs","Confirm the GSTIN with the supplier","Not available: do not claim"))))))</f>
        <v/>
      </c>
    </row>
    <row r="1839">
      <c r="A1839" s="10" t="n"/>
      <c r="B1839" s="10" t="n"/>
      <c r="C1839" s="10" t="n"/>
      <c r="D1839" s="10" t="n"/>
      <c r="E1839" s="9" t="n"/>
      <c r="F1839" s="8" t="n"/>
      <c r="G1839" s="10" t="n"/>
      <c r="H1839" s="10" t="n"/>
      <c r="I1839" s="8" t="n"/>
      <c r="J1839" s="8" t="n"/>
      <c r="K1839" s="8" t="n"/>
      <c r="L1839" s="8" t="n"/>
      <c r="M1839" s="8" t="n"/>
      <c r="N1839" s="15">
        <f>IF(A1839="","",SUM(J1839:M1839))</f>
        <v/>
      </c>
      <c r="O1839" s="10" t="n"/>
      <c r="P1839" s="16">
        <f>IF(A1839="","",UPPER(TRIM(A1839))&amp;"|"&amp;UPPER(SUBSTITUTE(SUBSTITUTE(SUBSTITUTE(TRIM(C1839),"/",""),"-","")," ","")))</f>
        <v/>
      </c>
      <c r="Q1839" s="16">
        <f>IF(A1839="","",UPPER(SUBSTITUTE(SUBSTITUTE(SUBSTITUTE(TRIM(C1839),"/",""),"-","")," ","")))</f>
        <v/>
      </c>
      <c r="R1839" s="16">
        <f>IF(A1839="","",IF(U1839="No","ITC not available in GSTR-2B",IF(COUNTIF(Books!$O$6:$O$2005,P1839)&gt;0,IF(ABS(T1839)&lt;=Settings!$B$4,"Matched","Amount differs"),IF(COUNTIF(Books!$P$6:$P$2005,Q1839)&gt;0,"Invoice no matches, GSTIN differs","In GSTR-2B, not in books"))))</f>
        <v/>
      </c>
      <c r="S1839" s="15">
        <f>IF(A1839="","",SUMIF(Books!$O$6:$O$2005,P1839,Books!$K$6:$K$2005))</f>
        <v/>
      </c>
      <c r="T1839" s="15">
        <f>IF(A1839="","",N1839-S1839)</f>
        <v/>
      </c>
      <c r="U1839" s="10" t="n"/>
      <c r="V1839" s="16">
        <f>IF(A1839="","",IF(AND(O1839="Credit note",R1839&lt;&gt;"ITC not available in GSTR-2B"),"Credit note: accept and declare the ITC reversal, keep pending for one period, or reject if you disagree",IF(R1839="Matched","Accept in IMS, or take no action",IF(R1839="Amount differs","Reject or keep pending; ask the supplier to amend",IF(R1839="In GSTR-2B, not in books","Check receipt; reject if not yours",IF(R1839="Invoice no matches, GSTIN differs","Confirm the GSTIN with the supplier","Not available: do not claim"))))))</f>
        <v/>
      </c>
    </row>
    <row r="1840">
      <c r="A1840" s="10" t="n"/>
      <c r="B1840" s="10" t="n"/>
      <c r="C1840" s="10" t="n"/>
      <c r="D1840" s="10" t="n"/>
      <c r="E1840" s="9" t="n"/>
      <c r="F1840" s="8" t="n"/>
      <c r="G1840" s="10" t="n"/>
      <c r="H1840" s="10" t="n"/>
      <c r="I1840" s="8" t="n"/>
      <c r="J1840" s="8" t="n"/>
      <c r="K1840" s="8" t="n"/>
      <c r="L1840" s="8" t="n"/>
      <c r="M1840" s="8" t="n"/>
      <c r="N1840" s="15">
        <f>IF(A1840="","",SUM(J1840:M1840))</f>
        <v/>
      </c>
      <c r="O1840" s="10" t="n"/>
      <c r="P1840" s="16">
        <f>IF(A1840="","",UPPER(TRIM(A1840))&amp;"|"&amp;UPPER(SUBSTITUTE(SUBSTITUTE(SUBSTITUTE(TRIM(C1840),"/",""),"-","")," ","")))</f>
        <v/>
      </c>
      <c r="Q1840" s="16">
        <f>IF(A1840="","",UPPER(SUBSTITUTE(SUBSTITUTE(SUBSTITUTE(TRIM(C1840),"/",""),"-","")," ","")))</f>
        <v/>
      </c>
      <c r="R1840" s="16">
        <f>IF(A1840="","",IF(U1840="No","ITC not available in GSTR-2B",IF(COUNTIF(Books!$O$6:$O$2005,P1840)&gt;0,IF(ABS(T1840)&lt;=Settings!$B$4,"Matched","Amount differs"),IF(COUNTIF(Books!$P$6:$P$2005,Q1840)&gt;0,"Invoice no matches, GSTIN differs","In GSTR-2B, not in books"))))</f>
        <v/>
      </c>
      <c r="S1840" s="15">
        <f>IF(A1840="","",SUMIF(Books!$O$6:$O$2005,P1840,Books!$K$6:$K$2005))</f>
        <v/>
      </c>
      <c r="T1840" s="15">
        <f>IF(A1840="","",N1840-S1840)</f>
        <v/>
      </c>
      <c r="U1840" s="10" t="n"/>
      <c r="V1840" s="16">
        <f>IF(A1840="","",IF(AND(O1840="Credit note",R1840&lt;&gt;"ITC not available in GSTR-2B"),"Credit note: accept and declare the ITC reversal, keep pending for one period, or reject if you disagree",IF(R1840="Matched","Accept in IMS, or take no action",IF(R1840="Amount differs","Reject or keep pending; ask the supplier to amend",IF(R1840="In GSTR-2B, not in books","Check receipt; reject if not yours",IF(R1840="Invoice no matches, GSTIN differs","Confirm the GSTIN with the supplier","Not available: do not claim"))))))</f>
        <v/>
      </c>
    </row>
    <row r="1841">
      <c r="A1841" s="10" t="n"/>
      <c r="B1841" s="10" t="n"/>
      <c r="C1841" s="10" t="n"/>
      <c r="D1841" s="10" t="n"/>
      <c r="E1841" s="9" t="n"/>
      <c r="F1841" s="8" t="n"/>
      <c r="G1841" s="10" t="n"/>
      <c r="H1841" s="10" t="n"/>
      <c r="I1841" s="8" t="n"/>
      <c r="J1841" s="8" t="n"/>
      <c r="K1841" s="8" t="n"/>
      <c r="L1841" s="8" t="n"/>
      <c r="M1841" s="8" t="n"/>
      <c r="N1841" s="15">
        <f>IF(A1841="","",SUM(J1841:M1841))</f>
        <v/>
      </c>
      <c r="O1841" s="10" t="n"/>
      <c r="P1841" s="16">
        <f>IF(A1841="","",UPPER(TRIM(A1841))&amp;"|"&amp;UPPER(SUBSTITUTE(SUBSTITUTE(SUBSTITUTE(TRIM(C1841),"/",""),"-","")," ","")))</f>
        <v/>
      </c>
      <c r="Q1841" s="16">
        <f>IF(A1841="","",UPPER(SUBSTITUTE(SUBSTITUTE(SUBSTITUTE(TRIM(C1841),"/",""),"-","")," ","")))</f>
        <v/>
      </c>
      <c r="R1841" s="16">
        <f>IF(A1841="","",IF(U1841="No","ITC not available in GSTR-2B",IF(COUNTIF(Books!$O$6:$O$2005,P1841)&gt;0,IF(ABS(T1841)&lt;=Settings!$B$4,"Matched","Amount differs"),IF(COUNTIF(Books!$P$6:$P$2005,Q1841)&gt;0,"Invoice no matches, GSTIN differs","In GSTR-2B, not in books"))))</f>
        <v/>
      </c>
      <c r="S1841" s="15">
        <f>IF(A1841="","",SUMIF(Books!$O$6:$O$2005,P1841,Books!$K$6:$K$2005))</f>
        <v/>
      </c>
      <c r="T1841" s="15">
        <f>IF(A1841="","",N1841-S1841)</f>
        <v/>
      </c>
      <c r="U1841" s="10" t="n"/>
      <c r="V1841" s="16">
        <f>IF(A1841="","",IF(AND(O1841="Credit note",R1841&lt;&gt;"ITC not available in GSTR-2B"),"Credit note: accept and declare the ITC reversal, keep pending for one period, or reject if you disagree",IF(R1841="Matched","Accept in IMS, or take no action",IF(R1841="Amount differs","Reject or keep pending; ask the supplier to amend",IF(R1841="In GSTR-2B, not in books","Check receipt; reject if not yours",IF(R1841="Invoice no matches, GSTIN differs","Confirm the GSTIN with the supplier","Not available: do not claim"))))))</f>
        <v/>
      </c>
    </row>
    <row r="1842">
      <c r="A1842" s="10" t="n"/>
      <c r="B1842" s="10" t="n"/>
      <c r="C1842" s="10" t="n"/>
      <c r="D1842" s="10" t="n"/>
      <c r="E1842" s="9" t="n"/>
      <c r="F1842" s="8" t="n"/>
      <c r="G1842" s="10" t="n"/>
      <c r="H1842" s="10" t="n"/>
      <c r="I1842" s="8" t="n"/>
      <c r="J1842" s="8" t="n"/>
      <c r="K1842" s="8" t="n"/>
      <c r="L1842" s="8" t="n"/>
      <c r="M1842" s="8" t="n"/>
      <c r="N1842" s="15">
        <f>IF(A1842="","",SUM(J1842:M1842))</f>
        <v/>
      </c>
      <c r="O1842" s="10" t="n"/>
      <c r="P1842" s="16">
        <f>IF(A1842="","",UPPER(TRIM(A1842))&amp;"|"&amp;UPPER(SUBSTITUTE(SUBSTITUTE(SUBSTITUTE(TRIM(C1842),"/",""),"-","")," ","")))</f>
        <v/>
      </c>
      <c r="Q1842" s="16">
        <f>IF(A1842="","",UPPER(SUBSTITUTE(SUBSTITUTE(SUBSTITUTE(TRIM(C1842),"/",""),"-","")," ","")))</f>
        <v/>
      </c>
      <c r="R1842" s="16">
        <f>IF(A1842="","",IF(U1842="No","ITC not available in GSTR-2B",IF(COUNTIF(Books!$O$6:$O$2005,P1842)&gt;0,IF(ABS(T1842)&lt;=Settings!$B$4,"Matched","Amount differs"),IF(COUNTIF(Books!$P$6:$P$2005,Q1842)&gt;0,"Invoice no matches, GSTIN differs","In GSTR-2B, not in books"))))</f>
        <v/>
      </c>
      <c r="S1842" s="15">
        <f>IF(A1842="","",SUMIF(Books!$O$6:$O$2005,P1842,Books!$K$6:$K$2005))</f>
        <v/>
      </c>
      <c r="T1842" s="15">
        <f>IF(A1842="","",N1842-S1842)</f>
        <v/>
      </c>
      <c r="U1842" s="10" t="n"/>
      <c r="V1842" s="16">
        <f>IF(A1842="","",IF(AND(O1842="Credit note",R1842&lt;&gt;"ITC not available in GSTR-2B"),"Credit note: accept and declare the ITC reversal, keep pending for one period, or reject if you disagree",IF(R1842="Matched","Accept in IMS, or take no action",IF(R1842="Amount differs","Reject or keep pending; ask the supplier to amend",IF(R1842="In GSTR-2B, not in books","Check receipt; reject if not yours",IF(R1842="Invoice no matches, GSTIN differs","Confirm the GSTIN with the supplier","Not available: do not claim"))))))</f>
        <v/>
      </c>
    </row>
    <row r="1843">
      <c r="A1843" s="10" t="n"/>
      <c r="B1843" s="10" t="n"/>
      <c r="C1843" s="10" t="n"/>
      <c r="D1843" s="10" t="n"/>
      <c r="E1843" s="9" t="n"/>
      <c r="F1843" s="8" t="n"/>
      <c r="G1843" s="10" t="n"/>
      <c r="H1843" s="10" t="n"/>
      <c r="I1843" s="8" t="n"/>
      <c r="J1843" s="8" t="n"/>
      <c r="K1843" s="8" t="n"/>
      <c r="L1843" s="8" t="n"/>
      <c r="M1843" s="8" t="n"/>
      <c r="N1843" s="15">
        <f>IF(A1843="","",SUM(J1843:M1843))</f>
        <v/>
      </c>
      <c r="O1843" s="10" t="n"/>
      <c r="P1843" s="16">
        <f>IF(A1843="","",UPPER(TRIM(A1843))&amp;"|"&amp;UPPER(SUBSTITUTE(SUBSTITUTE(SUBSTITUTE(TRIM(C1843),"/",""),"-","")," ","")))</f>
        <v/>
      </c>
      <c r="Q1843" s="16">
        <f>IF(A1843="","",UPPER(SUBSTITUTE(SUBSTITUTE(SUBSTITUTE(TRIM(C1843),"/",""),"-","")," ","")))</f>
        <v/>
      </c>
      <c r="R1843" s="16">
        <f>IF(A1843="","",IF(U1843="No","ITC not available in GSTR-2B",IF(COUNTIF(Books!$O$6:$O$2005,P1843)&gt;0,IF(ABS(T1843)&lt;=Settings!$B$4,"Matched","Amount differs"),IF(COUNTIF(Books!$P$6:$P$2005,Q1843)&gt;0,"Invoice no matches, GSTIN differs","In GSTR-2B, not in books"))))</f>
        <v/>
      </c>
      <c r="S1843" s="15">
        <f>IF(A1843="","",SUMIF(Books!$O$6:$O$2005,P1843,Books!$K$6:$K$2005))</f>
        <v/>
      </c>
      <c r="T1843" s="15">
        <f>IF(A1843="","",N1843-S1843)</f>
        <v/>
      </c>
      <c r="U1843" s="10" t="n"/>
      <c r="V1843" s="16">
        <f>IF(A1843="","",IF(AND(O1843="Credit note",R1843&lt;&gt;"ITC not available in GSTR-2B"),"Credit note: accept and declare the ITC reversal, keep pending for one period, or reject if you disagree",IF(R1843="Matched","Accept in IMS, or take no action",IF(R1843="Amount differs","Reject or keep pending; ask the supplier to amend",IF(R1843="In GSTR-2B, not in books","Check receipt; reject if not yours",IF(R1843="Invoice no matches, GSTIN differs","Confirm the GSTIN with the supplier","Not available: do not claim"))))))</f>
        <v/>
      </c>
    </row>
    <row r="1844">
      <c r="A1844" s="10" t="n"/>
      <c r="B1844" s="10" t="n"/>
      <c r="C1844" s="10" t="n"/>
      <c r="D1844" s="10" t="n"/>
      <c r="E1844" s="9" t="n"/>
      <c r="F1844" s="8" t="n"/>
      <c r="G1844" s="10" t="n"/>
      <c r="H1844" s="10" t="n"/>
      <c r="I1844" s="8" t="n"/>
      <c r="J1844" s="8" t="n"/>
      <c r="K1844" s="8" t="n"/>
      <c r="L1844" s="8" t="n"/>
      <c r="M1844" s="8" t="n"/>
      <c r="N1844" s="15">
        <f>IF(A1844="","",SUM(J1844:M1844))</f>
        <v/>
      </c>
      <c r="O1844" s="10" t="n"/>
      <c r="P1844" s="16">
        <f>IF(A1844="","",UPPER(TRIM(A1844))&amp;"|"&amp;UPPER(SUBSTITUTE(SUBSTITUTE(SUBSTITUTE(TRIM(C1844),"/",""),"-","")," ","")))</f>
        <v/>
      </c>
      <c r="Q1844" s="16">
        <f>IF(A1844="","",UPPER(SUBSTITUTE(SUBSTITUTE(SUBSTITUTE(TRIM(C1844),"/",""),"-","")," ","")))</f>
        <v/>
      </c>
      <c r="R1844" s="16">
        <f>IF(A1844="","",IF(U1844="No","ITC not available in GSTR-2B",IF(COUNTIF(Books!$O$6:$O$2005,P1844)&gt;0,IF(ABS(T1844)&lt;=Settings!$B$4,"Matched","Amount differs"),IF(COUNTIF(Books!$P$6:$P$2005,Q1844)&gt;0,"Invoice no matches, GSTIN differs","In GSTR-2B, not in books"))))</f>
        <v/>
      </c>
      <c r="S1844" s="15">
        <f>IF(A1844="","",SUMIF(Books!$O$6:$O$2005,P1844,Books!$K$6:$K$2005))</f>
        <v/>
      </c>
      <c r="T1844" s="15">
        <f>IF(A1844="","",N1844-S1844)</f>
        <v/>
      </c>
      <c r="U1844" s="10" t="n"/>
      <c r="V1844" s="16">
        <f>IF(A1844="","",IF(AND(O1844="Credit note",R1844&lt;&gt;"ITC not available in GSTR-2B"),"Credit note: accept and declare the ITC reversal, keep pending for one period, or reject if you disagree",IF(R1844="Matched","Accept in IMS, or take no action",IF(R1844="Amount differs","Reject or keep pending; ask the supplier to amend",IF(R1844="In GSTR-2B, not in books","Check receipt; reject if not yours",IF(R1844="Invoice no matches, GSTIN differs","Confirm the GSTIN with the supplier","Not available: do not claim"))))))</f>
        <v/>
      </c>
    </row>
    <row r="1845">
      <c r="A1845" s="10" t="n"/>
      <c r="B1845" s="10" t="n"/>
      <c r="C1845" s="10" t="n"/>
      <c r="D1845" s="10" t="n"/>
      <c r="E1845" s="9" t="n"/>
      <c r="F1845" s="8" t="n"/>
      <c r="G1845" s="10" t="n"/>
      <c r="H1845" s="10" t="n"/>
      <c r="I1845" s="8" t="n"/>
      <c r="J1845" s="8" t="n"/>
      <c r="K1845" s="8" t="n"/>
      <c r="L1845" s="8" t="n"/>
      <c r="M1845" s="8" t="n"/>
      <c r="N1845" s="15">
        <f>IF(A1845="","",SUM(J1845:M1845))</f>
        <v/>
      </c>
      <c r="O1845" s="10" t="n"/>
      <c r="P1845" s="16">
        <f>IF(A1845="","",UPPER(TRIM(A1845))&amp;"|"&amp;UPPER(SUBSTITUTE(SUBSTITUTE(SUBSTITUTE(TRIM(C1845),"/",""),"-","")," ","")))</f>
        <v/>
      </c>
      <c r="Q1845" s="16">
        <f>IF(A1845="","",UPPER(SUBSTITUTE(SUBSTITUTE(SUBSTITUTE(TRIM(C1845),"/",""),"-","")," ","")))</f>
        <v/>
      </c>
      <c r="R1845" s="16">
        <f>IF(A1845="","",IF(U1845="No","ITC not available in GSTR-2B",IF(COUNTIF(Books!$O$6:$O$2005,P1845)&gt;0,IF(ABS(T1845)&lt;=Settings!$B$4,"Matched","Amount differs"),IF(COUNTIF(Books!$P$6:$P$2005,Q1845)&gt;0,"Invoice no matches, GSTIN differs","In GSTR-2B, not in books"))))</f>
        <v/>
      </c>
      <c r="S1845" s="15">
        <f>IF(A1845="","",SUMIF(Books!$O$6:$O$2005,P1845,Books!$K$6:$K$2005))</f>
        <v/>
      </c>
      <c r="T1845" s="15">
        <f>IF(A1845="","",N1845-S1845)</f>
        <v/>
      </c>
      <c r="U1845" s="10" t="n"/>
      <c r="V1845" s="16">
        <f>IF(A1845="","",IF(AND(O1845="Credit note",R1845&lt;&gt;"ITC not available in GSTR-2B"),"Credit note: accept and declare the ITC reversal, keep pending for one period, or reject if you disagree",IF(R1845="Matched","Accept in IMS, or take no action",IF(R1845="Amount differs","Reject or keep pending; ask the supplier to amend",IF(R1845="In GSTR-2B, not in books","Check receipt; reject if not yours",IF(R1845="Invoice no matches, GSTIN differs","Confirm the GSTIN with the supplier","Not available: do not claim"))))))</f>
        <v/>
      </c>
    </row>
    <row r="1846">
      <c r="A1846" s="10" t="n"/>
      <c r="B1846" s="10" t="n"/>
      <c r="C1846" s="10" t="n"/>
      <c r="D1846" s="10" t="n"/>
      <c r="E1846" s="9" t="n"/>
      <c r="F1846" s="8" t="n"/>
      <c r="G1846" s="10" t="n"/>
      <c r="H1846" s="10" t="n"/>
      <c r="I1846" s="8" t="n"/>
      <c r="J1846" s="8" t="n"/>
      <c r="K1846" s="8" t="n"/>
      <c r="L1846" s="8" t="n"/>
      <c r="M1846" s="8" t="n"/>
      <c r="N1846" s="15">
        <f>IF(A1846="","",SUM(J1846:M1846))</f>
        <v/>
      </c>
      <c r="O1846" s="10" t="n"/>
      <c r="P1846" s="16">
        <f>IF(A1846="","",UPPER(TRIM(A1846))&amp;"|"&amp;UPPER(SUBSTITUTE(SUBSTITUTE(SUBSTITUTE(TRIM(C1846),"/",""),"-","")," ","")))</f>
        <v/>
      </c>
      <c r="Q1846" s="16">
        <f>IF(A1846="","",UPPER(SUBSTITUTE(SUBSTITUTE(SUBSTITUTE(TRIM(C1846),"/",""),"-","")," ","")))</f>
        <v/>
      </c>
      <c r="R1846" s="16">
        <f>IF(A1846="","",IF(U1846="No","ITC not available in GSTR-2B",IF(COUNTIF(Books!$O$6:$O$2005,P1846)&gt;0,IF(ABS(T1846)&lt;=Settings!$B$4,"Matched","Amount differs"),IF(COUNTIF(Books!$P$6:$P$2005,Q1846)&gt;0,"Invoice no matches, GSTIN differs","In GSTR-2B, not in books"))))</f>
        <v/>
      </c>
      <c r="S1846" s="15">
        <f>IF(A1846="","",SUMIF(Books!$O$6:$O$2005,P1846,Books!$K$6:$K$2005))</f>
        <v/>
      </c>
      <c r="T1846" s="15">
        <f>IF(A1846="","",N1846-S1846)</f>
        <v/>
      </c>
      <c r="U1846" s="10" t="n"/>
      <c r="V1846" s="16">
        <f>IF(A1846="","",IF(AND(O1846="Credit note",R1846&lt;&gt;"ITC not available in GSTR-2B"),"Credit note: accept and declare the ITC reversal, keep pending for one period, or reject if you disagree",IF(R1846="Matched","Accept in IMS, or take no action",IF(R1846="Amount differs","Reject or keep pending; ask the supplier to amend",IF(R1846="In GSTR-2B, not in books","Check receipt; reject if not yours",IF(R1846="Invoice no matches, GSTIN differs","Confirm the GSTIN with the supplier","Not available: do not claim"))))))</f>
        <v/>
      </c>
    </row>
    <row r="1847">
      <c r="A1847" s="10" t="n"/>
      <c r="B1847" s="10" t="n"/>
      <c r="C1847" s="10" t="n"/>
      <c r="D1847" s="10" t="n"/>
      <c r="E1847" s="9" t="n"/>
      <c r="F1847" s="8" t="n"/>
      <c r="G1847" s="10" t="n"/>
      <c r="H1847" s="10" t="n"/>
      <c r="I1847" s="8" t="n"/>
      <c r="J1847" s="8" t="n"/>
      <c r="K1847" s="8" t="n"/>
      <c r="L1847" s="8" t="n"/>
      <c r="M1847" s="8" t="n"/>
      <c r="N1847" s="15">
        <f>IF(A1847="","",SUM(J1847:M1847))</f>
        <v/>
      </c>
      <c r="O1847" s="10" t="n"/>
      <c r="P1847" s="16">
        <f>IF(A1847="","",UPPER(TRIM(A1847))&amp;"|"&amp;UPPER(SUBSTITUTE(SUBSTITUTE(SUBSTITUTE(TRIM(C1847),"/",""),"-","")," ","")))</f>
        <v/>
      </c>
      <c r="Q1847" s="16">
        <f>IF(A1847="","",UPPER(SUBSTITUTE(SUBSTITUTE(SUBSTITUTE(TRIM(C1847),"/",""),"-","")," ","")))</f>
        <v/>
      </c>
      <c r="R1847" s="16">
        <f>IF(A1847="","",IF(U1847="No","ITC not available in GSTR-2B",IF(COUNTIF(Books!$O$6:$O$2005,P1847)&gt;0,IF(ABS(T1847)&lt;=Settings!$B$4,"Matched","Amount differs"),IF(COUNTIF(Books!$P$6:$P$2005,Q1847)&gt;0,"Invoice no matches, GSTIN differs","In GSTR-2B, not in books"))))</f>
        <v/>
      </c>
      <c r="S1847" s="15">
        <f>IF(A1847="","",SUMIF(Books!$O$6:$O$2005,P1847,Books!$K$6:$K$2005))</f>
        <v/>
      </c>
      <c r="T1847" s="15">
        <f>IF(A1847="","",N1847-S1847)</f>
        <v/>
      </c>
      <c r="U1847" s="10" t="n"/>
      <c r="V1847" s="16">
        <f>IF(A1847="","",IF(AND(O1847="Credit note",R1847&lt;&gt;"ITC not available in GSTR-2B"),"Credit note: accept and declare the ITC reversal, keep pending for one period, or reject if you disagree",IF(R1847="Matched","Accept in IMS, or take no action",IF(R1847="Amount differs","Reject or keep pending; ask the supplier to amend",IF(R1847="In GSTR-2B, not in books","Check receipt; reject if not yours",IF(R1847="Invoice no matches, GSTIN differs","Confirm the GSTIN with the supplier","Not available: do not claim"))))))</f>
        <v/>
      </c>
    </row>
    <row r="1848">
      <c r="A1848" s="10" t="n"/>
      <c r="B1848" s="10" t="n"/>
      <c r="C1848" s="10" t="n"/>
      <c r="D1848" s="10" t="n"/>
      <c r="E1848" s="9" t="n"/>
      <c r="F1848" s="8" t="n"/>
      <c r="G1848" s="10" t="n"/>
      <c r="H1848" s="10" t="n"/>
      <c r="I1848" s="8" t="n"/>
      <c r="J1848" s="8" t="n"/>
      <c r="K1848" s="8" t="n"/>
      <c r="L1848" s="8" t="n"/>
      <c r="M1848" s="8" t="n"/>
      <c r="N1848" s="15">
        <f>IF(A1848="","",SUM(J1848:M1848))</f>
        <v/>
      </c>
      <c r="O1848" s="10" t="n"/>
      <c r="P1848" s="16">
        <f>IF(A1848="","",UPPER(TRIM(A1848))&amp;"|"&amp;UPPER(SUBSTITUTE(SUBSTITUTE(SUBSTITUTE(TRIM(C1848),"/",""),"-","")," ","")))</f>
        <v/>
      </c>
      <c r="Q1848" s="16">
        <f>IF(A1848="","",UPPER(SUBSTITUTE(SUBSTITUTE(SUBSTITUTE(TRIM(C1848),"/",""),"-","")," ","")))</f>
        <v/>
      </c>
      <c r="R1848" s="16">
        <f>IF(A1848="","",IF(U1848="No","ITC not available in GSTR-2B",IF(COUNTIF(Books!$O$6:$O$2005,P1848)&gt;0,IF(ABS(T1848)&lt;=Settings!$B$4,"Matched","Amount differs"),IF(COUNTIF(Books!$P$6:$P$2005,Q1848)&gt;0,"Invoice no matches, GSTIN differs","In GSTR-2B, not in books"))))</f>
        <v/>
      </c>
      <c r="S1848" s="15">
        <f>IF(A1848="","",SUMIF(Books!$O$6:$O$2005,P1848,Books!$K$6:$K$2005))</f>
        <v/>
      </c>
      <c r="T1848" s="15">
        <f>IF(A1848="","",N1848-S1848)</f>
        <v/>
      </c>
      <c r="U1848" s="10" t="n"/>
      <c r="V1848" s="16">
        <f>IF(A1848="","",IF(AND(O1848="Credit note",R1848&lt;&gt;"ITC not available in GSTR-2B"),"Credit note: accept and declare the ITC reversal, keep pending for one period, or reject if you disagree",IF(R1848="Matched","Accept in IMS, or take no action",IF(R1848="Amount differs","Reject or keep pending; ask the supplier to amend",IF(R1848="In GSTR-2B, not in books","Check receipt; reject if not yours",IF(R1848="Invoice no matches, GSTIN differs","Confirm the GSTIN with the supplier","Not available: do not claim"))))))</f>
        <v/>
      </c>
    </row>
    <row r="1849">
      <c r="A1849" s="10" t="n"/>
      <c r="B1849" s="10" t="n"/>
      <c r="C1849" s="10" t="n"/>
      <c r="D1849" s="10" t="n"/>
      <c r="E1849" s="9" t="n"/>
      <c r="F1849" s="8" t="n"/>
      <c r="G1849" s="10" t="n"/>
      <c r="H1849" s="10" t="n"/>
      <c r="I1849" s="8" t="n"/>
      <c r="J1849" s="8" t="n"/>
      <c r="K1849" s="8" t="n"/>
      <c r="L1849" s="8" t="n"/>
      <c r="M1849" s="8" t="n"/>
      <c r="N1849" s="15">
        <f>IF(A1849="","",SUM(J1849:M1849))</f>
        <v/>
      </c>
      <c r="O1849" s="10" t="n"/>
      <c r="P1849" s="16">
        <f>IF(A1849="","",UPPER(TRIM(A1849))&amp;"|"&amp;UPPER(SUBSTITUTE(SUBSTITUTE(SUBSTITUTE(TRIM(C1849),"/",""),"-","")," ","")))</f>
        <v/>
      </c>
      <c r="Q1849" s="16">
        <f>IF(A1849="","",UPPER(SUBSTITUTE(SUBSTITUTE(SUBSTITUTE(TRIM(C1849),"/",""),"-","")," ","")))</f>
        <v/>
      </c>
      <c r="R1849" s="16">
        <f>IF(A1849="","",IF(U1849="No","ITC not available in GSTR-2B",IF(COUNTIF(Books!$O$6:$O$2005,P1849)&gt;0,IF(ABS(T1849)&lt;=Settings!$B$4,"Matched","Amount differs"),IF(COUNTIF(Books!$P$6:$P$2005,Q1849)&gt;0,"Invoice no matches, GSTIN differs","In GSTR-2B, not in books"))))</f>
        <v/>
      </c>
      <c r="S1849" s="15">
        <f>IF(A1849="","",SUMIF(Books!$O$6:$O$2005,P1849,Books!$K$6:$K$2005))</f>
        <v/>
      </c>
      <c r="T1849" s="15">
        <f>IF(A1849="","",N1849-S1849)</f>
        <v/>
      </c>
      <c r="U1849" s="10" t="n"/>
      <c r="V1849" s="16">
        <f>IF(A1849="","",IF(AND(O1849="Credit note",R1849&lt;&gt;"ITC not available in GSTR-2B"),"Credit note: accept and declare the ITC reversal, keep pending for one period, or reject if you disagree",IF(R1849="Matched","Accept in IMS, or take no action",IF(R1849="Amount differs","Reject or keep pending; ask the supplier to amend",IF(R1849="In GSTR-2B, not in books","Check receipt; reject if not yours",IF(R1849="Invoice no matches, GSTIN differs","Confirm the GSTIN with the supplier","Not available: do not claim"))))))</f>
        <v/>
      </c>
    </row>
    <row r="1850">
      <c r="A1850" s="10" t="n"/>
      <c r="B1850" s="10" t="n"/>
      <c r="C1850" s="10" t="n"/>
      <c r="D1850" s="10" t="n"/>
      <c r="E1850" s="9" t="n"/>
      <c r="F1850" s="8" t="n"/>
      <c r="G1850" s="10" t="n"/>
      <c r="H1850" s="10" t="n"/>
      <c r="I1850" s="8" t="n"/>
      <c r="J1850" s="8" t="n"/>
      <c r="K1850" s="8" t="n"/>
      <c r="L1850" s="8" t="n"/>
      <c r="M1850" s="8" t="n"/>
      <c r="N1850" s="15">
        <f>IF(A1850="","",SUM(J1850:M1850))</f>
        <v/>
      </c>
      <c r="O1850" s="10" t="n"/>
      <c r="P1850" s="16">
        <f>IF(A1850="","",UPPER(TRIM(A1850))&amp;"|"&amp;UPPER(SUBSTITUTE(SUBSTITUTE(SUBSTITUTE(TRIM(C1850),"/",""),"-","")," ","")))</f>
        <v/>
      </c>
      <c r="Q1850" s="16">
        <f>IF(A1850="","",UPPER(SUBSTITUTE(SUBSTITUTE(SUBSTITUTE(TRIM(C1850),"/",""),"-","")," ","")))</f>
        <v/>
      </c>
      <c r="R1850" s="16">
        <f>IF(A1850="","",IF(U1850="No","ITC not available in GSTR-2B",IF(COUNTIF(Books!$O$6:$O$2005,P1850)&gt;0,IF(ABS(T1850)&lt;=Settings!$B$4,"Matched","Amount differs"),IF(COUNTIF(Books!$P$6:$P$2005,Q1850)&gt;0,"Invoice no matches, GSTIN differs","In GSTR-2B, not in books"))))</f>
        <v/>
      </c>
      <c r="S1850" s="15">
        <f>IF(A1850="","",SUMIF(Books!$O$6:$O$2005,P1850,Books!$K$6:$K$2005))</f>
        <v/>
      </c>
      <c r="T1850" s="15">
        <f>IF(A1850="","",N1850-S1850)</f>
        <v/>
      </c>
      <c r="U1850" s="10" t="n"/>
      <c r="V1850" s="16">
        <f>IF(A1850="","",IF(AND(O1850="Credit note",R1850&lt;&gt;"ITC not available in GSTR-2B"),"Credit note: accept and declare the ITC reversal, keep pending for one period, or reject if you disagree",IF(R1850="Matched","Accept in IMS, or take no action",IF(R1850="Amount differs","Reject or keep pending; ask the supplier to amend",IF(R1850="In GSTR-2B, not in books","Check receipt; reject if not yours",IF(R1850="Invoice no matches, GSTIN differs","Confirm the GSTIN with the supplier","Not available: do not claim"))))))</f>
        <v/>
      </c>
    </row>
    <row r="1851">
      <c r="A1851" s="10" t="n"/>
      <c r="B1851" s="10" t="n"/>
      <c r="C1851" s="10" t="n"/>
      <c r="D1851" s="10" t="n"/>
      <c r="E1851" s="9" t="n"/>
      <c r="F1851" s="8" t="n"/>
      <c r="G1851" s="10" t="n"/>
      <c r="H1851" s="10" t="n"/>
      <c r="I1851" s="8" t="n"/>
      <c r="J1851" s="8" t="n"/>
      <c r="K1851" s="8" t="n"/>
      <c r="L1851" s="8" t="n"/>
      <c r="M1851" s="8" t="n"/>
      <c r="N1851" s="15">
        <f>IF(A1851="","",SUM(J1851:M1851))</f>
        <v/>
      </c>
      <c r="O1851" s="10" t="n"/>
      <c r="P1851" s="16">
        <f>IF(A1851="","",UPPER(TRIM(A1851))&amp;"|"&amp;UPPER(SUBSTITUTE(SUBSTITUTE(SUBSTITUTE(TRIM(C1851),"/",""),"-","")," ","")))</f>
        <v/>
      </c>
      <c r="Q1851" s="16">
        <f>IF(A1851="","",UPPER(SUBSTITUTE(SUBSTITUTE(SUBSTITUTE(TRIM(C1851),"/",""),"-","")," ","")))</f>
        <v/>
      </c>
      <c r="R1851" s="16">
        <f>IF(A1851="","",IF(U1851="No","ITC not available in GSTR-2B",IF(COUNTIF(Books!$O$6:$O$2005,P1851)&gt;0,IF(ABS(T1851)&lt;=Settings!$B$4,"Matched","Amount differs"),IF(COUNTIF(Books!$P$6:$P$2005,Q1851)&gt;0,"Invoice no matches, GSTIN differs","In GSTR-2B, not in books"))))</f>
        <v/>
      </c>
      <c r="S1851" s="15">
        <f>IF(A1851="","",SUMIF(Books!$O$6:$O$2005,P1851,Books!$K$6:$K$2005))</f>
        <v/>
      </c>
      <c r="T1851" s="15">
        <f>IF(A1851="","",N1851-S1851)</f>
        <v/>
      </c>
      <c r="U1851" s="10" t="n"/>
      <c r="V1851" s="16">
        <f>IF(A1851="","",IF(AND(O1851="Credit note",R1851&lt;&gt;"ITC not available in GSTR-2B"),"Credit note: accept and declare the ITC reversal, keep pending for one period, or reject if you disagree",IF(R1851="Matched","Accept in IMS, or take no action",IF(R1851="Amount differs","Reject or keep pending; ask the supplier to amend",IF(R1851="In GSTR-2B, not in books","Check receipt; reject if not yours",IF(R1851="Invoice no matches, GSTIN differs","Confirm the GSTIN with the supplier","Not available: do not claim"))))))</f>
        <v/>
      </c>
    </row>
    <row r="1852">
      <c r="A1852" s="10" t="n"/>
      <c r="B1852" s="10" t="n"/>
      <c r="C1852" s="10" t="n"/>
      <c r="D1852" s="10" t="n"/>
      <c r="E1852" s="9" t="n"/>
      <c r="F1852" s="8" t="n"/>
      <c r="G1852" s="10" t="n"/>
      <c r="H1852" s="10" t="n"/>
      <c r="I1852" s="8" t="n"/>
      <c r="J1852" s="8" t="n"/>
      <c r="K1852" s="8" t="n"/>
      <c r="L1852" s="8" t="n"/>
      <c r="M1852" s="8" t="n"/>
      <c r="N1852" s="15">
        <f>IF(A1852="","",SUM(J1852:M1852))</f>
        <v/>
      </c>
      <c r="O1852" s="10" t="n"/>
      <c r="P1852" s="16">
        <f>IF(A1852="","",UPPER(TRIM(A1852))&amp;"|"&amp;UPPER(SUBSTITUTE(SUBSTITUTE(SUBSTITUTE(TRIM(C1852),"/",""),"-","")," ","")))</f>
        <v/>
      </c>
      <c r="Q1852" s="16">
        <f>IF(A1852="","",UPPER(SUBSTITUTE(SUBSTITUTE(SUBSTITUTE(TRIM(C1852),"/",""),"-","")," ","")))</f>
        <v/>
      </c>
      <c r="R1852" s="16">
        <f>IF(A1852="","",IF(U1852="No","ITC not available in GSTR-2B",IF(COUNTIF(Books!$O$6:$O$2005,P1852)&gt;0,IF(ABS(T1852)&lt;=Settings!$B$4,"Matched","Amount differs"),IF(COUNTIF(Books!$P$6:$P$2005,Q1852)&gt;0,"Invoice no matches, GSTIN differs","In GSTR-2B, not in books"))))</f>
        <v/>
      </c>
      <c r="S1852" s="15">
        <f>IF(A1852="","",SUMIF(Books!$O$6:$O$2005,P1852,Books!$K$6:$K$2005))</f>
        <v/>
      </c>
      <c r="T1852" s="15">
        <f>IF(A1852="","",N1852-S1852)</f>
        <v/>
      </c>
      <c r="U1852" s="10" t="n"/>
      <c r="V1852" s="16">
        <f>IF(A1852="","",IF(AND(O1852="Credit note",R1852&lt;&gt;"ITC not available in GSTR-2B"),"Credit note: accept and declare the ITC reversal, keep pending for one period, or reject if you disagree",IF(R1852="Matched","Accept in IMS, or take no action",IF(R1852="Amount differs","Reject or keep pending; ask the supplier to amend",IF(R1852="In GSTR-2B, not in books","Check receipt; reject if not yours",IF(R1852="Invoice no matches, GSTIN differs","Confirm the GSTIN with the supplier","Not available: do not claim"))))))</f>
        <v/>
      </c>
    </row>
    <row r="1853">
      <c r="A1853" s="10" t="n"/>
      <c r="B1853" s="10" t="n"/>
      <c r="C1853" s="10" t="n"/>
      <c r="D1853" s="10" t="n"/>
      <c r="E1853" s="9" t="n"/>
      <c r="F1853" s="8" t="n"/>
      <c r="G1853" s="10" t="n"/>
      <c r="H1853" s="10" t="n"/>
      <c r="I1853" s="8" t="n"/>
      <c r="J1853" s="8" t="n"/>
      <c r="K1853" s="8" t="n"/>
      <c r="L1853" s="8" t="n"/>
      <c r="M1853" s="8" t="n"/>
      <c r="N1853" s="15">
        <f>IF(A1853="","",SUM(J1853:M1853))</f>
        <v/>
      </c>
      <c r="O1853" s="10" t="n"/>
      <c r="P1853" s="16">
        <f>IF(A1853="","",UPPER(TRIM(A1853))&amp;"|"&amp;UPPER(SUBSTITUTE(SUBSTITUTE(SUBSTITUTE(TRIM(C1853),"/",""),"-","")," ","")))</f>
        <v/>
      </c>
      <c r="Q1853" s="16">
        <f>IF(A1853="","",UPPER(SUBSTITUTE(SUBSTITUTE(SUBSTITUTE(TRIM(C1853),"/",""),"-","")," ","")))</f>
        <v/>
      </c>
      <c r="R1853" s="16">
        <f>IF(A1853="","",IF(U1853="No","ITC not available in GSTR-2B",IF(COUNTIF(Books!$O$6:$O$2005,P1853)&gt;0,IF(ABS(T1853)&lt;=Settings!$B$4,"Matched","Amount differs"),IF(COUNTIF(Books!$P$6:$P$2005,Q1853)&gt;0,"Invoice no matches, GSTIN differs","In GSTR-2B, not in books"))))</f>
        <v/>
      </c>
      <c r="S1853" s="15">
        <f>IF(A1853="","",SUMIF(Books!$O$6:$O$2005,P1853,Books!$K$6:$K$2005))</f>
        <v/>
      </c>
      <c r="T1853" s="15">
        <f>IF(A1853="","",N1853-S1853)</f>
        <v/>
      </c>
      <c r="U1853" s="10" t="n"/>
      <c r="V1853" s="16">
        <f>IF(A1853="","",IF(AND(O1853="Credit note",R1853&lt;&gt;"ITC not available in GSTR-2B"),"Credit note: accept and declare the ITC reversal, keep pending for one period, or reject if you disagree",IF(R1853="Matched","Accept in IMS, or take no action",IF(R1853="Amount differs","Reject or keep pending; ask the supplier to amend",IF(R1853="In GSTR-2B, not in books","Check receipt; reject if not yours",IF(R1853="Invoice no matches, GSTIN differs","Confirm the GSTIN with the supplier","Not available: do not claim"))))))</f>
        <v/>
      </c>
    </row>
    <row r="1854">
      <c r="A1854" s="10" t="n"/>
      <c r="B1854" s="10" t="n"/>
      <c r="C1854" s="10" t="n"/>
      <c r="D1854" s="10" t="n"/>
      <c r="E1854" s="9" t="n"/>
      <c r="F1854" s="8" t="n"/>
      <c r="G1854" s="10" t="n"/>
      <c r="H1854" s="10" t="n"/>
      <c r="I1854" s="8" t="n"/>
      <c r="J1854" s="8" t="n"/>
      <c r="K1854" s="8" t="n"/>
      <c r="L1854" s="8" t="n"/>
      <c r="M1854" s="8" t="n"/>
      <c r="N1854" s="15">
        <f>IF(A1854="","",SUM(J1854:M1854))</f>
        <v/>
      </c>
      <c r="O1854" s="10" t="n"/>
      <c r="P1854" s="16">
        <f>IF(A1854="","",UPPER(TRIM(A1854))&amp;"|"&amp;UPPER(SUBSTITUTE(SUBSTITUTE(SUBSTITUTE(TRIM(C1854),"/",""),"-","")," ","")))</f>
        <v/>
      </c>
      <c r="Q1854" s="16">
        <f>IF(A1854="","",UPPER(SUBSTITUTE(SUBSTITUTE(SUBSTITUTE(TRIM(C1854),"/",""),"-","")," ","")))</f>
        <v/>
      </c>
      <c r="R1854" s="16">
        <f>IF(A1854="","",IF(U1854="No","ITC not available in GSTR-2B",IF(COUNTIF(Books!$O$6:$O$2005,P1854)&gt;0,IF(ABS(T1854)&lt;=Settings!$B$4,"Matched","Amount differs"),IF(COUNTIF(Books!$P$6:$P$2005,Q1854)&gt;0,"Invoice no matches, GSTIN differs","In GSTR-2B, not in books"))))</f>
        <v/>
      </c>
      <c r="S1854" s="15">
        <f>IF(A1854="","",SUMIF(Books!$O$6:$O$2005,P1854,Books!$K$6:$K$2005))</f>
        <v/>
      </c>
      <c r="T1854" s="15">
        <f>IF(A1854="","",N1854-S1854)</f>
        <v/>
      </c>
      <c r="U1854" s="10" t="n"/>
      <c r="V1854" s="16">
        <f>IF(A1854="","",IF(AND(O1854="Credit note",R1854&lt;&gt;"ITC not available in GSTR-2B"),"Credit note: accept and declare the ITC reversal, keep pending for one period, or reject if you disagree",IF(R1854="Matched","Accept in IMS, or take no action",IF(R1854="Amount differs","Reject or keep pending; ask the supplier to amend",IF(R1854="In GSTR-2B, not in books","Check receipt; reject if not yours",IF(R1854="Invoice no matches, GSTIN differs","Confirm the GSTIN with the supplier","Not available: do not claim"))))))</f>
        <v/>
      </c>
    </row>
    <row r="1855">
      <c r="A1855" s="10" t="n"/>
      <c r="B1855" s="10" t="n"/>
      <c r="C1855" s="10" t="n"/>
      <c r="D1855" s="10" t="n"/>
      <c r="E1855" s="9" t="n"/>
      <c r="F1855" s="8" t="n"/>
      <c r="G1855" s="10" t="n"/>
      <c r="H1855" s="10" t="n"/>
      <c r="I1855" s="8" t="n"/>
      <c r="J1855" s="8" t="n"/>
      <c r="K1855" s="8" t="n"/>
      <c r="L1855" s="8" t="n"/>
      <c r="M1855" s="8" t="n"/>
      <c r="N1855" s="15">
        <f>IF(A1855="","",SUM(J1855:M1855))</f>
        <v/>
      </c>
      <c r="O1855" s="10" t="n"/>
      <c r="P1855" s="16">
        <f>IF(A1855="","",UPPER(TRIM(A1855))&amp;"|"&amp;UPPER(SUBSTITUTE(SUBSTITUTE(SUBSTITUTE(TRIM(C1855),"/",""),"-","")," ","")))</f>
        <v/>
      </c>
      <c r="Q1855" s="16">
        <f>IF(A1855="","",UPPER(SUBSTITUTE(SUBSTITUTE(SUBSTITUTE(TRIM(C1855),"/",""),"-","")," ","")))</f>
        <v/>
      </c>
      <c r="R1855" s="16">
        <f>IF(A1855="","",IF(U1855="No","ITC not available in GSTR-2B",IF(COUNTIF(Books!$O$6:$O$2005,P1855)&gt;0,IF(ABS(T1855)&lt;=Settings!$B$4,"Matched","Amount differs"),IF(COUNTIF(Books!$P$6:$P$2005,Q1855)&gt;0,"Invoice no matches, GSTIN differs","In GSTR-2B, not in books"))))</f>
        <v/>
      </c>
      <c r="S1855" s="15">
        <f>IF(A1855="","",SUMIF(Books!$O$6:$O$2005,P1855,Books!$K$6:$K$2005))</f>
        <v/>
      </c>
      <c r="T1855" s="15">
        <f>IF(A1855="","",N1855-S1855)</f>
        <v/>
      </c>
      <c r="U1855" s="10" t="n"/>
      <c r="V1855" s="16">
        <f>IF(A1855="","",IF(AND(O1855="Credit note",R1855&lt;&gt;"ITC not available in GSTR-2B"),"Credit note: accept and declare the ITC reversal, keep pending for one period, or reject if you disagree",IF(R1855="Matched","Accept in IMS, or take no action",IF(R1855="Amount differs","Reject or keep pending; ask the supplier to amend",IF(R1855="In GSTR-2B, not in books","Check receipt; reject if not yours",IF(R1855="Invoice no matches, GSTIN differs","Confirm the GSTIN with the supplier","Not available: do not claim"))))))</f>
        <v/>
      </c>
    </row>
    <row r="1856">
      <c r="A1856" s="10" t="n"/>
      <c r="B1856" s="10" t="n"/>
      <c r="C1856" s="10" t="n"/>
      <c r="D1856" s="10" t="n"/>
      <c r="E1856" s="9" t="n"/>
      <c r="F1856" s="8" t="n"/>
      <c r="G1856" s="10" t="n"/>
      <c r="H1856" s="10" t="n"/>
      <c r="I1856" s="8" t="n"/>
      <c r="J1856" s="8" t="n"/>
      <c r="K1856" s="8" t="n"/>
      <c r="L1856" s="8" t="n"/>
      <c r="M1856" s="8" t="n"/>
      <c r="N1856" s="15">
        <f>IF(A1856="","",SUM(J1856:M1856))</f>
        <v/>
      </c>
      <c r="O1856" s="10" t="n"/>
      <c r="P1856" s="16">
        <f>IF(A1856="","",UPPER(TRIM(A1856))&amp;"|"&amp;UPPER(SUBSTITUTE(SUBSTITUTE(SUBSTITUTE(TRIM(C1856),"/",""),"-","")," ","")))</f>
        <v/>
      </c>
      <c r="Q1856" s="16">
        <f>IF(A1856="","",UPPER(SUBSTITUTE(SUBSTITUTE(SUBSTITUTE(TRIM(C1856),"/",""),"-","")," ","")))</f>
        <v/>
      </c>
      <c r="R1856" s="16">
        <f>IF(A1856="","",IF(U1856="No","ITC not available in GSTR-2B",IF(COUNTIF(Books!$O$6:$O$2005,P1856)&gt;0,IF(ABS(T1856)&lt;=Settings!$B$4,"Matched","Amount differs"),IF(COUNTIF(Books!$P$6:$P$2005,Q1856)&gt;0,"Invoice no matches, GSTIN differs","In GSTR-2B, not in books"))))</f>
        <v/>
      </c>
      <c r="S1856" s="15">
        <f>IF(A1856="","",SUMIF(Books!$O$6:$O$2005,P1856,Books!$K$6:$K$2005))</f>
        <v/>
      </c>
      <c r="T1856" s="15">
        <f>IF(A1856="","",N1856-S1856)</f>
        <v/>
      </c>
      <c r="U1856" s="10" t="n"/>
      <c r="V1856" s="16">
        <f>IF(A1856="","",IF(AND(O1856="Credit note",R1856&lt;&gt;"ITC not available in GSTR-2B"),"Credit note: accept and declare the ITC reversal, keep pending for one period, or reject if you disagree",IF(R1856="Matched","Accept in IMS, or take no action",IF(R1856="Amount differs","Reject or keep pending; ask the supplier to amend",IF(R1856="In GSTR-2B, not in books","Check receipt; reject if not yours",IF(R1856="Invoice no matches, GSTIN differs","Confirm the GSTIN with the supplier","Not available: do not claim"))))))</f>
        <v/>
      </c>
    </row>
    <row r="1857">
      <c r="A1857" s="10" t="n"/>
      <c r="B1857" s="10" t="n"/>
      <c r="C1857" s="10" t="n"/>
      <c r="D1857" s="10" t="n"/>
      <c r="E1857" s="9" t="n"/>
      <c r="F1857" s="8" t="n"/>
      <c r="G1857" s="10" t="n"/>
      <c r="H1857" s="10" t="n"/>
      <c r="I1857" s="8" t="n"/>
      <c r="J1857" s="8" t="n"/>
      <c r="K1857" s="8" t="n"/>
      <c r="L1857" s="8" t="n"/>
      <c r="M1857" s="8" t="n"/>
      <c r="N1857" s="15">
        <f>IF(A1857="","",SUM(J1857:M1857))</f>
        <v/>
      </c>
      <c r="O1857" s="10" t="n"/>
      <c r="P1857" s="16">
        <f>IF(A1857="","",UPPER(TRIM(A1857))&amp;"|"&amp;UPPER(SUBSTITUTE(SUBSTITUTE(SUBSTITUTE(TRIM(C1857),"/",""),"-","")," ","")))</f>
        <v/>
      </c>
      <c r="Q1857" s="16">
        <f>IF(A1857="","",UPPER(SUBSTITUTE(SUBSTITUTE(SUBSTITUTE(TRIM(C1857),"/",""),"-","")," ","")))</f>
        <v/>
      </c>
      <c r="R1857" s="16">
        <f>IF(A1857="","",IF(U1857="No","ITC not available in GSTR-2B",IF(COUNTIF(Books!$O$6:$O$2005,P1857)&gt;0,IF(ABS(T1857)&lt;=Settings!$B$4,"Matched","Amount differs"),IF(COUNTIF(Books!$P$6:$P$2005,Q1857)&gt;0,"Invoice no matches, GSTIN differs","In GSTR-2B, not in books"))))</f>
        <v/>
      </c>
      <c r="S1857" s="15">
        <f>IF(A1857="","",SUMIF(Books!$O$6:$O$2005,P1857,Books!$K$6:$K$2005))</f>
        <v/>
      </c>
      <c r="T1857" s="15">
        <f>IF(A1857="","",N1857-S1857)</f>
        <v/>
      </c>
      <c r="U1857" s="10" t="n"/>
      <c r="V1857" s="16">
        <f>IF(A1857="","",IF(AND(O1857="Credit note",R1857&lt;&gt;"ITC not available in GSTR-2B"),"Credit note: accept and declare the ITC reversal, keep pending for one period, or reject if you disagree",IF(R1857="Matched","Accept in IMS, or take no action",IF(R1857="Amount differs","Reject or keep pending; ask the supplier to amend",IF(R1857="In GSTR-2B, not in books","Check receipt; reject if not yours",IF(R1857="Invoice no matches, GSTIN differs","Confirm the GSTIN with the supplier","Not available: do not claim"))))))</f>
        <v/>
      </c>
    </row>
    <row r="1858">
      <c r="A1858" s="10" t="n"/>
      <c r="B1858" s="10" t="n"/>
      <c r="C1858" s="10" t="n"/>
      <c r="D1858" s="10" t="n"/>
      <c r="E1858" s="9" t="n"/>
      <c r="F1858" s="8" t="n"/>
      <c r="G1858" s="10" t="n"/>
      <c r="H1858" s="10" t="n"/>
      <c r="I1858" s="8" t="n"/>
      <c r="J1858" s="8" t="n"/>
      <c r="K1858" s="8" t="n"/>
      <c r="L1858" s="8" t="n"/>
      <c r="M1858" s="8" t="n"/>
      <c r="N1858" s="15">
        <f>IF(A1858="","",SUM(J1858:M1858))</f>
        <v/>
      </c>
      <c r="O1858" s="10" t="n"/>
      <c r="P1858" s="16">
        <f>IF(A1858="","",UPPER(TRIM(A1858))&amp;"|"&amp;UPPER(SUBSTITUTE(SUBSTITUTE(SUBSTITUTE(TRIM(C1858),"/",""),"-","")," ","")))</f>
        <v/>
      </c>
      <c r="Q1858" s="16">
        <f>IF(A1858="","",UPPER(SUBSTITUTE(SUBSTITUTE(SUBSTITUTE(TRIM(C1858),"/",""),"-","")," ","")))</f>
        <v/>
      </c>
      <c r="R1858" s="16">
        <f>IF(A1858="","",IF(U1858="No","ITC not available in GSTR-2B",IF(COUNTIF(Books!$O$6:$O$2005,P1858)&gt;0,IF(ABS(T1858)&lt;=Settings!$B$4,"Matched","Amount differs"),IF(COUNTIF(Books!$P$6:$P$2005,Q1858)&gt;0,"Invoice no matches, GSTIN differs","In GSTR-2B, not in books"))))</f>
        <v/>
      </c>
      <c r="S1858" s="15">
        <f>IF(A1858="","",SUMIF(Books!$O$6:$O$2005,P1858,Books!$K$6:$K$2005))</f>
        <v/>
      </c>
      <c r="T1858" s="15">
        <f>IF(A1858="","",N1858-S1858)</f>
        <v/>
      </c>
      <c r="U1858" s="10" t="n"/>
      <c r="V1858" s="16">
        <f>IF(A1858="","",IF(AND(O1858="Credit note",R1858&lt;&gt;"ITC not available in GSTR-2B"),"Credit note: accept and declare the ITC reversal, keep pending for one period, or reject if you disagree",IF(R1858="Matched","Accept in IMS, or take no action",IF(R1858="Amount differs","Reject or keep pending; ask the supplier to amend",IF(R1858="In GSTR-2B, not in books","Check receipt; reject if not yours",IF(R1858="Invoice no matches, GSTIN differs","Confirm the GSTIN with the supplier","Not available: do not claim"))))))</f>
        <v/>
      </c>
    </row>
    <row r="1859">
      <c r="A1859" s="10" t="n"/>
      <c r="B1859" s="10" t="n"/>
      <c r="C1859" s="10" t="n"/>
      <c r="D1859" s="10" t="n"/>
      <c r="E1859" s="9" t="n"/>
      <c r="F1859" s="8" t="n"/>
      <c r="G1859" s="10" t="n"/>
      <c r="H1859" s="10" t="n"/>
      <c r="I1859" s="8" t="n"/>
      <c r="J1859" s="8" t="n"/>
      <c r="K1859" s="8" t="n"/>
      <c r="L1859" s="8" t="n"/>
      <c r="M1859" s="8" t="n"/>
      <c r="N1859" s="15">
        <f>IF(A1859="","",SUM(J1859:M1859))</f>
        <v/>
      </c>
      <c r="O1859" s="10" t="n"/>
      <c r="P1859" s="16">
        <f>IF(A1859="","",UPPER(TRIM(A1859))&amp;"|"&amp;UPPER(SUBSTITUTE(SUBSTITUTE(SUBSTITUTE(TRIM(C1859),"/",""),"-","")," ","")))</f>
        <v/>
      </c>
      <c r="Q1859" s="16">
        <f>IF(A1859="","",UPPER(SUBSTITUTE(SUBSTITUTE(SUBSTITUTE(TRIM(C1859),"/",""),"-","")," ","")))</f>
        <v/>
      </c>
      <c r="R1859" s="16">
        <f>IF(A1859="","",IF(U1859="No","ITC not available in GSTR-2B",IF(COUNTIF(Books!$O$6:$O$2005,P1859)&gt;0,IF(ABS(T1859)&lt;=Settings!$B$4,"Matched","Amount differs"),IF(COUNTIF(Books!$P$6:$P$2005,Q1859)&gt;0,"Invoice no matches, GSTIN differs","In GSTR-2B, not in books"))))</f>
        <v/>
      </c>
      <c r="S1859" s="15">
        <f>IF(A1859="","",SUMIF(Books!$O$6:$O$2005,P1859,Books!$K$6:$K$2005))</f>
        <v/>
      </c>
      <c r="T1859" s="15">
        <f>IF(A1859="","",N1859-S1859)</f>
        <v/>
      </c>
      <c r="U1859" s="10" t="n"/>
      <c r="V1859" s="16">
        <f>IF(A1859="","",IF(AND(O1859="Credit note",R1859&lt;&gt;"ITC not available in GSTR-2B"),"Credit note: accept and declare the ITC reversal, keep pending for one period, or reject if you disagree",IF(R1859="Matched","Accept in IMS, or take no action",IF(R1859="Amount differs","Reject or keep pending; ask the supplier to amend",IF(R1859="In GSTR-2B, not in books","Check receipt; reject if not yours",IF(R1859="Invoice no matches, GSTIN differs","Confirm the GSTIN with the supplier","Not available: do not claim"))))))</f>
        <v/>
      </c>
    </row>
    <row r="1860">
      <c r="A1860" s="10" t="n"/>
      <c r="B1860" s="10" t="n"/>
      <c r="C1860" s="10" t="n"/>
      <c r="D1860" s="10" t="n"/>
      <c r="E1860" s="9" t="n"/>
      <c r="F1860" s="8" t="n"/>
      <c r="G1860" s="10" t="n"/>
      <c r="H1860" s="10" t="n"/>
      <c r="I1860" s="8" t="n"/>
      <c r="J1860" s="8" t="n"/>
      <c r="K1860" s="8" t="n"/>
      <c r="L1860" s="8" t="n"/>
      <c r="M1860" s="8" t="n"/>
      <c r="N1860" s="15">
        <f>IF(A1860="","",SUM(J1860:M1860))</f>
        <v/>
      </c>
      <c r="O1860" s="10" t="n"/>
      <c r="P1860" s="16">
        <f>IF(A1860="","",UPPER(TRIM(A1860))&amp;"|"&amp;UPPER(SUBSTITUTE(SUBSTITUTE(SUBSTITUTE(TRIM(C1860),"/",""),"-","")," ","")))</f>
        <v/>
      </c>
      <c r="Q1860" s="16">
        <f>IF(A1860="","",UPPER(SUBSTITUTE(SUBSTITUTE(SUBSTITUTE(TRIM(C1860),"/",""),"-","")," ","")))</f>
        <v/>
      </c>
      <c r="R1860" s="16">
        <f>IF(A1860="","",IF(U1860="No","ITC not available in GSTR-2B",IF(COUNTIF(Books!$O$6:$O$2005,P1860)&gt;0,IF(ABS(T1860)&lt;=Settings!$B$4,"Matched","Amount differs"),IF(COUNTIF(Books!$P$6:$P$2005,Q1860)&gt;0,"Invoice no matches, GSTIN differs","In GSTR-2B, not in books"))))</f>
        <v/>
      </c>
      <c r="S1860" s="15">
        <f>IF(A1860="","",SUMIF(Books!$O$6:$O$2005,P1860,Books!$K$6:$K$2005))</f>
        <v/>
      </c>
      <c r="T1860" s="15">
        <f>IF(A1860="","",N1860-S1860)</f>
        <v/>
      </c>
      <c r="U1860" s="10" t="n"/>
      <c r="V1860" s="16">
        <f>IF(A1860="","",IF(AND(O1860="Credit note",R1860&lt;&gt;"ITC not available in GSTR-2B"),"Credit note: accept and declare the ITC reversal, keep pending for one period, or reject if you disagree",IF(R1860="Matched","Accept in IMS, or take no action",IF(R1860="Amount differs","Reject or keep pending; ask the supplier to amend",IF(R1860="In GSTR-2B, not in books","Check receipt; reject if not yours",IF(R1860="Invoice no matches, GSTIN differs","Confirm the GSTIN with the supplier","Not available: do not claim"))))))</f>
        <v/>
      </c>
    </row>
    <row r="1861">
      <c r="A1861" s="10" t="n"/>
      <c r="B1861" s="10" t="n"/>
      <c r="C1861" s="10" t="n"/>
      <c r="D1861" s="10" t="n"/>
      <c r="E1861" s="9" t="n"/>
      <c r="F1861" s="8" t="n"/>
      <c r="G1861" s="10" t="n"/>
      <c r="H1861" s="10" t="n"/>
      <c r="I1861" s="8" t="n"/>
      <c r="J1861" s="8" t="n"/>
      <c r="K1861" s="8" t="n"/>
      <c r="L1861" s="8" t="n"/>
      <c r="M1861" s="8" t="n"/>
      <c r="N1861" s="15">
        <f>IF(A1861="","",SUM(J1861:M1861))</f>
        <v/>
      </c>
      <c r="O1861" s="10" t="n"/>
      <c r="P1861" s="16">
        <f>IF(A1861="","",UPPER(TRIM(A1861))&amp;"|"&amp;UPPER(SUBSTITUTE(SUBSTITUTE(SUBSTITUTE(TRIM(C1861),"/",""),"-","")," ","")))</f>
        <v/>
      </c>
      <c r="Q1861" s="16">
        <f>IF(A1861="","",UPPER(SUBSTITUTE(SUBSTITUTE(SUBSTITUTE(TRIM(C1861),"/",""),"-","")," ","")))</f>
        <v/>
      </c>
      <c r="R1861" s="16">
        <f>IF(A1861="","",IF(U1861="No","ITC not available in GSTR-2B",IF(COUNTIF(Books!$O$6:$O$2005,P1861)&gt;0,IF(ABS(T1861)&lt;=Settings!$B$4,"Matched","Amount differs"),IF(COUNTIF(Books!$P$6:$P$2005,Q1861)&gt;0,"Invoice no matches, GSTIN differs","In GSTR-2B, not in books"))))</f>
        <v/>
      </c>
      <c r="S1861" s="15">
        <f>IF(A1861="","",SUMIF(Books!$O$6:$O$2005,P1861,Books!$K$6:$K$2005))</f>
        <v/>
      </c>
      <c r="T1861" s="15">
        <f>IF(A1861="","",N1861-S1861)</f>
        <v/>
      </c>
      <c r="U1861" s="10" t="n"/>
      <c r="V1861" s="16">
        <f>IF(A1861="","",IF(AND(O1861="Credit note",R1861&lt;&gt;"ITC not available in GSTR-2B"),"Credit note: accept and declare the ITC reversal, keep pending for one period, or reject if you disagree",IF(R1861="Matched","Accept in IMS, or take no action",IF(R1861="Amount differs","Reject or keep pending; ask the supplier to amend",IF(R1861="In GSTR-2B, not in books","Check receipt; reject if not yours",IF(R1861="Invoice no matches, GSTIN differs","Confirm the GSTIN with the supplier","Not available: do not claim"))))))</f>
        <v/>
      </c>
    </row>
    <row r="1862">
      <c r="A1862" s="10" t="n"/>
      <c r="B1862" s="10" t="n"/>
      <c r="C1862" s="10" t="n"/>
      <c r="D1862" s="10" t="n"/>
      <c r="E1862" s="9" t="n"/>
      <c r="F1862" s="8" t="n"/>
      <c r="G1862" s="10" t="n"/>
      <c r="H1862" s="10" t="n"/>
      <c r="I1862" s="8" t="n"/>
      <c r="J1862" s="8" t="n"/>
      <c r="K1862" s="8" t="n"/>
      <c r="L1862" s="8" t="n"/>
      <c r="M1862" s="8" t="n"/>
      <c r="N1862" s="15">
        <f>IF(A1862="","",SUM(J1862:M1862))</f>
        <v/>
      </c>
      <c r="O1862" s="10" t="n"/>
      <c r="P1862" s="16">
        <f>IF(A1862="","",UPPER(TRIM(A1862))&amp;"|"&amp;UPPER(SUBSTITUTE(SUBSTITUTE(SUBSTITUTE(TRIM(C1862),"/",""),"-","")," ","")))</f>
        <v/>
      </c>
      <c r="Q1862" s="16">
        <f>IF(A1862="","",UPPER(SUBSTITUTE(SUBSTITUTE(SUBSTITUTE(TRIM(C1862),"/",""),"-","")," ","")))</f>
        <v/>
      </c>
      <c r="R1862" s="16">
        <f>IF(A1862="","",IF(U1862="No","ITC not available in GSTR-2B",IF(COUNTIF(Books!$O$6:$O$2005,P1862)&gt;0,IF(ABS(T1862)&lt;=Settings!$B$4,"Matched","Amount differs"),IF(COUNTIF(Books!$P$6:$P$2005,Q1862)&gt;0,"Invoice no matches, GSTIN differs","In GSTR-2B, not in books"))))</f>
        <v/>
      </c>
      <c r="S1862" s="15">
        <f>IF(A1862="","",SUMIF(Books!$O$6:$O$2005,P1862,Books!$K$6:$K$2005))</f>
        <v/>
      </c>
      <c r="T1862" s="15">
        <f>IF(A1862="","",N1862-S1862)</f>
        <v/>
      </c>
      <c r="U1862" s="10" t="n"/>
      <c r="V1862" s="16">
        <f>IF(A1862="","",IF(AND(O1862="Credit note",R1862&lt;&gt;"ITC not available in GSTR-2B"),"Credit note: accept and declare the ITC reversal, keep pending for one period, or reject if you disagree",IF(R1862="Matched","Accept in IMS, or take no action",IF(R1862="Amount differs","Reject or keep pending; ask the supplier to amend",IF(R1862="In GSTR-2B, not in books","Check receipt; reject if not yours",IF(R1862="Invoice no matches, GSTIN differs","Confirm the GSTIN with the supplier","Not available: do not claim"))))))</f>
        <v/>
      </c>
    </row>
    <row r="1863">
      <c r="A1863" s="10" t="n"/>
      <c r="B1863" s="10" t="n"/>
      <c r="C1863" s="10" t="n"/>
      <c r="D1863" s="10" t="n"/>
      <c r="E1863" s="9" t="n"/>
      <c r="F1863" s="8" t="n"/>
      <c r="G1863" s="10" t="n"/>
      <c r="H1863" s="10" t="n"/>
      <c r="I1863" s="8" t="n"/>
      <c r="J1863" s="8" t="n"/>
      <c r="K1863" s="8" t="n"/>
      <c r="L1863" s="8" t="n"/>
      <c r="M1863" s="8" t="n"/>
      <c r="N1863" s="15">
        <f>IF(A1863="","",SUM(J1863:M1863))</f>
        <v/>
      </c>
      <c r="O1863" s="10" t="n"/>
      <c r="P1863" s="16">
        <f>IF(A1863="","",UPPER(TRIM(A1863))&amp;"|"&amp;UPPER(SUBSTITUTE(SUBSTITUTE(SUBSTITUTE(TRIM(C1863),"/",""),"-","")," ","")))</f>
        <v/>
      </c>
      <c r="Q1863" s="16">
        <f>IF(A1863="","",UPPER(SUBSTITUTE(SUBSTITUTE(SUBSTITUTE(TRIM(C1863),"/",""),"-","")," ","")))</f>
        <v/>
      </c>
      <c r="R1863" s="16">
        <f>IF(A1863="","",IF(U1863="No","ITC not available in GSTR-2B",IF(COUNTIF(Books!$O$6:$O$2005,P1863)&gt;0,IF(ABS(T1863)&lt;=Settings!$B$4,"Matched","Amount differs"),IF(COUNTIF(Books!$P$6:$P$2005,Q1863)&gt;0,"Invoice no matches, GSTIN differs","In GSTR-2B, not in books"))))</f>
        <v/>
      </c>
      <c r="S1863" s="15">
        <f>IF(A1863="","",SUMIF(Books!$O$6:$O$2005,P1863,Books!$K$6:$K$2005))</f>
        <v/>
      </c>
      <c r="T1863" s="15">
        <f>IF(A1863="","",N1863-S1863)</f>
        <v/>
      </c>
      <c r="U1863" s="10" t="n"/>
      <c r="V1863" s="16">
        <f>IF(A1863="","",IF(AND(O1863="Credit note",R1863&lt;&gt;"ITC not available in GSTR-2B"),"Credit note: accept and declare the ITC reversal, keep pending for one period, or reject if you disagree",IF(R1863="Matched","Accept in IMS, or take no action",IF(R1863="Amount differs","Reject or keep pending; ask the supplier to amend",IF(R1863="In GSTR-2B, not in books","Check receipt; reject if not yours",IF(R1863="Invoice no matches, GSTIN differs","Confirm the GSTIN with the supplier","Not available: do not claim"))))))</f>
        <v/>
      </c>
    </row>
    <row r="1864">
      <c r="A1864" s="10" t="n"/>
      <c r="B1864" s="10" t="n"/>
      <c r="C1864" s="10" t="n"/>
      <c r="D1864" s="10" t="n"/>
      <c r="E1864" s="9" t="n"/>
      <c r="F1864" s="8" t="n"/>
      <c r="G1864" s="10" t="n"/>
      <c r="H1864" s="10" t="n"/>
      <c r="I1864" s="8" t="n"/>
      <c r="J1864" s="8" t="n"/>
      <c r="K1864" s="8" t="n"/>
      <c r="L1864" s="8" t="n"/>
      <c r="M1864" s="8" t="n"/>
      <c r="N1864" s="15">
        <f>IF(A1864="","",SUM(J1864:M1864))</f>
        <v/>
      </c>
      <c r="O1864" s="10" t="n"/>
      <c r="P1864" s="16">
        <f>IF(A1864="","",UPPER(TRIM(A1864))&amp;"|"&amp;UPPER(SUBSTITUTE(SUBSTITUTE(SUBSTITUTE(TRIM(C1864),"/",""),"-","")," ","")))</f>
        <v/>
      </c>
      <c r="Q1864" s="16">
        <f>IF(A1864="","",UPPER(SUBSTITUTE(SUBSTITUTE(SUBSTITUTE(TRIM(C1864),"/",""),"-","")," ","")))</f>
        <v/>
      </c>
      <c r="R1864" s="16">
        <f>IF(A1864="","",IF(U1864="No","ITC not available in GSTR-2B",IF(COUNTIF(Books!$O$6:$O$2005,P1864)&gt;0,IF(ABS(T1864)&lt;=Settings!$B$4,"Matched","Amount differs"),IF(COUNTIF(Books!$P$6:$P$2005,Q1864)&gt;0,"Invoice no matches, GSTIN differs","In GSTR-2B, not in books"))))</f>
        <v/>
      </c>
      <c r="S1864" s="15">
        <f>IF(A1864="","",SUMIF(Books!$O$6:$O$2005,P1864,Books!$K$6:$K$2005))</f>
        <v/>
      </c>
      <c r="T1864" s="15">
        <f>IF(A1864="","",N1864-S1864)</f>
        <v/>
      </c>
      <c r="U1864" s="10" t="n"/>
      <c r="V1864" s="16">
        <f>IF(A1864="","",IF(AND(O1864="Credit note",R1864&lt;&gt;"ITC not available in GSTR-2B"),"Credit note: accept and declare the ITC reversal, keep pending for one period, or reject if you disagree",IF(R1864="Matched","Accept in IMS, or take no action",IF(R1864="Amount differs","Reject or keep pending; ask the supplier to amend",IF(R1864="In GSTR-2B, not in books","Check receipt; reject if not yours",IF(R1864="Invoice no matches, GSTIN differs","Confirm the GSTIN with the supplier","Not available: do not claim"))))))</f>
        <v/>
      </c>
    </row>
    <row r="1865">
      <c r="A1865" s="10" t="n"/>
      <c r="B1865" s="10" t="n"/>
      <c r="C1865" s="10" t="n"/>
      <c r="D1865" s="10" t="n"/>
      <c r="E1865" s="9" t="n"/>
      <c r="F1865" s="8" t="n"/>
      <c r="G1865" s="10" t="n"/>
      <c r="H1865" s="10" t="n"/>
      <c r="I1865" s="8" t="n"/>
      <c r="J1865" s="8" t="n"/>
      <c r="K1865" s="8" t="n"/>
      <c r="L1865" s="8" t="n"/>
      <c r="M1865" s="8" t="n"/>
      <c r="N1865" s="15">
        <f>IF(A1865="","",SUM(J1865:M1865))</f>
        <v/>
      </c>
      <c r="O1865" s="10" t="n"/>
      <c r="P1865" s="16">
        <f>IF(A1865="","",UPPER(TRIM(A1865))&amp;"|"&amp;UPPER(SUBSTITUTE(SUBSTITUTE(SUBSTITUTE(TRIM(C1865),"/",""),"-","")," ","")))</f>
        <v/>
      </c>
      <c r="Q1865" s="16">
        <f>IF(A1865="","",UPPER(SUBSTITUTE(SUBSTITUTE(SUBSTITUTE(TRIM(C1865),"/",""),"-","")," ","")))</f>
        <v/>
      </c>
      <c r="R1865" s="16">
        <f>IF(A1865="","",IF(U1865="No","ITC not available in GSTR-2B",IF(COUNTIF(Books!$O$6:$O$2005,P1865)&gt;0,IF(ABS(T1865)&lt;=Settings!$B$4,"Matched","Amount differs"),IF(COUNTIF(Books!$P$6:$P$2005,Q1865)&gt;0,"Invoice no matches, GSTIN differs","In GSTR-2B, not in books"))))</f>
        <v/>
      </c>
      <c r="S1865" s="15">
        <f>IF(A1865="","",SUMIF(Books!$O$6:$O$2005,P1865,Books!$K$6:$K$2005))</f>
        <v/>
      </c>
      <c r="T1865" s="15">
        <f>IF(A1865="","",N1865-S1865)</f>
        <v/>
      </c>
      <c r="U1865" s="10" t="n"/>
      <c r="V1865" s="16">
        <f>IF(A1865="","",IF(AND(O1865="Credit note",R1865&lt;&gt;"ITC not available in GSTR-2B"),"Credit note: accept and declare the ITC reversal, keep pending for one period, or reject if you disagree",IF(R1865="Matched","Accept in IMS, or take no action",IF(R1865="Amount differs","Reject or keep pending; ask the supplier to amend",IF(R1865="In GSTR-2B, not in books","Check receipt; reject if not yours",IF(R1865="Invoice no matches, GSTIN differs","Confirm the GSTIN with the supplier","Not available: do not claim"))))))</f>
        <v/>
      </c>
    </row>
    <row r="1866">
      <c r="A1866" s="10" t="n"/>
      <c r="B1866" s="10" t="n"/>
      <c r="C1866" s="10" t="n"/>
      <c r="D1866" s="10" t="n"/>
      <c r="E1866" s="9" t="n"/>
      <c r="F1866" s="8" t="n"/>
      <c r="G1866" s="10" t="n"/>
      <c r="H1866" s="10" t="n"/>
      <c r="I1866" s="8" t="n"/>
      <c r="J1866" s="8" t="n"/>
      <c r="K1866" s="8" t="n"/>
      <c r="L1866" s="8" t="n"/>
      <c r="M1866" s="8" t="n"/>
      <c r="N1866" s="15">
        <f>IF(A1866="","",SUM(J1866:M1866))</f>
        <v/>
      </c>
      <c r="O1866" s="10" t="n"/>
      <c r="P1866" s="16">
        <f>IF(A1866="","",UPPER(TRIM(A1866))&amp;"|"&amp;UPPER(SUBSTITUTE(SUBSTITUTE(SUBSTITUTE(TRIM(C1866),"/",""),"-","")," ","")))</f>
        <v/>
      </c>
      <c r="Q1866" s="16">
        <f>IF(A1866="","",UPPER(SUBSTITUTE(SUBSTITUTE(SUBSTITUTE(TRIM(C1866),"/",""),"-","")," ","")))</f>
        <v/>
      </c>
      <c r="R1866" s="16">
        <f>IF(A1866="","",IF(U1866="No","ITC not available in GSTR-2B",IF(COUNTIF(Books!$O$6:$O$2005,P1866)&gt;0,IF(ABS(T1866)&lt;=Settings!$B$4,"Matched","Amount differs"),IF(COUNTIF(Books!$P$6:$P$2005,Q1866)&gt;0,"Invoice no matches, GSTIN differs","In GSTR-2B, not in books"))))</f>
        <v/>
      </c>
      <c r="S1866" s="15">
        <f>IF(A1866="","",SUMIF(Books!$O$6:$O$2005,P1866,Books!$K$6:$K$2005))</f>
        <v/>
      </c>
      <c r="T1866" s="15">
        <f>IF(A1866="","",N1866-S1866)</f>
        <v/>
      </c>
      <c r="U1866" s="10" t="n"/>
      <c r="V1866" s="16">
        <f>IF(A1866="","",IF(AND(O1866="Credit note",R1866&lt;&gt;"ITC not available in GSTR-2B"),"Credit note: accept and declare the ITC reversal, keep pending for one period, or reject if you disagree",IF(R1866="Matched","Accept in IMS, or take no action",IF(R1866="Amount differs","Reject or keep pending; ask the supplier to amend",IF(R1866="In GSTR-2B, not in books","Check receipt; reject if not yours",IF(R1866="Invoice no matches, GSTIN differs","Confirm the GSTIN with the supplier","Not available: do not claim"))))))</f>
        <v/>
      </c>
    </row>
    <row r="1867">
      <c r="A1867" s="10" t="n"/>
      <c r="B1867" s="10" t="n"/>
      <c r="C1867" s="10" t="n"/>
      <c r="D1867" s="10" t="n"/>
      <c r="E1867" s="9" t="n"/>
      <c r="F1867" s="8" t="n"/>
      <c r="G1867" s="10" t="n"/>
      <c r="H1867" s="10" t="n"/>
      <c r="I1867" s="8" t="n"/>
      <c r="J1867" s="8" t="n"/>
      <c r="K1867" s="8" t="n"/>
      <c r="L1867" s="8" t="n"/>
      <c r="M1867" s="8" t="n"/>
      <c r="N1867" s="15">
        <f>IF(A1867="","",SUM(J1867:M1867))</f>
        <v/>
      </c>
      <c r="O1867" s="10" t="n"/>
      <c r="P1867" s="16">
        <f>IF(A1867="","",UPPER(TRIM(A1867))&amp;"|"&amp;UPPER(SUBSTITUTE(SUBSTITUTE(SUBSTITUTE(TRIM(C1867),"/",""),"-","")," ","")))</f>
        <v/>
      </c>
      <c r="Q1867" s="16">
        <f>IF(A1867="","",UPPER(SUBSTITUTE(SUBSTITUTE(SUBSTITUTE(TRIM(C1867),"/",""),"-","")," ","")))</f>
        <v/>
      </c>
      <c r="R1867" s="16">
        <f>IF(A1867="","",IF(U1867="No","ITC not available in GSTR-2B",IF(COUNTIF(Books!$O$6:$O$2005,P1867)&gt;0,IF(ABS(T1867)&lt;=Settings!$B$4,"Matched","Amount differs"),IF(COUNTIF(Books!$P$6:$P$2005,Q1867)&gt;0,"Invoice no matches, GSTIN differs","In GSTR-2B, not in books"))))</f>
        <v/>
      </c>
      <c r="S1867" s="15">
        <f>IF(A1867="","",SUMIF(Books!$O$6:$O$2005,P1867,Books!$K$6:$K$2005))</f>
        <v/>
      </c>
      <c r="T1867" s="15">
        <f>IF(A1867="","",N1867-S1867)</f>
        <v/>
      </c>
      <c r="U1867" s="10" t="n"/>
      <c r="V1867" s="16">
        <f>IF(A1867="","",IF(AND(O1867="Credit note",R1867&lt;&gt;"ITC not available in GSTR-2B"),"Credit note: accept and declare the ITC reversal, keep pending for one period, or reject if you disagree",IF(R1867="Matched","Accept in IMS, or take no action",IF(R1867="Amount differs","Reject or keep pending; ask the supplier to amend",IF(R1867="In GSTR-2B, not in books","Check receipt; reject if not yours",IF(R1867="Invoice no matches, GSTIN differs","Confirm the GSTIN with the supplier","Not available: do not claim"))))))</f>
        <v/>
      </c>
    </row>
    <row r="1868">
      <c r="A1868" s="10" t="n"/>
      <c r="B1868" s="10" t="n"/>
      <c r="C1868" s="10" t="n"/>
      <c r="D1868" s="10" t="n"/>
      <c r="E1868" s="9" t="n"/>
      <c r="F1868" s="8" t="n"/>
      <c r="G1868" s="10" t="n"/>
      <c r="H1868" s="10" t="n"/>
      <c r="I1868" s="8" t="n"/>
      <c r="J1868" s="8" t="n"/>
      <c r="K1868" s="8" t="n"/>
      <c r="L1868" s="8" t="n"/>
      <c r="M1868" s="8" t="n"/>
      <c r="N1868" s="15">
        <f>IF(A1868="","",SUM(J1868:M1868))</f>
        <v/>
      </c>
      <c r="O1868" s="10" t="n"/>
      <c r="P1868" s="16">
        <f>IF(A1868="","",UPPER(TRIM(A1868))&amp;"|"&amp;UPPER(SUBSTITUTE(SUBSTITUTE(SUBSTITUTE(TRIM(C1868),"/",""),"-","")," ","")))</f>
        <v/>
      </c>
      <c r="Q1868" s="16">
        <f>IF(A1868="","",UPPER(SUBSTITUTE(SUBSTITUTE(SUBSTITUTE(TRIM(C1868),"/",""),"-","")," ","")))</f>
        <v/>
      </c>
      <c r="R1868" s="16">
        <f>IF(A1868="","",IF(U1868="No","ITC not available in GSTR-2B",IF(COUNTIF(Books!$O$6:$O$2005,P1868)&gt;0,IF(ABS(T1868)&lt;=Settings!$B$4,"Matched","Amount differs"),IF(COUNTIF(Books!$P$6:$P$2005,Q1868)&gt;0,"Invoice no matches, GSTIN differs","In GSTR-2B, not in books"))))</f>
        <v/>
      </c>
      <c r="S1868" s="15">
        <f>IF(A1868="","",SUMIF(Books!$O$6:$O$2005,P1868,Books!$K$6:$K$2005))</f>
        <v/>
      </c>
      <c r="T1868" s="15">
        <f>IF(A1868="","",N1868-S1868)</f>
        <v/>
      </c>
      <c r="U1868" s="10" t="n"/>
      <c r="V1868" s="16">
        <f>IF(A1868="","",IF(AND(O1868="Credit note",R1868&lt;&gt;"ITC not available in GSTR-2B"),"Credit note: accept and declare the ITC reversal, keep pending for one period, or reject if you disagree",IF(R1868="Matched","Accept in IMS, or take no action",IF(R1868="Amount differs","Reject or keep pending; ask the supplier to amend",IF(R1868="In GSTR-2B, not in books","Check receipt; reject if not yours",IF(R1868="Invoice no matches, GSTIN differs","Confirm the GSTIN with the supplier","Not available: do not claim"))))))</f>
        <v/>
      </c>
    </row>
    <row r="1869">
      <c r="A1869" s="10" t="n"/>
      <c r="B1869" s="10" t="n"/>
      <c r="C1869" s="10" t="n"/>
      <c r="D1869" s="10" t="n"/>
      <c r="E1869" s="9" t="n"/>
      <c r="F1869" s="8" t="n"/>
      <c r="G1869" s="10" t="n"/>
      <c r="H1869" s="10" t="n"/>
      <c r="I1869" s="8" t="n"/>
      <c r="J1869" s="8" t="n"/>
      <c r="K1869" s="8" t="n"/>
      <c r="L1869" s="8" t="n"/>
      <c r="M1869" s="8" t="n"/>
      <c r="N1869" s="15">
        <f>IF(A1869="","",SUM(J1869:M1869))</f>
        <v/>
      </c>
      <c r="O1869" s="10" t="n"/>
      <c r="P1869" s="16">
        <f>IF(A1869="","",UPPER(TRIM(A1869))&amp;"|"&amp;UPPER(SUBSTITUTE(SUBSTITUTE(SUBSTITUTE(TRIM(C1869),"/",""),"-","")," ","")))</f>
        <v/>
      </c>
      <c r="Q1869" s="16">
        <f>IF(A1869="","",UPPER(SUBSTITUTE(SUBSTITUTE(SUBSTITUTE(TRIM(C1869),"/",""),"-","")," ","")))</f>
        <v/>
      </c>
      <c r="R1869" s="16">
        <f>IF(A1869="","",IF(U1869="No","ITC not available in GSTR-2B",IF(COUNTIF(Books!$O$6:$O$2005,P1869)&gt;0,IF(ABS(T1869)&lt;=Settings!$B$4,"Matched","Amount differs"),IF(COUNTIF(Books!$P$6:$P$2005,Q1869)&gt;0,"Invoice no matches, GSTIN differs","In GSTR-2B, not in books"))))</f>
        <v/>
      </c>
      <c r="S1869" s="15">
        <f>IF(A1869="","",SUMIF(Books!$O$6:$O$2005,P1869,Books!$K$6:$K$2005))</f>
        <v/>
      </c>
      <c r="T1869" s="15">
        <f>IF(A1869="","",N1869-S1869)</f>
        <v/>
      </c>
      <c r="U1869" s="10" t="n"/>
      <c r="V1869" s="16">
        <f>IF(A1869="","",IF(AND(O1869="Credit note",R1869&lt;&gt;"ITC not available in GSTR-2B"),"Credit note: accept and declare the ITC reversal, keep pending for one period, or reject if you disagree",IF(R1869="Matched","Accept in IMS, or take no action",IF(R1869="Amount differs","Reject or keep pending; ask the supplier to amend",IF(R1869="In GSTR-2B, not in books","Check receipt; reject if not yours",IF(R1869="Invoice no matches, GSTIN differs","Confirm the GSTIN with the supplier","Not available: do not claim"))))))</f>
        <v/>
      </c>
    </row>
    <row r="1870">
      <c r="A1870" s="10" t="n"/>
      <c r="B1870" s="10" t="n"/>
      <c r="C1870" s="10" t="n"/>
      <c r="D1870" s="10" t="n"/>
      <c r="E1870" s="9" t="n"/>
      <c r="F1870" s="8" t="n"/>
      <c r="G1870" s="10" t="n"/>
      <c r="H1870" s="10" t="n"/>
      <c r="I1870" s="8" t="n"/>
      <c r="J1870" s="8" t="n"/>
      <c r="K1870" s="8" t="n"/>
      <c r="L1870" s="8" t="n"/>
      <c r="M1870" s="8" t="n"/>
      <c r="N1870" s="15">
        <f>IF(A1870="","",SUM(J1870:M1870))</f>
        <v/>
      </c>
      <c r="O1870" s="10" t="n"/>
      <c r="P1870" s="16">
        <f>IF(A1870="","",UPPER(TRIM(A1870))&amp;"|"&amp;UPPER(SUBSTITUTE(SUBSTITUTE(SUBSTITUTE(TRIM(C1870),"/",""),"-","")," ","")))</f>
        <v/>
      </c>
      <c r="Q1870" s="16">
        <f>IF(A1870="","",UPPER(SUBSTITUTE(SUBSTITUTE(SUBSTITUTE(TRIM(C1870),"/",""),"-","")," ","")))</f>
        <v/>
      </c>
      <c r="R1870" s="16">
        <f>IF(A1870="","",IF(U1870="No","ITC not available in GSTR-2B",IF(COUNTIF(Books!$O$6:$O$2005,P1870)&gt;0,IF(ABS(T1870)&lt;=Settings!$B$4,"Matched","Amount differs"),IF(COUNTIF(Books!$P$6:$P$2005,Q1870)&gt;0,"Invoice no matches, GSTIN differs","In GSTR-2B, not in books"))))</f>
        <v/>
      </c>
      <c r="S1870" s="15">
        <f>IF(A1870="","",SUMIF(Books!$O$6:$O$2005,P1870,Books!$K$6:$K$2005))</f>
        <v/>
      </c>
      <c r="T1870" s="15">
        <f>IF(A1870="","",N1870-S1870)</f>
        <v/>
      </c>
      <c r="U1870" s="10" t="n"/>
      <c r="V1870" s="16">
        <f>IF(A1870="","",IF(AND(O1870="Credit note",R1870&lt;&gt;"ITC not available in GSTR-2B"),"Credit note: accept and declare the ITC reversal, keep pending for one period, or reject if you disagree",IF(R1870="Matched","Accept in IMS, or take no action",IF(R1870="Amount differs","Reject or keep pending; ask the supplier to amend",IF(R1870="In GSTR-2B, not in books","Check receipt; reject if not yours",IF(R1870="Invoice no matches, GSTIN differs","Confirm the GSTIN with the supplier","Not available: do not claim"))))))</f>
        <v/>
      </c>
    </row>
    <row r="1871">
      <c r="A1871" s="10" t="n"/>
      <c r="B1871" s="10" t="n"/>
      <c r="C1871" s="10" t="n"/>
      <c r="D1871" s="10" t="n"/>
      <c r="E1871" s="9" t="n"/>
      <c r="F1871" s="8" t="n"/>
      <c r="G1871" s="10" t="n"/>
      <c r="H1871" s="10" t="n"/>
      <c r="I1871" s="8" t="n"/>
      <c r="J1871" s="8" t="n"/>
      <c r="K1871" s="8" t="n"/>
      <c r="L1871" s="8" t="n"/>
      <c r="M1871" s="8" t="n"/>
      <c r="N1871" s="15">
        <f>IF(A1871="","",SUM(J1871:M1871))</f>
        <v/>
      </c>
      <c r="O1871" s="10" t="n"/>
      <c r="P1871" s="16">
        <f>IF(A1871="","",UPPER(TRIM(A1871))&amp;"|"&amp;UPPER(SUBSTITUTE(SUBSTITUTE(SUBSTITUTE(TRIM(C1871),"/",""),"-","")," ","")))</f>
        <v/>
      </c>
      <c r="Q1871" s="16">
        <f>IF(A1871="","",UPPER(SUBSTITUTE(SUBSTITUTE(SUBSTITUTE(TRIM(C1871),"/",""),"-","")," ","")))</f>
        <v/>
      </c>
      <c r="R1871" s="16">
        <f>IF(A1871="","",IF(U1871="No","ITC not available in GSTR-2B",IF(COUNTIF(Books!$O$6:$O$2005,P1871)&gt;0,IF(ABS(T1871)&lt;=Settings!$B$4,"Matched","Amount differs"),IF(COUNTIF(Books!$P$6:$P$2005,Q1871)&gt;0,"Invoice no matches, GSTIN differs","In GSTR-2B, not in books"))))</f>
        <v/>
      </c>
      <c r="S1871" s="15">
        <f>IF(A1871="","",SUMIF(Books!$O$6:$O$2005,P1871,Books!$K$6:$K$2005))</f>
        <v/>
      </c>
      <c r="T1871" s="15">
        <f>IF(A1871="","",N1871-S1871)</f>
        <v/>
      </c>
      <c r="U1871" s="10" t="n"/>
      <c r="V1871" s="16">
        <f>IF(A1871="","",IF(AND(O1871="Credit note",R1871&lt;&gt;"ITC not available in GSTR-2B"),"Credit note: accept and declare the ITC reversal, keep pending for one period, or reject if you disagree",IF(R1871="Matched","Accept in IMS, or take no action",IF(R1871="Amount differs","Reject or keep pending; ask the supplier to amend",IF(R1871="In GSTR-2B, not in books","Check receipt; reject if not yours",IF(R1871="Invoice no matches, GSTIN differs","Confirm the GSTIN with the supplier","Not available: do not claim"))))))</f>
        <v/>
      </c>
    </row>
    <row r="1872">
      <c r="A1872" s="10" t="n"/>
      <c r="B1872" s="10" t="n"/>
      <c r="C1872" s="10" t="n"/>
      <c r="D1872" s="10" t="n"/>
      <c r="E1872" s="9" t="n"/>
      <c r="F1872" s="8" t="n"/>
      <c r="G1872" s="10" t="n"/>
      <c r="H1872" s="10" t="n"/>
      <c r="I1872" s="8" t="n"/>
      <c r="J1872" s="8" t="n"/>
      <c r="K1872" s="8" t="n"/>
      <c r="L1872" s="8" t="n"/>
      <c r="M1872" s="8" t="n"/>
      <c r="N1872" s="15">
        <f>IF(A1872="","",SUM(J1872:M1872))</f>
        <v/>
      </c>
      <c r="O1872" s="10" t="n"/>
      <c r="P1872" s="16">
        <f>IF(A1872="","",UPPER(TRIM(A1872))&amp;"|"&amp;UPPER(SUBSTITUTE(SUBSTITUTE(SUBSTITUTE(TRIM(C1872),"/",""),"-","")," ","")))</f>
        <v/>
      </c>
      <c r="Q1872" s="16">
        <f>IF(A1872="","",UPPER(SUBSTITUTE(SUBSTITUTE(SUBSTITUTE(TRIM(C1872),"/",""),"-","")," ","")))</f>
        <v/>
      </c>
      <c r="R1872" s="16">
        <f>IF(A1872="","",IF(U1872="No","ITC not available in GSTR-2B",IF(COUNTIF(Books!$O$6:$O$2005,P1872)&gt;0,IF(ABS(T1872)&lt;=Settings!$B$4,"Matched","Amount differs"),IF(COUNTIF(Books!$P$6:$P$2005,Q1872)&gt;0,"Invoice no matches, GSTIN differs","In GSTR-2B, not in books"))))</f>
        <v/>
      </c>
      <c r="S1872" s="15">
        <f>IF(A1872="","",SUMIF(Books!$O$6:$O$2005,P1872,Books!$K$6:$K$2005))</f>
        <v/>
      </c>
      <c r="T1872" s="15">
        <f>IF(A1872="","",N1872-S1872)</f>
        <v/>
      </c>
      <c r="U1872" s="10" t="n"/>
      <c r="V1872" s="16">
        <f>IF(A1872="","",IF(AND(O1872="Credit note",R1872&lt;&gt;"ITC not available in GSTR-2B"),"Credit note: accept and declare the ITC reversal, keep pending for one period, or reject if you disagree",IF(R1872="Matched","Accept in IMS, or take no action",IF(R1872="Amount differs","Reject or keep pending; ask the supplier to amend",IF(R1872="In GSTR-2B, not in books","Check receipt; reject if not yours",IF(R1872="Invoice no matches, GSTIN differs","Confirm the GSTIN with the supplier","Not available: do not claim"))))))</f>
        <v/>
      </c>
    </row>
    <row r="1873">
      <c r="A1873" s="10" t="n"/>
      <c r="B1873" s="10" t="n"/>
      <c r="C1873" s="10" t="n"/>
      <c r="D1873" s="10" t="n"/>
      <c r="E1873" s="9" t="n"/>
      <c r="F1873" s="8" t="n"/>
      <c r="G1873" s="10" t="n"/>
      <c r="H1873" s="10" t="n"/>
      <c r="I1873" s="8" t="n"/>
      <c r="J1873" s="8" t="n"/>
      <c r="K1873" s="8" t="n"/>
      <c r="L1873" s="8" t="n"/>
      <c r="M1873" s="8" t="n"/>
      <c r="N1873" s="15">
        <f>IF(A1873="","",SUM(J1873:M1873))</f>
        <v/>
      </c>
      <c r="O1873" s="10" t="n"/>
      <c r="P1873" s="16">
        <f>IF(A1873="","",UPPER(TRIM(A1873))&amp;"|"&amp;UPPER(SUBSTITUTE(SUBSTITUTE(SUBSTITUTE(TRIM(C1873),"/",""),"-","")," ","")))</f>
        <v/>
      </c>
      <c r="Q1873" s="16">
        <f>IF(A1873="","",UPPER(SUBSTITUTE(SUBSTITUTE(SUBSTITUTE(TRIM(C1873),"/",""),"-","")," ","")))</f>
        <v/>
      </c>
      <c r="R1873" s="16">
        <f>IF(A1873="","",IF(U1873="No","ITC not available in GSTR-2B",IF(COUNTIF(Books!$O$6:$O$2005,P1873)&gt;0,IF(ABS(T1873)&lt;=Settings!$B$4,"Matched","Amount differs"),IF(COUNTIF(Books!$P$6:$P$2005,Q1873)&gt;0,"Invoice no matches, GSTIN differs","In GSTR-2B, not in books"))))</f>
        <v/>
      </c>
      <c r="S1873" s="15">
        <f>IF(A1873="","",SUMIF(Books!$O$6:$O$2005,P1873,Books!$K$6:$K$2005))</f>
        <v/>
      </c>
      <c r="T1873" s="15">
        <f>IF(A1873="","",N1873-S1873)</f>
        <v/>
      </c>
      <c r="U1873" s="10" t="n"/>
      <c r="V1873" s="16">
        <f>IF(A1873="","",IF(AND(O1873="Credit note",R1873&lt;&gt;"ITC not available in GSTR-2B"),"Credit note: accept and declare the ITC reversal, keep pending for one period, or reject if you disagree",IF(R1873="Matched","Accept in IMS, or take no action",IF(R1873="Amount differs","Reject or keep pending; ask the supplier to amend",IF(R1873="In GSTR-2B, not in books","Check receipt; reject if not yours",IF(R1873="Invoice no matches, GSTIN differs","Confirm the GSTIN with the supplier","Not available: do not claim"))))))</f>
        <v/>
      </c>
    </row>
    <row r="1874">
      <c r="A1874" s="10" t="n"/>
      <c r="B1874" s="10" t="n"/>
      <c r="C1874" s="10" t="n"/>
      <c r="D1874" s="10" t="n"/>
      <c r="E1874" s="9" t="n"/>
      <c r="F1874" s="8" t="n"/>
      <c r="G1874" s="10" t="n"/>
      <c r="H1874" s="10" t="n"/>
      <c r="I1874" s="8" t="n"/>
      <c r="J1874" s="8" t="n"/>
      <c r="K1874" s="8" t="n"/>
      <c r="L1874" s="8" t="n"/>
      <c r="M1874" s="8" t="n"/>
      <c r="N1874" s="15">
        <f>IF(A1874="","",SUM(J1874:M1874))</f>
        <v/>
      </c>
      <c r="O1874" s="10" t="n"/>
      <c r="P1874" s="16">
        <f>IF(A1874="","",UPPER(TRIM(A1874))&amp;"|"&amp;UPPER(SUBSTITUTE(SUBSTITUTE(SUBSTITUTE(TRIM(C1874),"/",""),"-","")," ","")))</f>
        <v/>
      </c>
      <c r="Q1874" s="16">
        <f>IF(A1874="","",UPPER(SUBSTITUTE(SUBSTITUTE(SUBSTITUTE(TRIM(C1874),"/",""),"-","")," ","")))</f>
        <v/>
      </c>
      <c r="R1874" s="16">
        <f>IF(A1874="","",IF(U1874="No","ITC not available in GSTR-2B",IF(COUNTIF(Books!$O$6:$O$2005,P1874)&gt;0,IF(ABS(T1874)&lt;=Settings!$B$4,"Matched","Amount differs"),IF(COUNTIF(Books!$P$6:$P$2005,Q1874)&gt;0,"Invoice no matches, GSTIN differs","In GSTR-2B, not in books"))))</f>
        <v/>
      </c>
      <c r="S1874" s="15">
        <f>IF(A1874="","",SUMIF(Books!$O$6:$O$2005,P1874,Books!$K$6:$K$2005))</f>
        <v/>
      </c>
      <c r="T1874" s="15">
        <f>IF(A1874="","",N1874-S1874)</f>
        <v/>
      </c>
      <c r="U1874" s="10" t="n"/>
      <c r="V1874" s="16">
        <f>IF(A1874="","",IF(AND(O1874="Credit note",R1874&lt;&gt;"ITC not available in GSTR-2B"),"Credit note: accept and declare the ITC reversal, keep pending for one period, or reject if you disagree",IF(R1874="Matched","Accept in IMS, or take no action",IF(R1874="Amount differs","Reject or keep pending; ask the supplier to amend",IF(R1874="In GSTR-2B, not in books","Check receipt; reject if not yours",IF(R1874="Invoice no matches, GSTIN differs","Confirm the GSTIN with the supplier","Not available: do not claim"))))))</f>
        <v/>
      </c>
    </row>
    <row r="1875">
      <c r="A1875" s="10" t="n"/>
      <c r="B1875" s="10" t="n"/>
      <c r="C1875" s="10" t="n"/>
      <c r="D1875" s="10" t="n"/>
      <c r="E1875" s="9" t="n"/>
      <c r="F1875" s="8" t="n"/>
      <c r="G1875" s="10" t="n"/>
      <c r="H1875" s="10" t="n"/>
      <c r="I1875" s="8" t="n"/>
      <c r="J1875" s="8" t="n"/>
      <c r="K1875" s="8" t="n"/>
      <c r="L1875" s="8" t="n"/>
      <c r="M1875" s="8" t="n"/>
      <c r="N1875" s="15">
        <f>IF(A1875="","",SUM(J1875:M1875))</f>
        <v/>
      </c>
      <c r="O1875" s="10" t="n"/>
      <c r="P1875" s="16">
        <f>IF(A1875="","",UPPER(TRIM(A1875))&amp;"|"&amp;UPPER(SUBSTITUTE(SUBSTITUTE(SUBSTITUTE(TRIM(C1875),"/",""),"-","")," ","")))</f>
        <v/>
      </c>
      <c r="Q1875" s="16">
        <f>IF(A1875="","",UPPER(SUBSTITUTE(SUBSTITUTE(SUBSTITUTE(TRIM(C1875),"/",""),"-","")," ","")))</f>
        <v/>
      </c>
      <c r="R1875" s="16">
        <f>IF(A1875="","",IF(U1875="No","ITC not available in GSTR-2B",IF(COUNTIF(Books!$O$6:$O$2005,P1875)&gt;0,IF(ABS(T1875)&lt;=Settings!$B$4,"Matched","Amount differs"),IF(COUNTIF(Books!$P$6:$P$2005,Q1875)&gt;0,"Invoice no matches, GSTIN differs","In GSTR-2B, not in books"))))</f>
        <v/>
      </c>
      <c r="S1875" s="15">
        <f>IF(A1875="","",SUMIF(Books!$O$6:$O$2005,P1875,Books!$K$6:$K$2005))</f>
        <v/>
      </c>
      <c r="T1875" s="15">
        <f>IF(A1875="","",N1875-S1875)</f>
        <v/>
      </c>
      <c r="U1875" s="10" t="n"/>
      <c r="V1875" s="16">
        <f>IF(A1875="","",IF(AND(O1875="Credit note",R1875&lt;&gt;"ITC not available in GSTR-2B"),"Credit note: accept and declare the ITC reversal, keep pending for one period, or reject if you disagree",IF(R1875="Matched","Accept in IMS, or take no action",IF(R1875="Amount differs","Reject or keep pending; ask the supplier to amend",IF(R1875="In GSTR-2B, not in books","Check receipt; reject if not yours",IF(R1875="Invoice no matches, GSTIN differs","Confirm the GSTIN with the supplier","Not available: do not claim"))))))</f>
        <v/>
      </c>
    </row>
    <row r="1876">
      <c r="A1876" s="10" t="n"/>
      <c r="B1876" s="10" t="n"/>
      <c r="C1876" s="10" t="n"/>
      <c r="D1876" s="10" t="n"/>
      <c r="E1876" s="9" t="n"/>
      <c r="F1876" s="8" t="n"/>
      <c r="G1876" s="10" t="n"/>
      <c r="H1876" s="10" t="n"/>
      <c r="I1876" s="8" t="n"/>
      <c r="J1876" s="8" t="n"/>
      <c r="K1876" s="8" t="n"/>
      <c r="L1876" s="8" t="n"/>
      <c r="M1876" s="8" t="n"/>
      <c r="N1876" s="15">
        <f>IF(A1876="","",SUM(J1876:M1876))</f>
        <v/>
      </c>
      <c r="O1876" s="10" t="n"/>
      <c r="P1876" s="16">
        <f>IF(A1876="","",UPPER(TRIM(A1876))&amp;"|"&amp;UPPER(SUBSTITUTE(SUBSTITUTE(SUBSTITUTE(TRIM(C1876),"/",""),"-","")," ","")))</f>
        <v/>
      </c>
      <c r="Q1876" s="16">
        <f>IF(A1876="","",UPPER(SUBSTITUTE(SUBSTITUTE(SUBSTITUTE(TRIM(C1876),"/",""),"-","")," ","")))</f>
        <v/>
      </c>
      <c r="R1876" s="16">
        <f>IF(A1876="","",IF(U1876="No","ITC not available in GSTR-2B",IF(COUNTIF(Books!$O$6:$O$2005,P1876)&gt;0,IF(ABS(T1876)&lt;=Settings!$B$4,"Matched","Amount differs"),IF(COUNTIF(Books!$P$6:$P$2005,Q1876)&gt;0,"Invoice no matches, GSTIN differs","In GSTR-2B, not in books"))))</f>
        <v/>
      </c>
      <c r="S1876" s="15">
        <f>IF(A1876="","",SUMIF(Books!$O$6:$O$2005,P1876,Books!$K$6:$K$2005))</f>
        <v/>
      </c>
      <c r="T1876" s="15">
        <f>IF(A1876="","",N1876-S1876)</f>
        <v/>
      </c>
      <c r="U1876" s="10" t="n"/>
      <c r="V1876" s="16">
        <f>IF(A1876="","",IF(AND(O1876="Credit note",R1876&lt;&gt;"ITC not available in GSTR-2B"),"Credit note: accept and declare the ITC reversal, keep pending for one period, or reject if you disagree",IF(R1876="Matched","Accept in IMS, or take no action",IF(R1876="Amount differs","Reject or keep pending; ask the supplier to amend",IF(R1876="In GSTR-2B, not in books","Check receipt; reject if not yours",IF(R1876="Invoice no matches, GSTIN differs","Confirm the GSTIN with the supplier","Not available: do not claim"))))))</f>
        <v/>
      </c>
    </row>
    <row r="1877">
      <c r="A1877" s="10" t="n"/>
      <c r="B1877" s="10" t="n"/>
      <c r="C1877" s="10" t="n"/>
      <c r="D1877" s="10" t="n"/>
      <c r="E1877" s="9" t="n"/>
      <c r="F1877" s="8" t="n"/>
      <c r="G1877" s="10" t="n"/>
      <c r="H1877" s="10" t="n"/>
      <c r="I1877" s="8" t="n"/>
      <c r="J1877" s="8" t="n"/>
      <c r="K1877" s="8" t="n"/>
      <c r="L1877" s="8" t="n"/>
      <c r="M1877" s="8" t="n"/>
      <c r="N1877" s="15">
        <f>IF(A1877="","",SUM(J1877:M1877))</f>
        <v/>
      </c>
      <c r="O1877" s="10" t="n"/>
      <c r="P1877" s="16">
        <f>IF(A1877="","",UPPER(TRIM(A1877))&amp;"|"&amp;UPPER(SUBSTITUTE(SUBSTITUTE(SUBSTITUTE(TRIM(C1877),"/",""),"-","")," ","")))</f>
        <v/>
      </c>
      <c r="Q1877" s="16">
        <f>IF(A1877="","",UPPER(SUBSTITUTE(SUBSTITUTE(SUBSTITUTE(TRIM(C1877),"/",""),"-","")," ","")))</f>
        <v/>
      </c>
      <c r="R1877" s="16">
        <f>IF(A1877="","",IF(U1877="No","ITC not available in GSTR-2B",IF(COUNTIF(Books!$O$6:$O$2005,P1877)&gt;0,IF(ABS(T1877)&lt;=Settings!$B$4,"Matched","Amount differs"),IF(COUNTIF(Books!$P$6:$P$2005,Q1877)&gt;0,"Invoice no matches, GSTIN differs","In GSTR-2B, not in books"))))</f>
        <v/>
      </c>
      <c r="S1877" s="15">
        <f>IF(A1877="","",SUMIF(Books!$O$6:$O$2005,P1877,Books!$K$6:$K$2005))</f>
        <v/>
      </c>
      <c r="T1877" s="15">
        <f>IF(A1877="","",N1877-S1877)</f>
        <v/>
      </c>
      <c r="U1877" s="10" t="n"/>
      <c r="V1877" s="16">
        <f>IF(A1877="","",IF(AND(O1877="Credit note",R1877&lt;&gt;"ITC not available in GSTR-2B"),"Credit note: accept and declare the ITC reversal, keep pending for one period, or reject if you disagree",IF(R1877="Matched","Accept in IMS, or take no action",IF(R1877="Amount differs","Reject or keep pending; ask the supplier to amend",IF(R1877="In GSTR-2B, not in books","Check receipt; reject if not yours",IF(R1877="Invoice no matches, GSTIN differs","Confirm the GSTIN with the supplier","Not available: do not claim"))))))</f>
        <v/>
      </c>
    </row>
    <row r="1878">
      <c r="A1878" s="10" t="n"/>
      <c r="B1878" s="10" t="n"/>
      <c r="C1878" s="10" t="n"/>
      <c r="D1878" s="10" t="n"/>
      <c r="E1878" s="9" t="n"/>
      <c r="F1878" s="8" t="n"/>
      <c r="G1878" s="10" t="n"/>
      <c r="H1878" s="10" t="n"/>
      <c r="I1878" s="8" t="n"/>
      <c r="J1878" s="8" t="n"/>
      <c r="K1878" s="8" t="n"/>
      <c r="L1878" s="8" t="n"/>
      <c r="M1878" s="8" t="n"/>
      <c r="N1878" s="15">
        <f>IF(A1878="","",SUM(J1878:M1878))</f>
        <v/>
      </c>
      <c r="O1878" s="10" t="n"/>
      <c r="P1878" s="16">
        <f>IF(A1878="","",UPPER(TRIM(A1878))&amp;"|"&amp;UPPER(SUBSTITUTE(SUBSTITUTE(SUBSTITUTE(TRIM(C1878),"/",""),"-","")," ","")))</f>
        <v/>
      </c>
      <c r="Q1878" s="16">
        <f>IF(A1878="","",UPPER(SUBSTITUTE(SUBSTITUTE(SUBSTITUTE(TRIM(C1878),"/",""),"-","")," ","")))</f>
        <v/>
      </c>
      <c r="R1878" s="16">
        <f>IF(A1878="","",IF(U1878="No","ITC not available in GSTR-2B",IF(COUNTIF(Books!$O$6:$O$2005,P1878)&gt;0,IF(ABS(T1878)&lt;=Settings!$B$4,"Matched","Amount differs"),IF(COUNTIF(Books!$P$6:$P$2005,Q1878)&gt;0,"Invoice no matches, GSTIN differs","In GSTR-2B, not in books"))))</f>
        <v/>
      </c>
      <c r="S1878" s="15">
        <f>IF(A1878="","",SUMIF(Books!$O$6:$O$2005,P1878,Books!$K$6:$K$2005))</f>
        <v/>
      </c>
      <c r="T1878" s="15">
        <f>IF(A1878="","",N1878-S1878)</f>
        <v/>
      </c>
      <c r="U1878" s="10" t="n"/>
      <c r="V1878" s="16">
        <f>IF(A1878="","",IF(AND(O1878="Credit note",R1878&lt;&gt;"ITC not available in GSTR-2B"),"Credit note: accept and declare the ITC reversal, keep pending for one period, or reject if you disagree",IF(R1878="Matched","Accept in IMS, or take no action",IF(R1878="Amount differs","Reject or keep pending; ask the supplier to amend",IF(R1878="In GSTR-2B, not in books","Check receipt; reject if not yours",IF(R1878="Invoice no matches, GSTIN differs","Confirm the GSTIN with the supplier","Not available: do not claim"))))))</f>
        <v/>
      </c>
    </row>
    <row r="1879">
      <c r="A1879" s="10" t="n"/>
      <c r="B1879" s="10" t="n"/>
      <c r="C1879" s="10" t="n"/>
      <c r="D1879" s="10" t="n"/>
      <c r="E1879" s="9" t="n"/>
      <c r="F1879" s="8" t="n"/>
      <c r="G1879" s="10" t="n"/>
      <c r="H1879" s="10" t="n"/>
      <c r="I1879" s="8" t="n"/>
      <c r="J1879" s="8" t="n"/>
      <c r="K1879" s="8" t="n"/>
      <c r="L1879" s="8" t="n"/>
      <c r="M1879" s="8" t="n"/>
      <c r="N1879" s="15">
        <f>IF(A1879="","",SUM(J1879:M1879))</f>
        <v/>
      </c>
      <c r="O1879" s="10" t="n"/>
      <c r="P1879" s="16">
        <f>IF(A1879="","",UPPER(TRIM(A1879))&amp;"|"&amp;UPPER(SUBSTITUTE(SUBSTITUTE(SUBSTITUTE(TRIM(C1879),"/",""),"-","")," ","")))</f>
        <v/>
      </c>
      <c r="Q1879" s="16">
        <f>IF(A1879="","",UPPER(SUBSTITUTE(SUBSTITUTE(SUBSTITUTE(TRIM(C1879),"/",""),"-","")," ","")))</f>
        <v/>
      </c>
      <c r="R1879" s="16">
        <f>IF(A1879="","",IF(U1879="No","ITC not available in GSTR-2B",IF(COUNTIF(Books!$O$6:$O$2005,P1879)&gt;0,IF(ABS(T1879)&lt;=Settings!$B$4,"Matched","Amount differs"),IF(COUNTIF(Books!$P$6:$P$2005,Q1879)&gt;0,"Invoice no matches, GSTIN differs","In GSTR-2B, not in books"))))</f>
        <v/>
      </c>
      <c r="S1879" s="15">
        <f>IF(A1879="","",SUMIF(Books!$O$6:$O$2005,P1879,Books!$K$6:$K$2005))</f>
        <v/>
      </c>
      <c r="T1879" s="15">
        <f>IF(A1879="","",N1879-S1879)</f>
        <v/>
      </c>
      <c r="U1879" s="10" t="n"/>
      <c r="V1879" s="16">
        <f>IF(A1879="","",IF(AND(O1879="Credit note",R1879&lt;&gt;"ITC not available in GSTR-2B"),"Credit note: accept and declare the ITC reversal, keep pending for one period, or reject if you disagree",IF(R1879="Matched","Accept in IMS, or take no action",IF(R1879="Amount differs","Reject or keep pending; ask the supplier to amend",IF(R1879="In GSTR-2B, not in books","Check receipt; reject if not yours",IF(R1879="Invoice no matches, GSTIN differs","Confirm the GSTIN with the supplier","Not available: do not claim"))))))</f>
        <v/>
      </c>
    </row>
    <row r="1880">
      <c r="A1880" s="10" t="n"/>
      <c r="B1880" s="10" t="n"/>
      <c r="C1880" s="10" t="n"/>
      <c r="D1880" s="10" t="n"/>
      <c r="E1880" s="9" t="n"/>
      <c r="F1880" s="8" t="n"/>
      <c r="G1880" s="10" t="n"/>
      <c r="H1880" s="10" t="n"/>
      <c r="I1880" s="8" t="n"/>
      <c r="J1880" s="8" t="n"/>
      <c r="K1880" s="8" t="n"/>
      <c r="L1880" s="8" t="n"/>
      <c r="M1880" s="8" t="n"/>
      <c r="N1880" s="15">
        <f>IF(A1880="","",SUM(J1880:M1880))</f>
        <v/>
      </c>
      <c r="O1880" s="10" t="n"/>
      <c r="P1880" s="16">
        <f>IF(A1880="","",UPPER(TRIM(A1880))&amp;"|"&amp;UPPER(SUBSTITUTE(SUBSTITUTE(SUBSTITUTE(TRIM(C1880),"/",""),"-","")," ","")))</f>
        <v/>
      </c>
      <c r="Q1880" s="16">
        <f>IF(A1880="","",UPPER(SUBSTITUTE(SUBSTITUTE(SUBSTITUTE(TRIM(C1880),"/",""),"-","")," ","")))</f>
        <v/>
      </c>
      <c r="R1880" s="16">
        <f>IF(A1880="","",IF(U1880="No","ITC not available in GSTR-2B",IF(COUNTIF(Books!$O$6:$O$2005,P1880)&gt;0,IF(ABS(T1880)&lt;=Settings!$B$4,"Matched","Amount differs"),IF(COUNTIF(Books!$P$6:$P$2005,Q1880)&gt;0,"Invoice no matches, GSTIN differs","In GSTR-2B, not in books"))))</f>
        <v/>
      </c>
      <c r="S1880" s="15">
        <f>IF(A1880="","",SUMIF(Books!$O$6:$O$2005,P1880,Books!$K$6:$K$2005))</f>
        <v/>
      </c>
      <c r="T1880" s="15">
        <f>IF(A1880="","",N1880-S1880)</f>
        <v/>
      </c>
      <c r="U1880" s="10" t="n"/>
      <c r="V1880" s="16">
        <f>IF(A1880="","",IF(AND(O1880="Credit note",R1880&lt;&gt;"ITC not available in GSTR-2B"),"Credit note: accept and declare the ITC reversal, keep pending for one period, or reject if you disagree",IF(R1880="Matched","Accept in IMS, or take no action",IF(R1880="Amount differs","Reject or keep pending; ask the supplier to amend",IF(R1880="In GSTR-2B, not in books","Check receipt; reject if not yours",IF(R1880="Invoice no matches, GSTIN differs","Confirm the GSTIN with the supplier","Not available: do not claim"))))))</f>
        <v/>
      </c>
    </row>
    <row r="1881">
      <c r="A1881" s="10" t="n"/>
      <c r="B1881" s="10" t="n"/>
      <c r="C1881" s="10" t="n"/>
      <c r="D1881" s="10" t="n"/>
      <c r="E1881" s="9" t="n"/>
      <c r="F1881" s="8" t="n"/>
      <c r="G1881" s="10" t="n"/>
      <c r="H1881" s="10" t="n"/>
      <c r="I1881" s="8" t="n"/>
      <c r="J1881" s="8" t="n"/>
      <c r="K1881" s="8" t="n"/>
      <c r="L1881" s="8" t="n"/>
      <c r="M1881" s="8" t="n"/>
      <c r="N1881" s="15">
        <f>IF(A1881="","",SUM(J1881:M1881))</f>
        <v/>
      </c>
      <c r="O1881" s="10" t="n"/>
      <c r="P1881" s="16">
        <f>IF(A1881="","",UPPER(TRIM(A1881))&amp;"|"&amp;UPPER(SUBSTITUTE(SUBSTITUTE(SUBSTITUTE(TRIM(C1881),"/",""),"-","")," ","")))</f>
        <v/>
      </c>
      <c r="Q1881" s="16">
        <f>IF(A1881="","",UPPER(SUBSTITUTE(SUBSTITUTE(SUBSTITUTE(TRIM(C1881),"/",""),"-","")," ","")))</f>
        <v/>
      </c>
      <c r="R1881" s="16">
        <f>IF(A1881="","",IF(U1881="No","ITC not available in GSTR-2B",IF(COUNTIF(Books!$O$6:$O$2005,P1881)&gt;0,IF(ABS(T1881)&lt;=Settings!$B$4,"Matched","Amount differs"),IF(COUNTIF(Books!$P$6:$P$2005,Q1881)&gt;0,"Invoice no matches, GSTIN differs","In GSTR-2B, not in books"))))</f>
        <v/>
      </c>
      <c r="S1881" s="15">
        <f>IF(A1881="","",SUMIF(Books!$O$6:$O$2005,P1881,Books!$K$6:$K$2005))</f>
        <v/>
      </c>
      <c r="T1881" s="15">
        <f>IF(A1881="","",N1881-S1881)</f>
        <v/>
      </c>
      <c r="U1881" s="10" t="n"/>
      <c r="V1881" s="16">
        <f>IF(A1881="","",IF(AND(O1881="Credit note",R1881&lt;&gt;"ITC not available in GSTR-2B"),"Credit note: accept and declare the ITC reversal, keep pending for one period, or reject if you disagree",IF(R1881="Matched","Accept in IMS, or take no action",IF(R1881="Amount differs","Reject or keep pending; ask the supplier to amend",IF(R1881="In GSTR-2B, not in books","Check receipt; reject if not yours",IF(R1881="Invoice no matches, GSTIN differs","Confirm the GSTIN with the supplier","Not available: do not claim"))))))</f>
        <v/>
      </c>
    </row>
    <row r="1882">
      <c r="A1882" s="10" t="n"/>
      <c r="B1882" s="10" t="n"/>
      <c r="C1882" s="10" t="n"/>
      <c r="D1882" s="10" t="n"/>
      <c r="E1882" s="9" t="n"/>
      <c r="F1882" s="8" t="n"/>
      <c r="G1882" s="10" t="n"/>
      <c r="H1882" s="10" t="n"/>
      <c r="I1882" s="8" t="n"/>
      <c r="J1882" s="8" t="n"/>
      <c r="K1882" s="8" t="n"/>
      <c r="L1882" s="8" t="n"/>
      <c r="M1882" s="8" t="n"/>
      <c r="N1882" s="15">
        <f>IF(A1882="","",SUM(J1882:M1882))</f>
        <v/>
      </c>
      <c r="O1882" s="10" t="n"/>
      <c r="P1882" s="16">
        <f>IF(A1882="","",UPPER(TRIM(A1882))&amp;"|"&amp;UPPER(SUBSTITUTE(SUBSTITUTE(SUBSTITUTE(TRIM(C1882),"/",""),"-","")," ","")))</f>
        <v/>
      </c>
      <c r="Q1882" s="16">
        <f>IF(A1882="","",UPPER(SUBSTITUTE(SUBSTITUTE(SUBSTITUTE(TRIM(C1882),"/",""),"-","")," ","")))</f>
        <v/>
      </c>
      <c r="R1882" s="16">
        <f>IF(A1882="","",IF(U1882="No","ITC not available in GSTR-2B",IF(COUNTIF(Books!$O$6:$O$2005,P1882)&gt;0,IF(ABS(T1882)&lt;=Settings!$B$4,"Matched","Amount differs"),IF(COUNTIF(Books!$P$6:$P$2005,Q1882)&gt;0,"Invoice no matches, GSTIN differs","In GSTR-2B, not in books"))))</f>
        <v/>
      </c>
      <c r="S1882" s="15">
        <f>IF(A1882="","",SUMIF(Books!$O$6:$O$2005,P1882,Books!$K$6:$K$2005))</f>
        <v/>
      </c>
      <c r="T1882" s="15">
        <f>IF(A1882="","",N1882-S1882)</f>
        <v/>
      </c>
      <c r="U1882" s="10" t="n"/>
      <c r="V1882" s="16">
        <f>IF(A1882="","",IF(AND(O1882="Credit note",R1882&lt;&gt;"ITC not available in GSTR-2B"),"Credit note: accept and declare the ITC reversal, keep pending for one period, or reject if you disagree",IF(R1882="Matched","Accept in IMS, or take no action",IF(R1882="Amount differs","Reject or keep pending; ask the supplier to amend",IF(R1882="In GSTR-2B, not in books","Check receipt; reject if not yours",IF(R1882="Invoice no matches, GSTIN differs","Confirm the GSTIN with the supplier","Not available: do not claim"))))))</f>
        <v/>
      </c>
    </row>
    <row r="1883">
      <c r="A1883" s="10" t="n"/>
      <c r="B1883" s="10" t="n"/>
      <c r="C1883" s="10" t="n"/>
      <c r="D1883" s="10" t="n"/>
      <c r="E1883" s="9" t="n"/>
      <c r="F1883" s="8" t="n"/>
      <c r="G1883" s="10" t="n"/>
      <c r="H1883" s="10" t="n"/>
      <c r="I1883" s="8" t="n"/>
      <c r="J1883" s="8" t="n"/>
      <c r="K1883" s="8" t="n"/>
      <c r="L1883" s="8" t="n"/>
      <c r="M1883" s="8" t="n"/>
      <c r="N1883" s="15">
        <f>IF(A1883="","",SUM(J1883:M1883))</f>
        <v/>
      </c>
      <c r="O1883" s="10" t="n"/>
      <c r="P1883" s="16">
        <f>IF(A1883="","",UPPER(TRIM(A1883))&amp;"|"&amp;UPPER(SUBSTITUTE(SUBSTITUTE(SUBSTITUTE(TRIM(C1883),"/",""),"-","")," ","")))</f>
        <v/>
      </c>
      <c r="Q1883" s="16">
        <f>IF(A1883="","",UPPER(SUBSTITUTE(SUBSTITUTE(SUBSTITUTE(TRIM(C1883),"/",""),"-","")," ","")))</f>
        <v/>
      </c>
      <c r="R1883" s="16">
        <f>IF(A1883="","",IF(U1883="No","ITC not available in GSTR-2B",IF(COUNTIF(Books!$O$6:$O$2005,P1883)&gt;0,IF(ABS(T1883)&lt;=Settings!$B$4,"Matched","Amount differs"),IF(COUNTIF(Books!$P$6:$P$2005,Q1883)&gt;0,"Invoice no matches, GSTIN differs","In GSTR-2B, not in books"))))</f>
        <v/>
      </c>
      <c r="S1883" s="15">
        <f>IF(A1883="","",SUMIF(Books!$O$6:$O$2005,P1883,Books!$K$6:$K$2005))</f>
        <v/>
      </c>
      <c r="T1883" s="15">
        <f>IF(A1883="","",N1883-S1883)</f>
        <v/>
      </c>
      <c r="U1883" s="10" t="n"/>
      <c r="V1883" s="16">
        <f>IF(A1883="","",IF(AND(O1883="Credit note",R1883&lt;&gt;"ITC not available in GSTR-2B"),"Credit note: accept and declare the ITC reversal, keep pending for one period, or reject if you disagree",IF(R1883="Matched","Accept in IMS, or take no action",IF(R1883="Amount differs","Reject or keep pending; ask the supplier to amend",IF(R1883="In GSTR-2B, not in books","Check receipt; reject if not yours",IF(R1883="Invoice no matches, GSTIN differs","Confirm the GSTIN with the supplier","Not available: do not claim"))))))</f>
        <v/>
      </c>
    </row>
    <row r="1884">
      <c r="A1884" s="10" t="n"/>
      <c r="B1884" s="10" t="n"/>
      <c r="C1884" s="10" t="n"/>
      <c r="D1884" s="10" t="n"/>
      <c r="E1884" s="9" t="n"/>
      <c r="F1884" s="8" t="n"/>
      <c r="G1884" s="10" t="n"/>
      <c r="H1884" s="10" t="n"/>
      <c r="I1884" s="8" t="n"/>
      <c r="J1884" s="8" t="n"/>
      <c r="K1884" s="8" t="n"/>
      <c r="L1884" s="8" t="n"/>
      <c r="M1884" s="8" t="n"/>
      <c r="N1884" s="15">
        <f>IF(A1884="","",SUM(J1884:M1884))</f>
        <v/>
      </c>
      <c r="O1884" s="10" t="n"/>
      <c r="P1884" s="16">
        <f>IF(A1884="","",UPPER(TRIM(A1884))&amp;"|"&amp;UPPER(SUBSTITUTE(SUBSTITUTE(SUBSTITUTE(TRIM(C1884),"/",""),"-","")," ","")))</f>
        <v/>
      </c>
      <c r="Q1884" s="16">
        <f>IF(A1884="","",UPPER(SUBSTITUTE(SUBSTITUTE(SUBSTITUTE(TRIM(C1884),"/",""),"-","")," ","")))</f>
        <v/>
      </c>
      <c r="R1884" s="16">
        <f>IF(A1884="","",IF(U1884="No","ITC not available in GSTR-2B",IF(COUNTIF(Books!$O$6:$O$2005,P1884)&gt;0,IF(ABS(T1884)&lt;=Settings!$B$4,"Matched","Amount differs"),IF(COUNTIF(Books!$P$6:$P$2005,Q1884)&gt;0,"Invoice no matches, GSTIN differs","In GSTR-2B, not in books"))))</f>
        <v/>
      </c>
      <c r="S1884" s="15">
        <f>IF(A1884="","",SUMIF(Books!$O$6:$O$2005,P1884,Books!$K$6:$K$2005))</f>
        <v/>
      </c>
      <c r="T1884" s="15">
        <f>IF(A1884="","",N1884-S1884)</f>
        <v/>
      </c>
      <c r="U1884" s="10" t="n"/>
      <c r="V1884" s="16">
        <f>IF(A1884="","",IF(AND(O1884="Credit note",R1884&lt;&gt;"ITC not available in GSTR-2B"),"Credit note: accept and declare the ITC reversal, keep pending for one period, or reject if you disagree",IF(R1884="Matched","Accept in IMS, or take no action",IF(R1884="Amount differs","Reject or keep pending; ask the supplier to amend",IF(R1884="In GSTR-2B, not in books","Check receipt; reject if not yours",IF(R1884="Invoice no matches, GSTIN differs","Confirm the GSTIN with the supplier","Not available: do not claim"))))))</f>
        <v/>
      </c>
    </row>
    <row r="1885">
      <c r="A1885" s="10" t="n"/>
      <c r="B1885" s="10" t="n"/>
      <c r="C1885" s="10" t="n"/>
      <c r="D1885" s="10" t="n"/>
      <c r="E1885" s="9" t="n"/>
      <c r="F1885" s="8" t="n"/>
      <c r="G1885" s="10" t="n"/>
      <c r="H1885" s="10" t="n"/>
      <c r="I1885" s="8" t="n"/>
      <c r="J1885" s="8" t="n"/>
      <c r="K1885" s="8" t="n"/>
      <c r="L1885" s="8" t="n"/>
      <c r="M1885" s="8" t="n"/>
      <c r="N1885" s="15">
        <f>IF(A1885="","",SUM(J1885:M1885))</f>
        <v/>
      </c>
      <c r="O1885" s="10" t="n"/>
      <c r="P1885" s="16">
        <f>IF(A1885="","",UPPER(TRIM(A1885))&amp;"|"&amp;UPPER(SUBSTITUTE(SUBSTITUTE(SUBSTITUTE(TRIM(C1885),"/",""),"-","")," ","")))</f>
        <v/>
      </c>
      <c r="Q1885" s="16">
        <f>IF(A1885="","",UPPER(SUBSTITUTE(SUBSTITUTE(SUBSTITUTE(TRIM(C1885),"/",""),"-","")," ","")))</f>
        <v/>
      </c>
      <c r="R1885" s="16">
        <f>IF(A1885="","",IF(U1885="No","ITC not available in GSTR-2B",IF(COUNTIF(Books!$O$6:$O$2005,P1885)&gt;0,IF(ABS(T1885)&lt;=Settings!$B$4,"Matched","Amount differs"),IF(COUNTIF(Books!$P$6:$P$2005,Q1885)&gt;0,"Invoice no matches, GSTIN differs","In GSTR-2B, not in books"))))</f>
        <v/>
      </c>
      <c r="S1885" s="15">
        <f>IF(A1885="","",SUMIF(Books!$O$6:$O$2005,P1885,Books!$K$6:$K$2005))</f>
        <v/>
      </c>
      <c r="T1885" s="15">
        <f>IF(A1885="","",N1885-S1885)</f>
        <v/>
      </c>
      <c r="U1885" s="10" t="n"/>
      <c r="V1885" s="16">
        <f>IF(A1885="","",IF(AND(O1885="Credit note",R1885&lt;&gt;"ITC not available in GSTR-2B"),"Credit note: accept and declare the ITC reversal, keep pending for one period, or reject if you disagree",IF(R1885="Matched","Accept in IMS, or take no action",IF(R1885="Amount differs","Reject or keep pending; ask the supplier to amend",IF(R1885="In GSTR-2B, not in books","Check receipt; reject if not yours",IF(R1885="Invoice no matches, GSTIN differs","Confirm the GSTIN with the supplier","Not available: do not claim"))))))</f>
        <v/>
      </c>
    </row>
    <row r="1886">
      <c r="A1886" s="10" t="n"/>
      <c r="B1886" s="10" t="n"/>
      <c r="C1886" s="10" t="n"/>
      <c r="D1886" s="10" t="n"/>
      <c r="E1886" s="9" t="n"/>
      <c r="F1886" s="8" t="n"/>
      <c r="G1886" s="10" t="n"/>
      <c r="H1886" s="10" t="n"/>
      <c r="I1886" s="8" t="n"/>
      <c r="J1886" s="8" t="n"/>
      <c r="K1886" s="8" t="n"/>
      <c r="L1886" s="8" t="n"/>
      <c r="M1886" s="8" t="n"/>
      <c r="N1886" s="15">
        <f>IF(A1886="","",SUM(J1886:M1886))</f>
        <v/>
      </c>
      <c r="O1886" s="10" t="n"/>
      <c r="P1886" s="16">
        <f>IF(A1886="","",UPPER(TRIM(A1886))&amp;"|"&amp;UPPER(SUBSTITUTE(SUBSTITUTE(SUBSTITUTE(TRIM(C1886),"/",""),"-","")," ","")))</f>
        <v/>
      </c>
      <c r="Q1886" s="16">
        <f>IF(A1886="","",UPPER(SUBSTITUTE(SUBSTITUTE(SUBSTITUTE(TRIM(C1886),"/",""),"-","")," ","")))</f>
        <v/>
      </c>
      <c r="R1886" s="16">
        <f>IF(A1886="","",IF(U1886="No","ITC not available in GSTR-2B",IF(COUNTIF(Books!$O$6:$O$2005,P1886)&gt;0,IF(ABS(T1886)&lt;=Settings!$B$4,"Matched","Amount differs"),IF(COUNTIF(Books!$P$6:$P$2005,Q1886)&gt;0,"Invoice no matches, GSTIN differs","In GSTR-2B, not in books"))))</f>
        <v/>
      </c>
      <c r="S1886" s="15">
        <f>IF(A1886="","",SUMIF(Books!$O$6:$O$2005,P1886,Books!$K$6:$K$2005))</f>
        <v/>
      </c>
      <c r="T1886" s="15">
        <f>IF(A1886="","",N1886-S1886)</f>
        <v/>
      </c>
      <c r="U1886" s="10" t="n"/>
      <c r="V1886" s="16">
        <f>IF(A1886="","",IF(AND(O1886="Credit note",R1886&lt;&gt;"ITC not available in GSTR-2B"),"Credit note: accept and declare the ITC reversal, keep pending for one period, or reject if you disagree",IF(R1886="Matched","Accept in IMS, or take no action",IF(R1886="Amount differs","Reject or keep pending; ask the supplier to amend",IF(R1886="In GSTR-2B, not in books","Check receipt; reject if not yours",IF(R1886="Invoice no matches, GSTIN differs","Confirm the GSTIN with the supplier","Not available: do not claim"))))))</f>
        <v/>
      </c>
    </row>
    <row r="1887">
      <c r="A1887" s="10" t="n"/>
      <c r="B1887" s="10" t="n"/>
      <c r="C1887" s="10" t="n"/>
      <c r="D1887" s="10" t="n"/>
      <c r="E1887" s="9" t="n"/>
      <c r="F1887" s="8" t="n"/>
      <c r="G1887" s="10" t="n"/>
      <c r="H1887" s="10" t="n"/>
      <c r="I1887" s="8" t="n"/>
      <c r="J1887" s="8" t="n"/>
      <c r="K1887" s="8" t="n"/>
      <c r="L1887" s="8" t="n"/>
      <c r="M1887" s="8" t="n"/>
      <c r="N1887" s="15">
        <f>IF(A1887="","",SUM(J1887:M1887))</f>
        <v/>
      </c>
      <c r="O1887" s="10" t="n"/>
      <c r="P1887" s="16">
        <f>IF(A1887="","",UPPER(TRIM(A1887))&amp;"|"&amp;UPPER(SUBSTITUTE(SUBSTITUTE(SUBSTITUTE(TRIM(C1887),"/",""),"-","")," ","")))</f>
        <v/>
      </c>
      <c r="Q1887" s="16">
        <f>IF(A1887="","",UPPER(SUBSTITUTE(SUBSTITUTE(SUBSTITUTE(TRIM(C1887),"/",""),"-","")," ","")))</f>
        <v/>
      </c>
      <c r="R1887" s="16">
        <f>IF(A1887="","",IF(U1887="No","ITC not available in GSTR-2B",IF(COUNTIF(Books!$O$6:$O$2005,P1887)&gt;0,IF(ABS(T1887)&lt;=Settings!$B$4,"Matched","Amount differs"),IF(COUNTIF(Books!$P$6:$P$2005,Q1887)&gt;0,"Invoice no matches, GSTIN differs","In GSTR-2B, not in books"))))</f>
        <v/>
      </c>
      <c r="S1887" s="15">
        <f>IF(A1887="","",SUMIF(Books!$O$6:$O$2005,P1887,Books!$K$6:$K$2005))</f>
        <v/>
      </c>
      <c r="T1887" s="15">
        <f>IF(A1887="","",N1887-S1887)</f>
        <v/>
      </c>
      <c r="U1887" s="10" t="n"/>
      <c r="V1887" s="16">
        <f>IF(A1887="","",IF(AND(O1887="Credit note",R1887&lt;&gt;"ITC not available in GSTR-2B"),"Credit note: accept and declare the ITC reversal, keep pending for one period, or reject if you disagree",IF(R1887="Matched","Accept in IMS, or take no action",IF(R1887="Amount differs","Reject or keep pending; ask the supplier to amend",IF(R1887="In GSTR-2B, not in books","Check receipt; reject if not yours",IF(R1887="Invoice no matches, GSTIN differs","Confirm the GSTIN with the supplier","Not available: do not claim"))))))</f>
        <v/>
      </c>
    </row>
    <row r="1888">
      <c r="A1888" s="10" t="n"/>
      <c r="B1888" s="10" t="n"/>
      <c r="C1888" s="10" t="n"/>
      <c r="D1888" s="10" t="n"/>
      <c r="E1888" s="9" t="n"/>
      <c r="F1888" s="8" t="n"/>
      <c r="G1888" s="10" t="n"/>
      <c r="H1888" s="10" t="n"/>
      <c r="I1888" s="8" t="n"/>
      <c r="J1888" s="8" t="n"/>
      <c r="K1888" s="8" t="n"/>
      <c r="L1888" s="8" t="n"/>
      <c r="M1888" s="8" t="n"/>
      <c r="N1888" s="15">
        <f>IF(A1888="","",SUM(J1888:M1888))</f>
        <v/>
      </c>
      <c r="O1888" s="10" t="n"/>
      <c r="P1888" s="16">
        <f>IF(A1888="","",UPPER(TRIM(A1888))&amp;"|"&amp;UPPER(SUBSTITUTE(SUBSTITUTE(SUBSTITUTE(TRIM(C1888),"/",""),"-","")," ","")))</f>
        <v/>
      </c>
      <c r="Q1888" s="16">
        <f>IF(A1888="","",UPPER(SUBSTITUTE(SUBSTITUTE(SUBSTITUTE(TRIM(C1888),"/",""),"-","")," ","")))</f>
        <v/>
      </c>
      <c r="R1888" s="16">
        <f>IF(A1888="","",IF(U1888="No","ITC not available in GSTR-2B",IF(COUNTIF(Books!$O$6:$O$2005,P1888)&gt;0,IF(ABS(T1888)&lt;=Settings!$B$4,"Matched","Amount differs"),IF(COUNTIF(Books!$P$6:$P$2005,Q1888)&gt;0,"Invoice no matches, GSTIN differs","In GSTR-2B, not in books"))))</f>
        <v/>
      </c>
      <c r="S1888" s="15">
        <f>IF(A1888="","",SUMIF(Books!$O$6:$O$2005,P1888,Books!$K$6:$K$2005))</f>
        <v/>
      </c>
      <c r="T1888" s="15">
        <f>IF(A1888="","",N1888-S1888)</f>
        <v/>
      </c>
      <c r="U1888" s="10" t="n"/>
      <c r="V1888" s="16">
        <f>IF(A1888="","",IF(AND(O1888="Credit note",R1888&lt;&gt;"ITC not available in GSTR-2B"),"Credit note: accept and declare the ITC reversal, keep pending for one period, or reject if you disagree",IF(R1888="Matched","Accept in IMS, or take no action",IF(R1888="Amount differs","Reject or keep pending; ask the supplier to amend",IF(R1888="In GSTR-2B, not in books","Check receipt; reject if not yours",IF(R1888="Invoice no matches, GSTIN differs","Confirm the GSTIN with the supplier","Not available: do not claim"))))))</f>
        <v/>
      </c>
    </row>
    <row r="1889">
      <c r="A1889" s="10" t="n"/>
      <c r="B1889" s="10" t="n"/>
      <c r="C1889" s="10" t="n"/>
      <c r="D1889" s="10" t="n"/>
      <c r="E1889" s="9" t="n"/>
      <c r="F1889" s="8" t="n"/>
      <c r="G1889" s="10" t="n"/>
      <c r="H1889" s="10" t="n"/>
      <c r="I1889" s="8" t="n"/>
      <c r="J1889" s="8" t="n"/>
      <c r="K1889" s="8" t="n"/>
      <c r="L1889" s="8" t="n"/>
      <c r="M1889" s="8" t="n"/>
      <c r="N1889" s="15">
        <f>IF(A1889="","",SUM(J1889:M1889))</f>
        <v/>
      </c>
      <c r="O1889" s="10" t="n"/>
      <c r="P1889" s="16">
        <f>IF(A1889="","",UPPER(TRIM(A1889))&amp;"|"&amp;UPPER(SUBSTITUTE(SUBSTITUTE(SUBSTITUTE(TRIM(C1889),"/",""),"-","")," ","")))</f>
        <v/>
      </c>
      <c r="Q1889" s="16">
        <f>IF(A1889="","",UPPER(SUBSTITUTE(SUBSTITUTE(SUBSTITUTE(TRIM(C1889),"/",""),"-","")," ","")))</f>
        <v/>
      </c>
      <c r="R1889" s="16">
        <f>IF(A1889="","",IF(U1889="No","ITC not available in GSTR-2B",IF(COUNTIF(Books!$O$6:$O$2005,P1889)&gt;0,IF(ABS(T1889)&lt;=Settings!$B$4,"Matched","Amount differs"),IF(COUNTIF(Books!$P$6:$P$2005,Q1889)&gt;0,"Invoice no matches, GSTIN differs","In GSTR-2B, not in books"))))</f>
        <v/>
      </c>
      <c r="S1889" s="15">
        <f>IF(A1889="","",SUMIF(Books!$O$6:$O$2005,P1889,Books!$K$6:$K$2005))</f>
        <v/>
      </c>
      <c r="T1889" s="15">
        <f>IF(A1889="","",N1889-S1889)</f>
        <v/>
      </c>
      <c r="U1889" s="10" t="n"/>
      <c r="V1889" s="16">
        <f>IF(A1889="","",IF(AND(O1889="Credit note",R1889&lt;&gt;"ITC not available in GSTR-2B"),"Credit note: accept and declare the ITC reversal, keep pending for one period, or reject if you disagree",IF(R1889="Matched","Accept in IMS, or take no action",IF(R1889="Amount differs","Reject or keep pending; ask the supplier to amend",IF(R1889="In GSTR-2B, not in books","Check receipt; reject if not yours",IF(R1889="Invoice no matches, GSTIN differs","Confirm the GSTIN with the supplier","Not available: do not claim"))))))</f>
        <v/>
      </c>
    </row>
    <row r="1890">
      <c r="A1890" s="10" t="n"/>
      <c r="B1890" s="10" t="n"/>
      <c r="C1890" s="10" t="n"/>
      <c r="D1890" s="10" t="n"/>
      <c r="E1890" s="9" t="n"/>
      <c r="F1890" s="8" t="n"/>
      <c r="G1890" s="10" t="n"/>
      <c r="H1890" s="10" t="n"/>
      <c r="I1890" s="8" t="n"/>
      <c r="J1890" s="8" t="n"/>
      <c r="K1890" s="8" t="n"/>
      <c r="L1890" s="8" t="n"/>
      <c r="M1890" s="8" t="n"/>
      <c r="N1890" s="15">
        <f>IF(A1890="","",SUM(J1890:M1890))</f>
        <v/>
      </c>
      <c r="O1890" s="10" t="n"/>
      <c r="P1890" s="16">
        <f>IF(A1890="","",UPPER(TRIM(A1890))&amp;"|"&amp;UPPER(SUBSTITUTE(SUBSTITUTE(SUBSTITUTE(TRIM(C1890),"/",""),"-","")," ","")))</f>
        <v/>
      </c>
      <c r="Q1890" s="16">
        <f>IF(A1890="","",UPPER(SUBSTITUTE(SUBSTITUTE(SUBSTITUTE(TRIM(C1890),"/",""),"-","")," ","")))</f>
        <v/>
      </c>
      <c r="R1890" s="16">
        <f>IF(A1890="","",IF(U1890="No","ITC not available in GSTR-2B",IF(COUNTIF(Books!$O$6:$O$2005,P1890)&gt;0,IF(ABS(T1890)&lt;=Settings!$B$4,"Matched","Amount differs"),IF(COUNTIF(Books!$P$6:$P$2005,Q1890)&gt;0,"Invoice no matches, GSTIN differs","In GSTR-2B, not in books"))))</f>
        <v/>
      </c>
      <c r="S1890" s="15">
        <f>IF(A1890="","",SUMIF(Books!$O$6:$O$2005,P1890,Books!$K$6:$K$2005))</f>
        <v/>
      </c>
      <c r="T1890" s="15">
        <f>IF(A1890="","",N1890-S1890)</f>
        <v/>
      </c>
      <c r="U1890" s="10" t="n"/>
      <c r="V1890" s="16">
        <f>IF(A1890="","",IF(AND(O1890="Credit note",R1890&lt;&gt;"ITC not available in GSTR-2B"),"Credit note: accept and declare the ITC reversal, keep pending for one period, or reject if you disagree",IF(R1890="Matched","Accept in IMS, or take no action",IF(R1890="Amount differs","Reject or keep pending; ask the supplier to amend",IF(R1890="In GSTR-2B, not in books","Check receipt; reject if not yours",IF(R1890="Invoice no matches, GSTIN differs","Confirm the GSTIN with the supplier","Not available: do not claim"))))))</f>
        <v/>
      </c>
    </row>
    <row r="1891">
      <c r="A1891" s="10" t="n"/>
      <c r="B1891" s="10" t="n"/>
      <c r="C1891" s="10" t="n"/>
      <c r="D1891" s="10" t="n"/>
      <c r="E1891" s="9" t="n"/>
      <c r="F1891" s="8" t="n"/>
      <c r="G1891" s="10" t="n"/>
      <c r="H1891" s="10" t="n"/>
      <c r="I1891" s="8" t="n"/>
      <c r="J1891" s="8" t="n"/>
      <c r="K1891" s="8" t="n"/>
      <c r="L1891" s="8" t="n"/>
      <c r="M1891" s="8" t="n"/>
      <c r="N1891" s="15">
        <f>IF(A1891="","",SUM(J1891:M1891))</f>
        <v/>
      </c>
      <c r="O1891" s="10" t="n"/>
      <c r="P1891" s="16">
        <f>IF(A1891="","",UPPER(TRIM(A1891))&amp;"|"&amp;UPPER(SUBSTITUTE(SUBSTITUTE(SUBSTITUTE(TRIM(C1891),"/",""),"-","")," ","")))</f>
        <v/>
      </c>
      <c r="Q1891" s="16">
        <f>IF(A1891="","",UPPER(SUBSTITUTE(SUBSTITUTE(SUBSTITUTE(TRIM(C1891),"/",""),"-","")," ","")))</f>
        <v/>
      </c>
      <c r="R1891" s="16">
        <f>IF(A1891="","",IF(U1891="No","ITC not available in GSTR-2B",IF(COUNTIF(Books!$O$6:$O$2005,P1891)&gt;0,IF(ABS(T1891)&lt;=Settings!$B$4,"Matched","Amount differs"),IF(COUNTIF(Books!$P$6:$P$2005,Q1891)&gt;0,"Invoice no matches, GSTIN differs","In GSTR-2B, not in books"))))</f>
        <v/>
      </c>
      <c r="S1891" s="15">
        <f>IF(A1891="","",SUMIF(Books!$O$6:$O$2005,P1891,Books!$K$6:$K$2005))</f>
        <v/>
      </c>
      <c r="T1891" s="15">
        <f>IF(A1891="","",N1891-S1891)</f>
        <v/>
      </c>
      <c r="U1891" s="10" t="n"/>
      <c r="V1891" s="16">
        <f>IF(A1891="","",IF(AND(O1891="Credit note",R1891&lt;&gt;"ITC not available in GSTR-2B"),"Credit note: accept and declare the ITC reversal, keep pending for one period, or reject if you disagree",IF(R1891="Matched","Accept in IMS, or take no action",IF(R1891="Amount differs","Reject or keep pending; ask the supplier to amend",IF(R1891="In GSTR-2B, not in books","Check receipt; reject if not yours",IF(R1891="Invoice no matches, GSTIN differs","Confirm the GSTIN with the supplier","Not available: do not claim"))))))</f>
        <v/>
      </c>
    </row>
    <row r="1892">
      <c r="A1892" s="10" t="n"/>
      <c r="B1892" s="10" t="n"/>
      <c r="C1892" s="10" t="n"/>
      <c r="D1892" s="10" t="n"/>
      <c r="E1892" s="9" t="n"/>
      <c r="F1892" s="8" t="n"/>
      <c r="G1892" s="10" t="n"/>
      <c r="H1892" s="10" t="n"/>
      <c r="I1892" s="8" t="n"/>
      <c r="J1892" s="8" t="n"/>
      <c r="K1892" s="8" t="n"/>
      <c r="L1892" s="8" t="n"/>
      <c r="M1892" s="8" t="n"/>
      <c r="N1892" s="15">
        <f>IF(A1892="","",SUM(J1892:M1892))</f>
        <v/>
      </c>
      <c r="O1892" s="10" t="n"/>
      <c r="P1892" s="16">
        <f>IF(A1892="","",UPPER(TRIM(A1892))&amp;"|"&amp;UPPER(SUBSTITUTE(SUBSTITUTE(SUBSTITUTE(TRIM(C1892),"/",""),"-","")," ","")))</f>
        <v/>
      </c>
      <c r="Q1892" s="16">
        <f>IF(A1892="","",UPPER(SUBSTITUTE(SUBSTITUTE(SUBSTITUTE(TRIM(C1892),"/",""),"-","")," ","")))</f>
        <v/>
      </c>
      <c r="R1892" s="16">
        <f>IF(A1892="","",IF(U1892="No","ITC not available in GSTR-2B",IF(COUNTIF(Books!$O$6:$O$2005,P1892)&gt;0,IF(ABS(T1892)&lt;=Settings!$B$4,"Matched","Amount differs"),IF(COUNTIF(Books!$P$6:$P$2005,Q1892)&gt;0,"Invoice no matches, GSTIN differs","In GSTR-2B, not in books"))))</f>
        <v/>
      </c>
      <c r="S1892" s="15">
        <f>IF(A1892="","",SUMIF(Books!$O$6:$O$2005,P1892,Books!$K$6:$K$2005))</f>
        <v/>
      </c>
      <c r="T1892" s="15">
        <f>IF(A1892="","",N1892-S1892)</f>
        <v/>
      </c>
      <c r="U1892" s="10" t="n"/>
      <c r="V1892" s="16">
        <f>IF(A1892="","",IF(AND(O1892="Credit note",R1892&lt;&gt;"ITC not available in GSTR-2B"),"Credit note: accept and declare the ITC reversal, keep pending for one period, or reject if you disagree",IF(R1892="Matched","Accept in IMS, or take no action",IF(R1892="Amount differs","Reject or keep pending; ask the supplier to amend",IF(R1892="In GSTR-2B, not in books","Check receipt; reject if not yours",IF(R1892="Invoice no matches, GSTIN differs","Confirm the GSTIN with the supplier","Not available: do not claim"))))))</f>
        <v/>
      </c>
    </row>
    <row r="1893">
      <c r="A1893" s="10" t="n"/>
      <c r="B1893" s="10" t="n"/>
      <c r="C1893" s="10" t="n"/>
      <c r="D1893" s="10" t="n"/>
      <c r="E1893" s="9" t="n"/>
      <c r="F1893" s="8" t="n"/>
      <c r="G1893" s="10" t="n"/>
      <c r="H1893" s="10" t="n"/>
      <c r="I1893" s="8" t="n"/>
      <c r="J1893" s="8" t="n"/>
      <c r="K1893" s="8" t="n"/>
      <c r="L1893" s="8" t="n"/>
      <c r="M1893" s="8" t="n"/>
      <c r="N1893" s="15">
        <f>IF(A1893="","",SUM(J1893:M1893))</f>
        <v/>
      </c>
      <c r="O1893" s="10" t="n"/>
      <c r="P1893" s="16">
        <f>IF(A1893="","",UPPER(TRIM(A1893))&amp;"|"&amp;UPPER(SUBSTITUTE(SUBSTITUTE(SUBSTITUTE(TRIM(C1893),"/",""),"-","")," ","")))</f>
        <v/>
      </c>
      <c r="Q1893" s="16">
        <f>IF(A1893="","",UPPER(SUBSTITUTE(SUBSTITUTE(SUBSTITUTE(TRIM(C1893),"/",""),"-","")," ","")))</f>
        <v/>
      </c>
      <c r="R1893" s="16">
        <f>IF(A1893="","",IF(U1893="No","ITC not available in GSTR-2B",IF(COUNTIF(Books!$O$6:$O$2005,P1893)&gt;0,IF(ABS(T1893)&lt;=Settings!$B$4,"Matched","Amount differs"),IF(COUNTIF(Books!$P$6:$P$2005,Q1893)&gt;0,"Invoice no matches, GSTIN differs","In GSTR-2B, not in books"))))</f>
        <v/>
      </c>
      <c r="S1893" s="15">
        <f>IF(A1893="","",SUMIF(Books!$O$6:$O$2005,P1893,Books!$K$6:$K$2005))</f>
        <v/>
      </c>
      <c r="T1893" s="15">
        <f>IF(A1893="","",N1893-S1893)</f>
        <v/>
      </c>
      <c r="U1893" s="10" t="n"/>
      <c r="V1893" s="16">
        <f>IF(A1893="","",IF(AND(O1893="Credit note",R1893&lt;&gt;"ITC not available in GSTR-2B"),"Credit note: accept and declare the ITC reversal, keep pending for one period, or reject if you disagree",IF(R1893="Matched","Accept in IMS, or take no action",IF(R1893="Amount differs","Reject or keep pending; ask the supplier to amend",IF(R1893="In GSTR-2B, not in books","Check receipt; reject if not yours",IF(R1893="Invoice no matches, GSTIN differs","Confirm the GSTIN with the supplier","Not available: do not claim"))))))</f>
        <v/>
      </c>
    </row>
    <row r="1894">
      <c r="A1894" s="10" t="n"/>
      <c r="B1894" s="10" t="n"/>
      <c r="C1894" s="10" t="n"/>
      <c r="D1894" s="10" t="n"/>
      <c r="E1894" s="9" t="n"/>
      <c r="F1894" s="8" t="n"/>
      <c r="G1894" s="10" t="n"/>
      <c r="H1894" s="10" t="n"/>
      <c r="I1894" s="8" t="n"/>
      <c r="J1894" s="8" t="n"/>
      <c r="K1894" s="8" t="n"/>
      <c r="L1894" s="8" t="n"/>
      <c r="M1894" s="8" t="n"/>
      <c r="N1894" s="15">
        <f>IF(A1894="","",SUM(J1894:M1894))</f>
        <v/>
      </c>
      <c r="O1894" s="10" t="n"/>
      <c r="P1894" s="16">
        <f>IF(A1894="","",UPPER(TRIM(A1894))&amp;"|"&amp;UPPER(SUBSTITUTE(SUBSTITUTE(SUBSTITUTE(TRIM(C1894),"/",""),"-","")," ","")))</f>
        <v/>
      </c>
      <c r="Q1894" s="16">
        <f>IF(A1894="","",UPPER(SUBSTITUTE(SUBSTITUTE(SUBSTITUTE(TRIM(C1894),"/",""),"-","")," ","")))</f>
        <v/>
      </c>
      <c r="R1894" s="16">
        <f>IF(A1894="","",IF(U1894="No","ITC not available in GSTR-2B",IF(COUNTIF(Books!$O$6:$O$2005,P1894)&gt;0,IF(ABS(T1894)&lt;=Settings!$B$4,"Matched","Amount differs"),IF(COUNTIF(Books!$P$6:$P$2005,Q1894)&gt;0,"Invoice no matches, GSTIN differs","In GSTR-2B, not in books"))))</f>
        <v/>
      </c>
      <c r="S1894" s="15">
        <f>IF(A1894="","",SUMIF(Books!$O$6:$O$2005,P1894,Books!$K$6:$K$2005))</f>
        <v/>
      </c>
      <c r="T1894" s="15">
        <f>IF(A1894="","",N1894-S1894)</f>
        <v/>
      </c>
      <c r="U1894" s="10" t="n"/>
      <c r="V1894" s="16">
        <f>IF(A1894="","",IF(AND(O1894="Credit note",R1894&lt;&gt;"ITC not available in GSTR-2B"),"Credit note: accept and declare the ITC reversal, keep pending for one period, or reject if you disagree",IF(R1894="Matched","Accept in IMS, or take no action",IF(R1894="Amount differs","Reject or keep pending; ask the supplier to amend",IF(R1894="In GSTR-2B, not in books","Check receipt; reject if not yours",IF(R1894="Invoice no matches, GSTIN differs","Confirm the GSTIN with the supplier","Not available: do not claim"))))))</f>
        <v/>
      </c>
    </row>
    <row r="1895">
      <c r="A1895" s="10" t="n"/>
      <c r="B1895" s="10" t="n"/>
      <c r="C1895" s="10" t="n"/>
      <c r="D1895" s="10" t="n"/>
      <c r="E1895" s="9" t="n"/>
      <c r="F1895" s="8" t="n"/>
      <c r="G1895" s="10" t="n"/>
      <c r="H1895" s="10" t="n"/>
      <c r="I1895" s="8" t="n"/>
      <c r="J1895" s="8" t="n"/>
      <c r="K1895" s="8" t="n"/>
      <c r="L1895" s="8" t="n"/>
      <c r="M1895" s="8" t="n"/>
      <c r="N1895" s="15">
        <f>IF(A1895="","",SUM(J1895:M1895))</f>
        <v/>
      </c>
      <c r="O1895" s="10" t="n"/>
      <c r="P1895" s="16">
        <f>IF(A1895="","",UPPER(TRIM(A1895))&amp;"|"&amp;UPPER(SUBSTITUTE(SUBSTITUTE(SUBSTITUTE(TRIM(C1895),"/",""),"-","")," ","")))</f>
        <v/>
      </c>
      <c r="Q1895" s="16">
        <f>IF(A1895="","",UPPER(SUBSTITUTE(SUBSTITUTE(SUBSTITUTE(TRIM(C1895),"/",""),"-","")," ","")))</f>
        <v/>
      </c>
      <c r="R1895" s="16">
        <f>IF(A1895="","",IF(U1895="No","ITC not available in GSTR-2B",IF(COUNTIF(Books!$O$6:$O$2005,P1895)&gt;0,IF(ABS(T1895)&lt;=Settings!$B$4,"Matched","Amount differs"),IF(COUNTIF(Books!$P$6:$P$2005,Q1895)&gt;0,"Invoice no matches, GSTIN differs","In GSTR-2B, not in books"))))</f>
        <v/>
      </c>
      <c r="S1895" s="15">
        <f>IF(A1895="","",SUMIF(Books!$O$6:$O$2005,P1895,Books!$K$6:$K$2005))</f>
        <v/>
      </c>
      <c r="T1895" s="15">
        <f>IF(A1895="","",N1895-S1895)</f>
        <v/>
      </c>
      <c r="U1895" s="10" t="n"/>
      <c r="V1895" s="16">
        <f>IF(A1895="","",IF(AND(O1895="Credit note",R1895&lt;&gt;"ITC not available in GSTR-2B"),"Credit note: accept and declare the ITC reversal, keep pending for one period, or reject if you disagree",IF(R1895="Matched","Accept in IMS, or take no action",IF(R1895="Amount differs","Reject or keep pending; ask the supplier to amend",IF(R1895="In GSTR-2B, not in books","Check receipt; reject if not yours",IF(R1895="Invoice no matches, GSTIN differs","Confirm the GSTIN with the supplier","Not available: do not claim"))))))</f>
        <v/>
      </c>
    </row>
    <row r="1896">
      <c r="A1896" s="10" t="n"/>
      <c r="B1896" s="10" t="n"/>
      <c r="C1896" s="10" t="n"/>
      <c r="D1896" s="10" t="n"/>
      <c r="E1896" s="9" t="n"/>
      <c r="F1896" s="8" t="n"/>
      <c r="G1896" s="10" t="n"/>
      <c r="H1896" s="10" t="n"/>
      <c r="I1896" s="8" t="n"/>
      <c r="J1896" s="8" t="n"/>
      <c r="K1896" s="8" t="n"/>
      <c r="L1896" s="8" t="n"/>
      <c r="M1896" s="8" t="n"/>
      <c r="N1896" s="15">
        <f>IF(A1896="","",SUM(J1896:M1896))</f>
        <v/>
      </c>
      <c r="O1896" s="10" t="n"/>
      <c r="P1896" s="16">
        <f>IF(A1896="","",UPPER(TRIM(A1896))&amp;"|"&amp;UPPER(SUBSTITUTE(SUBSTITUTE(SUBSTITUTE(TRIM(C1896),"/",""),"-","")," ","")))</f>
        <v/>
      </c>
      <c r="Q1896" s="16">
        <f>IF(A1896="","",UPPER(SUBSTITUTE(SUBSTITUTE(SUBSTITUTE(TRIM(C1896),"/",""),"-","")," ","")))</f>
        <v/>
      </c>
      <c r="R1896" s="16">
        <f>IF(A1896="","",IF(U1896="No","ITC not available in GSTR-2B",IF(COUNTIF(Books!$O$6:$O$2005,P1896)&gt;0,IF(ABS(T1896)&lt;=Settings!$B$4,"Matched","Amount differs"),IF(COUNTIF(Books!$P$6:$P$2005,Q1896)&gt;0,"Invoice no matches, GSTIN differs","In GSTR-2B, not in books"))))</f>
        <v/>
      </c>
      <c r="S1896" s="15">
        <f>IF(A1896="","",SUMIF(Books!$O$6:$O$2005,P1896,Books!$K$6:$K$2005))</f>
        <v/>
      </c>
      <c r="T1896" s="15">
        <f>IF(A1896="","",N1896-S1896)</f>
        <v/>
      </c>
      <c r="U1896" s="10" t="n"/>
      <c r="V1896" s="16">
        <f>IF(A1896="","",IF(AND(O1896="Credit note",R1896&lt;&gt;"ITC not available in GSTR-2B"),"Credit note: accept and declare the ITC reversal, keep pending for one period, or reject if you disagree",IF(R1896="Matched","Accept in IMS, or take no action",IF(R1896="Amount differs","Reject or keep pending; ask the supplier to amend",IF(R1896="In GSTR-2B, not in books","Check receipt; reject if not yours",IF(R1896="Invoice no matches, GSTIN differs","Confirm the GSTIN with the supplier","Not available: do not claim"))))))</f>
        <v/>
      </c>
    </row>
    <row r="1897">
      <c r="A1897" s="10" t="n"/>
      <c r="B1897" s="10" t="n"/>
      <c r="C1897" s="10" t="n"/>
      <c r="D1897" s="10" t="n"/>
      <c r="E1897" s="9" t="n"/>
      <c r="F1897" s="8" t="n"/>
      <c r="G1897" s="10" t="n"/>
      <c r="H1897" s="10" t="n"/>
      <c r="I1897" s="8" t="n"/>
      <c r="J1897" s="8" t="n"/>
      <c r="K1897" s="8" t="n"/>
      <c r="L1897" s="8" t="n"/>
      <c r="M1897" s="8" t="n"/>
      <c r="N1897" s="15">
        <f>IF(A1897="","",SUM(J1897:M1897))</f>
        <v/>
      </c>
      <c r="O1897" s="10" t="n"/>
      <c r="P1897" s="16">
        <f>IF(A1897="","",UPPER(TRIM(A1897))&amp;"|"&amp;UPPER(SUBSTITUTE(SUBSTITUTE(SUBSTITUTE(TRIM(C1897),"/",""),"-","")," ","")))</f>
        <v/>
      </c>
      <c r="Q1897" s="16">
        <f>IF(A1897="","",UPPER(SUBSTITUTE(SUBSTITUTE(SUBSTITUTE(TRIM(C1897),"/",""),"-","")," ","")))</f>
        <v/>
      </c>
      <c r="R1897" s="16">
        <f>IF(A1897="","",IF(U1897="No","ITC not available in GSTR-2B",IF(COUNTIF(Books!$O$6:$O$2005,P1897)&gt;0,IF(ABS(T1897)&lt;=Settings!$B$4,"Matched","Amount differs"),IF(COUNTIF(Books!$P$6:$P$2005,Q1897)&gt;0,"Invoice no matches, GSTIN differs","In GSTR-2B, not in books"))))</f>
        <v/>
      </c>
      <c r="S1897" s="15">
        <f>IF(A1897="","",SUMIF(Books!$O$6:$O$2005,P1897,Books!$K$6:$K$2005))</f>
        <v/>
      </c>
      <c r="T1897" s="15">
        <f>IF(A1897="","",N1897-S1897)</f>
        <v/>
      </c>
      <c r="U1897" s="10" t="n"/>
      <c r="V1897" s="16">
        <f>IF(A1897="","",IF(AND(O1897="Credit note",R1897&lt;&gt;"ITC not available in GSTR-2B"),"Credit note: accept and declare the ITC reversal, keep pending for one period, or reject if you disagree",IF(R1897="Matched","Accept in IMS, or take no action",IF(R1897="Amount differs","Reject or keep pending; ask the supplier to amend",IF(R1897="In GSTR-2B, not in books","Check receipt; reject if not yours",IF(R1897="Invoice no matches, GSTIN differs","Confirm the GSTIN with the supplier","Not available: do not claim"))))))</f>
        <v/>
      </c>
    </row>
    <row r="1898">
      <c r="A1898" s="10" t="n"/>
      <c r="B1898" s="10" t="n"/>
      <c r="C1898" s="10" t="n"/>
      <c r="D1898" s="10" t="n"/>
      <c r="E1898" s="9" t="n"/>
      <c r="F1898" s="8" t="n"/>
      <c r="G1898" s="10" t="n"/>
      <c r="H1898" s="10" t="n"/>
      <c r="I1898" s="8" t="n"/>
      <c r="J1898" s="8" t="n"/>
      <c r="K1898" s="8" t="n"/>
      <c r="L1898" s="8" t="n"/>
      <c r="M1898" s="8" t="n"/>
      <c r="N1898" s="15">
        <f>IF(A1898="","",SUM(J1898:M1898))</f>
        <v/>
      </c>
      <c r="O1898" s="10" t="n"/>
      <c r="P1898" s="16">
        <f>IF(A1898="","",UPPER(TRIM(A1898))&amp;"|"&amp;UPPER(SUBSTITUTE(SUBSTITUTE(SUBSTITUTE(TRIM(C1898),"/",""),"-","")," ","")))</f>
        <v/>
      </c>
      <c r="Q1898" s="16">
        <f>IF(A1898="","",UPPER(SUBSTITUTE(SUBSTITUTE(SUBSTITUTE(TRIM(C1898),"/",""),"-","")," ","")))</f>
        <v/>
      </c>
      <c r="R1898" s="16">
        <f>IF(A1898="","",IF(U1898="No","ITC not available in GSTR-2B",IF(COUNTIF(Books!$O$6:$O$2005,P1898)&gt;0,IF(ABS(T1898)&lt;=Settings!$B$4,"Matched","Amount differs"),IF(COUNTIF(Books!$P$6:$P$2005,Q1898)&gt;0,"Invoice no matches, GSTIN differs","In GSTR-2B, not in books"))))</f>
        <v/>
      </c>
      <c r="S1898" s="15">
        <f>IF(A1898="","",SUMIF(Books!$O$6:$O$2005,P1898,Books!$K$6:$K$2005))</f>
        <v/>
      </c>
      <c r="T1898" s="15">
        <f>IF(A1898="","",N1898-S1898)</f>
        <v/>
      </c>
      <c r="U1898" s="10" t="n"/>
      <c r="V1898" s="16">
        <f>IF(A1898="","",IF(AND(O1898="Credit note",R1898&lt;&gt;"ITC not available in GSTR-2B"),"Credit note: accept and declare the ITC reversal, keep pending for one period, or reject if you disagree",IF(R1898="Matched","Accept in IMS, or take no action",IF(R1898="Amount differs","Reject or keep pending; ask the supplier to amend",IF(R1898="In GSTR-2B, not in books","Check receipt; reject if not yours",IF(R1898="Invoice no matches, GSTIN differs","Confirm the GSTIN with the supplier","Not available: do not claim"))))))</f>
        <v/>
      </c>
    </row>
    <row r="1899">
      <c r="A1899" s="10" t="n"/>
      <c r="B1899" s="10" t="n"/>
      <c r="C1899" s="10" t="n"/>
      <c r="D1899" s="10" t="n"/>
      <c r="E1899" s="9" t="n"/>
      <c r="F1899" s="8" t="n"/>
      <c r="G1899" s="10" t="n"/>
      <c r="H1899" s="10" t="n"/>
      <c r="I1899" s="8" t="n"/>
      <c r="J1899" s="8" t="n"/>
      <c r="K1899" s="8" t="n"/>
      <c r="L1899" s="8" t="n"/>
      <c r="M1899" s="8" t="n"/>
      <c r="N1899" s="15">
        <f>IF(A1899="","",SUM(J1899:M1899))</f>
        <v/>
      </c>
      <c r="O1899" s="10" t="n"/>
      <c r="P1899" s="16">
        <f>IF(A1899="","",UPPER(TRIM(A1899))&amp;"|"&amp;UPPER(SUBSTITUTE(SUBSTITUTE(SUBSTITUTE(TRIM(C1899),"/",""),"-","")," ","")))</f>
        <v/>
      </c>
      <c r="Q1899" s="16">
        <f>IF(A1899="","",UPPER(SUBSTITUTE(SUBSTITUTE(SUBSTITUTE(TRIM(C1899),"/",""),"-","")," ","")))</f>
        <v/>
      </c>
      <c r="R1899" s="16">
        <f>IF(A1899="","",IF(U1899="No","ITC not available in GSTR-2B",IF(COUNTIF(Books!$O$6:$O$2005,P1899)&gt;0,IF(ABS(T1899)&lt;=Settings!$B$4,"Matched","Amount differs"),IF(COUNTIF(Books!$P$6:$P$2005,Q1899)&gt;0,"Invoice no matches, GSTIN differs","In GSTR-2B, not in books"))))</f>
        <v/>
      </c>
      <c r="S1899" s="15">
        <f>IF(A1899="","",SUMIF(Books!$O$6:$O$2005,P1899,Books!$K$6:$K$2005))</f>
        <v/>
      </c>
      <c r="T1899" s="15">
        <f>IF(A1899="","",N1899-S1899)</f>
        <v/>
      </c>
      <c r="U1899" s="10" t="n"/>
      <c r="V1899" s="16">
        <f>IF(A1899="","",IF(AND(O1899="Credit note",R1899&lt;&gt;"ITC not available in GSTR-2B"),"Credit note: accept and declare the ITC reversal, keep pending for one period, or reject if you disagree",IF(R1899="Matched","Accept in IMS, or take no action",IF(R1899="Amount differs","Reject or keep pending; ask the supplier to amend",IF(R1899="In GSTR-2B, not in books","Check receipt; reject if not yours",IF(R1899="Invoice no matches, GSTIN differs","Confirm the GSTIN with the supplier","Not available: do not claim"))))))</f>
        <v/>
      </c>
    </row>
    <row r="1900">
      <c r="A1900" s="10" t="n"/>
      <c r="B1900" s="10" t="n"/>
      <c r="C1900" s="10" t="n"/>
      <c r="D1900" s="10" t="n"/>
      <c r="E1900" s="9" t="n"/>
      <c r="F1900" s="8" t="n"/>
      <c r="G1900" s="10" t="n"/>
      <c r="H1900" s="10" t="n"/>
      <c r="I1900" s="8" t="n"/>
      <c r="J1900" s="8" t="n"/>
      <c r="K1900" s="8" t="n"/>
      <c r="L1900" s="8" t="n"/>
      <c r="M1900" s="8" t="n"/>
      <c r="N1900" s="15">
        <f>IF(A1900="","",SUM(J1900:M1900))</f>
        <v/>
      </c>
      <c r="O1900" s="10" t="n"/>
      <c r="P1900" s="16">
        <f>IF(A1900="","",UPPER(TRIM(A1900))&amp;"|"&amp;UPPER(SUBSTITUTE(SUBSTITUTE(SUBSTITUTE(TRIM(C1900),"/",""),"-","")," ","")))</f>
        <v/>
      </c>
      <c r="Q1900" s="16">
        <f>IF(A1900="","",UPPER(SUBSTITUTE(SUBSTITUTE(SUBSTITUTE(TRIM(C1900),"/",""),"-","")," ","")))</f>
        <v/>
      </c>
      <c r="R1900" s="16">
        <f>IF(A1900="","",IF(U1900="No","ITC not available in GSTR-2B",IF(COUNTIF(Books!$O$6:$O$2005,P1900)&gt;0,IF(ABS(T1900)&lt;=Settings!$B$4,"Matched","Amount differs"),IF(COUNTIF(Books!$P$6:$P$2005,Q1900)&gt;0,"Invoice no matches, GSTIN differs","In GSTR-2B, not in books"))))</f>
        <v/>
      </c>
      <c r="S1900" s="15">
        <f>IF(A1900="","",SUMIF(Books!$O$6:$O$2005,P1900,Books!$K$6:$K$2005))</f>
        <v/>
      </c>
      <c r="T1900" s="15">
        <f>IF(A1900="","",N1900-S1900)</f>
        <v/>
      </c>
      <c r="U1900" s="10" t="n"/>
      <c r="V1900" s="16">
        <f>IF(A1900="","",IF(AND(O1900="Credit note",R1900&lt;&gt;"ITC not available in GSTR-2B"),"Credit note: accept and declare the ITC reversal, keep pending for one period, or reject if you disagree",IF(R1900="Matched","Accept in IMS, or take no action",IF(R1900="Amount differs","Reject or keep pending; ask the supplier to amend",IF(R1900="In GSTR-2B, not in books","Check receipt; reject if not yours",IF(R1900="Invoice no matches, GSTIN differs","Confirm the GSTIN with the supplier","Not available: do not claim"))))))</f>
        <v/>
      </c>
    </row>
    <row r="1901">
      <c r="A1901" s="10" t="n"/>
      <c r="B1901" s="10" t="n"/>
      <c r="C1901" s="10" t="n"/>
      <c r="D1901" s="10" t="n"/>
      <c r="E1901" s="9" t="n"/>
      <c r="F1901" s="8" t="n"/>
      <c r="G1901" s="10" t="n"/>
      <c r="H1901" s="10" t="n"/>
      <c r="I1901" s="8" t="n"/>
      <c r="J1901" s="8" t="n"/>
      <c r="K1901" s="8" t="n"/>
      <c r="L1901" s="8" t="n"/>
      <c r="M1901" s="8" t="n"/>
      <c r="N1901" s="15">
        <f>IF(A1901="","",SUM(J1901:M1901))</f>
        <v/>
      </c>
      <c r="O1901" s="10" t="n"/>
      <c r="P1901" s="16">
        <f>IF(A1901="","",UPPER(TRIM(A1901))&amp;"|"&amp;UPPER(SUBSTITUTE(SUBSTITUTE(SUBSTITUTE(TRIM(C1901),"/",""),"-","")," ","")))</f>
        <v/>
      </c>
      <c r="Q1901" s="16">
        <f>IF(A1901="","",UPPER(SUBSTITUTE(SUBSTITUTE(SUBSTITUTE(TRIM(C1901),"/",""),"-","")," ","")))</f>
        <v/>
      </c>
      <c r="R1901" s="16">
        <f>IF(A1901="","",IF(U1901="No","ITC not available in GSTR-2B",IF(COUNTIF(Books!$O$6:$O$2005,P1901)&gt;0,IF(ABS(T1901)&lt;=Settings!$B$4,"Matched","Amount differs"),IF(COUNTIF(Books!$P$6:$P$2005,Q1901)&gt;0,"Invoice no matches, GSTIN differs","In GSTR-2B, not in books"))))</f>
        <v/>
      </c>
      <c r="S1901" s="15">
        <f>IF(A1901="","",SUMIF(Books!$O$6:$O$2005,P1901,Books!$K$6:$K$2005))</f>
        <v/>
      </c>
      <c r="T1901" s="15">
        <f>IF(A1901="","",N1901-S1901)</f>
        <v/>
      </c>
      <c r="U1901" s="10" t="n"/>
      <c r="V1901" s="16">
        <f>IF(A1901="","",IF(AND(O1901="Credit note",R1901&lt;&gt;"ITC not available in GSTR-2B"),"Credit note: accept and declare the ITC reversal, keep pending for one period, or reject if you disagree",IF(R1901="Matched","Accept in IMS, or take no action",IF(R1901="Amount differs","Reject or keep pending; ask the supplier to amend",IF(R1901="In GSTR-2B, not in books","Check receipt; reject if not yours",IF(R1901="Invoice no matches, GSTIN differs","Confirm the GSTIN with the supplier","Not available: do not claim"))))))</f>
        <v/>
      </c>
    </row>
    <row r="1902">
      <c r="A1902" s="10" t="n"/>
      <c r="B1902" s="10" t="n"/>
      <c r="C1902" s="10" t="n"/>
      <c r="D1902" s="10" t="n"/>
      <c r="E1902" s="9" t="n"/>
      <c r="F1902" s="8" t="n"/>
      <c r="G1902" s="10" t="n"/>
      <c r="H1902" s="10" t="n"/>
      <c r="I1902" s="8" t="n"/>
      <c r="J1902" s="8" t="n"/>
      <c r="K1902" s="8" t="n"/>
      <c r="L1902" s="8" t="n"/>
      <c r="M1902" s="8" t="n"/>
      <c r="N1902" s="15">
        <f>IF(A1902="","",SUM(J1902:M1902))</f>
        <v/>
      </c>
      <c r="O1902" s="10" t="n"/>
      <c r="P1902" s="16">
        <f>IF(A1902="","",UPPER(TRIM(A1902))&amp;"|"&amp;UPPER(SUBSTITUTE(SUBSTITUTE(SUBSTITUTE(TRIM(C1902),"/",""),"-","")," ","")))</f>
        <v/>
      </c>
      <c r="Q1902" s="16">
        <f>IF(A1902="","",UPPER(SUBSTITUTE(SUBSTITUTE(SUBSTITUTE(TRIM(C1902),"/",""),"-","")," ","")))</f>
        <v/>
      </c>
      <c r="R1902" s="16">
        <f>IF(A1902="","",IF(U1902="No","ITC not available in GSTR-2B",IF(COUNTIF(Books!$O$6:$O$2005,P1902)&gt;0,IF(ABS(T1902)&lt;=Settings!$B$4,"Matched","Amount differs"),IF(COUNTIF(Books!$P$6:$P$2005,Q1902)&gt;0,"Invoice no matches, GSTIN differs","In GSTR-2B, not in books"))))</f>
        <v/>
      </c>
      <c r="S1902" s="15">
        <f>IF(A1902="","",SUMIF(Books!$O$6:$O$2005,P1902,Books!$K$6:$K$2005))</f>
        <v/>
      </c>
      <c r="T1902" s="15">
        <f>IF(A1902="","",N1902-S1902)</f>
        <v/>
      </c>
      <c r="U1902" s="10" t="n"/>
      <c r="V1902" s="16">
        <f>IF(A1902="","",IF(AND(O1902="Credit note",R1902&lt;&gt;"ITC not available in GSTR-2B"),"Credit note: accept and declare the ITC reversal, keep pending for one period, or reject if you disagree",IF(R1902="Matched","Accept in IMS, or take no action",IF(R1902="Amount differs","Reject or keep pending; ask the supplier to amend",IF(R1902="In GSTR-2B, not in books","Check receipt; reject if not yours",IF(R1902="Invoice no matches, GSTIN differs","Confirm the GSTIN with the supplier","Not available: do not claim"))))))</f>
        <v/>
      </c>
    </row>
    <row r="1903">
      <c r="A1903" s="10" t="n"/>
      <c r="B1903" s="10" t="n"/>
      <c r="C1903" s="10" t="n"/>
      <c r="D1903" s="10" t="n"/>
      <c r="E1903" s="9" t="n"/>
      <c r="F1903" s="8" t="n"/>
      <c r="G1903" s="10" t="n"/>
      <c r="H1903" s="10" t="n"/>
      <c r="I1903" s="8" t="n"/>
      <c r="J1903" s="8" t="n"/>
      <c r="K1903" s="8" t="n"/>
      <c r="L1903" s="8" t="n"/>
      <c r="M1903" s="8" t="n"/>
      <c r="N1903" s="15">
        <f>IF(A1903="","",SUM(J1903:M1903))</f>
        <v/>
      </c>
      <c r="O1903" s="10" t="n"/>
      <c r="P1903" s="16">
        <f>IF(A1903="","",UPPER(TRIM(A1903))&amp;"|"&amp;UPPER(SUBSTITUTE(SUBSTITUTE(SUBSTITUTE(TRIM(C1903),"/",""),"-","")," ","")))</f>
        <v/>
      </c>
      <c r="Q1903" s="16">
        <f>IF(A1903="","",UPPER(SUBSTITUTE(SUBSTITUTE(SUBSTITUTE(TRIM(C1903),"/",""),"-","")," ","")))</f>
        <v/>
      </c>
      <c r="R1903" s="16">
        <f>IF(A1903="","",IF(U1903="No","ITC not available in GSTR-2B",IF(COUNTIF(Books!$O$6:$O$2005,P1903)&gt;0,IF(ABS(T1903)&lt;=Settings!$B$4,"Matched","Amount differs"),IF(COUNTIF(Books!$P$6:$P$2005,Q1903)&gt;0,"Invoice no matches, GSTIN differs","In GSTR-2B, not in books"))))</f>
        <v/>
      </c>
      <c r="S1903" s="15">
        <f>IF(A1903="","",SUMIF(Books!$O$6:$O$2005,P1903,Books!$K$6:$K$2005))</f>
        <v/>
      </c>
      <c r="T1903" s="15">
        <f>IF(A1903="","",N1903-S1903)</f>
        <v/>
      </c>
      <c r="U1903" s="10" t="n"/>
      <c r="V1903" s="16">
        <f>IF(A1903="","",IF(AND(O1903="Credit note",R1903&lt;&gt;"ITC not available in GSTR-2B"),"Credit note: accept and declare the ITC reversal, keep pending for one period, or reject if you disagree",IF(R1903="Matched","Accept in IMS, or take no action",IF(R1903="Amount differs","Reject or keep pending; ask the supplier to amend",IF(R1903="In GSTR-2B, not in books","Check receipt; reject if not yours",IF(R1903="Invoice no matches, GSTIN differs","Confirm the GSTIN with the supplier","Not available: do not claim"))))))</f>
        <v/>
      </c>
    </row>
    <row r="1904">
      <c r="A1904" s="10" t="n"/>
      <c r="B1904" s="10" t="n"/>
      <c r="C1904" s="10" t="n"/>
      <c r="D1904" s="10" t="n"/>
      <c r="E1904" s="9" t="n"/>
      <c r="F1904" s="8" t="n"/>
      <c r="G1904" s="10" t="n"/>
      <c r="H1904" s="10" t="n"/>
      <c r="I1904" s="8" t="n"/>
      <c r="J1904" s="8" t="n"/>
      <c r="K1904" s="8" t="n"/>
      <c r="L1904" s="8" t="n"/>
      <c r="M1904" s="8" t="n"/>
      <c r="N1904" s="15">
        <f>IF(A1904="","",SUM(J1904:M1904))</f>
        <v/>
      </c>
      <c r="O1904" s="10" t="n"/>
      <c r="P1904" s="16">
        <f>IF(A1904="","",UPPER(TRIM(A1904))&amp;"|"&amp;UPPER(SUBSTITUTE(SUBSTITUTE(SUBSTITUTE(TRIM(C1904),"/",""),"-","")," ","")))</f>
        <v/>
      </c>
      <c r="Q1904" s="16">
        <f>IF(A1904="","",UPPER(SUBSTITUTE(SUBSTITUTE(SUBSTITUTE(TRIM(C1904),"/",""),"-","")," ","")))</f>
        <v/>
      </c>
      <c r="R1904" s="16">
        <f>IF(A1904="","",IF(U1904="No","ITC not available in GSTR-2B",IF(COUNTIF(Books!$O$6:$O$2005,P1904)&gt;0,IF(ABS(T1904)&lt;=Settings!$B$4,"Matched","Amount differs"),IF(COUNTIF(Books!$P$6:$P$2005,Q1904)&gt;0,"Invoice no matches, GSTIN differs","In GSTR-2B, not in books"))))</f>
        <v/>
      </c>
      <c r="S1904" s="15">
        <f>IF(A1904="","",SUMIF(Books!$O$6:$O$2005,P1904,Books!$K$6:$K$2005))</f>
        <v/>
      </c>
      <c r="T1904" s="15">
        <f>IF(A1904="","",N1904-S1904)</f>
        <v/>
      </c>
      <c r="U1904" s="10" t="n"/>
      <c r="V1904" s="16">
        <f>IF(A1904="","",IF(AND(O1904="Credit note",R1904&lt;&gt;"ITC not available in GSTR-2B"),"Credit note: accept and declare the ITC reversal, keep pending for one period, or reject if you disagree",IF(R1904="Matched","Accept in IMS, or take no action",IF(R1904="Amount differs","Reject or keep pending; ask the supplier to amend",IF(R1904="In GSTR-2B, not in books","Check receipt; reject if not yours",IF(R1904="Invoice no matches, GSTIN differs","Confirm the GSTIN with the supplier","Not available: do not claim"))))))</f>
        <v/>
      </c>
    </row>
    <row r="1905">
      <c r="A1905" s="10" t="n"/>
      <c r="B1905" s="10" t="n"/>
      <c r="C1905" s="10" t="n"/>
      <c r="D1905" s="10" t="n"/>
      <c r="E1905" s="9" t="n"/>
      <c r="F1905" s="8" t="n"/>
      <c r="G1905" s="10" t="n"/>
      <c r="H1905" s="10" t="n"/>
      <c r="I1905" s="8" t="n"/>
      <c r="J1905" s="8" t="n"/>
      <c r="K1905" s="8" t="n"/>
      <c r="L1905" s="8" t="n"/>
      <c r="M1905" s="8" t="n"/>
      <c r="N1905" s="15">
        <f>IF(A1905="","",SUM(J1905:M1905))</f>
        <v/>
      </c>
      <c r="O1905" s="10" t="n"/>
      <c r="P1905" s="16">
        <f>IF(A1905="","",UPPER(TRIM(A1905))&amp;"|"&amp;UPPER(SUBSTITUTE(SUBSTITUTE(SUBSTITUTE(TRIM(C1905),"/",""),"-","")," ","")))</f>
        <v/>
      </c>
      <c r="Q1905" s="16">
        <f>IF(A1905="","",UPPER(SUBSTITUTE(SUBSTITUTE(SUBSTITUTE(TRIM(C1905),"/",""),"-","")," ","")))</f>
        <v/>
      </c>
      <c r="R1905" s="16">
        <f>IF(A1905="","",IF(U1905="No","ITC not available in GSTR-2B",IF(COUNTIF(Books!$O$6:$O$2005,P1905)&gt;0,IF(ABS(T1905)&lt;=Settings!$B$4,"Matched","Amount differs"),IF(COUNTIF(Books!$P$6:$P$2005,Q1905)&gt;0,"Invoice no matches, GSTIN differs","In GSTR-2B, not in books"))))</f>
        <v/>
      </c>
      <c r="S1905" s="15">
        <f>IF(A1905="","",SUMIF(Books!$O$6:$O$2005,P1905,Books!$K$6:$K$2005))</f>
        <v/>
      </c>
      <c r="T1905" s="15">
        <f>IF(A1905="","",N1905-S1905)</f>
        <v/>
      </c>
      <c r="U1905" s="10" t="n"/>
      <c r="V1905" s="16">
        <f>IF(A1905="","",IF(AND(O1905="Credit note",R1905&lt;&gt;"ITC not available in GSTR-2B"),"Credit note: accept and declare the ITC reversal, keep pending for one period, or reject if you disagree",IF(R1905="Matched","Accept in IMS, or take no action",IF(R1905="Amount differs","Reject or keep pending; ask the supplier to amend",IF(R1905="In GSTR-2B, not in books","Check receipt; reject if not yours",IF(R1905="Invoice no matches, GSTIN differs","Confirm the GSTIN with the supplier","Not available: do not claim"))))))</f>
        <v/>
      </c>
    </row>
    <row r="1906">
      <c r="A1906" s="10" t="n"/>
      <c r="B1906" s="10" t="n"/>
      <c r="C1906" s="10" t="n"/>
      <c r="D1906" s="10" t="n"/>
      <c r="E1906" s="9" t="n"/>
      <c r="F1906" s="8" t="n"/>
      <c r="G1906" s="10" t="n"/>
      <c r="H1906" s="10" t="n"/>
      <c r="I1906" s="8" t="n"/>
      <c r="J1906" s="8" t="n"/>
      <c r="K1906" s="8" t="n"/>
      <c r="L1906" s="8" t="n"/>
      <c r="M1906" s="8" t="n"/>
      <c r="N1906" s="15">
        <f>IF(A1906="","",SUM(J1906:M1906))</f>
        <v/>
      </c>
      <c r="O1906" s="10" t="n"/>
      <c r="P1906" s="16">
        <f>IF(A1906="","",UPPER(TRIM(A1906))&amp;"|"&amp;UPPER(SUBSTITUTE(SUBSTITUTE(SUBSTITUTE(TRIM(C1906),"/",""),"-","")," ","")))</f>
        <v/>
      </c>
      <c r="Q1906" s="16">
        <f>IF(A1906="","",UPPER(SUBSTITUTE(SUBSTITUTE(SUBSTITUTE(TRIM(C1906),"/",""),"-","")," ","")))</f>
        <v/>
      </c>
      <c r="R1906" s="16">
        <f>IF(A1906="","",IF(U1906="No","ITC not available in GSTR-2B",IF(COUNTIF(Books!$O$6:$O$2005,P1906)&gt;0,IF(ABS(T1906)&lt;=Settings!$B$4,"Matched","Amount differs"),IF(COUNTIF(Books!$P$6:$P$2005,Q1906)&gt;0,"Invoice no matches, GSTIN differs","In GSTR-2B, not in books"))))</f>
        <v/>
      </c>
      <c r="S1906" s="15">
        <f>IF(A1906="","",SUMIF(Books!$O$6:$O$2005,P1906,Books!$K$6:$K$2005))</f>
        <v/>
      </c>
      <c r="T1906" s="15">
        <f>IF(A1906="","",N1906-S1906)</f>
        <v/>
      </c>
      <c r="U1906" s="10" t="n"/>
      <c r="V1906" s="16">
        <f>IF(A1906="","",IF(AND(O1906="Credit note",R1906&lt;&gt;"ITC not available in GSTR-2B"),"Credit note: accept and declare the ITC reversal, keep pending for one period, or reject if you disagree",IF(R1906="Matched","Accept in IMS, or take no action",IF(R1906="Amount differs","Reject or keep pending; ask the supplier to amend",IF(R1906="In GSTR-2B, not in books","Check receipt; reject if not yours",IF(R1906="Invoice no matches, GSTIN differs","Confirm the GSTIN with the supplier","Not available: do not claim"))))))</f>
        <v/>
      </c>
    </row>
    <row r="1907">
      <c r="A1907" s="10" t="n"/>
      <c r="B1907" s="10" t="n"/>
      <c r="C1907" s="10" t="n"/>
      <c r="D1907" s="10" t="n"/>
      <c r="E1907" s="9" t="n"/>
      <c r="F1907" s="8" t="n"/>
      <c r="G1907" s="10" t="n"/>
      <c r="H1907" s="10" t="n"/>
      <c r="I1907" s="8" t="n"/>
      <c r="J1907" s="8" t="n"/>
      <c r="K1907" s="8" t="n"/>
      <c r="L1907" s="8" t="n"/>
      <c r="M1907" s="8" t="n"/>
      <c r="N1907" s="15">
        <f>IF(A1907="","",SUM(J1907:M1907))</f>
        <v/>
      </c>
      <c r="O1907" s="10" t="n"/>
      <c r="P1907" s="16">
        <f>IF(A1907="","",UPPER(TRIM(A1907))&amp;"|"&amp;UPPER(SUBSTITUTE(SUBSTITUTE(SUBSTITUTE(TRIM(C1907),"/",""),"-","")," ","")))</f>
        <v/>
      </c>
      <c r="Q1907" s="16">
        <f>IF(A1907="","",UPPER(SUBSTITUTE(SUBSTITUTE(SUBSTITUTE(TRIM(C1907),"/",""),"-","")," ","")))</f>
        <v/>
      </c>
      <c r="R1907" s="16">
        <f>IF(A1907="","",IF(U1907="No","ITC not available in GSTR-2B",IF(COUNTIF(Books!$O$6:$O$2005,P1907)&gt;0,IF(ABS(T1907)&lt;=Settings!$B$4,"Matched","Amount differs"),IF(COUNTIF(Books!$P$6:$P$2005,Q1907)&gt;0,"Invoice no matches, GSTIN differs","In GSTR-2B, not in books"))))</f>
        <v/>
      </c>
      <c r="S1907" s="15">
        <f>IF(A1907="","",SUMIF(Books!$O$6:$O$2005,P1907,Books!$K$6:$K$2005))</f>
        <v/>
      </c>
      <c r="T1907" s="15">
        <f>IF(A1907="","",N1907-S1907)</f>
        <v/>
      </c>
      <c r="U1907" s="10" t="n"/>
      <c r="V1907" s="16">
        <f>IF(A1907="","",IF(AND(O1907="Credit note",R1907&lt;&gt;"ITC not available in GSTR-2B"),"Credit note: accept and declare the ITC reversal, keep pending for one period, or reject if you disagree",IF(R1907="Matched","Accept in IMS, or take no action",IF(R1907="Amount differs","Reject or keep pending; ask the supplier to amend",IF(R1907="In GSTR-2B, not in books","Check receipt; reject if not yours",IF(R1907="Invoice no matches, GSTIN differs","Confirm the GSTIN with the supplier","Not available: do not claim"))))))</f>
        <v/>
      </c>
    </row>
    <row r="1908">
      <c r="A1908" s="10" t="n"/>
      <c r="B1908" s="10" t="n"/>
      <c r="C1908" s="10" t="n"/>
      <c r="D1908" s="10" t="n"/>
      <c r="E1908" s="9" t="n"/>
      <c r="F1908" s="8" t="n"/>
      <c r="G1908" s="10" t="n"/>
      <c r="H1908" s="10" t="n"/>
      <c r="I1908" s="8" t="n"/>
      <c r="J1908" s="8" t="n"/>
      <c r="K1908" s="8" t="n"/>
      <c r="L1908" s="8" t="n"/>
      <c r="M1908" s="8" t="n"/>
      <c r="N1908" s="15">
        <f>IF(A1908="","",SUM(J1908:M1908))</f>
        <v/>
      </c>
      <c r="O1908" s="10" t="n"/>
      <c r="P1908" s="16">
        <f>IF(A1908="","",UPPER(TRIM(A1908))&amp;"|"&amp;UPPER(SUBSTITUTE(SUBSTITUTE(SUBSTITUTE(TRIM(C1908),"/",""),"-","")," ","")))</f>
        <v/>
      </c>
      <c r="Q1908" s="16">
        <f>IF(A1908="","",UPPER(SUBSTITUTE(SUBSTITUTE(SUBSTITUTE(TRIM(C1908),"/",""),"-","")," ","")))</f>
        <v/>
      </c>
      <c r="R1908" s="16">
        <f>IF(A1908="","",IF(U1908="No","ITC not available in GSTR-2B",IF(COUNTIF(Books!$O$6:$O$2005,P1908)&gt;0,IF(ABS(T1908)&lt;=Settings!$B$4,"Matched","Amount differs"),IF(COUNTIF(Books!$P$6:$P$2005,Q1908)&gt;0,"Invoice no matches, GSTIN differs","In GSTR-2B, not in books"))))</f>
        <v/>
      </c>
      <c r="S1908" s="15">
        <f>IF(A1908="","",SUMIF(Books!$O$6:$O$2005,P1908,Books!$K$6:$K$2005))</f>
        <v/>
      </c>
      <c r="T1908" s="15">
        <f>IF(A1908="","",N1908-S1908)</f>
        <v/>
      </c>
      <c r="U1908" s="10" t="n"/>
      <c r="V1908" s="16">
        <f>IF(A1908="","",IF(AND(O1908="Credit note",R1908&lt;&gt;"ITC not available in GSTR-2B"),"Credit note: accept and declare the ITC reversal, keep pending for one period, or reject if you disagree",IF(R1908="Matched","Accept in IMS, or take no action",IF(R1908="Amount differs","Reject or keep pending; ask the supplier to amend",IF(R1908="In GSTR-2B, not in books","Check receipt; reject if not yours",IF(R1908="Invoice no matches, GSTIN differs","Confirm the GSTIN with the supplier","Not available: do not claim"))))))</f>
        <v/>
      </c>
    </row>
    <row r="1909">
      <c r="A1909" s="10" t="n"/>
      <c r="B1909" s="10" t="n"/>
      <c r="C1909" s="10" t="n"/>
      <c r="D1909" s="10" t="n"/>
      <c r="E1909" s="9" t="n"/>
      <c r="F1909" s="8" t="n"/>
      <c r="G1909" s="10" t="n"/>
      <c r="H1909" s="10" t="n"/>
      <c r="I1909" s="8" t="n"/>
      <c r="J1909" s="8" t="n"/>
      <c r="K1909" s="8" t="n"/>
      <c r="L1909" s="8" t="n"/>
      <c r="M1909" s="8" t="n"/>
      <c r="N1909" s="15">
        <f>IF(A1909="","",SUM(J1909:M1909))</f>
        <v/>
      </c>
      <c r="O1909" s="10" t="n"/>
      <c r="P1909" s="16">
        <f>IF(A1909="","",UPPER(TRIM(A1909))&amp;"|"&amp;UPPER(SUBSTITUTE(SUBSTITUTE(SUBSTITUTE(TRIM(C1909),"/",""),"-","")," ","")))</f>
        <v/>
      </c>
      <c r="Q1909" s="16">
        <f>IF(A1909="","",UPPER(SUBSTITUTE(SUBSTITUTE(SUBSTITUTE(TRIM(C1909),"/",""),"-","")," ","")))</f>
        <v/>
      </c>
      <c r="R1909" s="16">
        <f>IF(A1909="","",IF(U1909="No","ITC not available in GSTR-2B",IF(COUNTIF(Books!$O$6:$O$2005,P1909)&gt;0,IF(ABS(T1909)&lt;=Settings!$B$4,"Matched","Amount differs"),IF(COUNTIF(Books!$P$6:$P$2005,Q1909)&gt;0,"Invoice no matches, GSTIN differs","In GSTR-2B, not in books"))))</f>
        <v/>
      </c>
      <c r="S1909" s="15">
        <f>IF(A1909="","",SUMIF(Books!$O$6:$O$2005,P1909,Books!$K$6:$K$2005))</f>
        <v/>
      </c>
      <c r="T1909" s="15">
        <f>IF(A1909="","",N1909-S1909)</f>
        <v/>
      </c>
      <c r="U1909" s="10" t="n"/>
      <c r="V1909" s="16">
        <f>IF(A1909="","",IF(AND(O1909="Credit note",R1909&lt;&gt;"ITC not available in GSTR-2B"),"Credit note: accept and declare the ITC reversal, keep pending for one period, or reject if you disagree",IF(R1909="Matched","Accept in IMS, or take no action",IF(R1909="Amount differs","Reject or keep pending; ask the supplier to amend",IF(R1909="In GSTR-2B, not in books","Check receipt; reject if not yours",IF(R1909="Invoice no matches, GSTIN differs","Confirm the GSTIN with the supplier","Not available: do not claim"))))))</f>
        <v/>
      </c>
    </row>
    <row r="1910">
      <c r="A1910" s="10" t="n"/>
      <c r="B1910" s="10" t="n"/>
      <c r="C1910" s="10" t="n"/>
      <c r="D1910" s="10" t="n"/>
      <c r="E1910" s="9" t="n"/>
      <c r="F1910" s="8" t="n"/>
      <c r="G1910" s="10" t="n"/>
      <c r="H1910" s="10" t="n"/>
      <c r="I1910" s="8" t="n"/>
      <c r="J1910" s="8" t="n"/>
      <c r="K1910" s="8" t="n"/>
      <c r="L1910" s="8" t="n"/>
      <c r="M1910" s="8" t="n"/>
      <c r="N1910" s="15">
        <f>IF(A1910="","",SUM(J1910:M1910))</f>
        <v/>
      </c>
      <c r="O1910" s="10" t="n"/>
      <c r="P1910" s="16">
        <f>IF(A1910="","",UPPER(TRIM(A1910))&amp;"|"&amp;UPPER(SUBSTITUTE(SUBSTITUTE(SUBSTITUTE(TRIM(C1910),"/",""),"-","")," ","")))</f>
        <v/>
      </c>
      <c r="Q1910" s="16">
        <f>IF(A1910="","",UPPER(SUBSTITUTE(SUBSTITUTE(SUBSTITUTE(TRIM(C1910),"/",""),"-","")," ","")))</f>
        <v/>
      </c>
      <c r="R1910" s="16">
        <f>IF(A1910="","",IF(U1910="No","ITC not available in GSTR-2B",IF(COUNTIF(Books!$O$6:$O$2005,P1910)&gt;0,IF(ABS(T1910)&lt;=Settings!$B$4,"Matched","Amount differs"),IF(COUNTIF(Books!$P$6:$P$2005,Q1910)&gt;0,"Invoice no matches, GSTIN differs","In GSTR-2B, not in books"))))</f>
        <v/>
      </c>
      <c r="S1910" s="15">
        <f>IF(A1910="","",SUMIF(Books!$O$6:$O$2005,P1910,Books!$K$6:$K$2005))</f>
        <v/>
      </c>
      <c r="T1910" s="15">
        <f>IF(A1910="","",N1910-S1910)</f>
        <v/>
      </c>
      <c r="U1910" s="10" t="n"/>
      <c r="V1910" s="16">
        <f>IF(A1910="","",IF(AND(O1910="Credit note",R1910&lt;&gt;"ITC not available in GSTR-2B"),"Credit note: accept and declare the ITC reversal, keep pending for one period, or reject if you disagree",IF(R1910="Matched","Accept in IMS, or take no action",IF(R1910="Amount differs","Reject or keep pending; ask the supplier to amend",IF(R1910="In GSTR-2B, not in books","Check receipt; reject if not yours",IF(R1910="Invoice no matches, GSTIN differs","Confirm the GSTIN with the supplier","Not available: do not claim"))))))</f>
        <v/>
      </c>
    </row>
    <row r="1911">
      <c r="A1911" s="10" t="n"/>
      <c r="B1911" s="10" t="n"/>
      <c r="C1911" s="10" t="n"/>
      <c r="D1911" s="10" t="n"/>
      <c r="E1911" s="9" t="n"/>
      <c r="F1911" s="8" t="n"/>
      <c r="G1911" s="10" t="n"/>
      <c r="H1911" s="10" t="n"/>
      <c r="I1911" s="8" t="n"/>
      <c r="J1911" s="8" t="n"/>
      <c r="K1911" s="8" t="n"/>
      <c r="L1911" s="8" t="n"/>
      <c r="M1911" s="8" t="n"/>
      <c r="N1911" s="15">
        <f>IF(A1911="","",SUM(J1911:M1911))</f>
        <v/>
      </c>
      <c r="O1911" s="10" t="n"/>
      <c r="P1911" s="16">
        <f>IF(A1911="","",UPPER(TRIM(A1911))&amp;"|"&amp;UPPER(SUBSTITUTE(SUBSTITUTE(SUBSTITUTE(TRIM(C1911),"/",""),"-","")," ","")))</f>
        <v/>
      </c>
      <c r="Q1911" s="16">
        <f>IF(A1911="","",UPPER(SUBSTITUTE(SUBSTITUTE(SUBSTITUTE(TRIM(C1911),"/",""),"-","")," ","")))</f>
        <v/>
      </c>
      <c r="R1911" s="16">
        <f>IF(A1911="","",IF(U1911="No","ITC not available in GSTR-2B",IF(COUNTIF(Books!$O$6:$O$2005,P1911)&gt;0,IF(ABS(T1911)&lt;=Settings!$B$4,"Matched","Amount differs"),IF(COUNTIF(Books!$P$6:$P$2005,Q1911)&gt;0,"Invoice no matches, GSTIN differs","In GSTR-2B, not in books"))))</f>
        <v/>
      </c>
      <c r="S1911" s="15">
        <f>IF(A1911="","",SUMIF(Books!$O$6:$O$2005,P1911,Books!$K$6:$K$2005))</f>
        <v/>
      </c>
      <c r="T1911" s="15">
        <f>IF(A1911="","",N1911-S1911)</f>
        <v/>
      </c>
      <c r="U1911" s="10" t="n"/>
      <c r="V1911" s="16">
        <f>IF(A1911="","",IF(AND(O1911="Credit note",R1911&lt;&gt;"ITC not available in GSTR-2B"),"Credit note: accept and declare the ITC reversal, keep pending for one period, or reject if you disagree",IF(R1911="Matched","Accept in IMS, or take no action",IF(R1911="Amount differs","Reject or keep pending; ask the supplier to amend",IF(R1911="In GSTR-2B, not in books","Check receipt; reject if not yours",IF(R1911="Invoice no matches, GSTIN differs","Confirm the GSTIN with the supplier","Not available: do not claim"))))))</f>
        <v/>
      </c>
    </row>
    <row r="1912">
      <c r="A1912" s="10" t="n"/>
      <c r="B1912" s="10" t="n"/>
      <c r="C1912" s="10" t="n"/>
      <c r="D1912" s="10" t="n"/>
      <c r="E1912" s="9" t="n"/>
      <c r="F1912" s="8" t="n"/>
      <c r="G1912" s="10" t="n"/>
      <c r="H1912" s="10" t="n"/>
      <c r="I1912" s="8" t="n"/>
      <c r="J1912" s="8" t="n"/>
      <c r="K1912" s="8" t="n"/>
      <c r="L1912" s="8" t="n"/>
      <c r="M1912" s="8" t="n"/>
      <c r="N1912" s="15">
        <f>IF(A1912="","",SUM(J1912:M1912))</f>
        <v/>
      </c>
      <c r="O1912" s="10" t="n"/>
      <c r="P1912" s="16">
        <f>IF(A1912="","",UPPER(TRIM(A1912))&amp;"|"&amp;UPPER(SUBSTITUTE(SUBSTITUTE(SUBSTITUTE(TRIM(C1912),"/",""),"-","")," ","")))</f>
        <v/>
      </c>
      <c r="Q1912" s="16">
        <f>IF(A1912="","",UPPER(SUBSTITUTE(SUBSTITUTE(SUBSTITUTE(TRIM(C1912),"/",""),"-","")," ","")))</f>
        <v/>
      </c>
      <c r="R1912" s="16">
        <f>IF(A1912="","",IF(U1912="No","ITC not available in GSTR-2B",IF(COUNTIF(Books!$O$6:$O$2005,P1912)&gt;0,IF(ABS(T1912)&lt;=Settings!$B$4,"Matched","Amount differs"),IF(COUNTIF(Books!$P$6:$P$2005,Q1912)&gt;0,"Invoice no matches, GSTIN differs","In GSTR-2B, not in books"))))</f>
        <v/>
      </c>
      <c r="S1912" s="15">
        <f>IF(A1912="","",SUMIF(Books!$O$6:$O$2005,P1912,Books!$K$6:$K$2005))</f>
        <v/>
      </c>
      <c r="T1912" s="15">
        <f>IF(A1912="","",N1912-S1912)</f>
        <v/>
      </c>
      <c r="U1912" s="10" t="n"/>
      <c r="V1912" s="16">
        <f>IF(A1912="","",IF(AND(O1912="Credit note",R1912&lt;&gt;"ITC not available in GSTR-2B"),"Credit note: accept and declare the ITC reversal, keep pending for one period, or reject if you disagree",IF(R1912="Matched","Accept in IMS, or take no action",IF(R1912="Amount differs","Reject or keep pending; ask the supplier to amend",IF(R1912="In GSTR-2B, not in books","Check receipt; reject if not yours",IF(R1912="Invoice no matches, GSTIN differs","Confirm the GSTIN with the supplier","Not available: do not claim"))))))</f>
        <v/>
      </c>
    </row>
    <row r="1913">
      <c r="A1913" s="10" t="n"/>
      <c r="B1913" s="10" t="n"/>
      <c r="C1913" s="10" t="n"/>
      <c r="D1913" s="10" t="n"/>
      <c r="E1913" s="9" t="n"/>
      <c r="F1913" s="8" t="n"/>
      <c r="G1913" s="10" t="n"/>
      <c r="H1913" s="10" t="n"/>
      <c r="I1913" s="8" t="n"/>
      <c r="J1913" s="8" t="n"/>
      <c r="K1913" s="8" t="n"/>
      <c r="L1913" s="8" t="n"/>
      <c r="M1913" s="8" t="n"/>
      <c r="N1913" s="15">
        <f>IF(A1913="","",SUM(J1913:M1913))</f>
        <v/>
      </c>
      <c r="O1913" s="10" t="n"/>
      <c r="P1913" s="16">
        <f>IF(A1913="","",UPPER(TRIM(A1913))&amp;"|"&amp;UPPER(SUBSTITUTE(SUBSTITUTE(SUBSTITUTE(TRIM(C1913),"/",""),"-","")," ","")))</f>
        <v/>
      </c>
      <c r="Q1913" s="16">
        <f>IF(A1913="","",UPPER(SUBSTITUTE(SUBSTITUTE(SUBSTITUTE(TRIM(C1913),"/",""),"-","")," ","")))</f>
        <v/>
      </c>
      <c r="R1913" s="16">
        <f>IF(A1913="","",IF(U1913="No","ITC not available in GSTR-2B",IF(COUNTIF(Books!$O$6:$O$2005,P1913)&gt;0,IF(ABS(T1913)&lt;=Settings!$B$4,"Matched","Amount differs"),IF(COUNTIF(Books!$P$6:$P$2005,Q1913)&gt;0,"Invoice no matches, GSTIN differs","In GSTR-2B, not in books"))))</f>
        <v/>
      </c>
      <c r="S1913" s="15">
        <f>IF(A1913="","",SUMIF(Books!$O$6:$O$2005,P1913,Books!$K$6:$K$2005))</f>
        <v/>
      </c>
      <c r="T1913" s="15">
        <f>IF(A1913="","",N1913-S1913)</f>
        <v/>
      </c>
      <c r="U1913" s="10" t="n"/>
      <c r="V1913" s="16">
        <f>IF(A1913="","",IF(AND(O1913="Credit note",R1913&lt;&gt;"ITC not available in GSTR-2B"),"Credit note: accept and declare the ITC reversal, keep pending for one period, or reject if you disagree",IF(R1913="Matched","Accept in IMS, or take no action",IF(R1913="Amount differs","Reject or keep pending; ask the supplier to amend",IF(R1913="In GSTR-2B, not in books","Check receipt; reject if not yours",IF(R1913="Invoice no matches, GSTIN differs","Confirm the GSTIN with the supplier","Not available: do not claim"))))))</f>
        <v/>
      </c>
    </row>
    <row r="1914">
      <c r="A1914" s="10" t="n"/>
      <c r="B1914" s="10" t="n"/>
      <c r="C1914" s="10" t="n"/>
      <c r="D1914" s="10" t="n"/>
      <c r="E1914" s="9" t="n"/>
      <c r="F1914" s="8" t="n"/>
      <c r="G1914" s="10" t="n"/>
      <c r="H1914" s="10" t="n"/>
      <c r="I1914" s="8" t="n"/>
      <c r="J1914" s="8" t="n"/>
      <c r="K1914" s="8" t="n"/>
      <c r="L1914" s="8" t="n"/>
      <c r="M1914" s="8" t="n"/>
      <c r="N1914" s="15">
        <f>IF(A1914="","",SUM(J1914:M1914))</f>
        <v/>
      </c>
      <c r="O1914" s="10" t="n"/>
      <c r="P1914" s="16">
        <f>IF(A1914="","",UPPER(TRIM(A1914))&amp;"|"&amp;UPPER(SUBSTITUTE(SUBSTITUTE(SUBSTITUTE(TRIM(C1914),"/",""),"-","")," ","")))</f>
        <v/>
      </c>
      <c r="Q1914" s="16">
        <f>IF(A1914="","",UPPER(SUBSTITUTE(SUBSTITUTE(SUBSTITUTE(TRIM(C1914),"/",""),"-","")," ","")))</f>
        <v/>
      </c>
      <c r="R1914" s="16">
        <f>IF(A1914="","",IF(U1914="No","ITC not available in GSTR-2B",IF(COUNTIF(Books!$O$6:$O$2005,P1914)&gt;0,IF(ABS(T1914)&lt;=Settings!$B$4,"Matched","Amount differs"),IF(COUNTIF(Books!$P$6:$P$2005,Q1914)&gt;0,"Invoice no matches, GSTIN differs","In GSTR-2B, not in books"))))</f>
        <v/>
      </c>
      <c r="S1914" s="15">
        <f>IF(A1914="","",SUMIF(Books!$O$6:$O$2005,P1914,Books!$K$6:$K$2005))</f>
        <v/>
      </c>
      <c r="T1914" s="15">
        <f>IF(A1914="","",N1914-S1914)</f>
        <v/>
      </c>
      <c r="U1914" s="10" t="n"/>
      <c r="V1914" s="16">
        <f>IF(A1914="","",IF(AND(O1914="Credit note",R1914&lt;&gt;"ITC not available in GSTR-2B"),"Credit note: accept and declare the ITC reversal, keep pending for one period, or reject if you disagree",IF(R1914="Matched","Accept in IMS, or take no action",IF(R1914="Amount differs","Reject or keep pending; ask the supplier to amend",IF(R1914="In GSTR-2B, not in books","Check receipt; reject if not yours",IF(R1914="Invoice no matches, GSTIN differs","Confirm the GSTIN with the supplier","Not available: do not claim"))))))</f>
        <v/>
      </c>
    </row>
    <row r="1915">
      <c r="A1915" s="10" t="n"/>
      <c r="B1915" s="10" t="n"/>
      <c r="C1915" s="10" t="n"/>
      <c r="D1915" s="10" t="n"/>
      <c r="E1915" s="9" t="n"/>
      <c r="F1915" s="8" t="n"/>
      <c r="G1915" s="10" t="n"/>
      <c r="H1915" s="10" t="n"/>
      <c r="I1915" s="8" t="n"/>
      <c r="J1915" s="8" t="n"/>
      <c r="K1915" s="8" t="n"/>
      <c r="L1915" s="8" t="n"/>
      <c r="M1915" s="8" t="n"/>
      <c r="N1915" s="15">
        <f>IF(A1915="","",SUM(J1915:M1915))</f>
        <v/>
      </c>
      <c r="O1915" s="10" t="n"/>
      <c r="P1915" s="16">
        <f>IF(A1915="","",UPPER(TRIM(A1915))&amp;"|"&amp;UPPER(SUBSTITUTE(SUBSTITUTE(SUBSTITUTE(TRIM(C1915),"/",""),"-","")," ","")))</f>
        <v/>
      </c>
      <c r="Q1915" s="16">
        <f>IF(A1915="","",UPPER(SUBSTITUTE(SUBSTITUTE(SUBSTITUTE(TRIM(C1915),"/",""),"-","")," ","")))</f>
        <v/>
      </c>
      <c r="R1915" s="16">
        <f>IF(A1915="","",IF(U1915="No","ITC not available in GSTR-2B",IF(COUNTIF(Books!$O$6:$O$2005,P1915)&gt;0,IF(ABS(T1915)&lt;=Settings!$B$4,"Matched","Amount differs"),IF(COUNTIF(Books!$P$6:$P$2005,Q1915)&gt;0,"Invoice no matches, GSTIN differs","In GSTR-2B, not in books"))))</f>
        <v/>
      </c>
      <c r="S1915" s="15">
        <f>IF(A1915="","",SUMIF(Books!$O$6:$O$2005,P1915,Books!$K$6:$K$2005))</f>
        <v/>
      </c>
      <c r="T1915" s="15">
        <f>IF(A1915="","",N1915-S1915)</f>
        <v/>
      </c>
      <c r="U1915" s="10" t="n"/>
      <c r="V1915" s="16">
        <f>IF(A1915="","",IF(AND(O1915="Credit note",R1915&lt;&gt;"ITC not available in GSTR-2B"),"Credit note: accept and declare the ITC reversal, keep pending for one period, or reject if you disagree",IF(R1915="Matched","Accept in IMS, or take no action",IF(R1915="Amount differs","Reject or keep pending; ask the supplier to amend",IF(R1915="In GSTR-2B, not in books","Check receipt; reject if not yours",IF(R1915="Invoice no matches, GSTIN differs","Confirm the GSTIN with the supplier","Not available: do not claim"))))))</f>
        <v/>
      </c>
    </row>
    <row r="1916">
      <c r="A1916" s="10" t="n"/>
      <c r="B1916" s="10" t="n"/>
      <c r="C1916" s="10" t="n"/>
      <c r="D1916" s="10" t="n"/>
      <c r="E1916" s="9" t="n"/>
      <c r="F1916" s="8" t="n"/>
      <c r="G1916" s="10" t="n"/>
      <c r="H1916" s="10" t="n"/>
      <c r="I1916" s="8" t="n"/>
      <c r="J1916" s="8" t="n"/>
      <c r="K1916" s="8" t="n"/>
      <c r="L1916" s="8" t="n"/>
      <c r="M1916" s="8" t="n"/>
      <c r="N1916" s="15">
        <f>IF(A1916="","",SUM(J1916:M1916))</f>
        <v/>
      </c>
      <c r="O1916" s="10" t="n"/>
      <c r="P1916" s="16">
        <f>IF(A1916="","",UPPER(TRIM(A1916))&amp;"|"&amp;UPPER(SUBSTITUTE(SUBSTITUTE(SUBSTITUTE(TRIM(C1916),"/",""),"-","")," ","")))</f>
        <v/>
      </c>
      <c r="Q1916" s="16">
        <f>IF(A1916="","",UPPER(SUBSTITUTE(SUBSTITUTE(SUBSTITUTE(TRIM(C1916),"/",""),"-","")," ","")))</f>
        <v/>
      </c>
      <c r="R1916" s="16">
        <f>IF(A1916="","",IF(U1916="No","ITC not available in GSTR-2B",IF(COUNTIF(Books!$O$6:$O$2005,P1916)&gt;0,IF(ABS(T1916)&lt;=Settings!$B$4,"Matched","Amount differs"),IF(COUNTIF(Books!$P$6:$P$2005,Q1916)&gt;0,"Invoice no matches, GSTIN differs","In GSTR-2B, not in books"))))</f>
        <v/>
      </c>
      <c r="S1916" s="15">
        <f>IF(A1916="","",SUMIF(Books!$O$6:$O$2005,P1916,Books!$K$6:$K$2005))</f>
        <v/>
      </c>
      <c r="T1916" s="15">
        <f>IF(A1916="","",N1916-S1916)</f>
        <v/>
      </c>
      <c r="U1916" s="10" t="n"/>
      <c r="V1916" s="16">
        <f>IF(A1916="","",IF(AND(O1916="Credit note",R1916&lt;&gt;"ITC not available in GSTR-2B"),"Credit note: accept and declare the ITC reversal, keep pending for one period, or reject if you disagree",IF(R1916="Matched","Accept in IMS, or take no action",IF(R1916="Amount differs","Reject or keep pending; ask the supplier to amend",IF(R1916="In GSTR-2B, not in books","Check receipt; reject if not yours",IF(R1916="Invoice no matches, GSTIN differs","Confirm the GSTIN with the supplier","Not available: do not claim"))))))</f>
        <v/>
      </c>
    </row>
    <row r="1917">
      <c r="A1917" s="10" t="n"/>
      <c r="B1917" s="10" t="n"/>
      <c r="C1917" s="10" t="n"/>
      <c r="D1917" s="10" t="n"/>
      <c r="E1917" s="9" t="n"/>
      <c r="F1917" s="8" t="n"/>
      <c r="G1917" s="10" t="n"/>
      <c r="H1917" s="10" t="n"/>
      <c r="I1917" s="8" t="n"/>
      <c r="J1917" s="8" t="n"/>
      <c r="K1917" s="8" t="n"/>
      <c r="L1917" s="8" t="n"/>
      <c r="M1917" s="8" t="n"/>
      <c r="N1917" s="15">
        <f>IF(A1917="","",SUM(J1917:M1917))</f>
        <v/>
      </c>
      <c r="O1917" s="10" t="n"/>
      <c r="P1917" s="16">
        <f>IF(A1917="","",UPPER(TRIM(A1917))&amp;"|"&amp;UPPER(SUBSTITUTE(SUBSTITUTE(SUBSTITUTE(TRIM(C1917),"/",""),"-","")," ","")))</f>
        <v/>
      </c>
      <c r="Q1917" s="16">
        <f>IF(A1917="","",UPPER(SUBSTITUTE(SUBSTITUTE(SUBSTITUTE(TRIM(C1917),"/",""),"-","")," ","")))</f>
        <v/>
      </c>
      <c r="R1917" s="16">
        <f>IF(A1917="","",IF(U1917="No","ITC not available in GSTR-2B",IF(COUNTIF(Books!$O$6:$O$2005,P1917)&gt;0,IF(ABS(T1917)&lt;=Settings!$B$4,"Matched","Amount differs"),IF(COUNTIF(Books!$P$6:$P$2005,Q1917)&gt;0,"Invoice no matches, GSTIN differs","In GSTR-2B, not in books"))))</f>
        <v/>
      </c>
      <c r="S1917" s="15">
        <f>IF(A1917="","",SUMIF(Books!$O$6:$O$2005,P1917,Books!$K$6:$K$2005))</f>
        <v/>
      </c>
      <c r="T1917" s="15">
        <f>IF(A1917="","",N1917-S1917)</f>
        <v/>
      </c>
      <c r="U1917" s="10" t="n"/>
      <c r="V1917" s="16">
        <f>IF(A1917="","",IF(AND(O1917="Credit note",R1917&lt;&gt;"ITC not available in GSTR-2B"),"Credit note: accept and declare the ITC reversal, keep pending for one period, or reject if you disagree",IF(R1917="Matched","Accept in IMS, or take no action",IF(R1917="Amount differs","Reject or keep pending; ask the supplier to amend",IF(R1917="In GSTR-2B, not in books","Check receipt; reject if not yours",IF(R1917="Invoice no matches, GSTIN differs","Confirm the GSTIN with the supplier","Not available: do not claim"))))))</f>
        <v/>
      </c>
    </row>
    <row r="1918">
      <c r="A1918" s="10" t="n"/>
      <c r="B1918" s="10" t="n"/>
      <c r="C1918" s="10" t="n"/>
      <c r="D1918" s="10" t="n"/>
      <c r="E1918" s="9" t="n"/>
      <c r="F1918" s="8" t="n"/>
      <c r="G1918" s="10" t="n"/>
      <c r="H1918" s="10" t="n"/>
      <c r="I1918" s="8" t="n"/>
      <c r="J1918" s="8" t="n"/>
      <c r="K1918" s="8" t="n"/>
      <c r="L1918" s="8" t="n"/>
      <c r="M1918" s="8" t="n"/>
      <c r="N1918" s="15">
        <f>IF(A1918="","",SUM(J1918:M1918))</f>
        <v/>
      </c>
      <c r="O1918" s="10" t="n"/>
      <c r="P1918" s="16">
        <f>IF(A1918="","",UPPER(TRIM(A1918))&amp;"|"&amp;UPPER(SUBSTITUTE(SUBSTITUTE(SUBSTITUTE(TRIM(C1918),"/",""),"-","")," ","")))</f>
        <v/>
      </c>
      <c r="Q1918" s="16">
        <f>IF(A1918="","",UPPER(SUBSTITUTE(SUBSTITUTE(SUBSTITUTE(TRIM(C1918),"/",""),"-","")," ","")))</f>
        <v/>
      </c>
      <c r="R1918" s="16">
        <f>IF(A1918="","",IF(U1918="No","ITC not available in GSTR-2B",IF(COUNTIF(Books!$O$6:$O$2005,P1918)&gt;0,IF(ABS(T1918)&lt;=Settings!$B$4,"Matched","Amount differs"),IF(COUNTIF(Books!$P$6:$P$2005,Q1918)&gt;0,"Invoice no matches, GSTIN differs","In GSTR-2B, not in books"))))</f>
        <v/>
      </c>
      <c r="S1918" s="15">
        <f>IF(A1918="","",SUMIF(Books!$O$6:$O$2005,P1918,Books!$K$6:$K$2005))</f>
        <v/>
      </c>
      <c r="T1918" s="15">
        <f>IF(A1918="","",N1918-S1918)</f>
        <v/>
      </c>
      <c r="U1918" s="10" t="n"/>
      <c r="V1918" s="16">
        <f>IF(A1918="","",IF(AND(O1918="Credit note",R1918&lt;&gt;"ITC not available in GSTR-2B"),"Credit note: accept and declare the ITC reversal, keep pending for one period, or reject if you disagree",IF(R1918="Matched","Accept in IMS, or take no action",IF(R1918="Amount differs","Reject or keep pending; ask the supplier to amend",IF(R1918="In GSTR-2B, not in books","Check receipt; reject if not yours",IF(R1918="Invoice no matches, GSTIN differs","Confirm the GSTIN with the supplier","Not available: do not claim"))))))</f>
        <v/>
      </c>
    </row>
    <row r="1919">
      <c r="A1919" s="10" t="n"/>
      <c r="B1919" s="10" t="n"/>
      <c r="C1919" s="10" t="n"/>
      <c r="D1919" s="10" t="n"/>
      <c r="E1919" s="9" t="n"/>
      <c r="F1919" s="8" t="n"/>
      <c r="G1919" s="10" t="n"/>
      <c r="H1919" s="10" t="n"/>
      <c r="I1919" s="8" t="n"/>
      <c r="J1919" s="8" t="n"/>
      <c r="K1919" s="8" t="n"/>
      <c r="L1919" s="8" t="n"/>
      <c r="M1919" s="8" t="n"/>
      <c r="N1919" s="15">
        <f>IF(A1919="","",SUM(J1919:M1919))</f>
        <v/>
      </c>
      <c r="O1919" s="10" t="n"/>
      <c r="P1919" s="16">
        <f>IF(A1919="","",UPPER(TRIM(A1919))&amp;"|"&amp;UPPER(SUBSTITUTE(SUBSTITUTE(SUBSTITUTE(TRIM(C1919),"/",""),"-","")," ","")))</f>
        <v/>
      </c>
      <c r="Q1919" s="16">
        <f>IF(A1919="","",UPPER(SUBSTITUTE(SUBSTITUTE(SUBSTITUTE(TRIM(C1919),"/",""),"-","")," ","")))</f>
        <v/>
      </c>
      <c r="R1919" s="16">
        <f>IF(A1919="","",IF(U1919="No","ITC not available in GSTR-2B",IF(COUNTIF(Books!$O$6:$O$2005,P1919)&gt;0,IF(ABS(T1919)&lt;=Settings!$B$4,"Matched","Amount differs"),IF(COUNTIF(Books!$P$6:$P$2005,Q1919)&gt;0,"Invoice no matches, GSTIN differs","In GSTR-2B, not in books"))))</f>
        <v/>
      </c>
      <c r="S1919" s="15">
        <f>IF(A1919="","",SUMIF(Books!$O$6:$O$2005,P1919,Books!$K$6:$K$2005))</f>
        <v/>
      </c>
      <c r="T1919" s="15">
        <f>IF(A1919="","",N1919-S1919)</f>
        <v/>
      </c>
      <c r="U1919" s="10" t="n"/>
      <c r="V1919" s="16">
        <f>IF(A1919="","",IF(AND(O1919="Credit note",R1919&lt;&gt;"ITC not available in GSTR-2B"),"Credit note: accept and declare the ITC reversal, keep pending for one period, or reject if you disagree",IF(R1919="Matched","Accept in IMS, or take no action",IF(R1919="Amount differs","Reject or keep pending; ask the supplier to amend",IF(R1919="In GSTR-2B, not in books","Check receipt; reject if not yours",IF(R1919="Invoice no matches, GSTIN differs","Confirm the GSTIN with the supplier","Not available: do not claim"))))))</f>
        <v/>
      </c>
    </row>
    <row r="1920">
      <c r="A1920" s="10" t="n"/>
      <c r="B1920" s="10" t="n"/>
      <c r="C1920" s="10" t="n"/>
      <c r="D1920" s="10" t="n"/>
      <c r="E1920" s="9" t="n"/>
      <c r="F1920" s="8" t="n"/>
      <c r="G1920" s="10" t="n"/>
      <c r="H1920" s="10" t="n"/>
      <c r="I1920" s="8" t="n"/>
      <c r="J1920" s="8" t="n"/>
      <c r="K1920" s="8" t="n"/>
      <c r="L1920" s="8" t="n"/>
      <c r="M1920" s="8" t="n"/>
      <c r="N1920" s="15">
        <f>IF(A1920="","",SUM(J1920:M1920))</f>
        <v/>
      </c>
      <c r="O1920" s="10" t="n"/>
      <c r="P1920" s="16">
        <f>IF(A1920="","",UPPER(TRIM(A1920))&amp;"|"&amp;UPPER(SUBSTITUTE(SUBSTITUTE(SUBSTITUTE(TRIM(C1920),"/",""),"-","")," ","")))</f>
        <v/>
      </c>
      <c r="Q1920" s="16">
        <f>IF(A1920="","",UPPER(SUBSTITUTE(SUBSTITUTE(SUBSTITUTE(TRIM(C1920),"/",""),"-","")," ","")))</f>
        <v/>
      </c>
      <c r="R1920" s="16">
        <f>IF(A1920="","",IF(U1920="No","ITC not available in GSTR-2B",IF(COUNTIF(Books!$O$6:$O$2005,P1920)&gt;0,IF(ABS(T1920)&lt;=Settings!$B$4,"Matched","Amount differs"),IF(COUNTIF(Books!$P$6:$P$2005,Q1920)&gt;0,"Invoice no matches, GSTIN differs","In GSTR-2B, not in books"))))</f>
        <v/>
      </c>
      <c r="S1920" s="15">
        <f>IF(A1920="","",SUMIF(Books!$O$6:$O$2005,P1920,Books!$K$6:$K$2005))</f>
        <v/>
      </c>
      <c r="T1920" s="15">
        <f>IF(A1920="","",N1920-S1920)</f>
        <v/>
      </c>
      <c r="U1920" s="10" t="n"/>
      <c r="V1920" s="16">
        <f>IF(A1920="","",IF(AND(O1920="Credit note",R1920&lt;&gt;"ITC not available in GSTR-2B"),"Credit note: accept and declare the ITC reversal, keep pending for one period, or reject if you disagree",IF(R1920="Matched","Accept in IMS, or take no action",IF(R1920="Amount differs","Reject or keep pending; ask the supplier to amend",IF(R1920="In GSTR-2B, not in books","Check receipt; reject if not yours",IF(R1920="Invoice no matches, GSTIN differs","Confirm the GSTIN with the supplier","Not available: do not claim"))))))</f>
        <v/>
      </c>
    </row>
    <row r="1921">
      <c r="A1921" s="10" t="n"/>
      <c r="B1921" s="10" t="n"/>
      <c r="C1921" s="10" t="n"/>
      <c r="D1921" s="10" t="n"/>
      <c r="E1921" s="9" t="n"/>
      <c r="F1921" s="8" t="n"/>
      <c r="G1921" s="10" t="n"/>
      <c r="H1921" s="10" t="n"/>
      <c r="I1921" s="8" t="n"/>
      <c r="J1921" s="8" t="n"/>
      <c r="K1921" s="8" t="n"/>
      <c r="L1921" s="8" t="n"/>
      <c r="M1921" s="8" t="n"/>
      <c r="N1921" s="15">
        <f>IF(A1921="","",SUM(J1921:M1921))</f>
        <v/>
      </c>
      <c r="O1921" s="10" t="n"/>
      <c r="P1921" s="16">
        <f>IF(A1921="","",UPPER(TRIM(A1921))&amp;"|"&amp;UPPER(SUBSTITUTE(SUBSTITUTE(SUBSTITUTE(TRIM(C1921),"/",""),"-","")," ","")))</f>
        <v/>
      </c>
      <c r="Q1921" s="16">
        <f>IF(A1921="","",UPPER(SUBSTITUTE(SUBSTITUTE(SUBSTITUTE(TRIM(C1921),"/",""),"-","")," ","")))</f>
        <v/>
      </c>
      <c r="R1921" s="16">
        <f>IF(A1921="","",IF(U1921="No","ITC not available in GSTR-2B",IF(COUNTIF(Books!$O$6:$O$2005,P1921)&gt;0,IF(ABS(T1921)&lt;=Settings!$B$4,"Matched","Amount differs"),IF(COUNTIF(Books!$P$6:$P$2005,Q1921)&gt;0,"Invoice no matches, GSTIN differs","In GSTR-2B, not in books"))))</f>
        <v/>
      </c>
      <c r="S1921" s="15">
        <f>IF(A1921="","",SUMIF(Books!$O$6:$O$2005,P1921,Books!$K$6:$K$2005))</f>
        <v/>
      </c>
      <c r="T1921" s="15">
        <f>IF(A1921="","",N1921-S1921)</f>
        <v/>
      </c>
      <c r="U1921" s="10" t="n"/>
      <c r="V1921" s="16">
        <f>IF(A1921="","",IF(AND(O1921="Credit note",R1921&lt;&gt;"ITC not available in GSTR-2B"),"Credit note: accept and declare the ITC reversal, keep pending for one period, or reject if you disagree",IF(R1921="Matched","Accept in IMS, or take no action",IF(R1921="Amount differs","Reject or keep pending; ask the supplier to amend",IF(R1921="In GSTR-2B, not in books","Check receipt; reject if not yours",IF(R1921="Invoice no matches, GSTIN differs","Confirm the GSTIN with the supplier","Not available: do not claim"))))))</f>
        <v/>
      </c>
    </row>
    <row r="1922">
      <c r="A1922" s="10" t="n"/>
      <c r="B1922" s="10" t="n"/>
      <c r="C1922" s="10" t="n"/>
      <c r="D1922" s="10" t="n"/>
      <c r="E1922" s="9" t="n"/>
      <c r="F1922" s="8" t="n"/>
      <c r="G1922" s="10" t="n"/>
      <c r="H1922" s="10" t="n"/>
      <c r="I1922" s="8" t="n"/>
      <c r="J1922" s="8" t="n"/>
      <c r="K1922" s="8" t="n"/>
      <c r="L1922" s="8" t="n"/>
      <c r="M1922" s="8" t="n"/>
      <c r="N1922" s="15">
        <f>IF(A1922="","",SUM(J1922:M1922))</f>
        <v/>
      </c>
      <c r="O1922" s="10" t="n"/>
      <c r="P1922" s="16">
        <f>IF(A1922="","",UPPER(TRIM(A1922))&amp;"|"&amp;UPPER(SUBSTITUTE(SUBSTITUTE(SUBSTITUTE(TRIM(C1922),"/",""),"-","")," ","")))</f>
        <v/>
      </c>
      <c r="Q1922" s="16">
        <f>IF(A1922="","",UPPER(SUBSTITUTE(SUBSTITUTE(SUBSTITUTE(TRIM(C1922),"/",""),"-","")," ","")))</f>
        <v/>
      </c>
      <c r="R1922" s="16">
        <f>IF(A1922="","",IF(U1922="No","ITC not available in GSTR-2B",IF(COUNTIF(Books!$O$6:$O$2005,P1922)&gt;0,IF(ABS(T1922)&lt;=Settings!$B$4,"Matched","Amount differs"),IF(COUNTIF(Books!$P$6:$P$2005,Q1922)&gt;0,"Invoice no matches, GSTIN differs","In GSTR-2B, not in books"))))</f>
        <v/>
      </c>
      <c r="S1922" s="15">
        <f>IF(A1922="","",SUMIF(Books!$O$6:$O$2005,P1922,Books!$K$6:$K$2005))</f>
        <v/>
      </c>
      <c r="T1922" s="15">
        <f>IF(A1922="","",N1922-S1922)</f>
        <v/>
      </c>
      <c r="U1922" s="10" t="n"/>
      <c r="V1922" s="16">
        <f>IF(A1922="","",IF(AND(O1922="Credit note",R1922&lt;&gt;"ITC not available in GSTR-2B"),"Credit note: accept and declare the ITC reversal, keep pending for one period, or reject if you disagree",IF(R1922="Matched","Accept in IMS, or take no action",IF(R1922="Amount differs","Reject or keep pending; ask the supplier to amend",IF(R1922="In GSTR-2B, not in books","Check receipt; reject if not yours",IF(R1922="Invoice no matches, GSTIN differs","Confirm the GSTIN with the supplier","Not available: do not claim"))))))</f>
        <v/>
      </c>
    </row>
    <row r="1923">
      <c r="A1923" s="10" t="n"/>
      <c r="B1923" s="10" t="n"/>
      <c r="C1923" s="10" t="n"/>
      <c r="D1923" s="10" t="n"/>
      <c r="E1923" s="9" t="n"/>
      <c r="F1923" s="8" t="n"/>
      <c r="G1923" s="10" t="n"/>
      <c r="H1923" s="10" t="n"/>
      <c r="I1923" s="8" t="n"/>
      <c r="J1923" s="8" t="n"/>
      <c r="K1923" s="8" t="n"/>
      <c r="L1923" s="8" t="n"/>
      <c r="M1923" s="8" t="n"/>
      <c r="N1923" s="15">
        <f>IF(A1923="","",SUM(J1923:M1923))</f>
        <v/>
      </c>
      <c r="O1923" s="10" t="n"/>
      <c r="P1923" s="16">
        <f>IF(A1923="","",UPPER(TRIM(A1923))&amp;"|"&amp;UPPER(SUBSTITUTE(SUBSTITUTE(SUBSTITUTE(TRIM(C1923),"/",""),"-","")," ","")))</f>
        <v/>
      </c>
      <c r="Q1923" s="16">
        <f>IF(A1923="","",UPPER(SUBSTITUTE(SUBSTITUTE(SUBSTITUTE(TRIM(C1923),"/",""),"-","")," ","")))</f>
        <v/>
      </c>
      <c r="R1923" s="16">
        <f>IF(A1923="","",IF(U1923="No","ITC not available in GSTR-2B",IF(COUNTIF(Books!$O$6:$O$2005,P1923)&gt;0,IF(ABS(T1923)&lt;=Settings!$B$4,"Matched","Amount differs"),IF(COUNTIF(Books!$P$6:$P$2005,Q1923)&gt;0,"Invoice no matches, GSTIN differs","In GSTR-2B, not in books"))))</f>
        <v/>
      </c>
      <c r="S1923" s="15">
        <f>IF(A1923="","",SUMIF(Books!$O$6:$O$2005,P1923,Books!$K$6:$K$2005))</f>
        <v/>
      </c>
      <c r="T1923" s="15">
        <f>IF(A1923="","",N1923-S1923)</f>
        <v/>
      </c>
      <c r="U1923" s="10" t="n"/>
      <c r="V1923" s="16">
        <f>IF(A1923="","",IF(AND(O1923="Credit note",R1923&lt;&gt;"ITC not available in GSTR-2B"),"Credit note: accept and declare the ITC reversal, keep pending for one period, or reject if you disagree",IF(R1923="Matched","Accept in IMS, or take no action",IF(R1923="Amount differs","Reject or keep pending; ask the supplier to amend",IF(R1923="In GSTR-2B, not in books","Check receipt; reject if not yours",IF(R1923="Invoice no matches, GSTIN differs","Confirm the GSTIN with the supplier","Not available: do not claim"))))))</f>
        <v/>
      </c>
    </row>
    <row r="1924">
      <c r="A1924" s="10" t="n"/>
      <c r="B1924" s="10" t="n"/>
      <c r="C1924" s="10" t="n"/>
      <c r="D1924" s="10" t="n"/>
      <c r="E1924" s="9" t="n"/>
      <c r="F1924" s="8" t="n"/>
      <c r="G1924" s="10" t="n"/>
      <c r="H1924" s="10" t="n"/>
      <c r="I1924" s="8" t="n"/>
      <c r="J1924" s="8" t="n"/>
      <c r="K1924" s="8" t="n"/>
      <c r="L1924" s="8" t="n"/>
      <c r="M1924" s="8" t="n"/>
      <c r="N1924" s="15">
        <f>IF(A1924="","",SUM(J1924:M1924))</f>
        <v/>
      </c>
      <c r="O1924" s="10" t="n"/>
      <c r="P1924" s="16">
        <f>IF(A1924="","",UPPER(TRIM(A1924))&amp;"|"&amp;UPPER(SUBSTITUTE(SUBSTITUTE(SUBSTITUTE(TRIM(C1924),"/",""),"-","")," ","")))</f>
        <v/>
      </c>
      <c r="Q1924" s="16">
        <f>IF(A1924="","",UPPER(SUBSTITUTE(SUBSTITUTE(SUBSTITUTE(TRIM(C1924),"/",""),"-","")," ","")))</f>
        <v/>
      </c>
      <c r="R1924" s="16">
        <f>IF(A1924="","",IF(U1924="No","ITC not available in GSTR-2B",IF(COUNTIF(Books!$O$6:$O$2005,P1924)&gt;0,IF(ABS(T1924)&lt;=Settings!$B$4,"Matched","Amount differs"),IF(COUNTIF(Books!$P$6:$P$2005,Q1924)&gt;0,"Invoice no matches, GSTIN differs","In GSTR-2B, not in books"))))</f>
        <v/>
      </c>
      <c r="S1924" s="15">
        <f>IF(A1924="","",SUMIF(Books!$O$6:$O$2005,P1924,Books!$K$6:$K$2005))</f>
        <v/>
      </c>
      <c r="T1924" s="15">
        <f>IF(A1924="","",N1924-S1924)</f>
        <v/>
      </c>
      <c r="U1924" s="10" t="n"/>
      <c r="V1924" s="16">
        <f>IF(A1924="","",IF(AND(O1924="Credit note",R1924&lt;&gt;"ITC not available in GSTR-2B"),"Credit note: accept and declare the ITC reversal, keep pending for one period, or reject if you disagree",IF(R1924="Matched","Accept in IMS, or take no action",IF(R1924="Amount differs","Reject or keep pending; ask the supplier to amend",IF(R1924="In GSTR-2B, not in books","Check receipt; reject if not yours",IF(R1924="Invoice no matches, GSTIN differs","Confirm the GSTIN with the supplier","Not available: do not claim"))))))</f>
        <v/>
      </c>
    </row>
    <row r="1925">
      <c r="A1925" s="10" t="n"/>
      <c r="B1925" s="10" t="n"/>
      <c r="C1925" s="10" t="n"/>
      <c r="D1925" s="10" t="n"/>
      <c r="E1925" s="9" t="n"/>
      <c r="F1925" s="8" t="n"/>
      <c r="G1925" s="10" t="n"/>
      <c r="H1925" s="10" t="n"/>
      <c r="I1925" s="8" t="n"/>
      <c r="J1925" s="8" t="n"/>
      <c r="K1925" s="8" t="n"/>
      <c r="L1925" s="8" t="n"/>
      <c r="M1925" s="8" t="n"/>
      <c r="N1925" s="15">
        <f>IF(A1925="","",SUM(J1925:M1925))</f>
        <v/>
      </c>
      <c r="O1925" s="10" t="n"/>
      <c r="P1925" s="16">
        <f>IF(A1925="","",UPPER(TRIM(A1925))&amp;"|"&amp;UPPER(SUBSTITUTE(SUBSTITUTE(SUBSTITUTE(TRIM(C1925),"/",""),"-","")," ","")))</f>
        <v/>
      </c>
      <c r="Q1925" s="16">
        <f>IF(A1925="","",UPPER(SUBSTITUTE(SUBSTITUTE(SUBSTITUTE(TRIM(C1925),"/",""),"-","")," ","")))</f>
        <v/>
      </c>
      <c r="R1925" s="16">
        <f>IF(A1925="","",IF(U1925="No","ITC not available in GSTR-2B",IF(COUNTIF(Books!$O$6:$O$2005,P1925)&gt;0,IF(ABS(T1925)&lt;=Settings!$B$4,"Matched","Amount differs"),IF(COUNTIF(Books!$P$6:$P$2005,Q1925)&gt;0,"Invoice no matches, GSTIN differs","In GSTR-2B, not in books"))))</f>
        <v/>
      </c>
      <c r="S1925" s="15">
        <f>IF(A1925="","",SUMIF(Books!$O$6:$O$2005,P1925,Books!$K$6:$K$2005))</f>
        <v/>
      </c>
      <c r="T1925" s="15">
        <f>IF(A1925="","",N1925-S1925)</f>
        <v/>
      </c>
      <c r="U1925" s="10" t="n"/>
      <c r="V1925" s="16">
        <f>IF(A1925="","",IF(AND(O1925="Credit note",R1925&lt;&gt;"ITC not available in GSTR-2B"),"Credit note: accept and declare the ITC reversal, keep pending for one period, or reject if you disagree",IF(R1925="Matched","Accept in IMS, or take no action",IF(R1925="Amount differs","Reject or keep pending; ask the supplier to amend",IF(R1925="In GSTR-2B, not in books","Check receipt; reject if not yours",IF(R1925="Invoice no matches, GSTIN differs","Confirm the GSTIN with the supplier","Not available: do not claim"))))))</f>
        <v/>
      </c>
    </row>
    <row r="1926">
      <c r="A1926" s="10" t="n"/>
      <c r="B1926" s="10" t="n"/>
      <c r="C1926" s="10" t="n"/>
      <c r="D1926" s="10" t="n"/>
      <c r="E1926" s="9" t="n"/>
      <c r="F1926" s="8" t="n"/>
      <c r="G1926" s="10" t="n"/>
      <c r="H1926" s="10" t="n"/>
      <c r="I1926" s="8" t="n"/>
      <c r="J1926" s="8" t="n"/>
      <c r="K1926" s="8" t="n"/>
      <c r="L1926" s="8" t="n"/>
      <c r="M1926" s="8" t="n"/>
      <c r="N1926" s="15">
        <f>IF(A1926="","",SUM(J1926:M1926))</f>
        <v/>
      </c>
      <c r="O1926" s="10" t="n"/>
      <c r="P1926" s="16">
        <f>IF(A1926="","",UPPER(TRIM(A1926))&amp;"|"&amp;UPPER(SUBSTITUTE(SUBSTITUTE(SUBSTITUTE(TRIM(C1926),"/",""),"-","")," ","")))</f>
        <v/>
      </c>
      <c r="Q1926" s="16">
        <f>IF(A1926="","",UPPER(SUBSTITUTE(SUBSTITUTE(SUBSTITUTE(TRIM(C1926),"/",""),"-","")," ","")))</f>
        <v/>
      </c>
      <c r="R1926" s="16">
        <f>IF(A1926="","",IF(U1926="No","ITC not available in GSTR-2B",IF(COUNTIF(Books!$O$6:$O$2005,P1926)&gt;0,IF(ABS(T1926)&lt;=Settings!$B$4,"Matched","Amount differs"),IF(COUNTIF(Books!$P$6:$P$2005,Q1926)&gt;0,"Invoice no matches, GSTIN differs","In GSTR-2B, not in books"))))</f>
        <v/>
      </c>
      <c r="S1926" s="15">
        <f>IF(A1926="","",SUMIF(Books!$O$6:$O$2005,P1926,Books!$K$6:$K$2005))</f>
        <v/>
      </c>
      <c r="T1926" s="15">
        <f>IF(A1926="","",N1926-S1926)</f>
        <v/>
      </c>
      <c r="U1926" s="10" t="n"/>
      <c r="V1926" s="16">
        <f>IF(A1926="","",IF(AND(O1926="Credit note",R1926&lt;&gt;"ITC not available in GSTR-2B"),"Credit note: accept and declare the ITC reversal, keep pending for one period, or reject if you disagree",IF(R1926="Matched","Accept in IMS, or take no action",IF(R1926="Amount differs","Reject or keep pending; ask the supplier to amend",IF(R1926="In GSTR-2B, not in books","Check receipt; reject if not yours",IF(R1926="Invoice no matches, GSTIN differs","Confirm the GSTIN with the supplier","Not available: do not claim"))))))</f>
        <v/>
      </c>
    </row>
    <row r="1927">
      <c r="A1927" s="10" t="n"/>
      <c r="B1927" s="10" t="n"/>
      <c r="C1927" s="10" t="n"/>
      <c r="D1927" s="10" t="n"/>
      <c r="E1927" s="9" t="n"/>
      <c r="F1927" s="8" t="n"/>
      <c r="G1927" s="10" t="n"/>
      <c r="H1927" s="10" t="n"/>
      <c r="I1927" s="8" t="n"/>
      <c r="J1927" s="8" t="n"/>
      <c r="K1927" s="8" t="n"/>
      <c r="L1927" s="8" t="n"/>
      <c r="M1927" s="8" t="n"/>
      <c r="N1927" s="15">
        <f>IF(A1927="","",SUM(J1927:M1927))</f>
        <v/>
      </c>
      <c r="O1927" s="10" t="n"/>
      <c r="P1927" s="16">
        <f>IF(A1927="","",UPPER(TRIM(A1927))&amp;"|"&amp;UPPER(SUBSTITUTE(SUBSTITUTE(SUBSTITUTE(TRIM(C1927),"/",""),"-","")," ","")))</f>
        <v/>
      </c>
      <c r="Q1927" s="16">
        <f>IF(A1927="","",UPPER(SUBSTITUTE(SUBSTITUTE(SUBSTITUTE(TRIM(C1927),"/",""),"-","")," ","")))</f>
        <v/>
      </c>
      <c r="R1927" s="16">
        <f>IF(A1927="","",IF(U1927="No","ITC not available in GSTR-2B",IF(COUNTIF(Books!$O$6:$O$2005,P1927)&gt;0,IF(ABS(T1927)&lt;=Settings!$B$4,"Matched","Amount differs"),IF(COUNTIF(Books!$P$6:$P$2005,Q1927)&gt;0,"Invoice no matches, GSTIN differs","In GSTR-2B, not in books"))))</f>
        <v/>
      </c>
      <c r="S1927" s="15">
        <f>IF(A1927="","",SUMIF(Books!$O$6:$O$2005,P1927,Books!$K$6:$K$2005))</f>
        <v/>
      </c>
      <c r="T1927" s="15">
        <f>IF(A1927="","",N1927-S1927)</f>
        <v/>
      </c>
      <c r="U1927" s="10" t="n"/>
      <c r="V1927" s="16">
        <f>IF(A1927="","",IF(AND(O1927="Credit note",R1927&lt;&gt;"ITC not available in GSTR-2B"),"Credit note: accept and declare the ITC reversal, keep pending for one period, or reject if you disagree",IF(R1927="Matched","Accept in IMS, or take no action",IF(R1927="Amount differs","Reject or keep pending; ask the supplier to amend",IF(R1927="In GSTR-2B, not in books","Check receipt; reject if not yours",IF(R1927="Invoice no matches, GSTIN differs","Confirm the GSTIN with the supplier","Not available: do not claim"))))))</f>
        <v/>
      </c>
    </row>
    <row r="1928">
      <c r="A1928" s="10" t="n"/>
      <c r="B1928" s="10" t="n"/>
      <c r="C1928" s="10" t="n"/>
      <c r="D1928" s="10" t="n"/>
      <c r="E1928" s="9" t="n"/>
      <c r="F1928" s="8" t="n"/>
      <c r="G1928" s="10" t="n"/>
      <c r="H1928" s="10" t="n"/>
      <c r="I1928" s="8" t="n"/>
      <c r="J1928" s="8" t="n"/>
      <c r="K1928" s="8" t="n"/>
      <c r="L1928" s="8" t="n"/>
      <c r="M1928" s="8" t="n"/>
      <c r="N1928" s="15">
        <f>IF(A1928="","",SUM(J1928:M1928))</f>
        <v/>
      </c>
      <c r="O1928" s="10" t="n"/>
      <c r="P1928" s="16">
        <f>IF(A1928="","",UPPER(TRIM(A1928))&amp;"|"&amp;UPPER(SUBSTITUTE(SUBSTITUTE(SUBSTITUTE(TRIM(C1928),"/",""),"-","")," ","")))</f>
        <v/>
      </c>
      <c r="Q1928" s="16">
        <f>IF(A1928="","",UPPER(SUBSTITUTE(SUBSTITUTE(SUBSTITUTE(TRIM(C1928),"/",""),"-","")," ","")))</f>
        <v/>
      </c>
      <c r="R1928" s="16">
        <f>IF(A1928="","",IF(U1928="No","ITC not available in GSTR-2B",IF(COUNTIF(Books!$O$6:$O$2005,P1928)&gt;0,IF(ABS(T1928)&lt;=Settings!$B$4,"Matched","Amount differs"),IF(COUNTIF(Books!$P$6:$P$2005,Q1928)&gt;0,"Invoice no matches, GSTIN differs","In GSTR-2B, not in books"))))</f>
        <v/>
      </c>
      <c r="S1928" s="15">
        <f>IF(A1928="","",SUMIF(Books!$O$6:$O$2005,P1928,Books!$K$6:$K$2005))</f>
        <v/>
      </c>
      <c r="T1928" s="15">
        <f>IF(A1928="","",N1928-S1928)</f>
        <v/>
      </c>
      <c r="U1928" s="10" t="n"/>
      <c r="V1928" s="16">
        <f>IF(A1928="","",IF(AND(O1928="Credit note",R1928&lt;&gt;"ITC not available in GSTR-2B"),"Credit note: accept and declare the ITC reversal, keep pending for one period, or reject if you disagree",IF(R1928="Matched","Accept in IMS, or take no action",IF(R1928="Amount differs","Reject or keep pending; ask the supplier to amend",IF(R1928="In GSTR-2B, not in books","Check receipt; reject if not yours",IF(R1928="Invoice no matches, GSTIN differs","Confirm the GSTIN with the supplier","Not available: do not claim"))))))</f>
        <v/>
      </c>
    </row>
    <row r="1929">
      <c r="A1929" s="10" t="n"/>
      <c r="B1929" s="10" t="n"/>
      <c r="C1929" s="10" t="n"/>
      <c r="D1929" s="10" t="n"/>
      <c r="E1929" s="9" t="n"/>
      <c r="F1929" s="8" t="n"/>
      <c r="G1929" s="10" t="n"/>
      <c r="H1929" s="10" t="n"/>
      <c r="I1929" s="8" t="n"/>
      <c r="J1929" s="8" t="n"/>
      <c r="K1929" s="8" t="n"/>
      <c r="L1929" s="8" t="n"/>
      <c r="M1929" s="8" t="n"/>
      <c r="N1929" s="15">
        <f>IF(A1929="","",SUM(J1929:M1929))</f>
        <v/>
      </c>
      <c r="O1929" s="10" t="n"/>
      <c r="P1929" s="16">
        <f>IF(A1929="","",UPPER(TRIM(A1929))&amp;"|"&amp;UPPER(SUBSTITUTE(SUBSTITUTE(SUBSTITUTE(TRIM(C1929),"/",""),"-","")," ","")))</f>
        <v/>
      </c>
      <c r="Q1929" s="16">
        <f>IF(A1929="","",UPPER(SUBSTITUTE(SUBSTITUTE(SUBSTITUTE(TRIM(C1929),"/",""),"-","")," ","")))</f>
        <v/>
      </c>
      <c r="R1929" s="16">
        <f>IF(A1929="","",IF(U1929="No","ITC not available in GSTR-2B",IF(COUNTIF(Books!$O$6:$O$2005,P1929)&gt;0,IF(ABS(T1929)&lt;=Settings!$B$4,"Matched","Amount differs"),IF(COUNTIF(Books!$P$6:$P$2005,Q1929)&gt;0,"Invoice no matches, GSTIN differs","In GSTR-2B, not in books"))))</f>
        <v/>
      </c>
      <c r="S1929" s="15">
        <f>IF(A1929="","",SUMIF(Books!$O$6:$O$2005,P1929,Books!$K$6:$K$2005))</f>
        <v/>
      </c>
      <c r="T1929" s="15">
        <f>IF(A1929="","",N1929-S1929)</f>
        <v/>
      </c>
      <c r="U1929" s="10" t="n"/>
      <c r="V1929" s="16">
        <f>IF(A1929="","",IF(AND(O1929="Credit note",R1929&lt;&gt;"ITC not available in GSTR-2B"),"Credit note: accept and declare the ITC reversal, keep pending for one period, or reject if you disagree",IF(R1929="Matched","Accept in IMS, or take no action",IF(R1929="Amount differs","Reject or keep pending; ask the supplier to amend",IF(R1929="In GSTR-2B, not in books","Check receipt; reject if not yours",IF(R1929="Invoice no matches, GSTIN differs","Confirm the GSTIN with the supplier","Not available: do not claim"))))))</f>
        <v/>
      </c>
    </row>
    <row r="1930">
      <c r="A1930" s="10" t="n"/>
      <c r="B1930" s="10" t="n"/>
      <c r="C1930" s="10" t="n"/>
      <c r="D1930" s="10" t="n"/>
      <c r="E1930" s="9" t="n"/>
      <c r="F1930" s="8" t="n"/>
      <c r="G1930" s="10" t="n"/>
      <c r="H1930" s="10" t="n"/>
      <c r="I1930" s="8" t="n"/>
      <c r="J1930" s="8" t="n"/>
      <c r="K1930" s="8" t="n"/>
      <c r="L1930" s="8" t="n"/>
      <c r="M1930" s="8" t="n"/>
      <c r="N1930" s="15">
        <f>IF(A1930="","",SUM(J1930:M1930))</f>
        <v/>
      </c>
      <c r="O1930" s="10" t="n"/>
      <c r="P1930" s="16">
        <f>IF(A1930="","",UPPER(TRIM(A1930))&amp;"|"&amp;UPPER(SUBSTITUTE(SUBSTITUTE(SUBSTITUTE(TRIM(C1930),"/",""),"-","")," ","")))</f>
        <v/>
      </c>
      <c r="Q1930" s="16">
        <f>IF(A1930="","",UPPER(SUBSTITUTE(SUBSTITUTE(SUBSTITUTE(TRIM(C1930),"/",""),"-","")," ","")))</f>
        <v/>
      </c>
      <c r="R1930" s="16">
        <f>IF(A1930="","",IF(U1930="No","ITC not available in GSTR-2B",IF(COUNTIF(Books!$O$6:$O$2005,P1930)&gt;0,IF(ABS(T1930)&lt;=Settings!$B$4,"Matched","Amount differs"),IF(COUNTIF(Books!$P$6:$P$2005,Q1930)&gt;0,"Invoice no matches, GSTIN differs","In GSTR-2B, not in books"))))</f>
        <v/>
      </c>
      <c r="S1930" s="15">
        <f>IF(A1930="","",SUMIF(Books!$O$6:$O$2005,P1930,Books!$K$6:$K$2005))</f>
        <v/>
      </c>
      <c r="T1930" s="15">
        <f>IF(A1930="","",N1930-S1930)</f>
        <v/>
      </c>
      <c r="U1930" s="10" t="n"/>
      <c r="V1930" s="16">
        <f>IF(A1930="","",IF(AND(O1930="Credit note",R1930&lt;&gt;"ITC not available in GSTR-2B"),"Credit note: accept and declare the ITC reversal, keep pending for one period, or reject if you disagree",IF(R1930="Matched","Accept in IMS, or take no action",IF(R1930="Amount differs","Reject or keep pending; ask the supplier to amend",IF(R1930="In GSTR-2B, not in books","Check receipt; reject if not yours",IF(R1930="Invoice no matches, GSTIN differs","Confirm the GSTIN with the supplier","Not available: do not claim"))))))</f>
        <v/>
      </c>
    </row>
    <row r="1931">
      <c r="A1931" s="10" t="n"/>
      <c r="B1931" s="10" t="n"/>
      <c r="C1931" s="10" t="n"/>
      <c r="D1931" s="10" t="n"/>
      <c r="E1931" s="9" t="n"/>
      <c r="F1931" s="8" t="n"/>
      <c r="G1931" s="10" t="n"/>
      <c r="H1931" s="10" t="n"/>
      <c r="I1931" s="8" t="n"/>
      <c r="J1931" s="8" t="n"/>
      <c r="K1931" s="8" t="n"/>
      <c r="L1931" s="8" t="n"/>
      <c r="M1931" s="8" t="n"/>
      <c r="N1931" s="15">
        <f>IF(A1931="","",SUM(J1931:M1931))</f>
        <v/>
      </c>
      <c r="O1931" s="10" t="n"/>
      <c r="P1931" s="16">
        <f>IF(A1931="","",UPPER(TRIM(A1931))&amp;"|"&amp;UPPER(SUBSTITUTE(SUBSTITUTE(SUBSTITUTE(TRIM(C1931),"/",""),"-","")," ","")))</f>
        <v/>
      </c>
      <c r="Q1931" s="16">
        <f>IF(A1931="","",UPPER(SUBSTITUTE(SUBSTITUTE(SUBSTITUTE(TRIM(C1931),"/",""),"-","")," ","")))</f>
        <v/>
      </c>
      <c r="R1931" s="16">
        <f>IF(A1931="","",IF(U1931="No","ITC not available in GSTR-2B",IF(COUNTIF(Books!$O$6:$O$2005,P1931)&gt;0,IF(ABS(T1931)&lt;=Settings!$B$4,"Matched","Amount differs"),IF(COUNTIF(Books!$P$6:$P$2005,Q1931)&gt;0,"Invoice no matches, GSTIN differs","In GSTR-2B, not in books"))))</f>
        <v/>
      </c>
      <c r="S1931" s="15">
        <f>IF(A1931="","",SUMIF(Books!$O$6:$O$2005,P1931,Books!$K$6:$K$2005))</f>
        <v/>
      </c>
      <c r="T1931" s="15">
        <f>IF(A1931="","",N1931-S1931)</f>
        <v/>
      </c>
      <c r="U1931" s="10" t="n"/>
      <c r="V1931" s="16">
        <f>IF(A1931="","",IF(AND(O1931="Credit note",R1931&lt;&gt;"ITC not available in GSTR-2B"),"Credit note: accept and declare the ITC reversal, keep pending for one period, or reject if you disagree",IF(R1931="Matched","Accept in IMS, or take no action",IF(R1931="Amount differs","Reject or keep pending; ask the supplier to amend",IF(R1931="In GSTR-2B, not in books","Check receipt; reject if not yours",IF(R1931="Invoice no matches, GSTIN differs","Confirm the GSTIN with the supplier","Not available: do not claim"))))))</f>
        <v/>
      </c>
    </row>
    <row r="1932">
      <c r="A1932" s="10" t="n"/>
      <c r="B1932" s="10" t="n"/>
      <c r="C1932" s="10" t="n"/>
      <c r="D1932" s="10" t="n"/>
      <c r="E1932" s="9" t="n"/>
      <c r="F1932" s="8" t="n"/>
      <c r="G1932" s="10" t="n"/>
      <c r="H1932" s="10" t="n"/>
      <c r="I1932" s="8" t="n"/>
      <c r="J1932" s="8" t="n"/>
      <c r="K1932" s="8" t="n"/>
      <c r="L1932" s="8" t="n"/>
      <c r="M1932" s="8" t="n"/>
      <c r="N1932" s="15">
        <f>IF(A1932="","",SUM(J1932:M1932))</f>
        <v/>
      </c>
      <c r="O1932" s="10" t="n"/>
      <c r="P1932" s="16">
        <f>IF(A1932="","",UPPER(TRIM(A1932))&amp;"|"&amp;UPPER(SUBSTITUTE(SUBSTITUTE(SUBSTITUTE(TRIM(C1932),"/",""),"-","")," ","")))</f>
        <v/>
      </c>
      <c r="Q1932" s="16">
        <f>IF(A1932="","",UPPER(SUBSTITUTE(SUBSTITUTE(SUBSTITUTE(TRIM(C1932),"/",""),"-","")," ","")))</f>
        <v/>
      </c>
      <c r="R1932" s="16">
        <f>IF(A1932="","",IF(U1932="No","ITC not available in GSTR-2B",IF(COUNTIF(Books!$O$6:$O$2005,P1932)&gt;0,IF(ABS(T1932)&lt;=Settings!$B$4,"Matched","Amount differs"),IF(COUNTIF(Books!$P$6:$P$2005,Q1932)&gt;0,"Invoice no matches, GSTIN differs","In GSTR-2B, not in books"))))</f>
        <v/>
      </c>
      <c r="S1932" s="15">
        <f>IF(A1932="","",SUMIF(Books!$O$6:$O$2005,P1932,Books!$K$6:$K$2005))</f>
        <v/>
      </c>
      <c r="T1932" s="15">
        <f>IF(A1932="","",N1932-S1932)</f>
        <v/>
      </c>
      <c r="U1932" s="10" t="n"/>
      <c r="V1932" s="16">
        <f>IF(A1932="","",IF(AND(O1932="Credit note",R1932&lt;&gt;"ITC not available in GSTR-2B"),"Credit note: accept and declare the ITC reversal, keep pending for one period, or reject if you disagree",IF(R1932="Matched","Accept in IMS, or take no action",IF(R1932="Amount differs","Reject or keep pending; ask the supplier to amend",IF(R1932="In GSTR-2B, not in books","Check receipt; reject if not yours",IF(R1932="Invoice no matches, GSTIN differs","Confirm the GSTIN with the supplier","Not available: do not claim"))))))</f>
        <v/>
      </c>
    </row>
    <row r="1933">
      <c r="A1933" s="10" t="n"/>
      <c r="B1933" s="10" t="n"/>
      <c r="C1933" s="10" t="n"/>
      <c r="D1933" s="10" t="n"/>
      <c r="E1933" s="9" t="n"/>
      <c r="F1933" s="8" t="n"/>
      <c r="G1933" s="10" t="n"/>
      <c r="H1933" s="10" t="n"/>
      <c r="I1933" s="8" t="n"/>
      <c r="J1933" s="8" t="n"/>
      <c r="K1933" s="8" t="n"/>
      <c r="L1933" s="8" t="n"/>
      <c r="M1933" s="8" t="n"/>
      <c r="N1933" s="15">
        <f>IF(A1933="","",SUM(J1933:M1933))</f>
        <v/>
      </c>
      <c r="O1933" s="10" t="n"/>
      <c r="P1933" s="16">
        <f>IF(A1933="","",UPPER(TRIM(A1933))&amp;"|"&amp;UPPER(SUBSTITUTE(SUBSTITUTE(SUBSTITUTE(TRIM(C1933),"/",""),"-","")," ","")))</f>
        <v/>
      </c>
      <c r="Q1933" s="16">
        <f>IF(A1933="","",UPPER(SUBSTITUTE(SUBSTITUTE(SUBSTITUTE(TRIM(C1933),"/",""),"-","")," ","")))</f>
        <v/>
      </c>
      <c r="R1933" s="16">
        <f>IF(A1933="","",IF(U1933="No","ITC not available in GSTR-2B",IF(COUNTIF(Books!$O$6:$O$2005,P1933)&gt;0,IF(ABS(T1933)&lt;=Settings!$B$4,"Matched","Amount differs"),IF(COUNTIF(Books!$P$6:$P$2005,Q1933)&gt;0,"Invoice no matches, GSTIN differs","In GSTR-2B, not in books"))))</f>
        <v/>
      </c>
      <c r="S1933" s="15">
        <f>IF(A1933="","",SUMIF(Books!$O$6:$O$2005,P1933,Books!$K$6:$K$2005))</f>
        <v/>
      </c>
      <c r="T1933" s="15">
        <f>IF(A1933="","",N1933-S1933)</f>
        <v/>
      </c>
      <c r="U1933" s="10" t="n"/>
      <c r="V1933" s="16">
        <f>IF(A1933="","",IF(AND(O1933="Credit note",R1933&lt;&gt;"ITC not available in GSTR-2B"),"Credit note: accept and declare the ITC reversal, keep pending for one period, or reject if you disagree",IF(R1933="Matched","Accept in IMS, or take no action",IF(R1933="Amount differs","Reject or keep pending; ask the supplier to amend",IF(R1933="In GSTR-2B, not in books","Check receipt; reject if not yours",IF(R1933="Invoice no matches, GSTIN differs","Confirm the GSTIN with the supplier","Not available: do not claim"))))))</f>
        <v/>
      </c>
    </row>
    <row r="1934">
      <c r="A1934" s="10" t="n"/>
      <c r="B1934" s="10" t="n"/>
      <c r="C1934" s="10" t="n"/>
      <c r="D1934" s="10" t="n"/>
      <c r="E1934" s="9" t="n"/>
      <c r="F1934" s="8" t="n"/>
      <c r="G1934" s="10" t="n"/>
      <c r="H1934" s="10" t="n"/>
      <c r="I1934" s="8" t="n"/>
      <c r="J1934" s="8" t="n"/>
      <c r="K1934" s="8" t="n"/>
      <c r="L1934" s="8" t="n"/>
      <c r="M1934" s="8" t="n"/>
      <c r="N1934" s="15">
        <f>IF(A1934="","",SUM(J1934:M1934))</f>
        <v/>
      </c>
      <c r="O1934" s="10" t="n"/>
      <c r="P1934" s="16">
        <f>IF(A1934="","",UPPER(TRIM(A1934))&amp;"|"&amp;UPPER(SUBSTITUTE(SUBSTITUTE(SUBSTITUTE(TRIM(C1934),"/",""),"-","")," ","")))</f>
        <v/>
      </c>
      <c r="Q1934" s="16">
        <f>IF(A1934="","",UPPER(SUBSTITUTE(SUBSTITUTE(SUBSTITUTE(TRIM(C1934),"/",""),"-","")," ","")))</f>
        <v/>
      </c>
      <c r="R1934" s="16">
        <f>IF(A1934="","",IF(U1934="No","ITC not available in GSTR-2B",IF(COUNTIF(Books!$O$6:$O$2005,P1934)&gt;0,IF(ABS(T1934)&lt;=Settings!$B$4,"Matched","Amount differs"),IF(COUNTIF(Books!$P$6:$P$2005,Q1934)&gt;0,"Invoice no matches, GSTIN differs","In GSTR-2B, not in books"))))</f>
        <v/>
      </c>
      <c r="S1934" s="15">
        <f>IF(A1934="","",SUMIF(Books!$O$6:$O$2005,P1934,Books!$K$6:$K$2005))</f>
        <v/>
      </c>
      <c r="T1934" s="15">
        <f>IF(A1934="","",N1934-S1934)</f>
        <v/>
      </c>
      <c r="U1934" s="10" t="n"/>
      <c r="V1934" s="16">
        <f>IF(A1934="","",IF(AND(O1934="Credit note",R1934&lt;&gt;"ITC not available in GSTR-2B"),"Credit note: accept and declare the ITC reversal, keep pending for one period, or reject if you disagree",IF(R1934="Matched","Accept in IMS, or take no action",IF(R1934="Amount differs","Reject or keep pending; ask the supplier to amend",IF(R1934="In GSTR-2B, not in books","Check receipt; reject if not yours",IF(R1934="Invoice no matches, GSTIN differs","Confirm the GSTIN with the supplier","Not available: do not claim"))))))</f>
        <v/>
      </c>
    </row>
    <row r="1935">
      <c r="A1935" s="10" t="n"/>
      <c r="B1935" s="10" t="n"/>
      <c r="C1935" s="10" t="n"/>
      <c r="D1935" s="10" t="n"/>
      <c r="E1935" s="9" t="n"/>
      <c r="F1935" s="8" t="n"/>
      <c r="G1935" s="10" t="n"/>
      <c r="H1935" s="10" t="n"/>
      <c r="I1935" s="8" t="n"/>
      <c r="J1935" s="8" t="n"/>
      <c r="K1935" s="8" t="n"/>
      <c r="L1935" s="8" t="n"/>
      <c r="M1935" s="8" t="n"/>
      <c r="N1935" s="15">
        <f>IF(A1935="","",SUM(J1935:M1935))</f>
        <v/>
      </c>
      <c r="O1935" s="10" t="n"/>
      <c r="P1935" s="16">
        <f>IF(A1935="","",UPPER(TRIM(A1935))&amp;"|"&amp;UPPER(SUBSTITUTE(SUBSTITUTE(SUBSTITUTE(TRIM(C1935),"/",""),"-","")," ","")))</f>
        <v/>
      </c>
      <c r="Q1935" s="16">
        <f>IF(A1935="","",UPPER(SUBSTITUTE(SUBSTITUTE(SUBSTITUTE(TRIM(C1935),"/",""),"-","")," ","")))</f>
        <v/>
      </c>
      <c r="R1935" s="16">
        <f>IF(A1935="","",IF(U1935="No","ITC not available in GSTR-2B",IF(COUNTIF(Books!$O$6:$O$2005,P1935)&gt;0,IF(ABS(T1935)&lt;=Settings!$B$4,"Matched","Amount differs"),IF(COUNTIF(Books!$P$6:$P$2005,Q1935)&gt;0,"Invoice no matches, GSTIN differs","In GSTR-2B, not in books"))))</f>
        <v/>
      </c>
      <c r="S1935" s="15">
        <f>IF(A1935="","",SUMIF(Books!$O$6:$O$2005,P1935,Books!$K$6:$K$2005))</f>
        <v/>
      </c>
      <c r="T1935" s="15">
        <f>IF(A1935="","",N1935-S1935)</f>
        <v/>
      </c>
      <c r="U1935" s="10" t="n"/>
      <c r="V1935" s="16">
        <f>IF(A1935="","",IF(AND(O1935="Credit note",R1935&lt;&gt;"ITC not available in GSTR-2B"),"Credit note: accept and declare the ITC reversal, keep pending for one period, or reject if you disagree",IF(R1935="Matched","Accept in IMS, or take no action",IF(R1935="Amount differs","Reject or keep pending; ask the supplier to amend",IF(R1935="In GSTR-2B, not in books","Check receipt; reject if not yours",IF(R1935="Invoice no matches, GSTIN differs","Confirm the GSTIN with the supplier","Not available: do not claim"))))))</f>
        <v/>
      </c>
    </row>
    <row r="1936">
      <c r="A1936" s="10" t="n"/>
      <c r="B1936" s="10" t="n"/>
      <c r="C1936" s="10" t="n"/>
      <c r="D1936" s="10" t="n"/>
      <c r="E1936" s="9" t="n"/>
      <c r="F1936" s="8" t="n"/>
      <c r="G1936" s="10" t="n"/>
      <c r="H1936" s="10" t="n"/>
      <c r="I1936" s="8" t="n"/>
      <c r="J1936" s="8" t="n"/>
      <c r="K1936" s="8" t="n"/>
      <c r="L1936" s="8" t="n"/>
      <c r="M1936" s="8" t="n"/>
      <c r="N1936" s="15">
        <f>IF(A1936="","",SUM(J1936:M1936))</f>
        <v/>
      </c>
      <c r="O1936" s="10" t="n"/>
      <c r="P1936" s="16">
        <f>IF(A1936="","",UPPER(TRIM(A1936))&amp;"|"&amp;UPPER(SUBSTITUTE(SUBSTITUTE(SUBSTITUTE(TRIM(C1936),"/",""),"-","")," ","")))</f>
        <v/>
      </c>
      <c r="Q1936" s="16">
        <f>IF(A1936="","",UPPER(SUBSTITUTE(SUBSTITUTE(SUBSTITUTE(TRIM(C1936),"/",""),"-","")," ","")))</f>
        <v/>
      </c>
      <c r="R1936" s="16">
        <f>IF(A1936="","",IF(U1936="No","ITC not available in GSTR-2B",IF(COUNTIF(Books!$O$6:$O$2005,P1936)&gt;0,IF(ABS(T1936)&lt;=Settings!$B$4,"Matched","Amount differs"),IF(COUNTIF(Books!$P$6:$P$2005,Q1936)&gt;0,"Invoice no matches, GSTIN differs","In GSTR-2B, not in books"))))</f>
        <v/>
      </c>
      <c r="S1936" s="15">
        <f>IF(A1936="","",SUMIF(Books!$O$6:$O$2005,P1936,Books!$K$6:$K$2005))</f>
        <v/>
      </c>
      <c r="T1936" s="15">
        <f>IF(A1936="","",N1936-S1936)</f>
        <v/>
      </c>
      <c r="U1936" s="10" t="n"/>
      <c r="V1936" s="16">
        <f>IF(A1936="","",IF(AND(O1936="Credit note",R1936&lt;&gt;"ITC not available in GSTR-2B"),"Credit note: accept and declare the ITC reversal, keep pending for one period, or reject if you disagree",IF(R1936="Matched","Accept in IMS, or take no action",IF(R1936="Amount differs","Reject or keep pending; ask the supplier to amend",IF(R1936="In GSTR-2B, not in books","Check receipt; reject if not yours",IF(R1936="Invoice no matches, GSTIN differs","Confirm the GSTIN with the supplier","Not available: do not claim"))))))</f>
        <v/>
      </c>
    </row>
    <row r="1937">
      <c r="A1937" s="10" t="n"/>
      <c r="B1937" s="10" t="n"/>
      <c r="C1937" s="10" t="n"/>
      <c r="D1937" s="10" t="n"/>
      <c r="E1937" s="9" t="n"/>
      <c r="F1937" s="8" t="n"/>
      <c r="G1937" s="10" t="n"/>
      <c r="H1937" s="10" t="n"/>
      <c r="I1937" s="8" t="n"/>
      <c r="J1937" s="8" t="n"/>
      <c r="K1937" s="8" t="n"/>
      <c r="L1937" s="8" t="n"/>
      <c r="M1937" s="8" t="n"/>
      <c r="N1937" s="15">
        <f>IF(A1937="","",SUM(J1937:M1937))</f>
        <v/>
      </c>
      <c r="O1937" s="10" t="n"/>
      <c r="P1937" s="16">
        <f>IF(A1937="","",UPPER(TRIM(A1937))&amp;"|"&amp;UPPER(SUBSTITUTE(SUBSTITUTE(SUBSTITUTE(TRIM(C1937),"/",""),"-","")," ","")))</f>
        <v/>
      </c>
      <c r="Q1937" s="16">
        <f>IF(A1937="","",UPPER(SUBSTITUTE(SUBSTITUTE(SUBSTITUTE(TRIM(C1937),"/",""),"-","")," ","")))</f>
        <v/>
      </c>
      <c r="R1937" s="16">
        <f>IF(A1937="","",IF(U1937="No","ITC not available in GSTR-2B",IF(COUNTIF(Books!$O$6:$O$2005,P1937)&gt;0,IF(ABS(T1937)&lt;=Settings!$B$4,"Matched","Amount differs"),IF(COUNTIF(Books!$P$6:$P$2005,Q1937)&gt;0,"Invoice no matches, GSTIN differs","In GSTR-2B, not in books"))))</f>
        <v/>
      </c>
      <c r="S1937" s="15">
        <f>IF(A1937="","",SUMIF(Books!$O$6:$O$2005,P1937,Books!$K$6:$K$2005))</f>
        <v/>
      </c>
      <c r="T1937" s="15">
        <f>IF(A1937="","",N1937-S1937)</f>
        <v/>
      </c>
      <c r="U1937" s="10" t="n"/>
      <c r="V1937" s="16">
        <f>IF(A1937="","",IF(AND(O1937="Credit note",R1937&lt;&gt;"ITC not available in GSTR-2B"),"Credit note: accept and declare the ITC reversal, keep pending for one period, or reject if you disagree",IF(R1937="Matched","Accept in IMS, or take no action",IF(R1937="Amount differs","Reject or keep pending; ask the supplier to amend",IF(R1937="In GSTR-2B, not in books","Check receipt; reject if not yours",IF(R1937="Invoice no matches, GSTIN differs","Confirm the GSTIN with the supplier","Not available: do not claim"))))))</f>
        <v/>
      </c>
    </row>
    <row r="1938">
      <c r="A1938" s="10" t="n"/>
      <c r="B1938" s="10" t="n"/>
      <c r="C1938" s="10" t="n"/>
      <c r="D1938" s="10" t="n"/>
      <c r="E1938" s="9" t="n"/>
      <c r="F1938" s="8" t="n"/>
      <c r="G1938" s="10" t="n"/>
      <c r="H1938" s="10" t="n"/>
      <c r="I1938" s="8" t="n"/>
      <c r="J1938" s="8" t="n"/>
      <c r="K1938" s="8" t="n"/>
      <c r="L1938" s="8" t="n"/>
      <c r="M1938" s="8" t="n"/>
      <c r="N1938" s="15">
        <f>IF(A1938="","",SUM(J1938:M1938))</f>
        <v/>
      </c>
      <c r="O1938" s="10" t="n"/>
      <c r="P1938" s="16">
        <f>IF(A1938="","",UPPER(TRIM(A1938))&amp;"|"&amp;UPPER(SUBSTITUTE(SUBSTITUTE(SUBSTITUTE(TRIM(C1938),"/",""),"-","")," ","")))</f>
        <v/>
      </c>
      <c r="Q1938" s="16">
        <f>IF(A1938="","",UPPER(SUBSTITUTE(SUBSTITUTE(SUBSTITUTE(TRIM(C1938),"/",""),"-","")," ","")))</f>
        <v/>
      </c>
      <c r="R1938" s="16">
        <f>IF(A1938="","",IF(U1938="No","ITC not available in GSTR-2B",IF(COUNTIF(Books!$O$6:$O$2005,P1938)&gt;0,IF(ABS(T1938)&lt;=Settings!$B$4,"Matched","Amount differs"),IF(COUNTIF(Books!$P$6:$P$2005,Q1938)&gt;0,"Invoice no matches, GSTIN differs","In GSTR-2B, not in books"))))</f>
        <v/>
      </c>
      <c r="S1938" s="15">
        <f>IF(A1938="","",SUMIF(Books!$O$6:$O$2005,P1938,Books!$K$6:$K$2005))</f>
        <v/>
      </c>
      <c r="T1938" s="15">
        <f>IF(A1938="","",N1938-S1938)</f>
        <v/>
      </c>
      <c r="U1938" s="10" t="n"/>
      <c r="V1938" s="16">
        <f>IF(A1938="","",IF(AND(O1938="Credit note",R1938&lt;&gt;"ITC not available in GSTR-2B"),"Credit note: accept and declare the ITC reversal, keep pending for one period, or reject if you disagree",IF(R1938="Matched","Accept in IMS, or take no action",IF(R1938="Amount differs","Reject or keep pending; ask the supplier to amend",IF(R1938="In GSTR-2B, not in books","Check receipt; reject if not yours",IF(R1938="Invoice no matches, GSTIN differs","Confirm the GSTIN with the supplier","Not available: do not claim"))))))</f>
        <v/>
      </c>
    </row>
    <row r="1939">
      <c r="A1939" s="10" t="n"/>
      <c r="B1939" s="10" t="n"/>
      <c r="C1939" s="10" t="n"/>
      <c r="D1939" s="10" t="n"/>
      <c r="E1939" s="9" t="n"/>
      <c r="F1939" s="8" t="n"/>
      <c r="G1939" s="10" t="n"/>
      <c r="H1939" s="10" t="n"/>
      <c r="I1939" s="8" t="n"/>
      <c r="J1939" s="8" t="n"/>
      <c r="K1939" s="8" t="n"/>
      <c r="L1939" s="8" t="n"/>
      <c r="M1939" s="8" t="n"/>
      <c r="N1939" s="15">
        <f>IF(A1939="","",SUM(J1939:M1939))</f>
        <v/>
      </c>
      <c r="O1939" s="10" t="n"/>
      <c r="P1939" s="16">
        <f>IF(A1939="","",UPPER(TRIM(A1939))&amp;"|"&amp;UPPER(SUBSTITUTE(SUBSTITUTE(SUBSTITUTE(TRIM(C1939),"/",""),"-","")," ","")))</f>
        <v/>
      </c>
      <c r="Q1939" s="16">
        <f>IF(A1939="","",UPPER(SUBSTITUTE(SUBSTITUTE(SUBSTITUTE(TRIM(C1939),"/",""),"-","")," ","")))</f>
        <v/>
      </c>
      <c r="R1939" s="16">
        <f>IF(A1939="","",IF(U1939="No","ITC not available in GSTR-2B",IF(COUNTIF(Books!$O$6:$O$2005,P1939)&gt;0,IF(ABS(T1939)&lt;=Settings!$B$4,"Matched","Amount differs"),IF(COUNTIF(Books!$P$6:$P$2005,Q1939)&gt;0,"Invoice no matches, GSTIN differs","In GSTR-2B, not in books"))))</f>
        <v/>
      </c>
      <c r="S1939" s="15">
        <f>IF(A1939="","",SUMIF(Books!$O$6:$O$2005,P1939,Books!$K$6:$K$2005))</f>
        <v/>
      </c>
      <c r="T1939" s="15">
        <f>IF(A1939="","",N1939-S1939)</f>
        <v/>
      </c>
      <c r="U1939" s="10" t="n"/>
      <c r="V1939" s="16">
        <f>IF(A1939="","",IF(AND(O1939="Credit note",R1939&lt;&gt;"ITC not available in GSTR-2B"),"Credit note: accept and declare the ITC reversal, keep pending for one period, or reject if you disagree",IF(R1939="Matched","Accept in IMS, or take no action",IF(R1939="Amount differs","Reject or keep pending; ask the supplier to amend",IF(R1939="In GSTR-2B, not in books","Check receipt; reject if not yours",IF(R1939="Invoice no matches, GSTIN differs","Confirm the GSTIN with the supplier","Not available: do not claim"))))))</f>
        <v/>
      </c>
    </row>
    <row r="1940">
      <c r="A1940" s="10" t="n"/>
      <c r="B1940" s="10" t="n"/>
      <c r="C1940" s="10" t="n"/>
      <c r="D1940" s="10" t="n"/>
      <c r="E1940" s="9" t="n"/>
      <c r="F1940" s="8" t="n"/>
      <c r="G1940" s="10" t="n"/>
      <c r="H1940" s="10" t="n"/>
      <c r="I1940" s="8" t="n"/>
      <c r="J1940" s="8" t="n"/>
      <c r="K1940" s="8" t="n"/>
      <c r="L1940" s="8" t="n"/>
      <c r="M1940" s="8" t="n"/>
      <c r="N1940" s="15">
        <f>IF(A1940="","",SUM(J1940:M1940))</f>
        <v/>
      </c>
      <c r="O1940" s="10" t="n"/>
      <c r="P1940" s="16">
        <f>IF(A1940="","",UPPER(TRIM(A1940))&amp;"|"&amp;UPPER(SUBSTITUTE(SUBSTITUTE(SUBSTITUTE(TRIM(C1940),"/",""),"-","")," ","")))</f>
        <v/>
      </c>
      <c r="Q1940" s="16">
        <f>IF(A1940="","",UPPER(SUBSTITUTE(SUBSTITUTE(SUBSTITUTE(TRIM(C1940),"/",""),"-","")," ","")))</f>
        <v/>
      </c>
      <c r="R1940" s="16">
        <f>IF(A1940="","",IF(U1940="No","ITC not available in GSTR-2B",IF(COUNTIF(Books!$O$6:$O$2005,P1940)&gt;0,IF(ABS(T1940)&lt;=Settings!$B$4,"Matched","Amount differs"),IF(COUNTIF(Books!$P$6:$P$2005,Q1940)&gt;0,"Invoice no matches, GSTIN differs","In GSTR-2B, not in books"))))</f>
        <v/>
      </c>
      <c r="S1940" s="15">
        <f>IF(A1940="","",SUMIF(Books!$O$6:$O$2005,P1940,Books!$K$6:$K$2005))</f>
        <v/>
      </c>
      <c r="T1940" s="15">
        <f>IF(A1940="","",N1940-S1940)</f>
        <v/>
      </c>
      <c r="U1940" s="10" t="n"/>
      <c r="V1940" s="16">
        <f>IF(A1940="","",IF(AND(O1940="Credit note",R1940&lt;&gt;"ITC not available in GSTR-2B"),"Credit note: accept and declare the ITC reversal, keep pending for one period, or reject if you disagree",IF(R1940="Matched","Accept in IMS, or take no action",IF(R1940="Amount differs","Reject or keep pending; ask the supplier to amend",IF(R1940="In GSTR-2B, not in books","Check receipt; reject if not yours",IF(R1940="Invoice no matches, GSTIN differs","Confirm the GSTIN with the supplier","Not available: do not claim"))))))</f>
        <v/>
      </c>
    </row>
    <row r="1941">
      <c r="A1941" s="10" t="n"/>
      <c r="B1941" s="10" t="n"/>
      <c r="C1941" s="10" t="n"/>
      <c r="D1941" s="10" t="n"/>
      <c r="E1941" s="9" t="n"/>
      <c r="F1941" s="8" t="n"/>
      <c r="G1941" s="10" t="n"/>
      <c r="H1941" s="10" t="n"/>
      <c r="I1941" s="8" t="n"/>
      <c r="J1941" s="8" t="n"/>
      <c r="K1941" s="8" t="n"/>
      <c r="L1941" s="8" t="n"/>
      <c r="M1941" s="8" t="n"/>
      <c r="N1941" s="15">
        <f>IF(A1941="","",SUM(J1941:M1941))</f>
        <v/>
      </c>
      <c r="O1941" s="10" t="n"/>
      <c r="P1941" s="16">
        <f>IF(A1941="","",UPPER(TRIM(A1941))&amp;"|"&amp;UPPER(SUBSTITUTE(SUBSTITUTE(SUBSTITUTE(TRIM(C1941),"/",""),"-","")," ","")))</f>
        <v/>
      </c>
      <c r="Q1941" s="16">
        <f>IF(A1941="","",UPPER(SUBSTITUTE(SUBSTITUTE(SUBSTITUTE(TRIM(C1941),"/",""),"-","")," ","")))</f>
        <v/>
      </c>
      <c r="R1941" s="16">
        <f>IF(A1941="","",IF(U1941="No","ITC not available in GSTR-2B",IF(COUNTIF(Books!$O$6:$O$2005,P1941)&gt;0,IF(ABS(T1941)&lt;=Settings!$B$4,"Matched","Amount differs"),IF(COUNTIF(Books!$P$6:$P$2005,Q1941)&gt;0,"Invoice no matches, GSTIN differs","In GSTR-2B, not in books"))))</f>
        <v/>
      </c>
      <c r="S1941" s="15">
        <f>IF(A1941="","",SUMIF(Books!$O$6:$O$2005,P1941,Books!$K$6:$K$2005))</f>
        <v/>
      </c>
      <c r="T1941" s="15">
        <f>IF(A1941="","",N1941-S1941)</f>
        <v/>
      </c>
      <c r="U1941" s="10" t="n"/>
      <c r="V1941" s="16">
        <f>IF(A1941="","",IF(AND(O1941="Credit note",R1941&lt;&gt;"ITC not available in GSTR-2B"),"Credit note: accept and declare the ITC reversal, keep pending for one period, or reject if you disagree",IF(R1941="Matched","Accept in IMS, or take no action",IF(R1941="Amount differs","Reject or keep pending; ask the supplier to amend",IF(R1941="In GSTR-2B, not in books","Check receipt; reject if not yours",IF(R1941="Invoice no matches, GSTIN differs","Confirm the GSTIN with the supplier","Not available: do not claim"))))))</f>
        <v/>
      </c>
    </row>
    <row r="1942">
      <c r="A1942" s="10" t="n"/>
      <c r="B1942" s="10" t="n"/>
      <c r="C1942" s="10" t="n"/>
      <c r="D1942" s="10" t="n"/>
      <c r="E1942" s="9" t="n"/>
      <c r="F1942" s="8" t="n"/>
      <c r="G1942" s="10" t="n"/>
      <c r="H1942" s="10" t="n"/>
      <c r="I1942" s="8" t="n"/>
      <c r="J1942" s="8" t="n"/>
      <c r="K1942" s="8" t="n"/>
      <c r="L1942" s="8" t="n"/>
      <c r="M1942" s="8" t="n"/>
      <c r="N1942" s="15">
        <f>IF(A1942="","",SUM(J1942:M1942))</f>
        <v/>
      </c>
      <c r="O1942" s="10" t="n"/>
      <c r="P1942" s="16">
        <f>IF(A1942="","",UPPER(TRIM(A1942))&amp;"|"&amp;UPPER(SUBSTITUTE(SUBSTITUTE(SUBSTITUTE(TRIM(C1942),"/",""),"-","")," ","")))</f>
        <v/>
      </c>
      <c r="Q1942" s="16">
        <f>IF(A1942="","",UPPER(SUBSTITUTE(SUBSTITUTE(SUBSTITUTE(TRIM(C1942),"/",""),"-","")," ","")))</f>
        <v/>
      </c>
      <c r="R1942" s="16">
        <f>IF(A1942="","",IF(U1942="No","ITC not available in GSTR-2B",IF(COUNTIF(Books!$O$6:$O$2005,P1942)&gt;0,IF(ABS(T1942)&lt;=Settings!$B$4,"Matched","Amount differs"),IF(COUNTIF(Books!$P$6:$P$2005,Q1942)&gt;0,"Invoice no matches, GSTIN differs","In GSTR-2B, not in books"))))</f>
        <v/>
      </c>
      <c r="S1942" s="15">
        <f>IF(A1942="","",SUMIF(Books!$O$6:$O$2005,P1942,Books!$K$6:$K$2005))</f>
        <v/>
      </c>
      <c r="T1942" s="15">
        <f>IF(A1942="","",N1942-S1942)</f>
        <v/>
      </c>
      <c r="U1942" s="10" t="n"/>
      <c r="V1942" s="16">
        <f>IF(A1942="","",IF(AND(O1942="Credit note",R1942&lt;&gt;"ITC not available in GSTR-2B"),"Credit note: accept and declare the ITC reversal, keep pending for one period, or reject if you disagree",IF(R1942="Matched","Accept in IMS, or take no action",IF(R1942="Amount differs","Reject or keep pending; ask the supplier to amend",IF(R1942="In GSTR-2B, not in books","Check receipt; reject if not yours",IF(R1942="Invoice no matches, GSTIN differs","Confirm the GSTIN with the supplier","Not available: do not claim"))))))</f>
        <v/>
      </c>
    </row>
    <row r="1943">
      <c r="A1943" s="10" t="n"/>
      <c r="B1943" s="10" t="n"/>
      <c r="C1943" s="10" t="n"/>
      <c r="D1943" s="10" t="n"/>
      <c r="E1943" s="9" t="n"/>
      <c r="F1943" s="8" t="n"/>
      <c r="G1943" s="10" t="n"/>
      <c r="H1943" s="10" t="n"/>
      <c r="I1943" s="8" t="n"/>
      <c r="J1943" s="8" t="n"/>
      <c r="K1943" s="8" t="n"/>
      <c r="L1943" s="8" t="n"/>
      <c r="M1943" s="8" t="n"/>
      <c r="N1943" s="15">
        <f>IF(A1943="","",SUM(J1943:M1943))</f>
        <v/>
      </c>
      <c r="O1943" s="10" t="n"/>
      <c r="P1943" s="16">
        <f>IF(A1943="","",UPPER(TRIM(A1943))&amp;"|"&amp;UPPER(SUBSTITUTE(SUBSTITUTE(SUBSTITUTE(TRIM(C1943),"/",""),"-","")," ","")))</f>
        <v/>
      </c>
      <c r="Q1943" s="16">
        <f>IF(A1943="","",UPPER(SUBSTITUTE(SUBSTITUTE(SUBSTITUTE(TRIM(C1943),"/",""),"-","")," ","")))</f>
        <v/>
      </c>
      <c r="R1943" s="16">
        <f>IF(A1943="","",IF(U1943="No","ITC not available in GSTR-2B",IF(COUNTIF(Books!$O$6:$O$2005,P1943)&gt;0,IF(ABS(T1943)&lt;=Settings!$B$4,"Matched","Amount differs"),IF(COUNTIF(Books!$P$6:$P$2005,Q1943)&gt;0,"Invoice no matches, GSTIN differs","In GSTR-2B, not in books"))))</f>
        <v/>
      </c>
      <c r="S1943" s="15">
        <f>IF(A1943="","",SUMIF(Books!$O$6:$O$2005,P1943,Books!$K$6:$K$2005))</f>
        <v/>
      </c>
      <c r="T1943" s="15">
        <f>IF(A1943="","",N1943-S1943)</f>
        <v/>
      </c>
      <c r="U1943" s="10" t="n"/>
      <c r="V1943" s="16">
        <f>IF(A1943="","",IF(AND(O1943="Credit note",R1943&lt;&gt;"ITC not available in GSTR-2B"),"Credit note: accept and declare the ITC reversal, keep pending for one period, or reject if you disagree",IF(R1943="Matched","Accept in IMS, or take no action",IF(R1943="Amount differs","Reject or keep pending; ask the supplier to amend",IF(R1943="In GSTR-2B, not in books","Check receipt; reject if not yours",IF(R1943="Invoice no matches, GSTIN differs","Confirm the GSTIN with the supplier","Not available: do not claim"))))))</f>
        <v/>
      </c>
    </row>
    <row r="1944">
      <c r="A1944" s="10" t="n"/>
      <c r="B1944" s="10" t="n"/>
      <c r="C1944" s="10" t="n"/>
      <c r="D1944" s="10" t="n"/>
      <c r="E1944" s="9" t="n"/>
      <c r="F1944" s="8" t="n"/>
      <c r="G1944" s="10" t="n"/>
      <c r="H1944" s="10" t="n"/>
      <c r="I1944" s="8" t="n"/>
      <c r="J1944" s="8" t="n"/>
      <c r="K1944" s="8" t="n"/>
      <c r="L1944" s="8" t="n"/>
      <c r="M1944" s="8" t="n"/>
      <c r="N1944" s="15">
        <f>IF(A1944="","",SUM(J1944:M1944))</f>
        <v/>
      </c>
      <c r="O1944" s="10" t="n"/>
      <c r="P1944" s="16">
        <f>IF(A1944="","",UPPER(TRIM(A1944))&amp;"|"&amp;UPPER(SUBSTITUTE(SUBSTITUTE(SUBSTITUTE(TRIM(C1944),"/",""),"-","")," ","")))</f>
        <v/>
      </c>
      <c r="Q1944" s="16">
        <f>IF(A1944="","",UPPER(SUBSTITUTE(SUBSTITUTE(SUBSTITUTE(TRIM(C1944),"/",""),"-","")," ","")))</f>
        <v/>
      </c>
      <c r="R1944" s="16">
        <f>IF(A1944="","",IF(U1944="No","ITC not available in GSTR-2B",IF(COUNTIF(Books!$O$6:$O$2005,P1944)&gt;0,IF(ABS(T1944)&lt;=Settings!$B$4,"Matched","Amount differs"),IF(COUNTIF(Books!$P$6:$P$2005,Q1944)&gt;0,"Invoice no matches, GSTIN differs","In GSTR-2B, not in books"))))</f>
        <v/>
      </c>
      <c r="S1944" s="15">
        <f>IF(A1944="","",SUMIF(Books!$O$6:$O$2005,P1944,Books!$K$6:$K$2005))</f>
        <v/>
      </c>
      <c r="T1944" s="15">
        <f>IF(A1944="","",N1944-S1944)</f>
        <v/>
      </c>
      <c r="U1944" s="10" t="n"/>
      <c r="V1944" s="16">
        <f>IF(A1944="","",IF(AND(O1944="Credit note",R1944&lt;&gt;"ITC not available in GSTR-2B"),"Credit note: accept and declare the ITC reversal, keep pending for one period, or reject if you disagree",IF(R1944="Matched","Accept in IMS, or take no action",IF(R1944="Amount differs","Reject or keep pending; ask the supplier to amend",IF(R1944="In GSTR-2B, not in books","Check receipt; reject if not yours",IF(R1944="Invoice no matches, GSTIN differs","Confirm the GSTIN with the supplier","Not available: do not claim"))))))</f>
        <v/>
      </c>
    </row>
    <row r="1945">
      <c r="A1945" s="10" t="n"/>
      <c r="B1945" s="10" t="n"/>
      <c r="C1945" s="10" t="n"/>
      <c r="D1945" s="10" t="n"/>
      <c r="E1945" s="9" t="n"/>
      <c r="F1945" s="8" t="n"/>
      <c r="G1945" s="10" t="n"/>
      <c r="H1945" s="10" t="n"/>
      <c r="I1945" s="8" t="n"/>
      <c r="J1945" s="8" t="n"/>
      <c r="K1945" s="8" t="n"/>
      <c r="L1945" s="8" t="n"/>
      <c r="M1945" s="8" t="n"/>
      <c r="N1945" s="15">
        <f>IF(A1945="","",SUM(J1945:M1945))</f>
        <v/>
      </c>
      <c r="O1945" s="10" t="n"/>
      <c r="P1945" s="16">
        <f>IF(A1945="","",UPPER(TRIM(A1945))&amp;"|"&amp;UPPER(SUBSTITUTE(SUBSTITUTE(SUBSTITUTE(TRIM(C1945),"/",""),"-","")," ","")))</f>
        <v/>
      </c>
      <c r="Q1945" s="16">
        <f>IF(A1945="","",UPPER(SUBSTITUTE(SUBSTITUTE(SUBSTITUTE(TRIM(C1945),"/",""),"-","")," ","")))</f>
        <v/>
      </c>
      <c r="R1945" s="16">
        <f>IF(A1945="","",IF(U1945="No","ITC not available in GSTR-2B",IF(COUNTIF(Books!$O$6:$O$2005,P1945)&gt;0,IF(ABS(T1945)&lt;=Settings!$B$4,"Matched","Amount differs"),IF(COUNTIF(Books!$P$6:$P$2005,Q1945)&gt;0,"Invoice no matches, GSTIN differs","In GSTR-2B, not in books"))))</f>
        <v/>
      </c>
      <c r="S1945" s="15">
        <f>IF(A1945="","",SUMIF(Books!$O$6:$O$2005,P1945,Books!$K$6:$K$2005))</f>
        <v/>
      </c>
      <c r="T1945" s="15">
        <f>IF(A1945="","",N1945-S1945)</f>
        <v/>
      </c>
      <c r="U1945" s="10" t="n"/>
      <c r="V1945" s="16">
        <f>IF(A1945="","",IF(AND(O1945="Credit note",R1945&lt;&gt;"ITC not available in GSTR-2B"),"Credit note: accept and declare the ITC reversal, keep pending for one period, or reject if you disagree",IF(R1945="Matched","Accept in IMS, or take no action",IF(R1945="Amount differs","Reject or keep pending; ask the supplier to amend",IF(R1945="In GSTR-2B, not in books","Check receipt; reject if not yours",IF(R1945="Invoice no matches, GSTIN differs","Confirm the GSTIN with the supplier","Not available: do not claim"))))))</f>
        <v/>
      </c>
    </row>
    <row r="1946">
      <c r="A1946" s="10" t="n"/>
      <c r="B1946" s="10" t="n"/>
      <c r="C1946" s="10" t="n"/>
      <c r="D1946" s="10" t="n"/>
      <c r="E1946" s="9" t="n"/>
      <c r="F1946" s="8" t="n"/>
      <c r="G1946" s="10" t="n"/>
      <c r="H1946" s="10" t="n"/>
      <c r="I1946" s="8" t="n"/>
      <c r="J1946" s="8" t="n"/>
      <c r="K1946" s="8" t="n"/>
      <c r="L1946" s="8" t="n"/>
      <c r="M1946" s="8" t="n"/>
      <c r="N1946" s="15">
        <f>IF(A1946="","",SUM(J1946:M1946))</f>
        <v/>
      </c>
      <c r="O1946" s="10" t="n"/>
      <c r="P1946" s="16">
        <f>IF(A1946="","",UPPER(TRIM(A1946))&amp;"|"&amp;UPPER(SUBSTITUTE(SUBSTITUTE(SUBSTITUTE(TRIM(C1946),"/",""),"-","")," ","")))</f>
        <v/>
      </c>
      <c r="Q1946" s="16">
        <f>IF(A1946="","",UPPER(SUBSTITUTE(SUBSTITUTE(SUBSTITUTE(TRIM(C1946),"/",""),"-","")," ","")))</f>
        <v/>
      </c>
      <c r="R1946" s="16">
        <f>IF(A1946="","",IF(U1946="No","ITC not available in GSTR-2B",IF(COUNTIF(Books!$O$6:$O$2005,P1946)&gt;0,IF(ABS(T1946)&lt;=Settings!$B$4,"Matched","Amount differs"),IF(COUNTIF(Books!$P$6:$P$2005,Q1946)&gt;0,"Invoice no matches, GSTIN differs","In GSTR-2B, not in books"))))</f>
        <v/>
      </c>
      <c r="S1946" s="15">
        <f>IF(A1946="","",SUMIF(Books!$O$6:$O$2005,P1946,Books!$K$6:$K$2005))</f>
        <v/>
      </c>
      <c r="T1946" s="15">
        <f>IF(A1946="","",N1946-S1946)</f>
        <v/>
      </c>
      <c r="U1946" s="10" t="n"/>
      <c r="V1946" s="16">
        <f>IF(A1946="","",IF(AND(O1946="Credit note",R1946&lt;&gt;"ITC not available in GSTR-2B"),"Credit note: accept and declare the ITC reversal, keep pending for one period, or reject if you disagree",IF(R1946="Matched","Accept in IMS, or take no action",IF(R1946="Amount differs","Reject or keep pending; ask the supplier to amend",IF(R1946="In GSTR-2B, not in books","Check receipt; reject if not yours",IF(R1946="Invoice no matches, GSTIN differs","Confirm the GSTIN with the supplier","Not available: do not claim"))))))</f>
        <v/>
      </c>
    </row>
    <row r="1947">
      <c r="A1947" s="10" t="n"/>
      <c r="B1947" s="10" t="n"/>
      <c r="C1947" s="10" t="n"/>
      <c r="D1947" s="10" t="n"/>
      <c r="E1947" s="9" t="n"/>
      <c r="F1947" s="8" t="n"/>
      <c r="G1947" s="10" t="n"/>
      <c r="H1947" s="10" t="n"/>
      <c r="I1947" s="8" t="n"/>
      <c r="J1947" s="8" t="n"/>
      <c r="K1947" s="8" t="n"/>
      <c r="L1947" s="8" t="n"/>
      <c r="M1947" s="8" t="n"/>
      <c r="N1947" s="15">
        <f>IF(A1947="","",SUM(J1947:M1947))</f>
        <v/>
      </c>
      <c r="O1947" s="10" t="n"/>
      <c r="P1947" s="16">
        <f>IF(A1947="","",UPPER(TRIM(A1947))&amp;"|"&amp;UPPER(SUBSTITUTE(SUBSTITUTE(SUBSTITUTE(TRIM(C1947),"/",""),"-","")," ","")))</f>
        <v/>
      </c>
      <c r="Q1947" s="16">
        <f>IF(A1947="","",UPPER(SUBSTITUTE(SUBSTITUTE(SUBSTITUTE(TRIM(C1947),"/",""),"-","")," ","")))</f>
        <v/>
      </c>
      <c r="R1947" s="16">
        <f>IF(A1947="","",IF(U1947="No","ITC not available in GSTR-2B",IF(COUNTIF(Books!$O$6:$O$2005,P1947)&gt;0,IF(ABS(T1947)&lt;=Settings!$B$4,"Matched","Amount differs"),IF(COUNTIF(Books!$P$6:$P$2005,Q1947)&gt;0,"Invoice no matches, GSTIN differs","In GSTR-2B, not in books"))))</f>
        <v/>
      </c>
      <c r="S1947" s="15">
        <f>IF(A1947="","",SUMIF(Books!$O$6:$O$2005,P1947,Books!$K$6:$K$2005))</f>
        <v/>
      </c>
      <c r="T1947" s="15">
        <f>IF(A1947="","",N1947-S1947)</f>
        <v/>
      </c>
      <c r="U1947" s="10" t="n"/>
      <c r="V1947" s="16">
        <f>IF(A1947="","",IF(AND(O1947="Credit note",R1947&lt;&gt;"ITC not available in GSTR-2B"),"Credit note: accept and declare the ITC reversal, keep pending for one period, or reject if you disagree",IF(R1947="Matched","Accept in IMS, or take no action",IF(R1947="Amount differs","Reject or keep pending; ask the supplier to amend",IF(R1947="In GSTR-2B, not in books","Check receipt; reject if not yours",IF(R1947="Invoice no matches, GSTIN differs","Confirm the GSTIN with the supplier","Not available: do not claim"))))))</f>
        <v/>
      </c>
    </row>
    <row r="1948">
      <c r="A1948" s="10" t="n"/>
      <c r="B1948" s="10" t="n"/>
      <c r="C1948" s="10" t="n"/>
      <c r="D1948" s="10" t="n"/>
      <c r="E1948" s="9" t="n"/>
      <c r="F1948" s="8" t="n"/>
      <c r="G1948" s="10" t="n"/>
      <c r="H1948" s="10" t="n"/>
      <c r="I1948" s="8" t="n"/>
      <c r="J1948" s="8" t="n"/>
      <c r="K1948" s="8" t="n"/>
      <c r="L1948" s="8" t="n"/>
      <c r="M1948" s="8" t="n"/>
      <c r="N1948" s="15">
        <f>IF(A1948="","",SUM(J1948:M1948))</f>
        <v/>
      </c>
      <c r="O1948" s="10" t="n"/>
      <c r="P1948" s="16">
        <f>IF(A1948="","",UPPER(TRIM(A1948))&amp;"|"&amp;UPPER(SUBSTITUTE(SUBSTITUTE(SUBSTITUTE(TRIM(C1948),"/",""),"-","")," ","")))</f>
        <v/>
      </c>
      <c r="Q1948" s="16">
        <f>IF(A1948="","",UPPER(SUBSTITUTE(SUBSTITUTE(SUBSTITUTE(TRIM(C1948),"/",""),"-","")," ","")))</f>
        <v/>
      </c>
      <c r="R1948" s="16">
        <f>IF(A1948="","",IF(U1948="No","ITC not available in GSTR-2B",IF(COUNTIF(Books!$O$6:$O$2005,P1948)&gt;0,IF(ABS(T1948)&lt;=Settings!$B$4,"Matched","Amount differs"),IF(COUNTIF(Books!$P$6:$P$2005,Q1948)&gt;0,"Invoice no matches, GSTIN differs","In GSTR-2B, not in books"))))</f>
        <v/>
      </c>
      <c r="S1948" s="15">
        <f>IF(A1948="","",SUMIF(Books!$O$6:$O$2005,P1948,Books!$K$6:$K$2005))</f>
        <v/>
      </c>
      <c r="T1948" s="15">
        <f>IF(A1948="","",N1948-S1948)</f>
        <v/>
      </c>
      <c r="U1948" s="10" t="n"/>
      <c r="V1948" s="16">
        <f>IF(A1948="","",IF(AND(O1948="Credit note",R1948&lt;&gt;"ITC not available in GSTR-2B"),"Credit note: accept and declare the ITC reversal, keep pending for one period, or reject if you disagree",IF(R1948="Matched","Accept in IMS, or take no action",IF(R1948="Amount differs","Reject or keep pending; ask the supplier to amend",IF(R1948="In GSTR-2B, not in books","Check receipt; reject if not yours",IF(R1948="Invoice no matches, GSTIN differs","Confirm the GSTIN with the supplier","Not available: do not claim"))))))</f>
        <v/>
      </c>
    </row>
    <row r="1949">
      <c r="A1949" s="10" t="n"/>
      <c r="B1949" s="10" t="n"/>
      <c r="C1949" s="10" t="n"/>
      <c r="D1949" s="10" t="n"/>
      <c r="E1949" s="9" t="n"/>
      <c r="F1949" s="8" t="n"/>
      <c r="G1949" s="10" t="n"/>
      <c r="H1949" s="10" t="n"/>
      <c r="I1949" s="8" t="n"/>
      <c r="J1949" s="8" t="n"/>
      <c r="K1949" s="8" t="n"/>
      <c r="L1949" s="8" t="n"/>
      <c r="M1949" s="8" t="n"/>
      <c r="N1949" s="15">
        <f>IF(A1949="","",SUM(J1949:M1949))</f>
        <v/>
      </c>
      <c r="O1949" s="10" t="n"/>
      <c r="P1949" s="16">
        <f>IF(A1949="","",UPPER(TRIM(A1949))&amp;"|"&amp;UPPER(SUBSTITUTE(SUBSTITUTE(SUBSTITUTE(TRIM(C1949),"/",""),"-","")," ","")))</f>
        <v/>
      </c>
      <c r="Q1949" s="16">
        <f>IF(A1949="","",UPPER(SUBSTITUTE(SUBSTITUTE(SUBSTITUTE(TRIM(C1949),"/",""),"-","")," ","")))</f>
        <v/>
      </c>
      <c r="R1949" s="16">
        <f>IF(A1949="","",IF(U1949="No","ITC not available in GSTR-2B",IF(COUNTIF(Books!$O$6:$O$2005,P1949)&gt;0,IF(ABS(T1949)&lt;=Settings!$B$4,"Matched","Amount differs"),IF(COUNTIF(Books!$P$6:$P$2005,Q1949)&gt;0,"Invoice no matches, GSTIN differs","In GSTR-2B, not in books"))))</f>
        <v/>
      </c>
      <c r="S1949" s="15">
        <f>IF(A1949="","",SUMIF(Books!$O$6:$O$2005,P1949,Books!$K$6:$K$2005))</f>
        <v/>
      </c>
      <c r="T1949" s="15">
        <f>IF(A1949="","",N1949-S1949)</f>
        <v/>
      </c>
      <c r="U1949" s="10" t="n"/>
      <c r="V1949" s="16">
        <f>IF(A1949="","",IF(AND(O1949="Credit note",R1949&lt;&gt;"ITC not available in GSTR-2B"),"Credit note: accept and declare the ITC reversal, keep pending for one period, or reject if you disagree",IF(R1949="Matched","Accept in IMS, or take no action",IF(R1949="Amount differs","Reject or keep pending; ask the supplier to amend",IF(R1949="In GSTR-2B, not in books","Check receipt; reject if not yours",IF(R1949="Invoice no matches, GSTIN differs","Confirm the GSTIN with the supplier","Not available: do not claim"))))))</f>
        <v/>
      </c>
    </row>
    <row r="1950">
      <c r="A1950" s="10" t="n"/>
      <c r="B1950" s="10" t="n"/>
      <c r="C1950" s="10" t="n"/>
      <c r="D1950" s="10" t="n"/>
      <c r="E1950" s="9" t="n"/>
      <c r="F1950" s="8" t="n"/>
      <c r="G1950" s="10" t="n"/>
      <c r="H1950" s="10" t="n"/>
      <c r="I1950" s="8" t="n"/>
      <c r="J1950" s="8" t="n"/>
      <c r="K1950" s="8" t="n"/>
      <c r="L1950" s="8" t="n"/>
      <c r="M1950" s="8" t="n"/>
      <c r="N1950" s="15">
        <f>IF(A1950="","",SUM(J1950:M1950))</f>
        <v/>
      </c>
      <c r="O1950" s="10" t="n"/>
      <c r="P1950" s="16">
        <f>IF(A1950="","",UPPER(TRIM(A1950))&amp;"|"&amp;UPPER(SUBSTITUTE(SUBSTITUTE(SUBSTITUTE(TRIM(C1950),"/",""),"-","")," ","")))</f>
        <v/>
      </c>
      <c r="Q1950" s="16">
        <f>IF(A1950="","",UPPER(SUBSTITUTE(SUBSTITUTE(SUBSTITUTE(TRIM(C1950),"/",""),"-","")," ","")))</f>
        <v/>
      </c>
      <c r="R1950" s="16">
        <f>IF(A1950="","",IF(U1950="No","ITC not available in GSTR-2B",IF(COUNTIF(Books!$O$6:$O$2005,P1950)&gt;0,IF(ABS(T1950)&lt;=Settings!$B$4,"Matched","Amount differs"),IF(COUNTIF(Books!$P$6:$P$2005,Q1950)&gt;0,"Invoice no matches, GSTIN differs","In GSTR-2B, not in books"))))</f>
        <v/>
      </c>
      <c r="S1950" s="15">
        <f>IF(A1950="","",SUMIF(Books!$O$6:$O$2005,P1950,Books!$K$6:$K$2005))</f>
        <v/>
      </c>
      <c r="T1950" s="15">
        <f>IF(A1950="","",N1950-S1950)</f>
        <v/>
      </c>
      <c r="U1950" s="10" t="n"/>
      <c r="V1950" s="16">
        <f>IF(A1950="","",IF(AND(O1950="Credit note",R1950&lt;&gt;"ITC not available in GSTR-2B"),"Credit note: accept and declare the ITC reversal, keep pending for one period, or reject if you disagree",IF(R1950="Matched","Accept in IMS, or take no action",IF(R1950="Amount differs","Reject or keep pending; ask the supplier to amend",IF(R1950="In GSTR-2B, not in books","Check receipt; reject if not yours",IF(R1950="Invoice no matches, GSTIN differs","Confirm the GSTIN with the supplier","Not available: do not claim"))))))</f>
        <v/>
      </c>
    </row>
    <row r="1951">
      <c r="A1951" s="10" t="n"/>
      <c r="B1951" s="10" t="n"/>
      <c r="C1951" s="10" t="n"/>
      <c r="D1951" s="10" t="n"/>
      <c r="E1951" s="9" t="n"/>
      <c r="F1951" s="8" t="n"/>
      <c r="G1951" s="10" t="n"/>
      <c r="H1951" s="10" t="n"/>
      <c r="I1951" s="8" t="n"/>
      <c r="J1951" s="8" t="n"/>
      <c r="K1951" s="8" t="n"/>
      <c r="L1951" s="8" t="n"/>
      <c r="M1951" s="8" t="n"/>
      <c r="N1951" s="15">
        <f>IF(A1951="","",SUM(J1951:M1951))</f>
        <v/>
      </c>
      <c r="O1951" s="10" t="n"/>
      <c r="P1951" s="16">
        <f>IF(A1951="","",UPPER(TRIM(A1951))&amp;"|"&amp;UPPER(SUBSTITUTE(SUBSTITUTE(SUBSTITUTE(TRIM(C1951),"/",""),"-","")," ","")))</f>
        <v/>
      </c>
      <c r="Q1951" s="16">
        <f>IF(A1951="","",UPPER(SUBSTITUTE(SUBSTITUTE(SUBSTITUTE(TRIM(C1951),"/",""),"-","")," ","")))</f>
        <v/>
      </c>
      <c r="R1951" s="16">
        <f>IF(A1951="","",IF(U1951="No","ITC not available in GSTR-2B",IF(COUNTIF(Books!$O$6:$O$2005,P1951)&gt;0,IF(ABS(T1951)&lt;=Settings!$B$4,"Matched","Amount differs"),IF(COUNTIF(Books!$P$6:$P$2005,Q1951)&gt;0,"Invoice no matches, GSTIN differs","In GSTR-2B, not in books"))))</f>
        <v/>
      </c>
      <c r="S1951" s="15">
        <f>IF(A1951="","",SUMIF(Books!$O$6:$O$2005,P1951,Books!$K$6:$K$2005))</f>
        <v/>
      </c>
      <c r="T1951" s="15">
        <f>IF(A1951="","",N1951-S1951)</f>
        <v/>
      </c>
      <c r="U1951" s="10" t="n"/>
      <c r="V1951" s="16">
        <f>IF(A1951="","",IF(AND(O1951="Credit note",R1951&lt;&gt;"ITC not available in GSTR-2B"),"Credit note: accept and declare the ITC reversal, keep pending for one period, or reject if you disagree",IF(R1951="Matched","Accept in IMS, or take no action",IF(R1951="Amount differs","Reject or keep pending; ask the supplier to amend",IF(R1951="In GSTR-2B, not in books","Check receipt; reject if not yours",IF(R1951="Invoice no matches, GSTIN differs","Confirm the GSTIN with the supplier","Not available: do not claim"))))))</f>
        <v/>
      </c>
    </row>
    <row r="1952">
      <c r="A1952" s="10" t="n"/>
      <c r="B1952" s="10" t="n"/>
      <c r="C1952" s="10" t="n"/>
      <c r="D1952" s="10" t="n"/>
      <c r="E1952" s="9" t="n"/>
      <c r="F1952" s="8" t="n"/>
      <c r="G1952" s="10" t="n"/>
      <c r="H1952" s="10" t="n"/>
      <c r="I1952" s="8" t="n"/>
      <c r="J1952" s="8" t="n"/>
      <c r="K1952" s="8" t="n"/>
      <c r="L1952" s="8" t="n"/>
      <c r="M1952" s="8" t="n"/>
      <c r="N1952" s="15">
        <f>IF(A1952="","",SUM(J1952:M1952))</f>
        <v/>
      </c>
      <c r="O1952" s="10" t="n"/>
      <c r="P1952" s="16">
        <f>IF(A1952="","",UPPER(TRIM(A1952))&amp;"|"&amp;UPPER(SUBSTITUTE(SUBSTITUTE(SUBSTITUTE(TRIM(C1952),"/",""),"-","")," ","")))</f>
        <v/>
      </c>
      <c r="Q1952" s="16">
        <f>IF(A1952="","",UPPER(SUBSTITUTE(SUBSTITUTE(SUBSTITUTE(TRIM(C1952),"/",""),"-","")," ","")))</f>
        <v/>
      </c>
      <c r="R1952" s="16">
        <f>IF(A1952="","",IF(U1952="No","ITC not available in GSTR-2B",IF(COUNTIF(Books!$O$6:$O$2005,P1952)&gt;0,IF(ABS(T1952)&lt;=Settings!$B$4,"Matched","Amount differs"),IF(COUNTIF(Books!$P$6:$P$2005,Q1952)&gt;0,"Invoice no matches, GSTIN differs","In GSTR-2B, not in books"))))</f>
        <v/>
      </c>
      <c r="S1952" s="15">
        <f>IF(A1952="","",SUMIF(Books!$O$6:$O$2005,P1952,Books!$K$6:$K$2005))</f>
        <v/>
      </c>
      <c r="T1952" s="15">
        <f>IF(A1952="","",N1952-S1952)</f>
        <v/>
      </c>
      <c r="U1952" s="10" t="n"/>
      <c r="V1952" s="16">
        <f>IF(A1952="","",IF(AND(O1952="Credit note",R1952&lt;&gt;"ITC not available in GSTR-2B"),"Credit note: accept and declare the ITC reversal, keep pending for one period, or reject if you disagree",IF(R1952="Matched","Accept in IMS, or take no action",IF(R1952="Amount differs","Reject or keep pending; ask the supplier to amend",IF(R1952="In GSTR-2B, not in books","Check receipt; reject if not yours",IF(R1952="Invoice no matches, GSTIN differs","Confirm the GSTIN with the supplier","Not available: do not claim"))))))</f>
        <v/>
      </c>
    </row>
    <row r="1953">
      <c r="A1953" s="10" t="n"/>
      <c r="B1953" s="10" t="n"/>
      <c r="C1953" s="10" t="n"/>
      <c r="D1953" s="10" t="n"/>
      <c r="E1953" s="9" t="n"/>
      <c r="F1953" s="8" t="n"/>
      <c r="G1953" s="10" t="n"/>
      <c r="H1953" s="10" t="n"/>
      <c r="I1953" s="8" t="n"/>
      <c r="J1953" s="8" t="n"/>
      <c r="K1953" s="8" t="n"/>
      <c r="L1953" s="8" t="n"/>
      <c r="M1953" s="8" t="n"/>
      <c r="N1953" s="15">
        <f>IF(A1953="","",SUM(J1953:M1953))</f>
        <v/>
      </c>
      <c r="O1953" s="10" t="n"/>
      <c r="P1953" s="16">
        <f>IF(A1953="","",UPPER(TRIM(A1953))&amp;"|"&amp;UPPER(SUBSTITUTE(SUBSTITUTE(SUBSTITUTE(TRIM(C1953),"/",""),"-","")," ","")))</f>
        <v/>
      </c>
      <c r="Q1953" s="16">
        <f>IF(A1953="","",UPPER(SUBSTITUTE(SUBSTITUTE(SUBSTITUTE(TRIM(C1953),"/",""),"-","")," ","")))</f>
        <v/>
      </c>
      <c r="R1953" s="16">
        <f>IF(A1953="","",IF(U1953="No","ITC not available in GSTR-2B",IF(COUNTIF(Books!$O$6:$O$2005,P1953)&gt;0,IF(ABS(T1953)&lt;=Settings!$B$4,"Matched","Amount differs"),IF(COUNTIF(Books!$P$6:$P$2005,Q1953)&gt;0,"Invoice no matches, GSTIN differs","In GSTR-2B, not in books"))))</f>
        <v/>
      </c>
      <c r="S1953" s="15">
        <f>IF(A1953="","",SUMIF(Books!$O$6:$O$2005,P1953,Books!$K$6:$K$2005))</f>
        <v/>
      </c>
      <c r="T1953" s="15">
        <f>IF(A1953="","",N1953-S1953)</f>
        <v/>
      </c>
      <c r="U1953" s="10" t="n"/>
      <c r="V1953" s="16">
        <f>IF(A1953="","",IF(AND(O1953="Credit note",R1953&lt;&gt;"ITC not available in GSTR-2B"),"Credit note: accept and declare the ITC reversal, keep pending for one period, or reject if you disagree",IF(R1953="Matched","Accept in IMS, or take no action",IF(R1953="Amount differs","Reject or keep pending; ask the supplier to amend",IF(R1953="In GSTR-2B, not in books","Check receipt; reject if not yours",IF(R1953="Invoice no matches, GSTIN differs","Confirm the GSTIN with the supplier","Not available: do not claim"))))))</f>
        <v/>
      </c>
    </row>
    <row r="1954">
      <c r="A1954" s="10" t="n"/>
      <c r="B1954" s="10" t="n"/>
      <c r="C1954" s="10" t="n"/>
      <c r="D1954" s="10" t="n"/>
      <c r="E1954" s="9" t="n"/>
      <c r="F1954" s="8" t="n"/>
      <c r="G1954" s="10" t="n"/>
      <c r="H1954" s="10" t="n"/>
      <c r="I1954" s="8" t="n"/>
      <c r="J1954" s="8" t="n"/>
      <c r="K1954" s="8" t="n"/>
      <c r="L1954" s="8" t="n"/>
      <c r="M1954" s="8" t="n"/>
      <c r="N1954" s="15">
        <f>IF(A1954="","",SUM(J1954:M1954))</f>
        <v/>
      </c>
      <c r="O1954" s="10" t="n"/>
      <c r="P1954" s="16">
        <f>IF(A1954="","",UPPER(TRIM(A1954))&amp;"|"&amp;UPPER(SUBSTITUTE(SUBSTITUTE(SUBSTITUTE(TRIM(C1954),"/",""),"-","")," ","")))</f>
        <v/>
      </c>
      <c r="Q1954" s="16">
        <f>IF(A1954="","",UPPER(SUBSTITUTE(SUBSTITUTE(SUBSTITUTE(TRIM(C1954),"/",""),"-","")," ","")))</f>
        <v/>
      </c>
      <c r="R1954" s="16">
        <f>IF(A1954="","",IF(U1954="No","ITC not available in GSTR-2B",IF(COUNTIF(Books!$O$6:$O$2005,P1954)&gt;0,IF(ABS(T1954)&lt;=Settings!$B$4,"Matched","Amount differs"),IF(COUNTIF(Books!$P$6:$P$2005,Q1954)&gt;0,"Invoice no matches, GSTIN differs","In GSTR-2B, not in books"))))</f>
        <v/>
      </c>
      <c r="S1954" s="15">
        <f>IF(A1954="","",SUMIF(Books!$O$6:$O$2005,P1954,Books!$K$6:$K$2005))</f>
        <v/>
      </c>
      <c r="T1954" s="15">
        <f>IF(A1954="","",N1954-S1954)</f>
        <v/>
      </c>
      <c r="U1954" s="10" t="n"/>
      <c r="V1954" s="16">
        <f>IF(A1954="","",IF(AND(O1954="Credit note",R1954&lt;&gt;"ITC not available in GSTR-2B"),"Credit note: accept and declare the ITC reversal, keep pending for one period, or reject if you disagree",IF(R1954="Matched","Accept in IMS, or take no action",IF(R1954="Amount differs","Reject or keep pending; ask the supplier to amend",IF(R1954="In GSTR-2B, not in books","Check receipt; reject if not yours",IF(R1954="Invoice no matches, GSTIN differs","Confirm the GSTIN with the supplier","Not available: do not claim"))))))</f>
        <v/>
      </c>
    </row>
    <row r="1955">
      <c r="A1955" s="10" t="n"/>
      <c r="B1955" s="10" t="n"/>
      <c r="C1955" s="10" t="n"/>
      <c r="D1955" s="10" t="n"/>
      <c r="E1955" s="9" t="n"/>
      <c r="F1955" s="8" t="n"/>
      <c r="G1955" s="10" t="n"/>
      <c r="H1955" s="10" t="n"/>
      <c r="I1955" s="8" t="n"/>
      <c r="J1955" s="8" t="n"/>
      <c r="K1955" s="8" t="n"/>
      <c r="L1955" s="8" t="n"/>
      <c r="M1955" s="8" t="n"/>
      <c r="N1955" s="15">
        <f>IF(A1955="","",SUM(J1955:M1955))</f>
        <v/>
      </c>
      <c r="O1955" s="10" t="n"/>
      <c r="P1955" s="16">
        <f>IF(A1955="","",UPPER(TRIM(A1955))&amp;"|"&amp;UPPER(SUBSTITUTE(SUBSTITUTE(SUBSTITUTE(TRIM(C1955),"/",""),"-","")," ","")))</f>
        <v/>
      </c>
      <c r="Q1955" s="16">
        <f>IF(A1955="","",UPPER(SUBSTITUTE(SUBSTITUTE(SUBSTITUTE(TRIM(C1955),"/",""),"-","")," ","")))</f>
        <v/>
      </c>
      <c r="R1955" s="16">
        <f>IF(A1955="","",IF(U1955="No","ITC not available in GSTR-2B",IF(COUNTIF(Books!$O$6:$O$2005,P1955)&gt;0,IF(ABS(T1955)&lt;=Settings!$B$4,"Matched","Amount differs"),IF(COUNTIF(Books!$P$6:$P$2005,Q1955)&gt;0,"Invoice no matches, GSTIN differs","In GSTR-2B, not in books"))))</f>
        <v/>
      </c>
      <c r="S1955" s="15">
        <f>IF(A1955="","",SUMIF(Books!$O$6:$O$2005,P1955,Books!$K$6:$K$2005))</f>
        <v/>
      </c>
      <c r="T1955" s="15">
        <f>IF(A1955="","",N1955-S1955)</f>
        <v/>
      </c>
      <c r="U1955" s="10" t="n"/>
      <c r="V1955" s="16">
        <f>IF(A1955="","",IF(AND(O1955="Credit note",R1955&lt;&gt;"ITC not available in GSTR-2B"),"Credit note: accept and declare the ITC reversal, keep pending for one period, or reject if you disagree",IF(R1955="Matched","Accept in IMS, or take no action",IF(R1955="Amount differs","Reject or keep pending; ask the supplier to amend",IF(R1955="In GSTR-2B, not in books","Check receipt; reject if not yours",IF(R1955="Invoice no matches, GSTIN differs","Confirm the GSTIN with the supplier","Not available: do not claim"))))))</f>
        <v/>
      </c>
    </row>
    <row r="1956">
      <c r="A1956" s="10" t="n"/>
      <c r="B1956" s="10" t="n"/>
      <c r="C1956" s="10" t="n"/>
      <c r="D1956" s="10" t="n"/>
      <c r="E1956" s="9" t="n"/>
      <c r="F1956" s="8" t="n"/>
      <c r="G1956" s="10" t="n"/>
      <c r="H1956" s="10" t="n"/>
      <c r="I1956" s="8" t="n"/>
      <c r="J1956" s="8" t="n"/>
      <c r="K1956" s="8" t="n"/>
      <c r="L1956" s="8" t="n"/>
      <c r="M1956" s="8" t="n"/>
      <c r="N1956" s="15">
        <f>IF(A1956="","",SUM(J1956:M1956))</f>
        <v/>
      </c>
      <c r="O1956" s="10" t="n"/>
      <c r="P1956" s="16">
        <f>IF(A1956="","",UPPER(TRIM(A1956))&amp;"|"&amp;UPPER(SUBSTITUTE(SUBSTITUTE(SUBSTITUTE(TRIM(C1956),"/",""),"-","")," ","")))</f>
        <v/>
      </c>
      <c r="Q1956" s="16">
        <f>IF(A1956="","",UPPER(SUBSTITUTE(SUBSTITUTE(SUBSTITUTE(TRIM(C1956),"/",""),"-","")," ","")))</f>
        <v/>
      </c>
      <c r="R1956" s="16">
        <f>IF(A1956="","",IF(U1956="No","ITC not available in GSTR-2B",IF(COUNTIF(Books!$O$6:$O$2005,P1956)&gt;0,IF(ABS(T1956)&lt;=Settings!$B$4,"Matched","Amount differs"),IF(COUNTIF(Books!$P$6:$P$2005,Q1956)&gt;0,"Invoice no matches, GSTIN differs","In GSTR-2B, not in books"))))</f>
        <v/>
      </c>
      <c r="S1956" s="15">
        <f>IF(A1956="","",SUMIF(Books!$O$6:$O$2005,P1956,Books!$K$6:$K$2005))</f>
        <v/>
      </c>
      <c r="T1956" s="15">
        <f>IF(A1956="","",N1956-S1956)</f>
        <v/>
      </c>
      <c r="U1956" s="10" t="n"/>
      <c r="V1956" s="16">
        <f>IF(A1956="","",IF(AND(O1956="Credit note",R1956&lt;&gt;"ITC not available in GSTR-2B"),"Credit note: accept and declare the ITC reversal, keep pending for one period, or reject if you disagree",IF(R1956="Matched","Accept in IMS, or take no action",IF(R1956="Amount differs","Reject or keep pending; ask the supplier to amend",IF(R1956="In GSTR-2B, not in books","Check receipt; reject if not yours",IF(R1956="Invoice no matches, GSTIN differs","Confirm the GSTIN with the supplier","Not available: do not claim"))))))</f>
        <v/>
      </c>
    </row>
    <row r="1957">
      <c r="A1957" s="10" t="n"/>
      <c r="B1957" s="10" t="n"/>
      <c r="C1957" s="10" t="n"/>
      <c r="D1957" s="10" t="n"/>
      <c r="E1957" s="9" t="n"/>
      <c r="F1957" s="8" t="n"/>
      <c r="G1957" s="10" t="n"/>
      <c r="H1957" s="10" t="n"/>
      <c r="I1957" s="8" t="n"/>
      <c r="J1957" s="8" t="n"/>
      <c r="K1957" s="8" t="n"/>
      <c r="L1957" s="8" t="n"/>
      <c r="M1957" s="8" t="n"/>
      <c r="N1957" s="15">
        <f>IF(A1957="","",SUM(J1957:M1957))</f>
        <v/>
      </c>
      <c r="O1957" s="10" t="n"/>
      <c r="P1957" s="16">
        <f>IF(A1957="","",UPPER(TRIM(A1957))&amp;"|"&amp;UPPER(SUBSTITUTE(SUBSTITUTE(SUBSTITUTE(TRIM(C1957),"/",""),"-","")," ","")))</f>
        <v/>
      </c>
      <c r="Q1957" s="16">
        <f>IF(A1957="","",UPPER(SUBSTITUTE(SUBSTITUTE(SUBSTITUTE(TRIM(C1957),"/",""),"-","")," ","")))</f>
        <v/>
      </c>
      <c r="R1957" s="16">
        <f>IF(A1957="","",IF(U1957="No","ITC not available in GSTR-2B",IF(COUNTIF(Books!$O$6:$O$2005,P1957)&gt;0,IF(ABS(T1957)&lt;=Settings!$B$4,"Matched","Amount differs"),IF(COUNTIF(Books!$P$6:$P$2005,Q1957)&gt;0,"Invoice no matches, GSTIN differs","In GSTR-2B, not in books"))))</f>
        <v/>
      </c>
      <c r="S1957" s="15">
        <f>IF(A1957="","",SUMIF(Books!$O$6:$O$2005,P1957,Books!$K$6:$K$2005))</f>
        <v/>
      </c>
      <c r="T1957" s="15">
        <f>IF(A1957="","",N1957-S1957)</f>
        <v/>
      </c>
      <c r="U1957" s="10" t="n"/>
      <c r="V1957" s="16">
        <f>IF(A1957="","",IF(AND(O1957="Credit note",R1957&lt;&gt;"ITC not available in GSTR-2B"),"Credit note: accept and declare the ITC reversal, keep pending for one period, or reject if you disagree",IF(R1957="Matched","Accept in IMS, or take no action",IF(R1957="Amount differs","Reject or keep pending; ask the supplier to amend",IF(R1957="In GSTR-2B, not in books","Check receipt; reject if not yours",IF(R1957="Invoice no matches, GSTIN differs","Confirm the GSTIN with the supplier","Not available: do not claim"))))))</f>
        <v/>
      </c>
    </row>
    <row r="1958">
      <c r="A1958" s="10" t="n"/>
      <c r="B1958" s="10" t="n"/>
      <c r="C1958" s="10" t="n"/>
      <c r="D1958" s="10" t="n"/>
      <c r="E1958" s="9" t="n"/>
      <c r="F1958" s="8" t="n"/>
      <c r="G1958" s="10" t="n"/>
      <c r="H1958" s="10" t="n"/>
      <c r="I1958" s="8" t="n"/>
      <c r="J1958" s="8" t="n"/>
      <c r="K1958" s="8" t="n"/>
      <c r="L1958" s="8" t="n"/>
      <c r="M1958" s="8" t="n"/>
      <c r="N1958" s="15">
        <f>IF(A1958="","",SUM(J1958:M1958))</f>
        <v/>
      </c>
      <c r="O1958" s="10" t="n"/>
      <c r="P1958" s="16">
        <f>IF(A1958="","",UPPER(TRIM(A1958))&amp;"|"&amp;UPPER(SUBSTITUTE(SUBSTITUTE(SUBSTITUTE(TRIM(C1958),"/",""),"-","")," ","")))</f>
        <v/>
      </c>
      <c r="Q1958" s="16">
        <f>IF(A1958="","",UPPER(SUBSTITUTE(SUBSTITUTE(SUBSTITUTE(TRIM(C1958),"/",""),"-","")," ","")))</f>
        <v/>
      </c>
      <c r="R1958" s="16">
        <f>IF(A1958="","",IF(U1958="No","ITC not available in GSTR-2B",IF(COUNTIF(Books!$O$6:$O$2005,P1958)&gt;0,IF(ABS(T1958)&lt;=Settings!$B$4,"Matched","Amount differs"),IF(COUNTIF(Books!$P$6:$P$2005,Q1958)&gt;0,"Invoice no matches, GSTIN differs","In GSTR-2B, not in books"))))</f>
        <v/>
      </c>
      <c r="S1958" s="15">
        <f>IF(A1958="","",SUMIF(Books!$O$6:$O$2005,P1958,Books!$K$6:$K$2005))</f>
        <v/>
      </c>
      <c r="T1958" s="15">
        <f>IF(A1958="","",N1958-S1958)</f>
        <v/>
      </c>
      <c r="U1958" s="10" t="n"/>
      <c r="V1958" s="16">
        <f>IF(A1958="","",IF(AND(O1958="Credit note",R1958&lt;&gt;"ITC not available in GSTR-2B"),"Credit note: accept and declare the ITC reversal, keep pending for one period, or reject if you disagree",IF(R1958="Matched","Accept in IMS, or take no action",IF(R1958="Amount differs","Reject or keep pending; ask the supplier to amend",IF(R1958="In GSTR-2B, not in books","Check receipt; reject if not yours",IF(R1958="Invoice no matches, GSTIN differs","Confirm the GSTIN with the supplier","Not available: do not claim"))))))</f>
        <v/>
      </c>
    </row>
    <row r="1959">
      <c r="A1959" s="10" t="n"/>
      <c r="B1959" s="10" t="n"/>
      <c r="C1959" s="10" t="n"/>
      <c r="D1959" s="10" t="n"/>
      <c r="E1959" s="9" t="n"/>
      <c r="F1959" s="8" t="n"/>
      <c r="G1959" s="10" t="n"/>
      <c r="H1959" s="10" t="n"/>
      <c r="I1959" s="8" t="n"/>
      <c r="J1959" s="8" t="n"/>
      <c r="K1959" s="8" t="n"/>
      <c r="L1959" s="8" t="n"/>
      <c r="M1959" s="8" t="n"/>
      <c r="N1959" s="15">
        <f>IF(A1959="","",SUM(J1959:M1959))</f>
        <v/>
      </c>
      <c r="O1959" s="10" t="n"/>
      <c r="P1959" s="16">
        <f>IF(A1959="","",UPPER(TRIM(A1959))&amp;"|"&amp;UPPER(SUBSTITUTE(SUBSTITUTE(SUBSTITUTE(TRIM(C1959),"/",""),"-","")," ","")))</f>
        <v/>
      </c>
      <c r="Q1959" s="16">
        <f>IF(A1959="","",UPPER(SUBSTITUTE(SUBSTITUTE(SUBSTITUTE(TRIM(C1959),"/",""),"-","")," ","")))</f>
        <v/>
      </c>
      <c r="R1959" s="16">
        <f>IF(A1959="","",IF(U1959="No","ITC not available in GSTR-2B",IF(COUNTIF(Books!$O$6:$O$2005,P1959)&gt;0,IF(ABS(T1959)&lt;=Settings!$B$4,"Matched","Amount differs"),IF(COUNTIF(Books!$P$6:$P$2005,Q1959)&gt;0,"Invoice no matches, GSTIN differs","In GSTR-2B, not in books"))))</f>
        <v/>
      </c>
      <c r="S1959" s="15">
        <f>IF(A1959="","",SUMIF(Books!$O$6:$O$2005,P1959,Books!$K$6:$K$2005))</f>
        <v/>
      </c>
      <c r="T1959" s="15">
        <f>IF(A1959="","",N1959-S1959)</f>
        <v/>
      </c>
      <c r="U1959" s="10" t="n"/>
      <c r="V1959" s="16">
        <f>IF(A1959="","",IF(AND(O1959="Credit note",R1959&lt;&gt;"ITC not available in GSTR-2B"),"Credit note: accept and declare the ITC reversal, keep pending for one period, or reject if you disagree",IF(R1959="Matched","Accept in IMS, or take no action",IF(R1959="Amount differs","Reject or keep pending; ask the supplier to amend",IF(R1959="In GSTR-2B, not in books","Check receipt; reject if not yours",IF(R1959="Invoice no matches, GSTIN differs","Confirm the GSTIN with the supplier","Not available: do not claim"))))))</f>
        <v/>
      </c>
    </row>
    <row r="1960">
      <c r="A1960" s="10" t="n"/>
      <c r="B1960" s="10" t="n"/>
      <c r="C1960" s="10" t="n"/>
      <c r="D1960" s="10" t="n"/>
      <c r="E1960" s="9" t="n"/>
      <c r="F1960" s="8" t="n"/>
      <c r="G1960" s="10" t="n"/>
      <c r="H1960" s="10" t="n"/>
      <c r="I1960" s="8" t="n"/>
      <c r="J1960" s="8" t="n"/>
      <c r="K1960" s="8" t="n"/>
      <c r="L1960" s="8" t="n"/>
      <c r="M1960" s="8" t="n"/>
      <c r="N1960" s="15">
        <f>IF(A1960="","",SUM(J1960:M1960))</f>
        <v/>
      </c>
      <c r="O1960" s="10" t="n"/>
      <c r="P1960" s="16">
        <f>IF(A1960="","",UPPER(TRIM(A1960))&amp;"|"&amp;UPPER(SUBSTITUTE(SUBSTITUTE(SUBSTITUTE(TRIM(C1960),"/",""),"-","")," ","")))</f>
        <v/>
      </c>
      <c r="Q1960" s="16">
        <f>IF(A1960="","",UPPER(SUBSTITUTE(SUBSTITUTE(SUBSTITUTE(TRIM(C1960),"/",""),"-","")," ","")))</f>
        <v/>
      </c>
      <c r="R1960" s="16">
        <f>IF(A1960="","",IF(U1960="No","ITC not available in GSTR-2B",IF(COUNTIF(Books!$O$6:$O$2005,P1960)&gt;0,IF(ABS(T1960)&lt;=Settings!$B$4,"Matched","Amount differs"),IF(COUNTIF(Books!$P$6:$P$2005,Q1960)&gt;0,"Invoice no matches, GSTIN differs","In GSTR-2B, not in books"))))</f>
        <v/>
      </c>
      <c r="S1960" s="15">
        <f>IF(A1960="","",SUMIF(Books!$O$6:$O$2005,P1960,Books!$K$6:$K$2005))</f>
        <v/>
      </c>
      <c r="T1960" s="15">
        <f>IF(A1960="","",N1960-S1960)</f>
        <v/>
      </c>
      <c r="U1960" s="10" t="n"/>
      <c r="V1960" s="16">
        <f>IF(A1960="","",IF(AND(O1960="Credit note",R1960&lt;&gt;"ITC not available in GSTR-2B"),"Credit note: accept and declare the ITC reversal, keep pending for one period, or reject if you disagree",IF(R1960="Matched","Accept in IMS, or take no action",IF(R1960="Amount differs","Reject or keep pending; ask the supplier to amend",IF(R1960="In GSTR-2B, not in books","Check receipt; reject if not yours",IF(R1960="Invoice no matches, GSTIN differs","Confirm the GSTIN with the supplier","Not available: do not claim"))))))</f>
        <v/>
      </c>
    </row>
    <row r="1961">
      <c r="A1961" s="10" t="n"/>
      <c r="B1961" s="10" t="n"/>
      <c r="C1961" s="10" t="n"/>
      <c r="D1961" s="10" t="n"/>
      <c r="E1961" s="9" t="n"/>
      <c r="F1961" s="8" t="n"/>
      <c r="G1961" s="10" t="n"/>
      <c r="H1961" s="10" t="n"/>
      <c r="I1961" s="8" t="n"/>
      <c r="J1961" s="8" t="n"/>
      <c r="K1961" s="8" t="n"/>
      <c r="L1961" s="8" t="n"/>
      <c r="M1961" s="8" t="n"/>
      <c r="N1961" s="15">
        <f>IF(A1961="","",SUM(J1961:M1961))</f>
        <v/>
      </c>
      <c r="O1961" s="10" t="n"/>
      <c r="P1961" s="16">
        <f>IF(A1961="","",UPPER(TRIM(A1961))&amp;"|"&amp;UPPER(SUBSTITUTE(SUBSTITUTE(SUBSTITUTE(TRIM(C1961),"/",""),"-","")," ","")))</f>
        <v/>
      </c>
      <c r="Q1961" s="16">
        <f>IF(A1961="","",UPPER(SUBSTITUTE(SUBSTITUTE(SUBSTITUTE(TRIM(C1961),"/",""),"-","")," ","")))</f>
        <v/>
      </c>
      <c r="R1961" s="16">
        <f>IF(A1961="","",IF(U1961="No","ITC not available in GSTR-2B",IF(COUNTIF(Books!$O$6:$O$2005,P1961)&gt;0,IF(ABS(T1961)&lt;=Settings!$B$4,"Matched","Amount differs"),IF(COUNTIF(Books!$P$6:$P$2005,Q1961)&gt;0,"Invoice no matches, GSTIN differs","In GSTR-2B, not in books"))))</f>
        <v/>
      </c>
      <c r="S1961" s="15">
        <f>IF(A1961="","",SUMIF(Books!$O$6:$O$2005,P1961,Books!$K$6:$K$2005))</f>
        <v/>
      </c>
      <c r="T1961" s="15">
        <f>IF(A1961="","",N1961-S1961)</f>
        <v/>
      </c>
      <c r="U1961" s="10" t="n"/>
      <c r="V1961" s="16">
        <f>IF(A1961="","",IF(AND(O1961="Credit note",R1961&lt;&gt;"ITC not available in GSTR-2B"),"Credit note: accept and declare the ITC reversal, keep pending for one period, or reject if you disagree",IF(R1961="Matched","Accept in IMS, or take no action",IF(R1961="Amount differs","Reject or keep pending; ask the supplier to amend",IF(R1961="In GSTR-2B, not in books","Check receipt; reject if not yours",IF(R1961="Invoice no matches, GSTIN differs","Confirm the GSTIN with the supplier","Not available: do not claim"))))))</f>
        <v/>
      </c>
    </row>
    <row r="1962">
      <c r="A1962" s="10" t="n"/>
      <c r="B1962" s="10" t="n"/>
      <c r="C1962" s="10" t="n"/>
      <c r="D1962" s="10" t="n"/>
      <c r="E1962" s="9" t="n"/>
      <c r="F1962" s="8" t="n"/>
      <c r="G1962" s="10" t="n"/>
      <c r="H1962" s="10" t="n"/>
      <c r="I1962" s="8" t="n"/>
      <c r="J1962" s="8" t="n"/>
      <c r="K1962" s="8" t="n"/>
      <c r="L1962" s="8" t="n"/>
      <c r="M1962" s="8" t="n"/>
      <c r="N1962" s="15">
        <f>IF(A1962="","",SUM(J1962:M1962))</f>
        <v/>
      </c>
      <c r="O1962" s="10" t="n"/>
      <c r="P1962" s="16">
        <f>IF(A1962="","",UPPER(TRIM(A1962))&amp;"|"&amp;UPPER(SUBSTITUTE(SUBSTITUTE(SUBSTITUTE(TRIM(C1962),"/",""),"-","")," ","")))</f>
        <v/>
      </c>
      <c r="Q1962" s="16">
        <f>IF(A1962="","",UPPER(SUBSTITUTE(SUBSTITUTE(SUBSTITUTE(TRIM(C1962),"/",""),"-","")," ","")))</f>
        <v/>
      </c>
      <c r="R1962" s="16">
        <f>IF(A1962="","",IF(U1962="No","ITC not available in GSTR-2B",IF(COUNTIF(Books!$O$6:$O$2005,P1962)&gt;0,IF(ABS(T1962)&lt;=Settings!$B$4,"Matched","Amount differs"),IF(COUNTIF(Books!$P$6:$P$2005,Q1962)&gt;0,"Invoice no matches, GSTIN differs","In GSTR-2B, not in books"))))</f>
        <v/>
      </c>
      <c r="S1962" s="15">
        <f>IF(A1962="","",SUMIF(Books!$O$6:$O$2005,P1962,Books!$K$6:$K$2005))</f>
        <v/>
      </c>
      <c r="T1962" s="15">
        <f>IF(A1962="","",N1962-S1962)</f>
        <v/>
      </c>
      <c r="U1962" s="10" t="n"/>
      <c r="V1962" s="16">
        <f>IF(A1962="","",IF(AND(O1962="Credit note",R1962&lt;&gt;"ITC not available in GSTR-2B"),"Credit note: accept and declare the ITC reversal, keep pending for one period, or reject if you disagree",IF(R1962="Matched","Accept in IMS, or take no action",IF(R1962="Amount differs","Reject or keep pending; ask the supplier to amend",IF(R1962="In GSTR-2B, not in books","Check receipt; reject if not yours",IF(R1962="Invoice no matches, GSTIN differs","Confirm the GSTIN with the supplier","Not available: do not claim"))))))</f>
        <v/>
      </c>
    </row>
    <row r="1963">
      <c r="A1963" s="10" t="n"/>
      <c r="B1963" s="10" t="n"/>
      <c r="C1963" s="10" t="n"/>
      <c r="D1963" s="10" t="n"/>
      <c r="E1963" s="9" t="n"/>
      <c r="F1963" s="8" t="n"/>
      <c r="G1963" s="10" t="n"/>
      <c r="H1963" s="10" t="n"/>
      <c r="I1963" s="8" t="n"/>
      <c r="J1963" s="8" t="n"/>
      <c r="K1963" s="8" t="n"/>
      <c r="L1963" s="8" t="n"/>
      <c r="M1963" s="8" t="n"/>
      <c r="N1963" s="15">
        <f>IF(A1963="","",SUM(J1963:M1963))</f>
        <v/>
      </c>
      <c r="O1963" s="10" t="n"/>
      <c r="P1963" s="16">
        <f>IF(A1963="","",UPPER(TRIM(A1963))&amp;"|"&amp;UPPER(SUBSTITUTE(SUBSTITUTE(SUBSTITUTE(TRIM(C1963),"/",""),"-","")," ","")))</f>
        <v/>
      </c>
      <c r="Q1963" s="16">
        <f>IF(A1963="","",UPPER(SUBSTITUTE(SUBSTITUTE(SUBSTITUTE(TRIM(C1963),"/",""),"-","")," ","")))</f>
        <v/>
      </c>
      <c r="R1963" s="16">
        <f>IF(A1963="","",IF(U1963="No","ITC not available in GSTR-2B",IF(COUNTIF(Books!$O$6:$O$2005,P1963)&gt;0,IF(ABS(T1963)&lt;=Settings!$B$4,"Matched","Amount differs"),IF(COUNTIF(Books!$P$6:$P$2005,Q1963)&gt;0,"Invoice no matches, GSTIN differs","In GSTR-2B, not in books"))))</f>
        <v/>
      </c>
      <c r="S1963" s="15">
        <f>IF(A1963="","",SUMIF(Books!$O$6:$O$2005,P1963,Books!$K$6:$K$2005))</f>
        <v/>
      </c>
      <c r="T1963" s="15">
        <f>IF(A1963="","",N1963-S1963)</f>
        <v/>
      </c>
      <c r="U1963" s="10" t="n"/>
      <c r="V1963" s="16">
        <f>IF(A1963="","",IF(AND(O1963="Credit note",R1963&lt;&gt;"ITC not available in GSTR-2B"),"Credit note: accept and declare the ITC reversal, keep pending for one period, or reject if you disagree",IF(R1963="Matched","Accept in IMS, or take no action",IF(R1963="Amount differs","Reject or keep pending; ask the supplier to amend",IF(R1963="In GSTR-2B, not in books","Check receipt; reject if not yours",IF(R1963="Invoice no matches, GSTIN differs","Confirm the GSTIN with the supplier","Not available: do not claim"))))))</f>
        <v/>
      </c>
    </row>
    <row r="1964">
      <c r="A1964" s="10" t="n"/>
      <c r="B1964" s="10" t="n"/>
      <c r="C1964" s="10" t="n"/>
      <c r="D1964" s="10" t="n"/>
      <c r="E1964" s="9" t="n"/>
      <c r="F1964" s="8" t="n"/>
      <c r="G1964" s="10" t="n"/>
      <c r="H1964" s="10" t="n"/>
      <c r="I1964" s="8" t="n"/>
      <c r="J1964" s="8" t="n"/>
      <c r="K1964" s="8" t="n"/>
      <c r="L1964" s="8" t="n"/>
      <c r="M1964" s="8" t="n"/>
      <c r="N1964" s="15">
        <f>IF(A1964="","",SUM(J1964:M1964))</f>
        <v/>
      </c>
      <c r="O1964" s="10" t="n"/>
      <c r="P1964" s="16">
        <f>IF(A1964="","",UPPER(TRIM(A1964))&amp;"|"&amp;UPPER(SUBSTITUTE(SUBSTITUTE(SUBSTITUTE(TRIM(C1964),"/",""),"-","")," ","")))</f>
        <v/>
      </c>
      <c r="Q1964" s="16">
        <f>IF(A1964="","",UPPER(SUBSTITUTE(SUBSTITUTE(SUBSTITUTE(TRIM(C1964),"/",""),"-","")," ","")))</f>
        <v/>
      </c>
      <c r="R1964" s="16">
        <f>IF(A1964="","",IF(U1964="No","ITC not available in GSTR-2B",IF(COUNTIF(Books!$O$6:$O$2005,P1964)&gt;0,IF(ABS(T1964)&lt;=Settings!$B$4,"Matched","Amount differs"),IF(COUNTIF(Books!$P$6:$P$2005,Q1964)&gt;0,"Invoice no matches, GSTIN differs","In GSTR-2B, not in books"))))</f>
        <v/>
      </c>
      <c r="S1964" s="15">
        <f>IF(A1964="","",SUMIF(Books!$O$6:$O$2005,P1964,Books!$K$6:$K$2005))</f>
        <v/>
      </c>
      <c r="T1964" s="15">
        <f>IF(A1964="","",N1964-S1964)</f>
        <v/>
      </c>
      <c r="U1964" s="10" t="n"/>
      <c r="V1964" s="16">
        <f>IF(A1964="","",IF(AND(O1964="Credit note",R1964&lt;&gt;"ITC not available in GSTR-2B"),"Credit note: accept and declare the ITC reversal, keep pending for one period, or reject if you disagree",IF(R1964="Matched","Accept in IMS, or take no action",IF(R1964="Amount differs","Reject or keep pending; ask the supplier to amend",IF(R1964="In GSTR-2B, not in books","Check receipt; reject if not yours",IF(R1964="Invoice no matches, GSTIN differs","Confirm the GSTIN with the supplier","Not available: do not claim"))))))</f>
        <v/>
      </c>
    </row>
    <row r="1965">
      <c r="A1965" s="10" t="n"/>
      <c r="B1965" s="10" t="n"/>
      <c r="C1965" s="10" t="n"/>
      <c r="D1965" s="10" t="n"/>
      <c r="E1965" s="9" t="n"/>
      <c r="F1965" s="8" t="n"/>
      <c r="G1965" s="10" t="n"/>
      <c r="H1965" s="10" t="n"/>
      <c r="I1965" s="8" t="n"/>
      <c r="J1965" s="8" t="n"/>
      <c r="K1965" s="8" t="n"/>
      <c r="L1965" s="8" t="n"/>
      <c r="M1965" s="8" t="n"/>
      <c r="N1965" s="15">
        <f>IF(A1965="","",SUM(J1965:M1965))</f>
        <v/>
      </c>
      <c r="O1965" s="10" t="n"/>
      <c r="P1965" s="16">
        <f>IF(A1965="","",UPPER(TRIM(A1965))&amp;"|"&amp;UPPER(SUBSTITUTE(SUBSTITUTE(SUBSTITUTE(TRIM(C1965),"/",""),"-","")," ","")))</f>
        <v/>
      </c>
      <c r="Q1965" s="16">
        <f>IF(A1965="","",UPPER(SUBSTITUTE(SUBSTITUTE(SUBSTITUTE(TRIM(C1965),"/",""),"-","")," ","")))</f>
        <v/>
      </c>
      <c r="R1965" s="16">
        <f>IF(A1965="","",IF(U1965="No","ITC not available in GSTR-2B",IF(COUNTIF(Books!$O$6:$O$2005,P1965)&gt;0,IF(ABS(T1965)&lt;=Settings!$B$4,"Matched","Amount differs"),IF(COUNTIF(Books!$P$6:$P$2005,Q1965)&gt;0,"Invoice no matches, GSTIN differs","In GSTR-2B, not in books"))))</f>
        <v/>
      </c>
      <c r="S1965" s="15">
        <f>IF(A1965="","",SUMIF(Books!$O$6:$O$2005,P1965,Books!$K$6:$K$2005))</f>
        <v/>
      </c>
      <c r="T1965" s="15">
        <f>IF(A1965="","",N1965-S1965)</f>
        <v/>
      </c>
      <c r="U1965" s="10" t="n"/>
      <c r="V1965" s="16">
        <f>IF(A1965="","",IF(AND(O1965="Credit note",R1965&lt;&gt;"ITC not available in GSTR-2B"),"Credit note: accept and declare the ITC reversal, keep pending for one period, or reject if you disagree",IF(R1965="Matched","Accept in IMS, or take no action",IF(R1965="Amount differs","Reject or keep pending; ask the supplier to amend",IF(R1965="In GSTR-2B, not in books","Check receipt; reject if not yours",IF(R1965="Invoice no matches, GSTIN differs","Confirm the GSTIN with the supplier","Not available: do not claim"))))))</f>
        <v/>
      </c>
    </row>
    <row r="1966">
      <c r="A1966" s="10" t="n"/>
      <c r="B1966" s="10" t="n"/>
      <c r="C1966" s="10" t="n"/>
      <c r="D1966" s="10" t="n"/>
      <c r="E1966" s="9" t="n"/>
      <c r="F1966" s="8" t="n"/>
      <c r="G1966" s="10" t="n"/>
      <c r="H1966" s="10" t="n"/>
      <c r="I1966" s="8" t="n"/>
      <c r="J1966" s="8" t="n"/>
      <c r="K1966" s="8" t="n"/>
      <c r="L1966" s="8" t="n"/>
      <c r="M1966" s="8" t="n"/>
      <c r="N1966" s="15">
        <f>IF(A1966="","",SUM(J1966:M1966))</f>
        <v/>
      </c>
      <c r="O1966" s="10" t="n"/>
      <c r="P1966" s="16">
        <f>IF(A1966="","",UPPER(TRIM(A1966))&amp;"|"&amp;UPPER(SUBSTITUTE(SUBSTITUTE(SUBSTITUTE(TRIM(C1966),"/",""),"-","")," ","")))</f>
        <v/>
      </c>
      <c r="Q1966" s="16">
        <f>IF(A1966="","",UPPER(SUBSTITUTE(SUBSTITUTE(SUBSTITUTE(TRIM(C1966),"/",""),"-","")," ","")))</f>
        <v/>
      </c>
      <c r="R1966" s="16">
        <f>IF(A1966="","",IF(U1966="No","ITC not available in GSTR-2B",IF(COUNTIF(Books!$O$6:$O$2005,P1966)&gt;0,IF(ABS(T1966)&lt;=Settings!$B$4,"Matched","Amount differs"),IF(COUNTIF(Books!$P$6:$P$2005,Q1966)&gt;0,"Invoice no matches, GSTIN differs","In GSTR-2B, not in books"))))</f>
        <v/>
      </c>
      <c r="S1966" s="15">
        <f>IF(A1966="","",SUMIF(Books!$O$6:$O$2005,P1966,Books!$K$6:$K$2005))</f>
        <v/>
      </c>
      <c r="T1966" s="15">
        <f>IF(A1966="","",N1966-S1966)</f>
        <v/>
      </c>
      <c r="U1966" s="10" t="n"/>
      <c r="V1966" s="16">
        <f>IF(A1966="","",IF(AND(O1966="Credit note",R1966&lt;&gt;"ITC not available in GSTR-2B"),"Credit note: accept and declare the ITC reversal, keep pending for one period, or reject if you disagree",IF(R1966="Matched","Accept in IMS, or take no action",IF(R1966="Amount differs","Reject or keep pending; ask the supplier to amend",IF(R1966="In GSTR-2B, not in books","Check receipt; reject if not yours",IF(R1966="Invoice no matches, GSTIN differs","Confirm the GSTIN with the supplier","Not available: do not claim"))))))</f>
        <v/>
      </c>
    </row>
    <row r="1967">
      <c r="A1967" s="10" t="n"/>
      <c r="B1967" s="10" t="n"/>
      <c r="C1967" s="10" t="n"/>
      <c r="D1967" s="10" t="n"/>
      <c r="E1967" s="9" t="n"/>
      <c r="F1967" s="8" t="n"/>
      <c r="G1967" s="10" t="n"/>
      <c r="H1967" s="10" t="n"/>
      <c r="I1967" s="8" t="n"/>
      <c r="J1967" s="8" t="n"/>
      <c r="K1967" s="8" t="n"/>
      <c r="L1967" s="8" t="n"/>
      <c r="M1967" s="8" t="n"/>
      <c r="N1967" s="15">
        <f>IF(A1967="","",SUM(J1967:M1967))</f>
        <v/>
      </c>
      <c r="O1967" s="10" t="n"/>
      <c r="P1967" s="16">
        <f>IF(A1967="","",UPPER(TRIM(A1967))&amp;"|"&amp;UPPER(SUBSTITUTE(SUBSTITUTE(SUBSTITUTE(TRIM(C1967),"/",""),"-","")," ","")))</f>
        <v/>
      </c>
      <c r="Q1967" s="16">
        <f>IF(A1967="","",UPPER(SUBSTITUTE(SUBSTITUTE(SUBSTITUTE(TRIM(C1967),"/",""),"-","")," ","")))</f>
        <v/>
      </c>
      <c r="R1967" s="16">
        <f>IF(A1967="","",IF(U1967="No","ITC not available in GSTR-2B",IF(COUNTIF(Books!$O$6:$O$2005,P1967)&gt;0,IF(ABS(T1967)&lt;=Settings!$B$4,"Matched","Amount differs"),IF(COUNTIF(Books!$P$6:$P$2005,Q1967)&gt;0,"Invoice no matches, GSTIN differs","In GSTR-2B, not in books"))))</f>
        <v/>
      </c>
      <c r="S1967" s="15">
        <f>IF(A1967="","",SUMIF(Books!$O$6:$O$2005,P1967,Books!$K$6:$K$2005))</f>
        <v/>
      </c>
      <c r="T1967" s="15">
        <f>IF(A1967="","",N1967-S1967)</f>
        <v/>
      </c>
      <c r="U1967" s="10" t="n"/>
      <c r="V1967" s="16">
        <f>IF(A1967="","",IF(AND(O1967="Credit note",R1967&lt;&gt;"ITC not available in GSTR-2B"),"Credit note: accept and declare the ITC reversal, keep pending for one period, or reject if you disagree",IF(R1967="Matched","Accept in IMS, or take no action",IF(R1967="Amount differs","Reject or keep pending; ask the supplier to amend",IF(R1967="In GSTR-2B, not in books","Check receipt; reject if not yours",IF(R1967="Invoice no matches, GSTIN differs","Confirm the GSTIN with the supplier","Not available: do not claim"))))))</f>
        <v/>
      </c>
    </row>
    <row r="1968">
      <c r="A1968" s="10" t="n"/>
      <c r="B1968" s="10" t="n"/>
      <c r="C1968" s="10" t="n"/>
      <c r="D1968" s="10" t="n"/>
      <c r="E1968" s="9" t="n"/>
      <c r="F1968" s="8" t="n"/>
      <c r="G1968" s="10" t="n"/>
      <c r="H1968" s="10" t="n"/>
      <c r="I1968" s="8" t="n"/>
      <c r="J1968" s="8" t="n"/>
      <c r="K1968" s="8" t="n"/>
      <c r="L1968" s="8" t="n"/>
      <c r="M1968" s="8" t="n"/>
      <c r="N1968" s="15">
        <f>IF(A1968="","",SUM(J1968:M1968))</f>
        <v/>
      </c>
      <c r="O1968" s="10" t="n"/>
      <c r="P1968" s="16">
        <f>IF(A1968="","",UPPER(TRIM(A1968))&amp;"|"&amp;UPPER(SUBSTITUTE(SUBSTITUTE(SUBSTITUTE(TRIM(C1968),"/",""),"-","")," ","")))</f>
        <v/>
      </c>
      <c r="Q1968" s="16">
        <f>IF(A1968="","",UPPER(SUBSTITUTE(SUBSTITUTE(SUBSTITUTE(TRIM(C1968),"/",""),"-","")," ","")))</f>
        <v/>
      </c>
      <c r="R1968" s="16">
        <f>IF(A1968="","",IF(U1968="No","ITC not available in GSTR-2B",IF(COUNTIF(Books!$O$6:$O$2005,P1968)&gt;0,IF(ABS(T1968)&lt;=Settings!$B$4,"Matched","Amount differs"),IF(COUNTIF(Books!$P$6:$P$2005,Q1968)&gt;0,"Invoice no matches, GSTIN differs","In GSTR-2B, not in books"))))</f>
        <v/>
      </c>
      <c r="S1968" s="15">
        <f>IF(A1968="","",SUMIF(Books!$O$6:$O$2005,P1968,Books!$K$6:$K$2005))</f>
        <v/>
      </c>
      <c r="T1968" s="15">
        <f>IF(A1968="","",N1968-S1968)</f>
        <v/>
      </c>
      <c r="U1968" s="10" t="n"/>
      <c r="V1968" s="16">
        <f>IF(A1968="","",IF(AND(O1968="Credit note",R1968&lt;&gt;"ITC not available in GSTR-2B"),"Credit note: accept and declare the ITC reversal, keep pending for one period, or reject if you disagree",IF(R1968="Matched","Accept in IMS, or take no action",IF(R1968="Amount differs","Reject or keep pending; ask the supplier to amend",IF(R1968="In GSTR-2B, not in books","Check receipt; reject if not yours",IF(R1968="Invoice no matches, GSTIN differs","Confirm the GSTIN with the supplier","Not available: do not claim"))))))</f>
        <v/>
      </c>
    </row>
    <row r="1969">
      <c r="A1969" s="10" t="n"/>
      <c r="B1969" s="10" t="n"/>
      <c r="C1969" s="10" t="n"/>
      <c r="D1969" s="10" t="n"/>
      <c r="E1969" s="9" t="n"/>
      <c r="F1969" s="8" t="n"/>
      <c r="G1969" s="10" t="n"/>
      <c r="H1969" s="10" t="n"/>
      <c r="I1969" s="8" t="n"/>
      <c r="J1969" s="8" t="n"/>
      <c r="K1969" s="8" t="n"/>
      <c r="L1969" s="8" t="n"/>
      <c r="M1969" s="8" t="n"/>
      <c r="N1969" s="15">
        <f>IF(A1969="","",SUM(J1969:M1969))</f>
        <v/>
      </c>
      <c r="O1969" s="10" t="n"/>
      <c r="P1969" s="16">
        <f>IF(A1969="","",UPPER(TRIM(A1969))&amp;"|"&amp;UPPER(SUBSTITUTE(SUBSTITUTE(SUBSTITUTE(TRIM(C1969),"/",""),"-","")," ","")))</f>
        <v/>
      </c>
      <c r="Q1969" s="16">
        <f>IF(A1969="","",UPPER(SUBSTITUTE(SUBSTITUTE(SUBSTITUTE(TRIM(C1969),"/",""),"-","")," ","")))</f>
        <v/>
      </c>
      <c r="R1969" s="16">
        <f>IF(A1969="","",IF(U1969="No","ITC not available in GSTR-2B",IF(COUNTIF(Books!$O$6:$O$2005,P1969)&gt;0,IF(ABS(T1969)&lt;=Settings!$B$4,"Matched","Amount differs"),IF(COUNTIF(Books!$P$6:$P$2005,Q1969)&gt;0,"Invoice no matches, GSTIN differs","In GSTR-2B, not in books"))))</f>
        <v/>
      </c>
      <c r="S1969" s="15">
        <f>IF(A1969="","",SUMIF(Books!$O$6:$O$2005,P1969,Books!$K$6:$K$2005))</f>
        <v/>
      </c>
      <c r="T1969" s="15">
        <f>IF(A1969="","",N1969-S1969)</f>
        <v/>
      </c>
      <c r="U1969" s="10" t="n"/>
      <c r="V1969" s="16">
        <f>IF(A1969="","",IF(AND(O1969="Credit note",R1969&lt;&gt;"ITC not available in GSTR-2B"),"Credit note: accept and declare the ITC reversal, keep pending for one period, or reject if you disagree",IF(R1969="Matched","Accept in IMS, or take no action",IF(R1969="Amount differs","Reject or keep pending; ask the supplier to amend",IF(R1969="In GSTR-2B, not in books","Check receipt; reject if not yours",IF(R1969="Invoice no matches, GSTIN differs","Confirm the GSTIN with the supplier","Not available: do not claim"))))))</f>
        <v/>
      </c>
    </row>
    <row r="1970">
      <c r="A1970" s="10" t="n"/>
      <c r="B1970" s="10" t="n"/>
      <c r="C1970" s="10" t="n"/>
      <c r="D1970" s="10" t="n"/>
      <c r="E1970" s="9" t="n"/>
      <c r="F1970" s="8" t="n"/>
      <c r="G1970" s="10" t="n"/>
      <c r="H1970" s="10" t="n"/>
      <c r="I1970" s="8" t="n"/>
      <c r="J1970" s="8" t="n"/>
      <c r="K1970" s="8" t="n"/>
      <c r="L1970" s="8" t="n"/>
      <c r="M1970" s="8" t="n"/>
      <c r="N1970" s="15">
        <f>IF(A1970="","",SUM(J1970:M1970))</f>
        <v/>
      </c>
      <c r="O1970" s="10" t="n"/>
      <c r="P1970" s="16">
        <f>IF(A1970="","",UPPER(TRIM(A1970))&amp;"|"&amp;UPPER(SUBSTITUTE(SUBSTITUTE(SUBSTITUTE(TRIM(C1970),"/",""),"-","")," ","")))</f>
        <v/>
      </c>
      <c r="Q1970" s="16">
        <f>IF(A1970="","",UPPER(SUBSTITUTE(SUBSTITUTE(SUBSTITUTE(TRIM(C1970),"/",""),"-","")," ","")))</f>
        <v/>
      </c>
      <c r="R1970" s="16">
        <f>IF(A1970="","",IF(U1970="No","ITC not available in GSTR-2B",IF(COUNTIF(Books!$O$6:$O$2005,P1970)&gt;0,IF(ABS(T1970)&lt;=Settings!$B$4,"Matched","Amount differs"),IF(COUNTIF(Books!$P$6:$P$2005,Q1970)&gt;0,"Invoice no matches, GSTIN differs","In GSTR-2B, not in books"))))</f>
        <v/>
      </c>
      <c r="S1970" s="15">
        <f>IF(A1970="","",SUMIF(Books!$O$6:$O$2005,P1970,Books!$K$6:$K$2005))</f>
        <v/>
      </c>
      <c r="T1970" s="15">
        <f>IF(A1970="","",N1970-S1970)</f>
        <v/>
      </c>
      <c r="U1970" s="10" t="n"/>
      <c r="V1970" s="16">
        <f>IF(A1970="","",IF(AND(O1970="Credit note",R1970&lt;&gt;"ITC not available in GSTR-2B"),"Credit note: accept and declare the ITC reversal, keep pending for one period, or reject if you disagree",IF(R1970="Matched","Accept in IMS, or take no action",IF(R1970="Amount differs","Reject or keep pending; ask the supplier to amend",IF(R1970="In GSTR-2B, not in books","Check receipt; reject if not yours",IF(R1970="Invoice no matches, GSTIN differs","Confirm the GSTIN with the supplier","Not available: do not claim"))))))</f>
        <v/>
      </c>
    </row>
    <row r="1971">
      <c r="A1971" s="10" t="n"/>
      <c r="B1971" s="10" t="n"/>
      <c r="C1971" s="10" t="n"/>
      <c r="D1971" s="10" t="n"/>
      <c r="E1971" s="9" t="n"/>
      <c r="F1971" s="8" t="n"/>
      <c r="G1971" s="10" t="n"/>
      <c r="H1971" s="10" t="n"/>
      <c r="I1971" s="8" t="n"/>
      <c r="J1971" s="8" t="n"/>
      <c r="K1971" s="8" t="n"/>
      <c r="L1971" s="8" t="n"/>
      <c r="M1971" s="8" t="n"/>
      <c r="N1971" s="15">
        <f>IF(A1971="","",SUM(J1971:M1971))</f>
        <v/>
      </c>
      <c r="O1971" s="10" t="n"/>
      <c r="P1971" s="16">
        <f>IF(A1971="","",UPPER(TRIM(A1971))&amp;"|"&amp;UPPER(SUBSTITUTE(SUBSTITUTE(SUBSTITUTE(TRIM(C1971),"/",""),"-","")," ","")))</f>
        <v/>
      </c>
      <c r="Q1971" s="16">
        <f>IF(A1971="","",UPPER(SUBSTITUTE(SUBSTITUTE(SUBSTITUTE(TRIM(C1971),"/",""),"-","")," ","")))</f>
        <v/>
      </c>
      <c r="R1971" s="16">
        <f>IF(A1971="","",IF(U1971="No","ITC not available in GSTR-2B",IF(COUNTIF(Books!$O$6:$O$2005,P1971)&gt;0,IF(ABS(T1971)&lt;=Settings!$B$4,"Matched","Amount differs"),IF(COUNTIF(Books!$P$6:$P$2005,Q1971)&gt;0,"Invoice no matches, GSTIN differs","In GSTR-2B, not in books"))))</f>
        <v/>
      </c>
      <c r="S1971" s="15">
        <f>IF(A1971="","",SUMIF(Books!$O$6:$O$2005,P1971,Books!$K$6:$K$2005))</f>
        <v/>
      </c>
      <c r="T1971" s="15">
        <f>IF(A1971="","",N1971-S1971)</f>
        <v/>
      </c>
      <c r="U1971" s="10" t="n"/>
      <c r="V1971" s="16">
        <f>IF(A1971="","",IF(AND(O1971="Credit note",R1971&lt;&gt;"ITC not available in GSTR-2B"),"Credit note: accept and declare the ITC reversal, keep pending for one period, or reject if you disagree",IF(R1971="Matched","Accept in IMS, or take no action",IF(R1971="Amount differs","Reject or keep pending; ask the supplier to amend",IF(R1971="In GSTR-2B, not in books","Check receipt; reject if not yours",IF(R1971="Invoice no matches, GSTIN differs","Confirm the GSTIN with the supplier","Not available: do not claim"))))))</f>
        <v/>
      </c>
    </row>
    <row r="1972">
      <c r="A1972" s="10" t="n"/>
      <c r="B1972" s="10" t="n"/>
      <c r="C1972" s="10" t="n"/>
      <c r="D1972" s="10" t="n"/>
      <c r="E1972" s="9" t="n"/>
      <c r="F1972" s="8" t="n"/>
      <c r="G1972" s="10" t="n"/>
      <c r="H1972" s="10" t="n"/>
      <c r="I1972" s="8" t="n"/>
      <c r="J1972" s="8" t="n"/>
      <c r="K1972" s="8" t="n"/>
      <c r="L1972" s="8" t="n"/>
      <c r="M1972" s="8" t="n"/>
      <c r="N1972" s="15">
        <f>IF(A1972="","",SUM(J1972:M1972))</f>
        <v/>
      </c>
      <c r="O1972" s="10" t="n"/>
      <c r="P1972" s="16">
        <f>IF(A1972="","",UPPER(TRIM(A1972))&amp;"|"&amp;UPPER(SUBSTITUTE(SUBSTITUTE(SUBSTITUTE(TRIM(C1972),"/",""),"-","")," ","")))</f>
        <v/>
      </c>
      <c r="Q1972" s="16">
        <f>IF(A1972="","",UPPER(SUBSTITUTE(SUBSTITUTE(SUBSTITUTE(TRIM(C1972),"/",""),"-","")," ","")))</f>
        <v/>
      </c>
      <c r="R1972" s="16">
        <f>IF(A1972="","",IF(U1972="No","ITC not available in GSTR-2B",IF(COUNTIF(Books!$O$6:$O$2005,P1972)&gt;0,IF(ABS(T1972)&lt;=Settings!$B$4,"Matched","Amount differs"),IF(COUNTIF(Books!$P$6:$P$2005,Q1972)&gt;0,"Invoice no matches, GSTIN differs","In GSTR-2B, not in books"))))</f>
        <v/>
      </c>
      <c r="S1972" s="15">
        <f>IF(A1972="","",SUMIF(Books!$O$6:$O$2005,P1972,Books!$K$6:$K$2005))</f>
        <v/>
      </c>
      <c r="T1972" s="15">
        <f>IF(A1972="","",N1972-S1972)</f>
        <v/>
      </c>
      <c r="U1972" s="10" t="n"/>
      <c r="V1972" s="16">
        <f>IF(A1972="","",IF(AND(O1972="Credit note",R1972&lt;&gt;"ITC not available in GSTR-2B"),"Credit note: accept and declare the ITC reversal, keep pending for one period, or reject if you disagree",IF(R1972="Matched","Accept in IMS, or take no action",IF(R1972="Amount differs","Reject or keep pending; ask the supplier to amend",IF(R1972="In GSTR-2B, not in books","Check receipt; reject if not yours",IF(R1972="Invoice no matches, GSTIN differs","Confirm the GSTIN with the supplier","Not available: do not claim"))))))</f>
        <v/>
      </c>
    </row>
    <row r="1973">
      <c r="A1973" s="10" t="n"/>
      <c r="B1973" s="10" t="n"/>
      <c r="C1973" s="10" t="n"/>
      <c r="D1973" s="10" t="n"/>
      <c r="E1973" s="9" t="n"/>
      <c r="F1973" s="8" t="n"/>
      <c r="G1973" s="10" t="n"/>
      <c r="H1973" s="10" t="n"/>
      <c r="I1973" s="8" t="n"/>
      <c r="J1973" s="8" t="n"/>
      <c r="K1973" s="8" t="n"/>
      <c r="L1973" s="8" t="n"/>
      <c r="M1973" s="8" t="n"/>
      <c r="N1973" s="15">
        <f>IF(A1973="","",SUM(J1973:M1973))</f>
        <v/>
      </c>
      <c r="O1973" s="10" t="n"/>
      <c r="P1973" s="16">
        <f>IF(A1973="","",UPPER(TRIM(A1973))&amp;"|"&amp;UPPER(SUBSTITUTE(SUBSTITUTE(SUBSTITUTE(TRIM(C1973),"/",""),"-","")," ","")))</f>
        <v/>
      </c>
      <c r="Q1973" s="16">
        <f>IF(A1973="","",UPPER(SUBSTITUTE(SUBSTITUTE(SUBSTITUTE(TRIM(C1973),"/",""),"-","")," ","")))</f>
        <v/>
      </c>
      <c r="R1973" s="16">
        <f>IF(A1973="","",IF(U1973="No","ITC not available in GSTR-2B",IF(COUNTIF(Books!$O$6:$O$2005,P1973)&gt;0,IF(ABS(T1973)&lt;=Settings!$B$4,"Matched","Amount differs"),IF(COUNTIF(Books!$P$6:$P$2005,Q1973)&gt;0,"Invoice no matches, GSTIN differs","In GSTR-2B, not in books"))))</f>
        <v/>
      </c>
      <c r="S1973" s="15">
        <f>IF(A1973="","",SUMIF(Books!$O$6:$O$2005,P1973,Books!$K$6:$K$2005))</f>
        <v/>
      </c>
      <c r="T1973" s="15">
        <f>IF(A1973="","",N1973-S1973)</f>
        <v/>
      </c>
      <c r="U1973" s="10" t="n"/>
      <c r="V1973" s="16">
        <f>IF(A1973="","",IF(AND(O1973="Credit note",R1973&lt;&gt;"ITC not available in GSTR-2B"),"Credit note: accept and declare the ITC reversal, keep pending for one period, or reject if you disagree",IF(R1973="Matched","Accept in IMS, or take no action",IF(R1973="Amount differs","Reject or keep pending; ask the supplier to amend",IF(R1973="In GSTR-2B, not in books","Check receipt; reject if not yours",IF(R1973="Invoice no matches, GSTIN differs","Confirm the GSTIN with the supplier","Not available: do not claim"))))))</f>
        <v/>
      </c>
    </row>
    <row r="1974">
      <c r="A1974" s="10" t="n"/>
      <c r="B1974" s="10" t="n"/>
      <c r="C1974" s="10" t="n"/>
      <c r="D1974" s="10" t="n"/>
      <c r="E1974" s="9" t="n"/>
      <c r="F1974" s="8" t="n"/>
      <c r="G1974" s="10" t="n"/>
      <c r="H1974" s="10" t="n"/>
      <c r="I1974" s="8" t="n"/>
      <c r="J1974" s="8" t="n"/>
      <c r="K1974" s="8" t="n"/>
      <c r="L1974" s="8" t="n"/>
      <c r="M1974" s="8" t="n"/>
      <c r="N1974" s="15">
        <f>IF(A1974="","",SUM(J1974:M1974))</f>
        <v/>
      </c>
      <c r="O1974" s="10" t="n"/>
      <c r="P1974" s="16">
        <f>IF(A1974="","",UPPER(TRIM(A1974))&amp;"|"&amp;UPPER(SUBSTITUTE(SUBSTITUTE(SUBSTITUTE(TRIM(C1974),"/",""),"-","")," ","")))</f>
        <v/>
      </c>
      <c r="Q1974" s="16">
        <f>IF(A1974="","",UPPER(SUBSTITUTE(SUBSTITUTE(SUBSTITUTE(TRIM(C1974),"/",""),"-","")," ","")))</f>
        <v/>
      </c>
      <c r="R1974" s="16">
        <f>IF(A1974="","",IF(U1974="No","ITC not available in GSTR-2B",IF(COUNTIF(Books!$O$6:$O$2005,P1974)&gt;0,IF(ABS(T1974)&lt;=Settings!$B$4,"Matched","Amount differs"),IF(COUNTIF(Books!$P$6:$P$2005,Q1974)&gt;0,"Invoice no matches, GSTIN differs","In GSTR-2B, not in books"))))</f>
        <v/>
      </c>
      <c r="S1974" s="15">
        <f>IF(A1974="","",SUMIF(Books!$O$6:$O$2005,P1974,Books!$K$6:$K$2005))</f>
        <v/>
      </c>
      <c r="T1974" s="15">
        <f>IF(A1974="","",N1974-S1974)</f>
        <v/>
      </c>
      <c r="U1974" s="10" t="n"/>
      <c r="V1974" s="16">
        <f>IF(A1974="","",IF(AND(O1974="Credit note",R1974&lt;&gt;"ITC not available in GSTR-2B"),"Credit note: accept and declare the ITC reversal, keep pending for one period, or reject if you disagree",IF(R1974="Matched","Accept in IMS, or take no action",IF(R1974="Amount differs","Reject or keep pending; ask the supplier to amend",IF(R1974="In GSTR-2B, not in books","Check receipt; reject if not yours",IF(R1974="Invoice no matches, GSTIN differs","Confirm the GSTIN with the supplier","Not available: do not claim"))))))</f>
        <v/>
      </c>
    </row>
    <row r="1975">
      <c r="A1975" s="10" t="n"/>
      <c r="B1975" s="10" t="n"/>
      <c r="C1975" s="10" t="n"/>
      <c r="D1975" s="10" t="n"/>
      <c r="E1975" s="9" t="n"/>
      <c r="F1975" s="8" t="n"/>
      <c r="G1975" s="10" t="n"/>
      <c r="H1975" s="10" t="n"/>
      <c r="I1975" s="8" t="n"/>
      <c r="J1975" s="8" t="n"/>
      <c r="K1975" s="8" t="n"/>
      <c r="L1975" s="8" t="n"/>
      <c r="M1975" s="8" t="n"/>
      <c r="N1975" s="15">
        <f>IF(A1975="","",SUM(J1975:M1975))</f>
        <v/>
      </c>
      <c r="O1975" s="10" t="n"/>
      <c r="P1975" s="16">
        <f>IF(A1975="","",UPPER(TRIM(A1975))&amp;"|"&amp;UPPER(SUBSTITUTE(SUBSTITUTE(SUBSTITUTE(TRIM(C1975),"/",""),"-","")," ","")))</f>
        <v/>
      </c>
      <c r="Q1975" s="16">
        <f>IF(A1975="","",UPPER(SUBSTITUTE(SUBSTITUTE(SUBSTITUTE(TRIM(C1975),"/",""),"-","")," ","")))</f>
        <v/>
      </c>
      <c r="R1975" s="16">
        <f>IF(A1975="","",IF(U1975="No","ITC not available in GSTR-2B",IF(COUNTIF(Books!$O$6:$O$2005,P1975)&gt;0,IF(ABS(T1975)&lt;=Settings!$B$4,"Matched","Amount differs"),IF(COUNTIF(Books!$P$6:$P$2005,Q1975)&gt;0,"Invoice no matches, GSTIN differs","In GSTR-2B, not in books"))))</f>
        <v/>
      </c>
      <c r="S1975" s="15">
        <f>IF(A1975="","",SUMIF(Books!$O$6:$O$2005,P1975,Books!$K$6:$K$2005))</f>
        <v/>
      </c>
      <c r="T1975" s="15">
        <f>IF(A1975="","",N1975-S1975)</f>
        <v/>
      </c>
      <c r="U1975" s="10" t="n"/>
      <c r="V1975" s="16">
        <f>IF(A1975="","",IF(AND(O1975="Credit note",R1975&lt;&gt;"ITC not available in GSTR-2B"),"Credit note: accept and declare the ITC reversal, keep pending for one period, or reject if you disagree",IF(R1975="Matched","Accept in IMS, or take no action",IF(R1975="Amount differs","Reject or keep pending; ask the supplier to amend",IF(R1975="In GSTR-2B, not in books","Check receipt; reject if not yours",IF(R1975="Invoice no matches, GSTIN differs","Confirm the GSTIN with the supplier","Not available: do not claim"))))))</f>
        <v/>
      </c>
    </row>
    <row r="1976">
      <c r="A1976" s="10" t="n"/>
      <c r="B1976" s="10" t="n"/>
      <c r="C1976" s="10" t="n"/>
      <c r="D1976" s="10" t="n"/>
      <c r="E1976" s="9" t="n"/>
      <c r="F1976" s="8" t="n"/>
      <c r="G1976" s="10" t="n"/>
      <c r="H1976" s="10" t="n"/>
      <c r="I1976" s="8" t="n"/>
      <c r="J1976" s="8" t="n"/>
      <c r="K1976" s="8" t="n"/>
      <c r="L1976" s="8" t="n"/>
      <c r="M1976" s="8" t="n"/>
      <c r="N1976" s="15">
        <f>IF(A1976="","",SUM(J1976:M1976))</f>
        <v/>
      </c>
      <c r="O1976" s="10" t="n"/>
      <c r="P1976" s="16">
        <f>IF(A1976="","",UPPER(TRIM(A1976))&amp;"|"&amp;UPPER(SUBSTITUTE(SUBSTITUTE(SUBSTITUTE(TRIM(C1976),"/",""),"-","")," ","")))</f>
        <v/>
      </c>
      <c r="Q1976" s="16">
        <f>IF(A1976="","",UPPER(SUBSTITUTE(SUBSTITUTE(SUBSTITUTE(TRIM(C1976),"/",""),"-","")," ","")))</f>
        <v/>
      </c>
      <c r="R1976" s="16">
        <f>IF(A1976="","",IF(U1976="No","ITC not available in GSTR-2B",IF(COUNTIF(Books!$O$6:$O$2005,P1976)&gt;0,IF(ABS(T1976)&lt;=Settings!$B$4,"Matched","Amount differs"),IF(COUNTIF(Books!$P$6:$P$2005,Q1976)&gt;0,"Invoice no matches, GSTIN differs","In GSTR-2B, not in books"))))</f>
        <v/>
      </c>
      <c r="S1976" s="15">
        <f>IF(A1976="","",SUMIF(Books!$O$6:$O$2005,P1976,Books!$K$6:$K$2005))</f>
        <v/>
      </c>
      <c r="T1976" s="15">
        <f>IF(A1976="","",N1976-S1976)</f>
        <v/>
      </c>
      <c r="U1976" s="10" t="n"/>
      <c r="V1976" s="16">
        <f>IF(A1976="","",IF(AND(O1976="Credit note",R1976&lt;&gt;"ITC not available in GSTR-2B"),"Credit note: accept and declare the ITC reversal, keep pending for one period, or reject if you disagree",IF(R1976="Matched","Accept in IMS, or take no action",IF(R1976="Amount differs","Reject or keep pending; ask the supplier to amend",IF(R1976="In GSTR-2B, not in books","Check receipt; reject if not yours",IF(R1976="Invoice no matches, GSTIN differs","Confirm the GSTIN with the supplier","Not available: do not claim"))))))</f>
        <v/>
      </c>
    </row>
    <row r="1977">
      <c r="A1977" s="10" t="n"/>
      <c r="B1977" s="10" t="n"/>
      <c r="C1977" s="10" t="n"/>
      <c r="D1977" s="10" t="n"/>
      <c r="E1977" s="9" t="n"/>
      <c r="F1977" s="8" t="n"/>
      <c r="G1977" s="10" t="n"/>
      <c r="H1977" s="10" t="n"/>
      <c r="I1977" s="8" t="n"/>
      <c r="J1977" s="8" t="n"/>
      <c r="K1977" s="8" t="n"/>
      <c r="L1977" s="8" t="n"/>
      <c r="M1977" s="8" t="n"/>
      <c r="N1977" s="15">
        <f>IF(A1977="","",SUM(J1977:M1977))</f>
        <v/>
      </c>
      <c r="O1977" s="10" t="n"/>
      <c r="P1977" s="16">
        <f>IF(A1977="","",UPPER(TRIM(A1977))&amp;"|"&amp;UPPER(SUBSTITUTE(SUBSTITUTE(SUBSTITUTE(TRIM(C1977),"/",""),"-","")," ","")))</f>
        <v/>
      </c>
      <c r="Q1977" s="16">
        <f>IF(A1977="","",UPPER(SUBSTITUTE(SUBSTITUTE(SUBSTITUTE(TRIM(C1977),"/",""),"-","")," ","")))</f>
        <v/>
      </c>
      <c r="R1977" s="16">
        <f>IF(A1977="","",IF(U1977="No","ITC not available in GSTR-2B",IF(COUNTIF(Books!$O$6:$O$2005,P1977)&gt;0,IF(ABS(T1977)&lt;=Settings!$B$4,"Matched","Amount differs"),IF(COUNTIF(Books!$P$6:$P$2005,Q1977)&gt;0,"Invoice no matches, GSTIN differs","In GSTR-2B, not in books"))))</f>
        <v/>
      </c>
      <c r="S1977" s="15">
        <f>IF(A1977="","",SUMIF(Books!$O$6:$O$2005,P1977,Books!$K$6:$K$2005))</f>
        <v/>
      </c>
      <c r="T1977" s="15">
        <f>IF(A1977="","",N1977-S1977)</f>
        <v/>
      </c>
      <c r="U1977" s="10" t="n"/>
      <c r="V1977" s="16">
        <f>IF(A1977="","",IF(AND(O1977="Credit note",R1977&lt;&gt;"ITC not available in GSTR-2B"),"Credit note: accept and declare the ITC reversal, keep pending for one period, or reject if you disagree",IF(R1977="Matched","Accept in IMS, or take no action",IF(R1977="Amount differs","Reject or keep pending; ask the supplier to amend",IF(R1977="In GSTR-2B, not in books","Check receipt; reject if not yours",IF(R1977="Invoice no matches, GSTIN differs","Confirm the GSTIN with the supplier","Not available: do not claim"))))))</f>
        <v/>
      </c>
    </row>
    <row r="1978">
      <c r="A1978" s="10" t="n"/>
      <c r="B1978" s="10" t="n"/>
      <c r="C1978" s="10" t="n"/>
      <c r="D1978" s="10" t="n"/>
      <c r="E1978" s="9" t="n"/>
      <c r="F1978" s="8" t="n"/>
      <c r="G1978" s="10" t="n"/>
      <c r="H1978" s="10" t="n"/>
      <c r="I1978" s="8" t="n"/>
      <c r="J1978" s="8" t="n"/>
      <c r="K1978" s="8" t="n"/>
      <c r="L1978" s="8" t="n"/>
      <c r="M1978" s="8" t="n"/>
      <c r="N1978" s="15">
        <f>IF(A1978="","",SUM(J1978:M1978))</f>
        <v/>
      </c>
      <c r="O1978" s="10" t="n"/>
      <c r="P1978" s="16">
        <f>IF(A1978="","",UPPER(TRIM(A1978))&amp;"|"&amp;UPPER(SUBSTITUTE(SUBSTITUTE(SUBSTITUTE(TRIM(C1978),"/",""),"-","")," ","")))</f>
        <v/>
      </c>
      <c r="Q1978" s="16">
        <f>IF(A1978="","",UPPER(SUBSTITUTE(SUBSTITUTE(SUBSTITUTE(TRIM(C1978),"/",""),"-","")," ","")))</f>
        <v/>
      </c>
      <c r="R1978" s="16">
        <f>IF(A1978="","",IF(U1978="No","ITC not available in GSTR-2B",IF(COUNTIF(Books!$O$6:$O$2005,P1978)&gt;0,IF(ABS(T1978)&lt;=Settings!$B$4,"Matched","Amount differs"),IF(COUNTIF(Books!$P$6:$P$2005,Q1978)&gt;0,"Invoice no matches, GSTIN differs","In GSTR-2B, not in books"))))</f>
        <v/>
      </c>
      <c r="S1978" s="15">
        <f>IF(A1978="","",SUMIF(Books!$O$6:$O$2005,P1978,Books!$K$6:$K$2005))</f>
        <v/>
      </c>
      <c r="T1978" s="15">
        <f>IF(A1978="","",N1978-S1978)</f>
        <v/>
      </c>
      <c r="U1978" s="10" t="n"/>
      <c r="V1978" s="16">
        <f>IF(A1978="","",IF(AND(O1978="Credit note",R1978&lt;&gt;"ITC not available in GSTR-2B"),"Credit note: accept and declare the ITC reversal, keep pending for one period, or reject if you disagree",IF(R1978="Matched","Accept in IMS, or take no action",IF(R1978="Amount differs","Reject or keep pending; ask the supplier to amend",IF(R1978="In GSTR-2B, not in books","Check receipt; reject if not yours",IF(R1978="Invoice no matches, GSTIN differs","Confirm the GSTIN with the supplier","Not available: do not claim"))))))</f>
        <v/>
      </c>
    </row>
    <row r="1979">
      <c r="A1979" s="10" t="n"/>
      <c r="B1979" s="10" t="n"/>
      <c r="C1979" s="10" t="n"/>
      <c r="D1979" s="10" t="n"/>
      <c r="E1979" s="9" t="n"/>
      <c r="F1979" s="8" t="n"/>
      <c r="G1979" s="10" t="n"/>
      <c r="H1979" s="10" t="n"/>
      <c r="I1979" s="8" t="n"/>
      <c r="J1979" s="8" t="n"/>
      <c r="K1979" s="8" t="n"/>
      <c r="L1979" s="8" t="n"/>
      <c r="M1979" s="8" t="n"/>
      <c r="N1979" s="15">
        <f>IF(A1979="","",SUM(J1979:M1979))</f>
        <v/>
      </c>
      <c r="O1979" s="10" t="n"/>
      <c r="P1979" s="16">
        <f>IF(A1979="","",UPPER(TRIM(A1979))&amp;"|"&amp;UPPER(SUBSTITUTE(SUBSTITUTE(SUBSTITUTE(TRIM(C1979),"/",""),"-","")," ","")))</f>
        <v/>
      </c>
      <c r="Q1979" s="16">
        <f>IF(A1979="","",UPPER(SUBSTITUTE(SUBSTITUTE(SUBSTITUTE(TRIM(C1979),"/",""),"-","")," ","")))</f>
        <v/>
      </c>
      <c r="R1979" s="16">
        <f>IF(A1979="","",IF(U1979="No","ITC not available in GSTR-2B",IF(COUNTIF(Books!$O$6:$O$2005,P1979)&gt;0,IF(ABS(T1979)&lt;=Settings!$B$4,"Matched","Amount differs"),IF(COUNTIF(Books!$P$6:$P$2005,Q1979)&gt;0,"Invoice no matches, GSTIN differs","In GSTR-2B, not in books"))))</f>
        <v/>
      </c>
      <c r="S1979" s="15">
        <f>IF(A1979="","",SUMIF(Books!$O$6:$O$2005,P1979,Books!$K$6:$K$2005))</f>
        <v/>
      </c>
      <c r="T1979" s="15">
        <f>IF(A1979="","",N1979-S1979)</f>
        <v/>
      </c>
      <c r="U1979" s="10" t="n"/>
      <c r="V1979" s="16">
        <f>IF(A1979="","",IF(AND(O1979="Credit note",R1979&lt;&gt;"ITC not available in GSTR-2B"),"Credit note: accept and declare the ITC reversal, keep pending for one period, or reject if you disagree",IF(R1979="Matched","Accept in IMS, or take no action",IF(R1979="Amount differs","Reject or keep pending; ask the supplier to amend",IF(R1979="In GSTR-2B, not in books","Check receipt; reject if not yours",IF(R1979="Invoice no matches, GSTIN differs","Confirm the GSTIN with the supplier","Not available: do not claim"))))))</f>
        <v/>
      </c>
    </row>
    <row r="1980">
      <c r="A1980" s="10" t="n"/>
      <c r="B1980" s="10" t="n"/>
      <c r="C1980" s="10" t="n"/>
      <c r="D1980" s="10" t="n"/>
      <c r="E1980" s="9" t="n"/>
      <c r="F1980" s="8" t="n"/>
      <c r="G1980" s="10" t="n"/>
      <c r="H1980" s="10" t="n"/>
      <c r="I1980" s="8" t="n"/>
      <c r="J1980" s="8" t="n"/>
      <c r="K1980" s="8" t="n"/>
      <c r="L1980" s="8" t="n"/>
      <c r="M1980" s="8" t="n"/>
      <c r="N1980" s="15">
        <f>IF(A1980="","",SUM(J1980:M1980))</f>
        <v/>
      </c>
      <c r="O1980" s="10" t="n"/>
      <c r="P1980" s="16">
        <f>IF(A1980="","",UPPER(TRIM(A1980))&amp;"|"&amp;UPPER(SUBSTITUTE(SUBSTITUTE(SUBSTITUTE(TRIM(C1980),"/",""),"-","")," ","")))</f>
        <v/>
      </c>
      <c r="Q1980" s="16">
        <f>IF(A1980="","",UPPER(SUBSTITUTE(SUBSTITUTE(SUBSTITUTE(TRIM(C1980),"/",""),"-","")," ","")))</f>
        <v/>
      </c>
      <c r="R1980" s="16">
        <f>IF(A1980="","",IF(U1980="No","ITC not available in GSTR-2B",IF(COUNTIF(Books!$O$6:$O$2005,P1980)&gt;0,IF(ABS(T1980)&lt;=Settings!$B$4,"Matched","Amount differs"),IF(COUNTIF(Books!$P$6:$P$2005,Q1980)&gt;0,"Invoice no matches, GSTIN differs","In GSTR-2B, not in books"))))</f>
        <v/>
      </c>
      <c r="S1980" s="15">
        <f>IF(A1980="","",SUMIF(Books!$O$6:$O$2005,P1980,Books!$K$6:$K$2005))</f>
        <v/>
      </c>
      <c r="T1980" s="15">
        <f>IF(A1980="","",N1980-S1980)</f>
        <v/>
      </c>
      <c r="U1980" s="10" t="n"/>
      <c r="V1980" s="16">
        <f>IF(A1980="","",IF(AND(O1980="Credit note",R1980&lt;&gt;"ITC not available in GSTR-2B"),"Credit note: accept and declare the ITC reversal, keep pending for one period, or reject if you disagree",IF(R1980="Matched","Accept in IMS, or take no action",IF(R1980="Amount differs","Reject or keep pending; ask the supplier to amend",IF(R1980="In GSTR-2B, not in books","Check receipt; reject if not yours",IF(R1980="Invoice no matches, GSTIN differs","Confirm the GSTIN with the supplier","Not available: do not claim"))))))</f>
        <v/>
      </c>
    </row>
    <row r="1981">
      <c r="A1981" s="10" t="n"/>
      <c r="B1981" s="10" t="n"/>
      <c r="C1981" s="10" t="n"/>
      <c r="D1981" s="10" t="n"/>
      <c r="E1981" s="9" t="n"/>
      <c r="F1981" s="8" t="n"/>
      <c r="G1981" s="10" t="n"/>
      <c r="H1981" s="10" t="n"/>
      <c r="I1981" s="8" t="n"/>
      <c r="J1981" s="8" t="n"/>
      <c r="K1981" s="8" t="n"/>
      <c r="L1981" s="8" t="n"/>
      <c r="M1981" s="8" t="n"/>
      <c r="N1981" s="15">
        <f>IF(A1981="","",SUM(J1981:M1981))</f>
        <v/>
      </c>
      <c r="O1981" s="10" t="n"/>
      <c r="P1981" s="16">
        <f>IF(A1981="","",UPPER(TRIM(A1981))&amp;"|"&amp;UPPER(SUBSTITUTE(SUBSTITUTE(SUBSTITUTE(TRIM(C1981),"/",""),"-","")," ","")))</f>
        <v/>
      </c>
      <c r="Q1981" s="16">
        <f>IF(A1981="","",UPPER(SUBSTITUTE(SUBSTITUTE(SUBSTITUTE(TRIM(C1981),"/",""),"-","")," ","")))</f>
        <v/>
      </c>
      <c r="R1981" s="16">
        <f>IF(A1981="","",IF(U1981="No","ITC not available in GSTR-2B",IF(COUNTIF(Books!$O$6:$O$2005,P1981)&gt;0,IF(ABS(T1981)&lt;=Settings!$B$4,"Matched","Amount differs"),IF(COUNTIF(Books!$P$6:$P$2005,Q1981)&gt;0,"Invoice no matches, GSTIN differs","In GSTR-2B, not in books"))))</f>
        <v/>
      </c>
      <c r="S1981" s="15">
        <f>IF(A1981="","",SUMIF(Books!$O$6:$O$2005,P1981,Books!$K$6:$K$2005))</f>
        <v/>
      </c>
      <c r="T1981" s="15">
        <f>IF(A1981="","",N1981-S1981)</f>
        <v/>
      </c>
      <c r="U1981" s="10" t="n"/>
      <c r="V1981" s="16">
        <f>IF(A1981="","",IF(AND(O1981="Credit note",R1981&lt;&gt;"ITC not available in GSTR-2B"),"Credit note: accept and declare the ITC reversal, keep pending for one period, or reject if you disagree",IF(R1981="Matched","Accept in IMS, or take no action",IF(R1981="Amount differs","Reject or keep pending; ask the supplier to amend",IF(R1981="In GSTR-2B, not in books","Check receipt; reject if not yours",IF(R1981="Invoice no matches, GSTIN differs","Confirm the GSTIN with the supplier","Not available: do not claim"))))))</f>
        <v/>
      </c>
    </row>
    <row r="1982">
      <c r="A1982" s="10" t="n"/>
      <c r="B1982" s="10" t="n"/>
      <c r="C1982" s="10" t="n"/>
      <c r="D1982" s="10" t="n"/>
      <c r="E1982" s="9" t="n"/>
      <c r="F1982" s="8" t="n"/>
      <c r="G1982" s="10" t="n"/>
      <c r="H1982" s="10" t="n"/>
      <c r="I1982" s="8" t="n"/>
      <c r="J1982" s="8" t="n"/>
      <c r="K1982" s="8" t="n"/>
      <c r="L1982" s="8" t="n"/>
      <c r="M1982" s="8" t="n"/>
      <c r="N1982" s="15">
        <f>IF(A1982="","",SUM(J1982:M1982))</f>
        <v/>
      </c>
      <c r="O1982" s="10" t="n"/>
      <c r="P1982" s="16">
        <f>IF(A1982="","",UPPER(TRIM(A1982))&amp;"|"&amp;UPPER(SUBSTITUTE(SUBSTITUTE(SUBSTITUTE(TRIM(C1982),"/",""),"-","")," ","")))</f>
        <v/>
      </c>
      <c r="Q1982" s="16">
        <f>IF(A1982="","",UPPER(SUBSTITUTE(SUBSTITUTE(SUBSTITUTE(TRIM(C1982),"/",""),"-","")," ","")))</f>
        <v/>
      </c>
      <c r="R1982" s="16">
        <f>IF(A1982="","",IF(U1982="No","ITC not available in GSTR-2B",IF(COUNTIF(Books!$O$6:$O$2005,P1982)&gt;0,IF(ABS(T1982)&lt;=Settings!$B$4,"Matched","Amount differs"),IF(COUNTIF(Books!$P$6:$P$2005,Q1982)&gt;0,"Invoice no matches, GSTIN differs","In GSTR-2B, not in books"))))</f>
        <v/>
      </c>
      <c r="S1982" s="15">
        <f>IF(A1982="","",SUMIF(Books!$O$6:$O$2005,P1982,Books!$K$6:$K$2005))</f>
        <v/>
      </c>
      <c r="T1982" s="15">
        <f>IF(A1982="","",N1982-S1982)</f>
        <v/>
      </c>
      <c r="U1982" s="10" t="n"/>
      <c r="V1982" s="16">
        <f>IF(A1982="","",IF(AND(O1982="Credit note",R1982&lt;&gt;"ITC not available in GSTR-2B"),"Credit note: accept and declare the ITC reversal, keep pending for one period, or reject if you disagree",IF(R1982="Matched","Accept in IMS, or take no action",IF(R1982="Amount differs","Reject or keep pending; ask the supplier to amend",IF(R1982="In GSTR-2B, not in books","Check receipt; reject if not yours",IF(R1982="Invoice no matches, GSTIN differs","Confirm the GSTIN with the supplier","Not available: do not claim"))))))</f>
        <v/>
      </c>
    </row>
    <row r="1983">
      <c r="A1983" s="10" t="n"/>
      <c r="B1983" s="10" t="n"/>
      <c r="C1983" s="10" t="n"/>
      <c r="D1983" s="10" t="n"/>
      <c r="E1983" s="9" t="n"/>
      <c r="F1983" s="8" t="n"/>
      <c r="G1983" s="10" t="n"/>
      <c r="H1983" s="10" t="n"/>
      <c r="I1983" s="8" t="n"/>
      <c r="J1983" s="8" t="n"/>
      <c r="K1983" s="8" t="n"/>
      <c r="L1983" s="8" t="n"/>
      <c r="M1983" s="8" t="n"/>
      <c r="N1983" s="15">
        <f>IF(A1983="","",SUM(J1983:M1983))</f>
        <v/>
      </c>
      <c r="O1983" s="10" t="n"/>
      <c r="P1983" s="16">
        <f>IF(A1983="","",UPPER(TRIM(A1983))&amp;"|"&amp;UPPER(SUBSTITUTE(SUBSTITUTE(SUBSTITUTE(TRIM(C1983),"/",""),"-","")," ","")))</f>
        <v/>
      </c>
      <c r="Q1983" s="16">
        <f>IF(A1983="","",UPPER(SUBSTITUTE(SUBSTITUTE(SUBSTITUTE(TRIM(C1983),"/",""),"-","")," ","")))</f>
        <v/>
      </c>
      <c r="R1983" s="16">
        <f>IF(A1983="","",IF(U1983="No","ITC not available in GSTR-2B",IF(COUNTIF(Books!$O$6:$O$2005,P1983)&gt;0,IF(ABS(T1983)&lt;=Settings!$B$4,"Matched","Amount differs"),IF(COUNTIF(Books!$P$6:$P$2005,Q1983)&gt;0,"Invoice no matches, GSTIN differs","In GSTR-2B, not in books"))))</f>
        <v/>
      </c>
      <c r="S1983" s="15">
        <f>IF(A1983="","",SUMIF(Books!$O$6:$O$2005,P1983,Books!$K$6:$K$2005))</f>
        <v/>
      </c>
      <c r="T1983" s="15">
        <f>IF(A1983="","",N1983-S1983)</f>
        <v/>
      </c>
      <c r="U1983" s="10" t="n"/>
      <c r="V1983" s="16">
        <f>IF(A1983="","",IF(AND(O1983="Credit note",R1983&lt;&gt;"ITC not available in GSTR-2B"),"Credit note: accept and declare the ITC reversal, keep pending for one period, or reject if you disagree",IF(R1983="Matched","Accept in IMS, or take no action",IF(R1983="Amount differs","Reject or keep pending; ask the supplier to amend",IF(R1983="In GSTR-2B, not in books","Check receipt; reject if not yours",IF(R1983="Invoice no matches, GSTIN differs","Confirm the GSTIN with the supplier","Not available: do not claim"))))))</f>
        <v/>
      </c>
    </row>
    <row r="1984">
      <c r="A1984" s="10" t="n"/>
      <c r="B1984" s="10" t="n"/>
      <c r="C1984" s="10" t="n"/>
      <c r="D1984" s="10" t="n"/>
      <c r="E1984" s="9" t="n"/>
      <c r="F1984" s="8" t="n"/>
      <c r="G1984" s="10" t="n"/>
      <c r="H1984" s="10" t="n"/>
      <c r="I1984" s="8" t="n"/>
      <c r="J1984" s="8" t="n"/>
      <c r="K1984" s="8" t="n"/>
      <c r="L1984" s="8" t="n"/>
      <c r="M1984" s="8" t="n"/>
      <c r="N1984" s="15">
        <f>IF(A1984="","",SUM(J1984:M1984))</f>
        <v/>
      </c>
      <c r="O1984" s="10" t="n"/>
      <c r="P1984" s="16">
        <f>IF(A1984="","",UPPER(TRIM(A1984))&amp;"|"&amp;UPPER(SUBSTITUTE(SUBSTITUTE(SUBSTITUTE(TRIM(C1984),"/",""),"-","")," ","")))</f>
        <v/>
      </c>
      <c r="Q1984" s="16">
        <f>IF(A1984="","",UPPER(SUBSTITUTE(SUBSTITUTE(SUBSTITUTE(TRIM(C1984),"/",""),"-","")," ","")))</f>
        <v/>
      </c>
      <c r="R1984" s="16">
        <f>IF(A1984="","",IF(U1984="No","ITC not available in GSTR-2B",IF(COUNTIF(Books!$O$6:$O$2005,P1984)&gt;0,IF(ABS(T1984)&lt;=Settings!$B$4,"Matched","Amount differs"),IF(COUNTIF(Books!$P$6:$P$2005,Q1984)&gt;0,"Invoice no matches, GSTIN differs","In GSTR-2B, not in books"))))</f>
        <v/>
      </c>
      <c r="S1984" s="15">
        <f>IF(A1984="","",SUMIF(Books!$O$6:$O$2005,P1984,Books!$K$6:$K$2005))</f>
        <v/>
      </c>
      <c r="T1984" s="15">
        <f>IF(A1984="","",N1984-S1984)</f>
        <v/>
      </c>
      <c r="U1984" s="10" t="n"/>
      <c r="V1984" s="16">
        <f>IF(A1984="","",IF(AND(O1984="Credit note",R1984&lt;&gt;"ITC not available in GSTR-2B"),"Credit note: accept and declare the ITC reversal, keep pending for one period, or reject if you disagree",IF(R1984="Matched","Accept in IMS, or take no action",IF(R1984="Amount differs","Reject or keep pending; ask the supplier to amend",IF(R1984="In GSTR-2B, not in books","Check receipt; reject if not yours",IF(R1984="Invoice no matches, GSTIN differs","Confirm the GSTIN with the supplier","Not available: do not claim"))))))</f>
        <v/>
      </c>
    </row>
    <row r="1985">
      <c r="A1985" s="10" t="n"/>
      <c r="B1985" s="10" t="n"/>
      <c r="C1985" s="10" t="n"/>
      <c r="D1985" s="10" t="n"/>
      <c r="E1985" s="9" t="n"/>
      <c r="F1985" s="8" t="n"/>
      <c r="G1985" s="10" t="n"/>
      <c r="H1985" s="10" t="n"/>
      <c r="I1985" s="8" t="n"/>
      <c r="J1985" s="8" t="n"/>
      <c r="K1985" s="8" t="n"/>
      <c r="L1985" s="8" t="n"/>
      <c r="M1985" s="8" t="n"/>
      <c r="N1985" s="15">
        <f>IF(A1985="","",SUM(J1985:M1985))</f>
        <v/>
      </c>
      <c r="O1985" s="10" t="n"/>
      <c r="P1985" s="16">
        <f>IF(A1985="","",UPPER(TRIM(A1985))&amp;"|"&amp;UPPER(SUBSTITUTE(SUBSTITUTE(SUBSTITUTE(TRIM(C1985),"/",""),"-","")," ","")))</f>
        <v/>
      </c>
      <c r="Q1985" s="16">
        <f>IF(A1985="","",UPPER(SUBSTITUTE(SUBSTITUTE(SUBSTITUTE(TRIM(C1985),"/",""),"-","")," ","")))</f>
        <v/>
      </c>
      <c r="R1985" s="16">
        <f>IF(A1985="","",IF(U1985="No","ITC not available in GSTR-2B",IF(COUNTIF(Books!$O$6:$O$2005,P1985)&gt;0,IF(ABS(T1985)&lt;=Settings!$B$4,"Matched","Amount differs"),IF(COUNTIF(Books!$P$6:$P$2005,Q1985)&gt;0,"Invoice no matches, GSTIN differs","In GSTR-2B, not in books"))))</f>
        <v/>
      </c>
      <c r="S1985" s="15">
        <f>IF(A1985="","",SUMIF(Books!$O$6:$O$2005,P1985,Books!$K$6:$K$2005))</f>
        <v/>
      </c>
      <c r="T1985" s="15">
        <f>IF(A1985="","",N1985-S1985)</f>
        <v/>
      </c>
      <c r="U1985" s="10" t="n"/>
      <c r="V1985" s="16">
        <f>IF(A1985="","",IF(AND(O1985="Credit note",R1985&lt;&gt;"ITC not available in GSTR-2B"),"Credit note: accept and declare the ITC reversal, keep pending for one period, or reject if you disagree",IF(R1985="Matched","Accept in IMS, or take no action",IF(R1985="Amount differs","Reject or keep pending; ask the supplier to amend",IF(R1985="In GSTR-2B, not in books","Check receipt; reject if not yours",IF(R1985="Invoice no matches, GSTIN differs","Confirm the GSTIN with the supplier","Not available: do not claim"))))))</f>
        <v/>
      </c>
    </row>
    <row r="1986">
      <c r="A1986" s="10" t="n"/>
      <c r="B1986" s="10" t="n"/>
      <c r="C1986" s="10" t="n"/>
      <c r="D1986" s="10" t="n"/>
      <c r="E1986" s="9" t="n"/>
      <c r="F1986" s="8" t="n"/>
      <c r="G1986" s="10" t="n"/>
      <c r="H1986" s="10" t="n"/>
      <c r="I1986" s="8" t="n"/>
      <c r="J1986" s="8" t="n"/>
      <c r="K1986" s="8" t="n"/>
      <c r="L1986" s="8" t="n"/>
      <c r="M1986" s="8" t="n"/>
      <c r="N1986" s="15">
        <f>IF(A1986="","",SUM(J1986:M1986))</f>
        <v/>
      </c>
      <c r="O1986" s="10" t="n"/>
      <c r="P1986" s="16">
        <f>IF(A1986="","",UPPER(TRIM(A1986))&amp;"|"&amp;UPPER(SUBSTITUTE(SUBSTITUTE(SUBSTITUTE(TRIM(C1986),"/",""),"-","")," ","")))</f>
        <v/>
      </c>
      <c r="Q1986" s="16">
        <f>IF(A1986="","",UPPER(SUBSTITUTE(SUBSTITUTE(SUBSTITUTE(TRIM(C1986),"/",""),"-","")," ","")))</f>
        <v/>
      </c>
      <c r="R1986" s="16">
        <f>IF(A1986="","",IF(U1986="No","ITC not available in GSTR-2B",IF(COUNTIF(Books!$O$6:$O$2005,P1986)&gt;0,IF(ABS(T1986)&lt;=Settings!$B$4,"Matched","Amount differs"),IF(COUNTIF(Books!$P$6:$P$2005,Q1986)&gt;0,"Invoice no matches, GSTIN differs","In GSTR-2B, not in books"))))</f>
        <v/>
      </c>
      <c r="S1986" s="15">
        <f>IF(A1986="","",SUMIF(Books!$O$6:$O$2005,P1986,Books!$K$6:$K$2005))</f>
        <v/>
      </c>
      <c r="T1986" s="15">
        <f>IF(A1986="","",N1986-S1986)</f>
        <v/>
      </c>
      <c r="U1986" s="10" t="n"/>
      <c r="V1986" s="16">
        <f>IF(A1986="","",IF(AND(O1986="Credit note",R1986&lt;&gt;"ITC not available in GSTR-2B"),"Credit note: accept and declare the ITC reversal, keep pending for one period, or reject if you disagree",IF(R1986="Matched","Accept in IMS, or take no action",IF(R1986="Amount differs","Reject or keep pending; ask the supplier to amend",IF(R1986="In GSTR-2B, not in books","Check receipt; reject if not yours",IF(R1986="Invoice no matches, GSTIN differs","Confirm the GSTIN with the supplier","Not available: do not claim"))))))</f>
        <v/>
      </c>
    </row>
    <row r="1987">
      <c r="A1987" s="10" t="n"/>
      <c r="B1987" s="10" t="n"/>
      <c r="C1987" s="10" t="n"/>
      <c r="D1987" s="10" t="n"/>
      <c r="E1987" s="9" t="n"/>
      <c r="F1987" s="8" t="n"/>
      <c r="G1987" s="10" t="n"/>
      <c r="H1987" s="10" t="n"/>
      <c r="I1987" s="8" t="n"/>
      <c r="J1987" s="8" t="n"/>
      <c r="K1987" s="8" t="n"/>
      <c r="L1987" s="8" t="n"/>
      <c r="M1987" s="8" t="n"/>
      <c r="N1987" s="15">
        <f>IF(A1987="","",SUM(J1987:M1987))</f>
        <v/>
      </c>
      <c r="O1987" s="10" t="n"/>
      <c r="P1987" s="16">
        <f>IF(A1987="","",UPPER(TRIM(A1987))&amp;"|"&amp;UPPER(SUBSTITUTE(SUBSTITUTE(SUBSTITUTE(TRIM(C1987),"/",""),"-","")," ","")))</f>
        <v/>
      </c>
      <c r="Q1987" s="16">
        <f>IF(A1987="","",UPPER(SUBSTITUTE(SUBSTITUTE(SUBSTITUTE(TRIM(C1987),"/",""),"-","")," ","")))</f>
        <v/>
      </c>
      <c r="R1987" s="16">
        <f>IF(A1987="","",IF(U1987="No","ITC not available in GSTR-2B",IF(COUNTIF(Books!$O$6:$O$2005,P1987)&gt;0,IF(ABS(T1987)&lt;=Settings!$B$4,"Matched","Amount differs"),IF(COUNTIF(Books!$P$6:$P$2005,Q1987)&gt;0,"Invoice no matches, GSTIN differs","In GSTR-2B, not in books"))))</f>
        <v/>
      </c>
      <c r="S1987" s="15">
        <f>IF(A1987="","",SUMIF(Books!$O$6:$O$2005,P1987,Books!$K$6:$K$2005))</f>
        <v/>
      </c>
      <c r="T1987" s="15">
        <f>IF(A1987="","",N1987-S1987)</f>
        <v/>
      </c>
      <c r="U1987" s="10" t="n"/>
      <c r="V1987" s="16">
        <f>IF(A1987="","",IF(AND(O1987="Credit note",R1987&lt;&gt;"ITC not available in GSTR-2B"),"Credit note: accept and declare the ITC reversal, keep pending for one period, or reject if you disagree",IF(R1987="Matched","Accept in IMS, or take no action",IF(R1987="Amount differs","Reject or keep pending; ask the supplier to amend",IF(R1987="In GSTR-2B, not in books","Check receipt; reject if not yours",IF(R1987="Invoice no matches, GSTIN differs","Confirm the GSTIN with the supplier","Not available: do not claim"))))))</f>
        <v/>
      </c>
    </row>
    <row r="1988">
      <c r="A1988" s="10" t="n"/>
      <c r="B1988" s="10" t="n"/>
      <c r="C1988" s="10" t="n"/>
      <c r="D1988" s="10" t="n"/>
      <c r="E1988" s="9" t="n"/>
      <c r="F1988" s="8" t="n"/>
      <c r="G1988" s="10" t="n"/>
      <c r="H1988" s="10" t="n"/>
      <c r="I1988" s="8" t="n"/>
      <c r="J1988" s="8" t="n"/>
      <c r="K1988" s="8" t="n"/>
      <c r="L1988" s="8" t="n"/>
      <c r="M1988" s="8" t="n"/>
      <c r="N1988" s="15">
        <f>IF(A1988="","",SUM(J1988:M1988))</f>
        <v/>
      </c>
      <c r="O1988" s="10" t="n"/>
      <c r="P1988" s="16">
        <f>IF(A1988="","",UPPER(TRIM(A1988))&amp;"|"&amp;UPPER(SUBSTITUTE(SUBSTITUTE(SUBSTITUTE(TRIM(C1988),"/",""),"-","")," ","")))</f>
        <v/>
      </c>
      <c r="Q1988" s="16">
        <f>IF(A1988="","",UPPER(SUBSTITUTE(SUBSTITUTE(SUBSTITUTE(TRIM(C1988),"/",""),"-","")," ","")))</f>
        <v/>
      </c>
      <c r="R1988" s="16">
        <f>IF(A1988="","",IF(U1988="No","ITC not available in GSTR-2B",IF(COUNTIF(Books!$O$6:$O$2005,P1988)&gt;0,IF(ABS(T1988)&lt;=Settings!$B$4,"Matched","Amount differs"),IF(COUNTIF(Books!$P$6:$P$2005,Q1988)&gt;0,"Invoice no matches, GSTIN differs","In GSTR-2B, not in books"))))</f>
        <v/>
      </c>
      <c r="S1988" s="15">
        <f>IF(A1988="","",SUMIF(Books!$O$6:$O$2005,P1988,Books!$K$6:$K$2005))</f>
        <v/>
      </c>
      <c r="T1988" s="15">
        <f>IF(A1988="","",N1988-S1988)</f>
        <v/>
      </c>
      <c r="U1988" s="10" t="n"/>
      <c r="V1988" s="16">
        <f>IF(A1988="","",IF(AND(O1988="Credit note",R1988&lt;&gt;"ITC not available in GSTR-2B"),"Credit note: accept and declare the ITC reversal, keep pending for one period, or reject if you disagree",IF(R1988="Matched","Accept in IMS, or take no action",IF(R1988="Amount differs","Reject or keep pending; ask the supplier to amend",IF(R1988="In GSTR-2B, not in books","Check receipt; reject if not yours",IF(R1988="Invoice no matches, GSTIN differs","Confirm the GSTIN with the supplier","Not available: do not claim"))))))</f>
        <v/>
      </c>
    </row>
    <row r="1989">
      <c r="A1989" s="10" t="n"/>
      <c r="B1989" s="10" t="n"/>
      <c r="C1989" s="10" t="n"/>
      <c r="D1989" s="10" t="n"/>
      <c r="E1989" s="9" t="n"/>
      <c r="F1989" s="8" t="n"/>
      <c r="G1989" s="10" t="n"/>
      <c r="H1989" s="10" t="n"/>
      <c r="I1989" s="8" t="n"/>
      <c r="J1989" s="8" t="n"/>
      <c r="K1989" s="8" t="n"/>
      <c r="L1989" s="8" t="n"/>
      <c r="M1989" s="8" t="n"/>
      <c r="N1989" s="15">
        <f>IF(A1989="","",SUM(J1989:M1989))</f>
        <v/>
      </c>
      <c r="O1989" s="10" t="n"/>
      <c r="P1989" s="16">
        <f>IF(A1989="","",UPPER(TRIM(A1989))&amp;"|"&amp;UPPER(SUBSTITUTE(SUBSTITUTE(SUBSTITUTE(TRIM(C1989),"/",""),"-","")," ","")))</f>
        <v/>
      </c>
      <c r="Q1989" s="16">
        <f>IF(A1989="","",UPPER(SUBSTITUTE(SUBSTITUTE(SUBSTITUTE(TRIM(C1989),"/",""),"-","")," ","")))</f>
        <v/>
      </c>
      <c r="R1989" s="16">
        <f>IF(A1989="","",IF(U1989="No","ITC not available in GSTR-2B",IF(COUNTIF(Books!$O$6:$O$2005,P1989)&gt;0,IF(ABS(T1989)&lt;=Settings!$B$4,"Matched","Amount differs"),IF(COUNTIF(Books!$P$6:$P$2005,Q1989)&gt;0,"Invoice no matches, GSTIN differs","In GSTR-2B, not in books"))))</f>
        <v/>
      </c>
      <c r="S1989" s="15">
        <f>IF(A1989="","",SUMIF(Books!$O$6:$O$2005,P1989,Books!$K$6:$K$2005))</f>
        <v/>
      </c>
      <c r="T1989" s="15">
        <f>IF(A1989="","",N1989-S1989)</f>
        <v/>
      </c>
      <c r="U1989" s="10" t="n"/>
      <c r="V1989" s="16">
        <f>IF(A1989="","",IF(AND(O1989="Credit note",R1989&lt;&gt;"ITC not available in GSTR-2B"),"Credit note: accept and declare the ITC reversal, keep pending for one period, or reject if you disagree",IF(R1989="Matched","Accept in IMS, or take no action",IF(R1989="Amount differs","Reject or keep pending; ask the supplier to amend",IF(R1989="In GSTR-2B, not in books","Check receipt; reject if not yours",IF(R1989="Invoice no matches, GSTIN differs","Confirm the GSTIN with the supplier","Not available: do not claim"))))))</f>
        <v/>
      </c>
    </row>
    <row r="1990">
      <c r="A1990" s="10" t="n"/>
      <c r="B1990" s="10" t="n"/>
      <c r="C1990" s="10" t="n"/>
      <c r="D1990" s="10" t="n"/>
      <c r="E1990" s="9" t="n"/>
      <c r="F1990" s="8" t="n"/>
      <c r="G1990" s="10" t="n"/>
      <c r="H1990" s="10" t="n"/>
      <c r="I1990" s="8" t="n"/>
      <c r="J1990" s="8" t="n"/>
      <c r="K1990" s="8" t="n"/>
      <c r="L1990" s="8" t="n"/>
      <c r="M1990" s="8" t="n"/>
      <c r="N1990" s="15">
        <f>IF(A1990="","",SUM(J1990:M1990))</f>
        <v/>
      </c>
      <c r="O1990" s="10" t="n"/>
      <c r="P1990" s="16">
        <f>IF(A1990="","",UPPER(TRIM(A1990))&amp;"|"&amp;UPPER(SUBSTITUTE(SUBSTITUTE(SUBSTITUTE(TRIM(C1990),"/",""),"-","")," ","")))</f>
        <v/>
      </c>
      <c r="Q1990" s="16">
        <f>IF(A1990="","",UPPER(SUBSTITUTE(SUBSTITUTE(SUBSTITUTE(TRIM(C1990),"/",""),"-","")," ","")))</f>
        <v/>
      </c>
      <c r="R1990" s="16">
        <f>IF(A1990="","",IF(U1990="No","ITC not available in GSTR-2B",IF(COUNTIF(Books!$O$6:$O$2005,P1990)&gt;0,IF(ABS(T1990)&lt;=Settings!$B$4,"Matched","Amount differs"),IF(COUNTIF(Books!$P$6:$P$2005,Q1990)&gt;0,"Invoice no matches, GSTIN differs","In GSTR-2B, not in books"))))</f>
        <v/>
      </c>
      <c r="S1990" s="15">
        <f>IF(A1990="","",SUMIF(Books!$O$6:$O$2005,P1990,Books!$K$6:$K$2005))</f>
        <v/>
      </c>
      <c r="T1990" s="15">
        <f>IF(A1990="","",N1990-S1990)</f>
        <v/>
      </c>
      <c r="U1990" s="10" t="n"/>
      <c r="V1990" s="16">
        <f>IF(A1990="","",IF(AND(O1990="Credit note",R1990&lt;&gt;"ITC not available in GSTR-2B"),"Credit note: accept and declare the ITC reversal, keep pending for one period, or reject if you disagree",IF(R1990="Matched","Accept in IMS, or take no action",IF(R1990="Amount differs","Reject or keep pending; ask the supplier to amend",IF(R1990="In GSTR-2B, not in books","Check receipt; reject if not yours",IF(R1990="Invoice no matches, GSTIN differs","Confirm the GSTIN with the supplier","Not available: do not claim"))))))</f>
        <v/>
      </c>
    </row>
    <row r="1991">
      <c r="A1991" s="10" t="n"/>
      <c r="B1991" s="10" t="n"/>
      <c r="C1991" s="10" t="n"/>
      <c r="D1991" s="10" t="n"/>
      <c r="E1991" s="9" t="n"/>
      <c r="F1991" s="8" t="n"/>
      <c r="G1991" s="10" t="n"/>
      <c r="H1991" s="10" t="n"/>
      <c r="I1991" s="8" t="n"/>
      <c r="J1991" s="8" t="n"/>
      <c r="K1991" s="8" t="n"/>
      <c r="L1991" s="8" t="n"/>
      <c r="M1991" s="8" t="n"/>
      <c r="N1991" s="15">
        <f>IF(A1991="","",SUM(J1991:M1991))</f>
        <v/>
      </c>
      <c r="O1991" s="10" t="n"/>
      <c r="P1991" s="16">
        <f>IF(A1991="","",UPPER(TRIM(A1991))&amp;"|"&amp;UPPER(SUBSTITUTE(SUBSTITUTE(SUBSTITUTE(TRIM(C1991),"/",""),"-","")," ","")))</f>
        <v/>
      </c>
      <c r="Q1991" s="16">
        <f>IF(A1991="","",UPPER(SUBSTITUTE(SUBSTITUTE(SUBSTITUTE(TRIM(C1991),"/",""),"-","")," ","")))</f>
        <v/>
      </c>
      <c r="R1991" s="16">
        <f>IF(A1991="","",IF(U1991="No","ITC not available in GSTR-2B",IF(COUNTIF(Books!$O$6:$O$2005,P1991)&gt;0,IF(ABS(T1991)&lt;=Settings!$B$4,"Matched","Amount differs"),IF(COUNTIF(Books!$P$6:$P$2005,Q1991)&gt;0,"Invoice no matches, GSTIN differs","In GSTR-2B, not in books"))))</f>
        <v/>
      </c>
      <c r="S1991" s="15">
        <f>IF(A1991="","",SUMIF(Books!$O$6:$O$2005,P1991,Books!$K$6:$K$2005))</f>
        <v/>
      </c>
      <c r="T1991" s="15">
        <f>IF(A1991="","",N1991-S1991)</f>
        <v/>
      </c>
      <c r="U1991" s="10" t="n"/>
      <c r="V1991" s="16">
        <f>IF(A1991="","",IF(AND(O1991="Credit note",R1991&lt;&gt;"ITC not available in GSTR-2B"),"Credit note: accept and declare the ITC reversal, keep pending for one period, or reject if you disagree",IF(R1991="Matched","Accept in IMS, or take no action",IF(R1991="Amount differs","Reject or keep pending; ask the supplier to amend",IF(R1991="In GSTR-2B, not in books","Check receipt; reject if not yours",IF(R1991="Invoice no matches, GSTIN differs","Confirm the GSTIN with the supplier","Not available: do not claim"))))))</f>
        <v/>
      </c>
    </row>
    <row r="1992">
      <c r="A1992" s="10" t="n"/>
      <c r="B1992" s="10" t="n"/>
      <c r="C1992" s="10" t="n"/>
      <c r="D1992" s="10" t="n"/>
      <c r="E1992" s="9" t="n"/>
      <c r="F1992" s="8" t="n"/>
      <c r="G1992" s="10" t="n"/>
      <c r="H1992" s="10" t="n"/>
      <c r="I1992" s="8" t="n"/>
      <c r="J1992" s="8" t="n"/>
      <c r="K1992" s="8" t="n"/>
      <c r="L1992" s="8" t="n"/>
      <c r="M1992" s="8" t="n"/>
      <c r="N1992" s="15">
        <f>IF(A1992="","",SUM(J1992:M1992))</f>
        <v/>
      </c>
      <c r="O1992" s="10" t="n"/>
      <c r="P1992" s="16">
        <f>IF(A1992="","",UPPER(TRIM(A1992))&amp;"|"&amp;UPPER(SUBSTITUTE(SUBSTITUTE(SUBSTITUTE(TRIM(C1992),"/",""),"-","")," ","")))</f>
        <v/>
      </c>
      <c r="Q1992" s="16">
        <f>IF(A1992="","",UPPER(SUBSTITUTE(SUBSTITUTE(SUBSTITUTE(TRIM(C1992),"/",""),"-","")," ","")))</f>
        <v/>
      </c>
      <c r="R1992" s="16">
        <f>IF(A1992="","",IF(U1992="No","ITC not available in GSTR-2B",IF(COUNTIF(Books!$O$6:$O$2005,P1992)&gt;0,IF(ABS(T1992)&lt;=Settings!$B$4,"Matched","Amount differs"),IF(COUNTIF(Books!$P$6:$P$2005,Q1992)&gt;0,"Invoice no matches, GSTIN differs","In GSTR-2B, not in books"))))</f>
        <v/>
      </c>
      <c r="S1992" s="15">
        <f>IF(A1992="","",SUMIF(Books!$O$6:$O$2005,P1992,Books!$K$6:$K$2005))</f>
        <v/>
      </c>
      <c r="T1992" s="15">
        <f>IF(A1992="","",N1992-S1992)</f>
        <v/>
      </c>
      <c r="U1992" s="10" t="n"/>
      <c r="V1992" s="16">
        <f>IF(A1992="","",IF(AND(O1992="Credit note",R1992&lt;&gt;"ITC not available in GSTR-2B"),"Credit note: accept and declare the ITC reversal, keep pending for one period, or reject if you disagree",IF(R1992="Matched","Accept in IMS, or take no action",IF(R1992="Amount differs","Reject or keep pending; ask the supplier to amend",IF(R1992="In GSTR-2B, not in books","Check receipt; reject if not yours",IF(R1992="Invoice no matches, GSTIN differs","Confirm the GSTIN with the supplier","Not available: do not claim"))))))</f>
        <v/>
      </c>
    </row>
    <row r="1993">
      <c r="A1993" s="10" t="n"/>
      <c r="B1993" s="10" t="n"/>
      <c r="C1993" s="10" t="n"/>
      <c r="D1993" s="10" t="n"/>
      <c r="E1993" s="9" t="n"/>
      <c r="F1993" s="8" t="n"/>
      <c r="G1993" s="10" t="n"/>
      <c r="H1993" s="10" t="n"/>
      <c r="I1993" s="8" t="n"/>
      <c r="J1993" s="8" t="n"/>
      <c r="K1993" s="8" t="n"/>
      <c r="L1993" s="8" t="n"/>
      <c r="M1993" s="8" t="n"/>
      <c r="N1993" s="15">
        <f>IF(A1993="","",SUM(J1993:M1993))</f>
        <v/>
      </c>
      <c r="O1993" s="10" t="n"/>
      <c r="P1993" s="16">
        <f>IF(A1993="","",UPPER(TRIM(A1993))&amp;"|"&amp;UPPER(SUBSTITUTE(SUBSTITUTE(SUBSTITUTE(TRIM(C1993),"/",""),"-","")," ","")))</f>
        <v/>
      </c>
      <c r="Q1993" s="16">
        <f>IF(A1993="","",UPPER(SUBSTITUTE(SUBSTITUTE(SUBSTITUTE(TRIM(C1993),"/",""),"-","")," ","")))</f>
        <v/>
      </c>
      <c r="R1993" s="16">
        <f>IF(A1993="","",IF(U1993="No","ITC not available in GSTR-2B",IF(COUNTIF(Books!$O$6:$O$2005,P1993)&gt;0,IF(ABS(T1993)&lt;=Settings!$B$4,"Matched","Amount differs"),IF(COUNTIF(Books!$P$6:$P$2005,Q1993)&gt;0,"Invoice no matches, GSTIN differs","In GSTR-2B, not in books"))))</f>
        <v/>
      </c>
      <c r="S1993" s="15">
        <f>IF(A1993="","",SUMIF(Books!$O$6:$O$2005,P1993,Books!$K$6:$K$2005))</f>
        <v/>
      </c>
      <c r="T1993" s="15">
        <f>IF(A1993="","",N1993-S1993)</f>
        <v/>
      </c>
      <c r="U1993" s="10" t="n"/>
      <c r="V1993" s="16">
        <f>IF(A1993="","",IF(AND(O1993="Credit note",R1993&lt;&gt;"ITC not available in GSTR-2B"),"Credit note: accept and declare the ITC reversal, keep pending for one period, or reject if you disagree",IF(R1993="Matched","Accept in IMS, or take no action",IF(R1993="Amount differs","Reject or keep pending; ask the supplier to amend",IF(R1993="In GSTR-2B, not in books","Check receipt; reject if not yours",IF(R1993="Invoice no matches, GSTIN differs","Confirm the GSTIN with the supplier","Not available: do not claim"))))))</f>
        <v/>
      </c>
    </row>
    <row r="1994">
      <c r="A1994" s="10" t="n"/>
      <c r="B1994" s="10" t="n"/>
      <c r="C1994" s="10" t="n"/>
      <c r="D1994" s="10" t="n"/>
      <c r="E1994" s="9" t="n"/>
      <c r="F1994" s="8" t="n"/>
      <c r="G1994" s="10" t="n"/>
      <c r="H1994" s="10" t="n"/>
      <c r="I1994" s="8" t="n"/>
      <c r="J1994" s="8" t="n"/>
      <c r="K1994" s="8" t="n"/>
      <c r="L1994" s="8" t="n"/>
      <c r="M1994" s="8" t="n"/>
      <c r="N1994" s="15">
        <f>IF(A1994="","",SUM(J1994:M1994))</f>
        <v/>
      </c>
      <c r="O1994" s="10" t="n"/>
      <c r="P1994" s="16">
        <f>IF(A1994="","",UPPER(TRIM(A1994))&amp;"|"&amp;UPPER(SUBSTITUTE(SUBSTITUTE(SUBSTITUTE(TRIM(C1994),"/",""),"-","")," ","")))</f>
        <v/>
      </c>
      <c r="Q1994" s="16">
        <f>IF(A1994="","",UPPER(SUBSTITUTE(SUBSTITUTE(SUBSTITUTE(TRIM(C1994),"/",""),"-","")," ","")))</f>
        <v/>
      </c>
      <c r="R1994" s="16">
        <f>IF(A1994="","",IF(U1994="No","ITC not available in GSTR-2B",IF(COUNTIF(Books!$O$6:$O$2005,P1994)&gt;0,IF(ABS(T1994)&lt;=Settings!$B$4,"Matched","Amount differs"),IF(COUNTIF(Books!$P$6:$P$2005,Q1994)&gt;0,"Invoice no matches, GSTIN differs","In GSTR-2B, not in books"))))</f>
        <v/>
      </c>
      <c r="S1994" s="15">
        <f>IF(A1994="","",SUMIF(Books!$O$6:$O$2005,P1994,Books!$K$6:$K$2005))</f>
        <v/>
      </c>
      <c r="T1994" s="15">
        <f>IF(A1994="","",N1994-S1994)</f>
        <v/>
      </c>
      <c r="U1994" s="10" t="n"/>
      <c r="V1994" s="16">
        <f>IF(A1994="","",IF(AND(O1994="Credit note",R1994&lt;&gt;"ITC not available in GSTR-2B"),"Credit note: accept and declare the ITC reversal, keep pending for one period, or reject if you disagree",IF(R1994="Matched","Accept in IMS, or take no action",IF(R1994="Amount differs","Reject or keep pending; ask the supplier to amend",IF(R1994="In GSTR-2B, not in books","Check receipt; reject if not yours",IF(R1994="Invoice no matches, GSTIN differs","Confirm the GSTIN with the supplier","Not available: do not claim"))))))</f>
        <v/>
      </c>
    </row>
    <row r="1995">
      <c r="A1995" s="10" t="n"/>
      <c r="B1995" s="10" t="n"/>
      <c r="C1995" s="10" t="n"/>
      <c r="D1995" s="10" t="n"/>
      <c r="E1995" s="9" t="n"/>
      <c r="F1995" s="8" t="n"/>
      <c r="G1995" s="10" t="n"/>
      <c r="H1995" s="10" t="n"/>
      <c r="I1995" s="8" t="n"/>
      <c r="J1995" s="8" t="n"/>
      <c r="K1995" s="8" t="n"/>
      <c r="L1995" s="8" t="n"/>
      <c r="M1995" s="8" t="n"/>
      <c r="N1995" s="15">
        <f>IF(A1995="","",SUM(J1995:M1995))</f>
        <v/>
      </c>
      <c r="O1995" s="10" t="n"/>
      <c r="P1995" s="16">
        <f>IF(A1995="","",UPPER(TRIM(A1995))&amp;"|"&amp;UPPER(SUBSTITUTE(SUBSTITUTE(SUBSTITUTE(TRIM(C1995),"/",""),"-","")," ","")))</f>
        <v/>
      </c>
      <c r="Q1995" s="16">
        <f>IF(A1995="","",UPPER(SUBSTITUTE(SUBSTITUTE(SUBSTITUTE(TRIM(C1995),"/",""),"-","")," ","")))</f>
        <v/>
      </c>
      <c r="R1995" s="16">
        <f>IF(A1995="","",IF(U1995="No","ITC not available in GSTR-2B",IF(COUNTIF(Books!$O$6:$O$2005,P1995)&gt;0,IF(ABS(T1995)&lt;=Settings!$B$4,"Matched","Amount differs"),IF(COUNTIF(Books!$P$6:$P$2005,Q1995)&gt;0,"Invoice no matches, GSTIN differs","In GSTR-2B, not in books"))))</f>
        <v/>
      </c>
      <c r="S1995" s="15">
        <f>IF(A1995="","",SUMIF(Books!$O$6:$O$2005,P1995,Books!$K$6:$K$2005))</f>
        <v/>
      </c>
      <c r="T1995" s="15">
        <f>IF(A1995="","",N1995-S1995)</f>
        <v/>
      </c>
      <c r="U1995" s="10" t="n"/>
      <c r="V1995" s="16">
        <f>IF(A1995="","",IF(AND(O1995="Credit note",R1995&lt;&gt;"ITC not available in GSTR-2B"),"Credit note: accept and declare the ITC reversal, keep pending for one period, or reject if you disagree",IF(R1995="Matched","Accept in IMS, or take no action",IF(R1995="Amount differs","Reject or keep pending; ask the supplier to amend",IF(R1995="In GSTR-2B, not in books","Check receipt; reject if not yours",IF(R1995="Invoice no matches, GSTIN differs","Confirm the GSTIN with the supplier","Not available: do not claim"))))))</f>
        <v/>
      </c>
    </row>
    <row r="1996">
      <c r="A1996" s="10" t="n"/>
      <c r="B1996" s="10" t="n"/>
      <c r="C1996" s="10" t="n"/>
      <c r="D1996" s="10" t="n"/>
      <c r="E1996" s="9" t="n"/>
      <c r="F1996" s="8" t="n"/>
      <c r="G1996" s="10" t="n"/>
      <c r="H1996" s="10" t="n"/>
      <c r="I1996" s="8" t="n"/>
      <c r="J1996" s="8" t="n"/>
      <c r="K1996" s="8" t="n"/>
      <c r="L1996" s="8" t="n"/>
      <c r="M1996" s="8" t="n"/>
      <c r="N1996" s="15">
        <f>IF(A1996="","",SUM(J1996:M1996))</f>
        <v/>
      </c>
      <c r="O1996" s="10" t="n"/>
      <c r="P1996" s="16">
        <f>IF(A1996="","",UPPER(TRIM(A1996))&amp;"|"&amp;UPPER(SUBSTITUTE(SUBSTITUTE(SUBSTITUTE(TRIM(C1996),"/",""),"-","")," ","")))</f>
        <v/>
      </c>
      <c r="Q1996" s="16">
        <f>IF(A1996="","",UPPER(SUBSTITUTE(SUBSTITUTE(SUBSTITUTE(TRIM(C1996),"/",""),"-","")," ","")))</f>
        <v/>
      </c>
      <c r="R1996" s="16">
        <f>IF(A1996="","",IF(U1996="No","ITC not available in GSTR-2B",IF(COUNTIF(Books!$O$6:$O$2005,P1996)&gt;0,IF(ABS(T1996)&lt;=Settings!$B$4,"Matched","Amount differs"),IF(COUNTIF(Books!$P$6:$P$2005,Q1996)&gt;0,"Invoice no matches, GSTIN differs","In GSTR-2B, not in books"))))</f>
        <v/>
      </c>
      <c r="S1996" s="15">
        <f>IF(A1996="","",SUMIF(Books!$O$6:$O$2005,P1996,Books!$K$6:$K$2005))</f>
        <v/>
      </c>
      <c r="T1996" s="15">
        <f>IF(A1996="","",N1996-S1996)</f>
        <v/>
      </c>
      <c r="U1996" s="10" t="n"/>
      <c r="V1996" s="16">
        <f>IF(A1996="","",IF(AND(O1996="Credit note",R1996&lt;&gt;"ITC not available in GSTR-2B"),"Credit note: accept and declare the ITC reversal, keep pending for one period, or reject if you disagree",IF(R1996="Matched","Accept in IMS, or take no action",IF(R1996="Amount differs","Reject or keep pending; ask the supplier to amend",IF(R1996="In GSTR-2B, not in books","Check receipt; reject if not yours",IF(R1996="Invoice no matches, GSTIN differs","Confirm the GSTIN with the supplier","Not available: do not claim"))))))</f>
        <v/>
      </c>
    </row>
    <row r="1997">
      <c r="A1997" s="10" t="n"/>
      <c r="B1997" s="10" t="n"/>
      <c r="C1997" s="10" t="n"/>
      <c r="D1997" s="10" t="n"/>
      <c r="E1997" s="9" t="n"/>
      <c r="F1997" s="8" t="n"/>
      <c r="G1997" s="10" t="n"/>
      <c r="H1997" s="10" t="n"/>
      <c r="I1997" s="8" t="n"/>
      <c r="J1997" s="8" t="n"/>
      <c r="K1997" s="8" t="n"/>
      <c r="L1997" s="8" t="n"/>
      <c r="M1997" s="8" t="n"/>
      <c r="N1997" s="15">
        <f>IF(A1997="","",SUM(J1997:M1997))</f>
        <v/>
      </c>
      <c r="O1997" s="10" t="n"/>
      <c r="P1997" s="16">
        <f>IF(A1997="","",UPPER(TRIM(A1997))&amp;"|"&amp;UPPER(SUBSTITUTE(SUBSTITUTE(SUBSTITUTE(TRIM(C1997),"/",""),"-","")," ","")))</f>
        <v/>
      </c>
      <c r="Q1997" s="16">
        <f>IF(A1997="","",UPPER(SUBSTITUTE(SUBSTITUTE(SUBSTITUTE(TRIM(C1997),"/",""),"-","")," ","")))</f>
        <v/>
      </c>
      <c r="R1997" s="16">
        <f>IF(A1997="","",IF(U1997="No","ITC not available in GSTR-2B",IF(COUNTIF(Books!$O$6:$O$2005,P1997)&gt;0,IF(ABS(T1997)&lt;=Settings!$B$4,"Matched","Amount differs"),IF(COUNTIF(Books!$P$6:$P$2005,Q1997)&gt;0,"Invoice no matches, GSTIN differs","In GSTR-2B, not in books"))))</f>
        <v/>
      </c>
      <c r="S1997" s="15">
        <f>IF(A1997="","",SUMIF(Books!$O$6:$O$2005,P1997,Books!$K$6:$K$2005))</f>
        <v/>
      </c>
      <c r="T1997" s="15">
        <f>IF(A1997="","",N1997-S1997)</f>
        <v/>
      </c>
      <c r="U1997" s="10" t="n"/>
      <c r="V1997" s="16">
        <f>IF(A1997="","",IF(AND(O1997="Credit note",R1997&lt;&gt;"ITC not available in GSTR-2B"),"Credit note: accept and declare the ITC reversal, keep pending for one period, or reject if you disagree",IF(R1997="Matched","Accept in IMS, or take no action",IF(R1997="Amount differs","Reject or keep pending; ask the supplier to amend",IF(R1997="In GSTR-2B, not in books","Check receipt; reject if not yours",IF(R1997="Invoice no matches, GSTIN differs","Confirm the GSTIN with the supplier","Not available: do not claim"))))))</f>
        <v/>
      </c>
    </row>
    <row r="1998">
      <c r="A1998" s="10" t="n"/>
      <c r="B1998" s="10" t="n"/>
      <c r="C1998" s="10" t="n"/>
      <c r="D1998" s="10" t="n"/>
      <c r="E1998" s="9" t="n"/>
      <c r="F1998" s="8" t="n"/>
      <c r="G1998" s="10" t="n"/>
      <c r="H1998" s="10" t="n"/>
      <c r="I1998" s="8" t="n"/>
      <c r="J1998" s="8" t="n"/>
      <c r="K1998" s="8" t="n"/>
      <c r="L1998" s="8" t="n"/>
      <c r="M1998" s="8" t="n"/>
      <c r="N1998" s="15">
        <f>IF(A1998="","",SUM(J1998:M1998))</f>
        <v/>
      </c>
      <c r="O1998" s="10" t="n"/>
      <c r="P1998" s="16">
        <f>IF(A1998="","",UPPER(TRIM(A1998))&amp;"|"&amp;UPPER(SUBSTITUTE(SUBSTITUTE(SUBSTITUTE(TRIM(C1998),"/",""),"-","")," ","")))</f>
        <v/>
      </c>
      <c r="Q1998" s="16">
        <f>IF(A1998="","",UPPER(SUBSTITUTE(SUBSTITUTE(SUBSTITUTE(TRIM(C1998),"/",""),"-","")," ","")))</f>
        <v/>
      </c>
      <c r="R1998" s="16">
        <f>IF(A1998="","",IF(U1998="No","ITC not available in GSTR-2B",IF(COUNTIF(Books!$O$6:$O$2005,P1998)&gt;0,IF(ABS(T1998)&lt;=Settings!$B$4,"Matched","Amount differs"),IF(COUNTIF(Books!$P$6:$P$2005,Q1998)&gt;0,"Invoice no matches, GSTIN differs","In GSTR-2B, not in books"))))</f>
        <v/>
      </c>
      <c r="S1998" s="15">
        <f>IF(A1998="","",SUMIF(Books!$O$6:$O$2005,P1998,Books!$K$6:$K$2005))</f>
        <v/>
      </c>
      <c r="T1998" s="15">
        <f>IF(A1998="","",N1998-S1998)</f>
        <v/>
      </c>
      <c r="U1998" s="10" t="n"/>
      <c r="V1998" s="16">
        <f>IF(A1998="","",IF(AND(O1998="Credit note",R1998&lt;&gt;"ITC not available in GSTR-2B"),"Credit note: accept and declare the ITC reversal, keep pending for one period, or reject if you disagree",IF(R1998="Matched","Accept in IMS, or take no action",IF(R1998="Amount differs","Reject or keep pending; ask the supplier to amend",IF(R1998="In GSTR-2B, not in books","Check receipt; reject if not yours",IF(R1998="Invoice no matches, GSTIN differs","Confirm the GSTIN with the supplier","Not available: do not claim"))))))</f>
        <v/>
      </c>
    </row>
    <row r="1999">
      <c r="A1999" s="10" t="n"/>
      <c r="B1999" s="10" t="n"/>
      <c r="C1999" s="10" t="n"/>
      <c r="D1999" s="10" t="n"/>
      <c r="E1999" s="9" t="n"/>
      <c r="F1999" s="8" t="n"/>
      <c r="G1999" s="10" t="n"/>
      <c r="H1999" s="10" t="n"/>
      <c r="I1999" s="8" t="n"/>
      <c r="J1999" s="8" t="n"/>
      <c r="K1999" s="8" t="n"/>
      <c r="L1999" s="8" t="n"/>
      <c r="M1999" s="8" t="n"/>
      <c r="N1999" s="15">
        <f>IF(A1999="","",SUM(J1999:M1999))</f>
        <v/>
      </c>
      <c r="O1999" s="10" t="n"/>
      <c r="P1999" s="16">
        <f>IF(A1999="","",UPPER(TRIM(A1999))&amp;"|"&amp;UPPER(SUBSTITUTE(SUBSTITUTE(SUBSTITUTE(TRIM(C1999),"/",""),"-","")," ","")))</f>
        <v/>
      </c>
      <c r="Q1999" s="16">
        <f>IF(A1999="","",UPPER(SUBSTITUTE(SUBSTITUTE(SUBSTITUTE(TRIM(C1999),"/",""),"-","")," ","")))</f>
        <v/>
      </c>
      <c r="R1999" s="16">
        <f>IF(A1999="","",IF(U1999="No","ITC not available in GSTR-2B",IF(COUNTIF(Books!$O$6:$O$2005,P1999)&gt;0,IF(ABS(T1999)&lt;=Settings!$B$4,"Matched","Amount differs"),IF(COUNTIF(Books!$P$6:$P$2005,Q1999)&gt;0,"Invoice no matches, GSTIN differs","In GSTR-2B, not in books"))))</f>
        <v/>
      </c>
      <c r="S1999" s="15">
        <f>IF(A1999="","",SUMIF(Books!$O$6:$O$2005,P1999,Books!$K$6:$K$2005))</f>
        <v/>
      </c>
      <c r="T1999" s="15">
        <f>IF(A1999="","",N1999-S1999)</f>
        <v/>
      </c>
      <c r="U1999" s="10" t="n"/>
      <c r="V1999" s="16">
        <f>IF(A1999="","",IF(AND(O1999="Credit note",R1999&lt;&gt;"ITC not available in GSTR-2B"),"Credit note: accept and declare the ITC reversal, keep pending for one period, or reject if you disagree",IF(R1999="Matched","Accept in IMS, or take no action",IF(R1999="Amount differs","Reject or keep pending; ask the supplier to amend",IF(R1999="In GSTR-2B, not in books","Check receipt; reject if not yours",IF(R1999="Invoice no matches, GSTIN differs","Confirm the GSTIN with the supplier","Not available: do not claim"))))))</f>
        <v/>
      </c>
    </row>
    <row r="2000">
      <c r="A2000" s="10" t="n"/>
      <c r="B2000" s="10" t="n"/>
      <c r="C2000" s="10" t="n"/>
      <c r="D2000" s="10" t="n"/>
      <c r="E2000" s="9" t="n"/>
      <c r="F2000" s="8" t="n"/>
      <c r="G2000" s="10" t="n"/>
      <c r="H2000" s="10" t="n"/>
      <c r="I2000" s="8" t="n"/>
      <c r="J2000" s="8" t="n"/>
      <c r="K2000" s="8" t="n"/>
      <c r="L2000" s="8" t="n"/>
      <c r="M2000" s="8" t="n"/>
      <c r="N2000" s="15">
        <f>IF(A2000="","",SUM(J2000:M2000))</f>
        <v/>
      </c>
      <c r="O2000" s="10" t="n"/>
      <c r="P2000" s="16">
        <f>IF(A2000="","",UPPER(TRIM(A2000))&amp;"|"&amp;UPPER(SUBSTITUTE(SUBSTITUTE(SUBSTITUTE(TRIM(C2000),"/",""),"-","")," ","")))</f>
        <v/>
      </c>
      <c r="Q2000" s="16">
        <f>IF(A2000="","",UPPER(SUBSTITUTE(SUBSTITUTE(SUBSTITUTE(TRIM(C2000),"/",""),"-","")," ","")))</f>
        <v/>
      </c>
      <c r="R2000" s="16">
        <f>IF(A2000="","",IF(U2000="No","ITC not available in GSTR-2B",IF(COUNTIF(Books!$O$6:$O$2005,P2000)&gt;0,IF(ABS(T2000)&lt;=Settings!$B$4,"Matched","Amount differs"),IF(COUNTIF(Books!$P$6:$P$2005,Q2000)&gt;0,"Invoice no matches, GSTIN differs","In GSTR-2B, not in books"))))</f>
        <v/>
      </c>
      <c r="S2000" s="15">
        <f>IF(A2000="","",SUMIF(Books!$O$6:$O$2005,P2000,Books!$K$6:$K$2005))</f>
        <v/>
      </c>
      <c r="T2000" s="15">
        <f>IF(A2000="","",N2000-S2000)</f>
        <v/>
      </c>
      <c r="U2000" s="10" t="n"/>
      <c r="V2000" s="16">
        <f>IF(A2000="","",IF(AND(O2000="Credit note",R2000&lt;&gt;"ITC not available in GSTR-2B"),"Credit note: accept and declare the ITC reversal, keep pending for one period, or reject if you disagree",IF(R2000="Matched","Accept in IMS, or take no action",IF(R2000="Amount differs","Reject or keep pending; ask the supplier to amend",IF(R2000="In GSTR-2B, not in books","Check receipt; reject if not yours",IF(R2000="Invoice no matches, GSTIN differs","Confirm the GSTIN with the supplier","Not available: do not claim"))))))</f>
        <v/>
      </c>
    </row>
    <row r="2001">
      <c r="A2001" s="10" t="n"/>
      <c r="B2001" s="10" t="n"/>
      <c r="C2001" s="10" t="n"/>
      <c r="D2001" s="10" t="n"/>
      <c r="E2001" s="9" t="n"/>
      <c r="F2001" s="8" t="n"/>
      <c r="G2001" s="10" t="n"/>
      <c r="H2001" s="10" t="n"/>
      <c r="I2001" s="8" t="n"/>
      <c r="J2001" s="8" t="n"/>
      <c r="K2001" s="8" t="n"/>
      <c r="L2001" s="8" t="n"/>
      <c r="M2001" s="8" t="n"/>
      <c r="N2001" s="15">
        <f>IF(A2001="","",SUM(J2001:M2001))</f>
        <v/>
      </c>
      <c r="O2001" s="10" t="n"/>
      <c r="P2001" s="16">
        <f>IF(A2001="","",UPPER(TRIM(A2001))&amp;"|"&amp;UPPER(SUBSTITUTE(SUBSTITUTE(SUBSTITUTE(TRIM(C2001),"/",""),"-","")," ","")))</f>
        <v/>
      </c>
      <c r="Q2001" s="16">
        <f>IF(A2001="","",UPPER(SUBSTITUTE(SUBSTITUTE(SUBSTITUTE(TRIM(C2001),"/",""),"-","")," ","")))</f>
        <v/>
      </c>
      <c r="R2001" s="16">
        <f>IF(A2001="","",IF(U2001="No","ITC not available in GSTR-2B",IF(COUNTIF(Books!$O$6:$O$2005,P2001)&gt;0,IF(ABS(T2001)&lt;=Settings!$B$4,"Matched","Amount differs"),IF(COUNTIF(Books!$P$6:$P$2005,Q2001)&gt;0,"Invoice no matches, GSTIN differs","In GSTR-2B, not in books"))))</f>
        <v/>
      </c>
      <c r="S2001" s="15">
        <f>IF(A2001="","",SUMIF(Books!$O$6:$O$2005,P2001,Books!$K$6:$K$2005))</f>
        <v/>
      </c>
      <c r="T2001" s="15">
        <f>IF(A2001="","",N2001-S2001)</f>
        <v/>
      </c>
      <c r="U2001" s="10" t="n"/>
      <c r="V2001" s="16">
        <f>IF(A2001="","",IF(AND(O2001="Credit note",R2001&lt;&gt;"ITC not available in GSTR-2B"),"Credit note: accept and declare the ITC reversal, keep pending for one period, or reject if you disagree",IF(R2001="Matched","Accept in IMS, or take no action",IF(R2001="Amount differs","Reject or keep pending; ask the supplier to amend",IF(R2001="In GSTR-2B, not in books","Check receipt; reject if not yours",IF(R2001="Invoice no matches, GSTIN differs","Confirm the GSTIN with the supplier","Not available: do not claim"))))))</f>
        <v/>
      </c>
    </row>
    <row r="2002">
      <c r="A2002" s="10" t="n"/>
      <c r="B2002" s="10" t="n"/>
      <c r="C2002" s="10" t="n"/>
      <c r="D2002" s="10" t="n"/>
      <c r="E2002" s="9" t="n"/>
      <c r="F2002" s="8" t="n"/>
      <c r="G2002" s="10" t="n"/>
      <c r="H2002" s="10" t="n"/>
      <c r="I2002" s="8" t="n"/>
      <c r="J2002" s="8" t="n"/>
      <c r="K2002" s="8" t="n"/>
      <c r="L2002" s="8" t="n"/>
      <c r="M2002" s="8" t="n"/>
      <c r="N2002" s="15">
        <f>IF(A2002="","",SUM(J2002:M2002))</f>
        <v/>
      </c>
      <c r="O2002" s="10" t="n"/>
      <c r="P2002" s="16">
        <f>IF(A2002="","",UPPER(TRIM(A2002))&amp;"|"&amp;UPPER(SUBSTITUTE(SUBSTITUTE(SUBSTITUTE(TRIM(C2002),"/",""),"-","")," ","")))</f>
        <v/>
      </c>
      <c r="Q2002" s="16">
        <f>IF(A2002="","",UPPER(SUBSTITUTE(SUBSTITUTE(SUBSTITUTE(TRIM(C2002),"/",""),"-","")," ","")))</f>
        <v/>
      </c>
      <c r="R2002" s="16">
        <f>IF(A2002="","",IF(U2002="No","ITC not available in GSTR-2B",IF(COUNTIF(Books!$O$6:$O$2005,P2002)&gt;0,IF(ABS(T2002)&lt;=Settings!$B$4,"Matched","Amount differs"),IF(COUNTIF(Books!$P$6:$P$2005,Q2002)&gt;0,"Invoice no matches, GSTIN differs","In GSTR-2B, not in books"))))</f>
        <v/>
      </c>
      <c r="S2002" s="15">
        <f>IF(A2002="","",SUMIF(Books!$O$6:$O$2005,P2002,Books!$K$6:$K$2005))</f>
        <v/>
      </c>
      <c r="T2002" s="15">
        <f>IF(A2002="","",N2002-S2002)</f>
        <v/>
      </c>
      <c r="U2002" s="10" t="n"/>
      <c r="V2002" s="16">
        <f>IF(A2002="","",IF(AND(O2002="Credit note",R2002&lt;&gt;"ITC not available in GSTR-2B"),"Credit note: accept and declare the ITC reversal, keep pending for one period, or reject if you disagree",IF(R2002="Matched","Accept in IMS, or take no action",IF(R2002="Amount differs","Reject or keep pending; ask the supplier to amend",IF(R2002="In GSTR-2B, not in books","Check receipt; reject if not yours",IF(R2002="Invoice no matches, GSTIN differs","Confirm the GSTIN with the supplier","Not available: do not claim"))))))</f>
        <v/>
      </c>
    </row>
    <row r="2003">
      <c r="A2003" s="10" t="n"/>
      <c r="B2003" s="10" t="n"/>
      <c r="C2003" s="10" t="n"/>
      <c r="D2003" s="10" t="n"/>
      <c r="E2003" s="9" t="n"/>
      <c r="F2003" s="8" t="n"/>
      <c r="G2003" s="10" t="n"/>
      <c r="H2003" s="10" t="n"/>
      <c r="I2003" s="8" t="n"/>
      <c r="J2003" s="8" t="n"/>
      <c r="K2003" s="8" t="n"/>
      <c r="L2003" s="8" t="n"/>
      <c r="M2003" s="8" t="n"/>
      <c r="N2003" s="15">
        <f>IF(A2003="","",SUM(J2003:M2003))</f>
        <v/>
      </c>
      <c r="O2003" s="10" t="n"/>
      <c r="P2003" s="16">
        <f>IF(A2003="","",UPPER(TRIM(A2003))&amp;"|"&amp;UPPER(SUBSTITUTE(SUBSTITUTE(SUBSTITUTE(TRIM(C2003),"/",""),"-","")," ","")))</f>
        <v/>
      </c>
      <c r="Q2003" s="16">
        <f>IF(A2003="","",UPPER(SUBSTITUTE(SUBSTITUTE(SUBSTITUTE(TRIM(C2003),"/",""),"-","")," ","")))</f>
        <v/>
      </c>
      <c r="R2003" s="16">
        <f>IF(A2003="","",IF(U2003="No","ITC not available in GSTR-2B",IF(COUNTIF(Books!$O$6:$O$2005,P2003)&gt;0,IF(ABS(T2003)&lt;=Settings!$B$4,"Matched","Amount differs"),IF(COUNTIF(Books!$P$6:$P$2005,Q2003)&gt;0,"Invoice no matches, GSTIN differs","In GSTR-2B, not in books"))))</f>
        <v/>
      </c>
      <c r="S2003" s="15">
        <f>IF(A2003="","",SUMIF(Books!$O$6:$O$2005,P2003,Books!$K$6:$K$2005))</f>
        <v/>
      </c>
      <c r="T2003" s="15">
        <f>IF(A2003="","",N2003-S2003)</f>
        <v/>
      </c>
      <c r="U2003" s="10" t="n"/>
      <c r="V2003" s="16">
        <f>IF(A2003="","",IF(AND(O2003="Credit note",R2003&lt;&gt;"ITC not available in GSTR-2B"),"Credit note: accept and declare the ITC reversal, keep pending for one period, or reject if you disagree",IF(R2003="Matched","Accept in IMS, or take no action",IF(R2003="Amount differs","Reject or keep pending; ask the supplier to amend",IF(R2003="In GSTR-2B, not in books","Check receipt; reject if not yours",IF(R2003="Invoice no matches, GSTIN differs","Confirm the GSTIN with the supplier","Not available: do not claim"))))))</f>
        <v/>
      </c>
    </row>
    <row r="2004">
      <c r="A2004" s="10" t="n"/>
      <c r="B2004" s="10" t="n"/>
      <c r="C2004" s="10" t="n"/>
      <c r="D2004" s="10" t="n"/>
      <c r="E2004" s="9" t="n"/>
      <c r="F2004" s="8" t="n"/>
      <c r="G2004" s="10" t="n"/>
      <c r="H2004" s="10" t="n"/>
      <c r="I2004" s="8" t="n"/>
      <c r="J2004" s="8" t="n"/>
      <c r="K2004" s="8" t="n"/>
      <c r="L2004" s="8" t="n"/>
      <c r="M2004" s="8" t="n"/>
      <c r="N2004" s="15">
        <f>IF(A2004="","",SUM(J2004:M2004))</f>
        <v/>
      </c>
      <c r="O2004" s="10" t="n"/>
      <c r="P2004" s="16">
        <f>IF(A2004="","",UPPER(TRIM(A2004))&amp;"|"&amp;UPPER(SUBSTITUTE(SUBSTITUTE(SUBSTITUTE(TRIM(C2004),"/",""),"-","")," ","")))</f>
        <v/>
      </c>
      <c r="Q2004" s="16">
        <f>IF(A2004="","",UPPER(SUBSTITUTE(SUBSTITUTE(SUBSTITUTE(TRIM(C2004),"/",""),"-","")," ","")))</f>
        <v/>
      </c>
      <c r="R2004" s="16">
        <f>IF(A2004="","",IF(U2004="No","ITC not available in GSTR-2B",IF(COUNTIF(Books!$O$6:$O$2005,P2004)&gt;0,IF(ABS(T2004)&lt;=Settings!$B$4,"Matched","Amount differs"),IF(COUNTIF(Books!$P$6:$P$2005,Q2004)&gt;0,"Invoice no matches, GSTIN differs","In GSTR-2B, not in books"))))</f>
        <v/>
      </c>
      <c r="S2004" s="15">
        <f>IF(A2004="","",SUMIF(Books!$O$6:$O$2005,P2004,Books!$K$6:$K$2005))</f>
        <v/>
      </c>
      <c r="T2004" s="15">
        <f>IF(A2004="","",N2004-S2004)</f>
        <v/>
      </c>
      <c r="U2004" s="10" t="n"/>
      <c r="V2004" s="16">
        <f>IF(A2004="","",IF(AND(O2004="Credit note",R2004&lt;&gt;"ITC not available in GSTR-2B"),"Credit note: accept and declare the ITC reversal, keep pending for one period, or reject if you disagree",IF(R2004="Matched","Accept in IMS, or take no action",IF(R2004="Amount differs","Reject or keep pending; ask the supplier to amend",IF(R2004="In GSTR-2B, not in books","Check receipt; reject if not yours",IF(R2004="Invoice no matches, GSTIN differs","Confirm the GSTIN with the supplier","Not available: do not claim"))))))</f>
        <v/>
      </c>
    </row>
    <row r="2005">
      <c r="A2005" s="10" t="n"/>
      <c r="B2005" s="10" t="n"/>
      <c r="C2005" s="10" t="n"/>
      <c r="D2005" s="10" t="n"/>
      <c r="E2005" s="9" t="n"/>
      <c r="F2005" s="8" t="n"/>
      <c r="G2005" s="10" t="n"/>
      <c r="H2005" s="10" t="n"/>
      <c r="I2005" s="8" t="n"/>
      <c r="J2005" s="8" t="n"/>
      <c r="K2005" s="8" t="n"/>
      <c r="L2005" s="8" t="n"/>
      <c r="M2005" s="8" t="n"/>
      <c r="N2005" s="15">
        <f>IF(A2005="","",SUM(J2005:M2005))</f>
        <v/>
      </c>
      <c r="O2005" s="10" t="n"/>
      <c r="P2005" s="16">
        <f>IF(A2005="","",UPPER(TRIM(A2005))&amp;"|"&amp;UPPER(SUBSTITUTE(SUBSTITUTE(SUBSTITUTE(TRIM(C2005),"/",""),"-","")," ","")))</f>
        <v/>
      </c>
      <c r="Q2005" s="16">
        <f>IF(A2005="","",UPPER(SUBSTITUTE(SUBSTITUTE(SUBSTITUTE(TRIM(C2005),"/",""),"-","")," ","")))</f>
        <v/>
      </c>
      <c r="R2005" s="16">
        <f>IF(A2005="","",IF(U2005="No","ITC not available in GSTR-2B",IF(COUNTIF(Books!$O$6:$O$2005,P2005)&gt;0,IF(ABS(T2005)&lt;=Settings!$B$4,"Matched","Amount differs"),IF(COUNTIF(Books!$P$6:$P$2005,Q2005)&gt;0,"Invoice no matches, GSTIN differs","In GSTR-2B, not in books"))))</f>
        <v/>
      </c>
      <c r="S2005" s="15">
        <f>IF(A2005="","",SUMIF(Books!$O$6:$O$2005,P2005,Books!$K$6:$K$2005))</f>
        <v/>
      </c>
      <c r="T2005" s="15">
        <f>IF(A2005="","",N2005-S2005)</f>
        <v/>
      </c>
      <c r="U2005" s="10" t="n"/>
      <c r="V2005" s="16">
        <f>IF(A2005="","",IF(AND(O2005="Credit note",R2005&lt;&gt;"ITC not available in GSTR-2B"),"Credit note: accept and declare the ITC reversal, keep pending for one period, or reject if you disagree",IF(R2005="Matched","Accept in IMS, or take no action",IF(R2005="Amount differs","Reject or keep pending; ask the supplier to amend",IF(R2005="In GSTR-2B, not in books","Check receipt; reject if not yours",IF(R2005="Invoice no matches, GSTIN differs","Confirm the GSTIN with the supplier","Not available: do not claim"))))))</f>
        <v/>
      </c>
    </row>
  </sheetData>
  <autoFilter ref="A5:V2005"/>
  <conditionalFormatting sqref="R6:R2005">
    <cfRule type="expression" priority="1" dxfId="0">
      <formula>R6="Matched"</formula>
    </cfRule>
    <cfRule type="expression" priority="2" dxfId="1">
      <formula>AND(R6&lt;&gt;"",R6&lt;&gt;"Matched")</formula>
    </cfRule>
  </conditionalFormatting>
  <dataValidations count="2">
    <dataValidation sqref="O6 O7 O8 O9 O10 O11 O12 O13 O14 O15 O16 O17 O18 O19 O20 O21 O22 O23 O24 O25 O26 O27 O28 O29 O30 O31 O32 O33 O34 O35 O36 O37 O38 O39 O40 O41 O42 O43 O44 O45 O46 O47 O48 O49 O50 O51 O52 O53 O54 O55 O56 O57 O58 O59 O60 O61 O62 O63 O64 O65 O66 O67 O68 O69 O70 O71 O72 O73 O74 O75 O76 O77 O78 O79 O80 O81 O82 O83 O84 O85 O86 O87 O88 O89 O90 O91 O92 O93 O94 O95 O96 O97 O98 O99 O100 O101 O102 O103 O104 O105 O106 O107 O108 O109 O110 O111 O112 O113 O114 O115 O116 O117 O118 O119 O120 O121 O122 O123 O124 O125 O126 O127 O128 O129 O130 O131 O132 O133 O134 O135 O136 O137 O138 O139 O140 O141 O142 O143 O144 O145 O146 O147 O148 O149 O150 O151 O152 O153 O154 O155 O156 O157 O158 O159 O160 O161 O162 O163 O164 O165 O166 O167 O168 O169 O170 O171 O172 O173 O174 O175 O176 O177 O178 O179 O180 O181 O182 O183 O184 O185 O186 O187 O188 O189 O190 O191 O192 O193 O194 O195 O196 O197 O198 O199 O200 O201 O202 O203 O204 O205 O206 O207 O208 O209 O210 O211 O212 O213 O214 O215 O216 O217 O218 O219 O220 O221 O222 O223 O224 O225 O226 O227 O228 O229 O230 O231 O232 O233 O234 O235 O236 O237 O238 O239 O240 O241 O242 O243 O244 O245 O246 O247 O248 O249 O250 O251 O252 O253 O254 O255 O256 O257 O258 O259 O260 O261 O262 O263 O264 O265 O266 O267 O268 O269 O270 O271 O272 O273 O274 O275 O276 O277 O278 O279 O280 O281 O282 O283 O284 O285 O286 O287 O288 O289 O290 O291 O292 O293 O294 O295 O296 O297 O298 O299 O300 O301 O302 O303 O304 O305 O306 O307 O308 O309 O310 O311 O312 O313 O314 O315 O316 O317 O318 O319 O320 O321 O322 O323 O324 O325 O326 O327 O328 O329 O330 O331 O332 O333 O334 O335 O336 O337 O338 O339 O340 O341 O342 O343 O344 O345 O346 O347 O348 O349 O350 O351 O352 O353 O354 O355 O356 O357 O358 O359 O360 O361 O362 O363 O364 O365 O366 O367 O368 O369 O370 O371 O372 O373 O374 O375 O376 O377 O378 O379 O380 O381 O382 O383 O384 O385 O386 O387 O388 O389 O390 O391 O392 O393 O394 O395 O396 O397 O398 O399 O400 O401 O402 O403 O404 O405 O406 O407 O408 O409 O410 O411 O412 O413 O414 O415 O416 O417 O418 O419 O420 O421 O422 O423 O424 O425 O426 O427 O428 O429 O430 O431 O432 O433 O434 O435 O436 O437 O438 O439 O440 O441 O442 O443 O444 O445 O446 O447 O448 O449 O450 O451 O452 O453 O454 O455 O456 O457 O458 O459 O460 O461 O462 O463 O464 O465 O466 O467 O468 O469 O470 O471 O472 O473 O474 O475 O476 O477 O478 O479 O480 O481 O482 O483 O484 O485 O486 O487 O488 O489 O490 O491 O492 O493 O494 O495 O496 O497 O498 O499 O500 O501 O502 O503 O504 O505 O506 O507 O508 O509 O510 O511 O512 O513 O514 O515 O516 O517 O518 O519 O520 O521 O522 O523 O524 O525 O526 O527 O528 O529 O530 O531 O532 O533 O534 O535 O536 O537 O538 O539 O540 O541 O542 O543 O544 O545 O546 O547 O548 O549 O550 O551 O552 O553 O554 O555 O556 O557 O558 O559 O560 O561 O562 O563 O564 O565 O566 O567 O568 O569 O570 O571 O572 O573 O574 O575 O576 O577 O578 O579 O580 O581 O582 O583 O584 O585 O586 O587 O588 O589 O590 O591 O592 O593 O594 O595 O596 O597 O598 O599 O600 O601 O602 O603 O604 O605 O606 O607 O608 O609 O610 O611 O612 O613 O614 O615 O616 O617 O618 O619 O620 O621 O622 O623 O624 O625 O626 O627 O628 O629 O630 O631 O632 O633 O634 O635 O636 O637 O638 O639 O640 O641 O642 O643 O644 O645 O646 O647 O648 O649 O650 O651 O652 O653 O654 O655 O656 O657 O658 O659 O660 O661 O662 O663 O664 O665 O666 O667 O668 O669 O670 O671 O672 O673 O674 O675 O676 O677 O678 O679 O680 O681 O682 O683 O684 O685 O686 O687 O688 O689 O690 O691 O692 O693 O694 O695 O696 O697 O698 O699 O700 O701 O702 O703 O704 O705 O706 O707 O708 O709 O710 O711 O712 O713 O714 O715 O716 O717 O718 O719 O720 O721 O722 O723 O724 O725 O726 O727 O728 O729 O730 O731 O732 O733 O734 O735 O736 O737 O738 O739 O740 O741 O742 O743 O744 O745 O746 O747 O748 O749 O750 O751 O752 O753 O754 O755 O756 O757 O758 O759 O760 O761 O762 O763 O764 O765 O766 O767 O768 O769 O770 O771 O772 O773 O774 O775 O776 O777 O778 O779 O780 O781 O782 O783 O784 O785 O786 O787 O788 O789 O790 O791 O792 O793 O794 O795 O796 O797 O798 O799 O800 O801 O802 O803 O804 O805 O806 O807 O808 O809 O810 O811 O812 O813 O814 O815 O816 O817 O818 O819 O820 O821 O822 O823 O824 O825 O826 O827 O828 O829 O830 O831 O832 O833 O834 O835 O836 O837 O838 O839 O840 O841 O842 O843 O844 O845 O846 O847 O848 O849 O850 O851 O852 O853 O854 O855 O856 O857 O858 O859 O860 O861 O862 O863 O864 O865 O866 O867 O868 O869 O870 O871 O872 O873 O874 O875 O876 O877 O878 O879 O880 O881 O882 O883 O884 O885 O886 O887 O888 O889 O890 O891 O892 O893 O894 O895 O896 O897 O898 O899 O900 O901 O902 O903 O904 O905 O906 O907 O908 O909 O910 O911 O912 O913 O914 O915 O916 O917 O918 O919 O920 O921 O922 O923 O924 O925 O926 O927 O928 O929 O930 O931 O932 O933 O934 O935 O936 O937 O938 O939 O940 O941 O942 O943 O944 O945 O946 O947 O948 O949 O950 O951 O952 O953 O954 O955 O956 O957 O958 O959 O960 O961 O962 O963 O964 O965 O966 O967 O968 O969 O970 O971 O972 O973 O974 O975 O976 O977 O978 O979 O980 O981 O982 O983 O984 O985 O986 O987 O988 O989 O990 O991 O992 O993 O994 O995 O996 O997 O998 O999 O1000 O1001 O1002 O1003 O1004 O1005 O1006 O1007 O1008 O1009 O1010 O1011 O1012 O1013 O1014 O1015 O1016 O1017 O1018 O1019 O1020 O1021 O1022 O1023 O1024 O1025 O1026 O1027 O1028 O1029 O1030 O1031 O1032 O1033 O1034 O1035 O1036 O1037 O1038 O1039 O1040 O1041 O1042 O1043 O1044 O1045 O1046 O1047 O1048 O1049 O1050 O1051 O1052 O1053 O1054 O1055 O1056 O1057 O1058 O1059 O1060 O1061 O1062 O1063 O1064 O1065 O1066 O1067 O1068 O1069 O1070 O1071 O1072 O1073 O1074 O1075 O1076 O1077 O1078 O1079 O1080 O1081 O1082 O1083 O1084 O1085 O1086 O1087 O1088 O1089 O1090 O1091 O1092 O1093 O1094 O1095 O1096 O1097 O1098 O1099 O1100 O1101 O1102 O1103 O1104 O1105 O1106 O1107 O1108 O1109 O1110 O1111 O1112 O1113 O1114 O1115 O1116 O1117 O1118 O1119 O1120 O1121 O1122 O1123 O1124 O1125 O1126 O1127 O1128 O1129 O1130 O1131 O1132 O1133 O1134 O1135 O1136 O1137 O1138 O1139 O1140 O1141 O1142 O1143 O1144 O1145 O1146 O1147 O1148 O1149 O1150 O1151 O1152 O1153 O1154 O1155 O1156 O1157 O1158 O1159 O1160 O1161 O1162 O1163 O1164 O1165 O1166 O1167 O1168 O1169 O1170 O1171 O1172 O1173 O1174 O1175 O1176 O1177 O1178 O1179 O1180 O1181 O1182 O1183 O1184 O1185 O1186 O1187 O1188 O1189 O1190 O1191 O1192 O1193 O1194 O1195 O1196 O1197 O1198 O1199 O1200 O1201 O1202 O1203 O1204 O1205 O1206 O1207 O1208 O1209 O1210 O1211 O1212 O1213 O1214 O1215 O1216 O1217 O1218 O1219 O1220 O1221 O1222 O1223 O1224 O1225 O1226 O1227 O1228 O1229 O1230 O1231 O1232 O1233 O1234 O1235 O1236 O1237 O1238 O1239 O1240 O1241 O1242 O1243 O1244 O1245 O1246 O1247 O1248 O1249 O1250 O1251 O1252 O1253 O1254 O1255 O1256 O1257 O1258 O1259 O1260 O1261 O1262 O1263 O1264 O1265 O1266 O1267 O1268 O1269 O1270 O1271 O1272 O1273 O1274 O1275 O1276 O1277 O1278 O1279 O1280 O1281 O1282 O1283 O1284 O1285 O1286 O1287 O1288 O1289 O1290 O1291 O1292 O1293 O1294 O1295 O1296 O1297 O1298 O1299 O1300 O1301 O1302 O1303 O1304 O1305 O1306 O1307 O1308 O1309 O1310 O1311 O1312 O1313 O1314 O1315 O1316 O1317 O1318 O1319 O1320 O1321 O1322 O1323 O1324 O1325 O1326 O1327 O1328 O1329 O1330 O1331 O1332 O1333 O1334 O1335 O1336 O1337 O1338 O1339 O1340 O1341 O1342 O1343 O1344 O1345 O1346 O1347 O1348 O1349 O1350 O1351 O1352 O1353 O1354 O1355 O1356 O1357 O1358 O1359 O1360 O1361 O1362 O1363 O1364 O1365 O1366 O1367 O1368 O1369 O1370 O1371 O1372 O1373 O1374 O1375 O1376 O1377 O1378 O1379 O1380 O1381 O1382 O1383 O1384 O1385 O1386 O1387 O1388 O1389 O1390 O1391 O1392 O1393 O1394 O1395 O1396 O1397 O1398 O1399 O1400 O1401 O1402 O1403 O1404 O1405 O1406 O1407 O1408 O1409 O1410 O1411 O1412 O1413 O1414 O1415 O1416 O1417 O1418 O1419 O1420 O1421 O1422 O1423 O1424 O1425 O1426 O1427 O1428 O1429 O1430 O1431 O1432 O1433 O1434 O1435 O1436 O1437 O1438 O1439 O1440 O1441 O1442 O1443 O1444 O1445 O1446 O1447 O1448 O1449 O1450 O1451 O1452 O1453 O1454 O1455 O1456 O1457 O1458 O1459 O1460 O1461 O1462 O1463 O1464 O1465 O1466 O1467 O1468 O1469 O1470 O1471 O1472 O1473 O1474 O1475 O1476 O1477 O1478 O1479 O1480 O1481 O1482 O1483 O1484 O1485 O1486 O1487 O1488 O1489 O1490 O1491 O1492 O1493 O1494 O1495 O1496 O1497 O1498 O1499 O1500 O1501 O1502 O1503 O1504 O1505 O1506 O1507 O1508 O1509 O1510 O1511 O1512 O1513 O1514 O1515 O1516 O1517 O1518 O1519 O1520 O1521 O1522 O1523 O1524 O1525 O1526 O1527 O1528 O1529 O1530 O1531 O1532 O1533 O1534 O1535 O1536 O1537 O1538 O1539 O1540 O1541 O1542 O1543 O1544 O1545 O1546 O1547 O1548 O1549 O1550 O1551 O1552 O1553 O1554 O1555 O1556 O1557 O1558 O1559 O1560 O1561 O1562 O1563 O1564 O1565 O1566 O1567 O1568 O1569 O1570 O1571 O1572 O1573 O1574 O1575 O1576 O1577 O1578 O1579 O1580 O1581 O1582 O1583 O1584 O1585 O1586 O1587 O1588 O1589 O1590 O1591 O1592 O1593 O1594 O1595 O1596 O1597 O1598 O1599 O1600 O1601 O1602 O1603 O1604 O1605 O1606 O1607 O1608 O1609 O1610 O1611 O1612 O1613 O1614 O1615 O1616 O1617 O1618 O1619 O1620 O1621 O1622 O1623 O1624 O1625 O1626 O1627 O1628 O1629 O1630 O1631 O1632 O1633 O1634 O1635 O1636 O1637 O1638 O1639 O1640 O1641 O1642 O1643 O1644 O1645 O1646 O1647 O1648 O1649 O1650 O1651 O1652 O1653 O1654 O1655 O1656 O1657 O1658 O1659 O1660 O1661 O1662 O1663 O1664 O1665 O1666 O1667 O1668 O1669 O1670 O1671 O1672 O1673 O1674 O1675 O1676 O1677 O1678 O1679 O1680 O1681 O1682 O1683 O1684 O1685 O1686 O1687 O1688 O1689 O1690 O1691 O1692 O1693 O1694 O1695 O1696 O1697 O1698 O1699 O1700 O1701 O1702 O1703 O1704 O1705 O1706 O1707 O1708 O1709 O1710 O1711 O1712 O1713 O1714 O1715 O1716 O1717 O1718 O1719 O1720 O1721 O1722 O1723 O1724 O1725 O1726 O1727 O1728 O1729 O1730 O1731 O1732 O1733 O1734 O1735 O1736 O1737 O1738 O1739 O1740 O1741 O1742 O1743 O1744 O1745 O1746 O1747 O1748 O1749 O1750 O1751 O1752 O1753 O1754 O1755 O1756 O1757 O1758 O1759 O1760 O1761 O1762 O1763 O1764 O1765 O1766 O1767 O1768 O1769 O1770 O1771 O1772 O1773 O1774 O1775 O1776 O1777 O1778 O1779 O1780 O1781 O1782 O1783 O1784 O1785 O1786 O1787 O1788 O1789 O1790 O1791 O1792 O1793 O1794 O1795 O1796 O1797 O1798 O1799 O1800 O1801 O1802 O1803 O1804 O1805 O1806 O1807 O1808 O1809 O1810 O1811 O1812 O1813 O1814 O1815 O1816 O1817 O1818 O1819 O1820 O1821 O1822 O1823 O1824 O1825 O1826 O1827 O1828 O1829 O1830 O1831 O1832 O1833 O1834 O1835 O1836 O1837 O1838 O1839 O1840 O1841 O1842 O1843 O1844 O1845 O1846 O1847 O1848 O1849 O1850 O1851 O1852 O1853 O1854 O1855 O1856 O1857 O1858 O1859 O1860 O1861 O1862 O1863 O1864 O1865 O1866 O1867 O1868 O1869 O1870 O1871 O1872 O1873 O1874 O1875 O1876 O1877 O1878 O1879 O1880 O1881 O1882 O1883 O1884 O1885 O1886 O1887 O1888 O1889 O1890 O1891 O1892 O1893 O1894 O1895 O1896 O1897 O1898 O1899 O1900 O1901 O1902 O1903 O1904 O1905 O1906 O1907 O1908 O1909 O1910 O1911 O1912 O1913 O1914 O1915 O1916 O1917 O1918 O1919 O1920 O1921 O1922 O1923 O1924 O1925 O1926 O1927 O1928 O1929 O1930 O1931 O1932 O1933 O1934 O1935 O1936 O1937 O1938 O1939 O1940 O1941 O1942 O1943 O1944 O1945 O1946 O1947 O1948 O1949 O1950 O1951 O1952 O1953 O1954 O1955 O1956 O1957 O1958 O1959 O1960 O1961 O1962 O1963 O1964 O1965 O1966 O1967 O1968 O1969 O1970 O1971 O1972 O1973 O1974 O1975 O1976 O1977 O1978 O1979 O1980 O1981 O1982 O1983 O1984 O1985 O1986 O1987 O1988 O1989 O1990 O1991 O1992 O1993 O1994 O1995 O1996 O1997 O1998 O1999 O2000 O2001 O2002 O2003 O2004 O2005" showDropDown="0" showInputMessage="0" showErrorMessage="0" allowBlank="1" type="list">
      <formula1>"Credit note"</formula1>
    </dataValidation>
    <dataValidation sqref="U6 U7 U8 U9 U10 U11 U12 U13 U14 U15 U16 U17 U18 U19 U20 U21 U22 U23 U24 U25 U26 U27 U28 U29 U30 U31 U32 U33 U34 U35 U36 U37 U38 U39 U40 U41 U42 U43 U44 U45 U46 U47 U48 U49 U50 U51 U52 U53 U54 U55 U56 U57 U58 U59 U60 U61 U62 U63 U64 U65 U66 U67 U68 U69 U70 U71 U72 U73 U74 U75 U76 U77 U78 U79 U80 U81 U82 U83 U84 U85 U86 U87 U88 U89 U90 U91 U92 U93 U94 U95 U96 U97 U98 U99 U100 U101 U102 U103 U104 U105 U106 U107 U108 U109 U110 U111 U112 U113 U114 U115 U116 U117 U118 U119 U120 U121 U122 U123 U124 U125 U126 U127 U128 U129 U130 U131 U132 U133 U134 U135 U136 U137 U138 U139 U140 U141 U142 U143 U144 U145 U146 U147 U148 U149 U150 U151 U152 U153 U154 U155 U156 U157 U158 U159 U160 U161 U162 U163 U164 U165 U166 U167 U168 U169 U170 U171 U172 U173 U174 U175 U176 U177 U178 U179 U180 U181 U182 U183 U184 U185 U186 U187 U188 U189 U190 U191 U192 U193 U194 U195 U196 U197 U198 U199 U200 U201 U202 U203 U204 U205 U206 U207 U208 U209 U210 U211 U212 U213 U214 U215 U216 U217 U218 U219 U220 U221 U222 U223 U224 U225 U226 U227 U228 U229 U230 U231 U232 U233 U234 U235 U236 U237 U238 U239 U240 U241 U242 U243 U244 U245 U246 U247 U248 U249 U250 U251 U252 U253 U254 U255 U256 U257 U258 U259 U260 U261 U262 U263 U264 U265 U266 U267 U268 U269 U270 U271 U272 U273 U274 U275 U276 U277 U278 U279 U280 U281 U282 U283 U284 U285 U286 U287 U288 U289 U290 U291 U292 U293 U294 U295 U296 U297 U298 U299 U300 U301 U302 U303 U304 U305 U306 U307 U308 U309 U310 U311 U312 U313 U314 U315 U316 U317 U318 U319 U320 U321 U322 U323 U324 U325 U326 U327 U328 U329 U330 U331 U332 U333 U334 U335 U336 U337 U338 U339 U340 U341 U342 U343 U344 U345 U346 U347 U348 U349 U350 U351 U352 U353 U354 U355 U356 U357 U358 U359 U360 U361 U362 U363 U364 U365 U366 U367 U368 U369 U370 U371 U372 U373 U374 U375 U376 U377 U378 U379 U380 U381 U382 U383 U384 U385 U386 U387 U388 U389 U390 U391 U392 U393 U394 U395 U396 U397 U398 U399 U400 U401 U402 U403 U404 U405 U406 U407 U408 U409 U410 U411 U412 U413 U414 U415 U416 U417 U418 U419 U420 U421 U422 U423 U424 U425 U426 U427 U428 U429 U430 U431 U432 U433 U434 U435 U436 U437 U438 U439 U440 U441 U442 U443 U444 U445 U446 U447 U448 U449 U450 U451 U452 U453 U454 U455 U456 U457 U458 U459 U460 U461 U462 U463 U464 U465 U466 U467 U468 U469 U470 U471 U472 U473 U474 U475 U476 U477 U478 U479 U480 U481 U482 U483 U484 U485 U486 U487 U488 U489 U490 U491 U492 U493 U494 U495 U496 U497 U498 U499 U500 U501 U502 U503 U504 U505 U506 U507 U508 U509 U510 U511 U512 U513 U514 U515 U516 U517 U518 U519 U520 U521 U522 U523 U524 U525 U526 U527 U528 U529 U530 U531 U532 U533 U534 U535 U536 U537 U538 U539 U540 U541 U542 U543 U544 U545 U546 U547 U548 U549 U550 U551 U552 U553 U554 U555 U556 U557 U558 U559 U560 U561 U562 U563 U564 U565 U566 U567 U568 U569 U570 U571 U572 U573 U574 U575 U576 U577 U578 U579 U580 U581 U582 U583 U584 U585 U586 U587 U588 U589 U590 U591 U592 U593 U594 U595 U596 U597 U598 U599 U600 U601 U602 U603 U604 U605 U606 U607 U608 U609 U610 U611 U612 U613 U614 U615 U616 U617 U618 U619 U620 U621 U622 U623 U624 U625 U626 U627 U628 U629 U630 U631 U632 U633 U634 U635 U636 U637 U638 U639 U640 U641 U642 U643 U644 U645 U646 U647 U648 U649 U650 U651 U652 U653 U654 U655 U656 U657 U658 U659 U660 U661 U662 U663 U664 U665 U666 U667 U668 U669 U670 U671 U672 U673 U674 U675 U676 U677 U678 U679 U680 U681 U682 U683 U684 U685 U686 U687 U688 U689 U690 U691 U692 U693 U694 U695 U696 U697 U698 U699 U700 U701 U702 U703 U704 U705 U706 U707 U708 U709 U710 U711 U712 U713 U714 U715 U716 U717 U718 U719 U720 U721 U722 U723 U724 U725 U726 U727 U728 U729 U730 U731 U732 U733 U734 U735 U736 U737 U738 U739 U740 U741 U742 U743 U744 U745 U746 U747 U748 U749 U750 U751 U752 U753 U754 U755 U756 U757 U758 U759 U760 U761 U762 U763 U764 U765 U766 U767 U768 U769 U770 U771 U772 U773 U774 U775 U776 U777 U778 U779 U780 U781 U782 U783 U784 U785 U786 U787 U788 U789 U790 U791 U792 U793 U794 U795 U796 U797 U798 U799 U800 U801 U802 U803 U804 U805 U806 U807 U808 U809 U810 U811 U812 U813 U814 U815 U816 U817 U818 U819 U820 U821 U822 U823 U824 U825 U826 U827 U828 U829 U830 U831 U832 U833 U834 U835 U836 U837 U838 U839 U840 U841 U842 U843 U844 U845 U846 U847 U848 U849 U850 U851 U852 U853 U854 U855 U856 U857 U858 U859 U860 U861 U862 U863 U864 U865 U866 U867 U868 U869 U870 U871 U872 U873 U874 U875 U876 U877 U878 U879 U880 U881 U882 U883 U884 U885 U886 U887 U888 U889 U890 U891 U892 U893 U894 U895 U896 U897 U898 U899 U900 U901 U902 U903 U904 U905 U906 U907 U908 U909 U910 U911 U912 U913 U914 U915 U916 U917 U918 U919 U920 U921 U922 U923 U924 U925 U926 U927 U928 U929 U930 U931 U932 U933 U934 U935 U936 U937 U938 U939 U940 U941 U942 U943 U944 U945 U946 U947 U948 U949 U950 U951 U952 U953 U954 U955 U956 U957 U958 U959 U960 U961 U962 U963 U964 U965 U966 U967 U968 U969 U970 U971 U972 U973 U974 U975 U976 U977 U978 U979 U980 U981 U982 U983 U984 U985 U986 U987 U988 U989 U990 U991 U992 U993 U994 U995 U996 U997 U998 U999 U1000 U1001 U1002 U1003 U1004 U1005 U1006 U1007 U1008 U1009 U1010 U1011 U1012 U1013 U1014 U1015 U1016 U1017 U1018 U1019 U1020 U1021 U1022 U1023 U1024 U1025 U1026 U1027 U1028 U1029 U1030 U1031 U1032 U1033 U1034 U1035 U1036 U1037 U1038 U1039 U1040 U1041 U1042 U1043 U1044 U1045 U1046 U1047 U1048 U1049 U1050 U1051 U1052 U1053 U1054 U1055 U1056 U1057 U1058 U1059 U1060 U1061 U1062 U1063 U1064 U1065 U1066 U1067 U1068 U1069 U1070 U1071 U1072 U1073 U1074 U1075 U1076 U1077 U1078 U1079 U1080 U1081 U1082 U1083 U1084 U1085 U1086 U1087 U1088 U1089 U1090 U1091 U1092 U1093 U1094 U1095 U1096 U1097 U1098 U1099 U1100 U1101 U1102 U1103 U1104 U1105 U1106 U1107 U1108 U1109 U1110 U1111 U1112 U1113 U1114 U1115 U1116 U1117 U1118 U1119 U1120 U1121 U1122 U1123 U1124 U1125 U1126 U1127 U1128 U1129 U1130 U1131 U1132 U1133 U1134 U1135 U1136 U1137 U1138 U1139 U1140 U1141 U1142 U1143 U1144 U1145 U1146 U1147 U1148 U1149 U1150 U1151 U1152 U1153 U1154 U1155 U1156 U1157 U1158 U1159 U1160 U1161 U1162 U1163 U1164 U1165 U1166 U1167 U1168 U1169 U1170 U1171 U1172 U1173 U1174 U1175 U1176 U1177 U1178 U1179 U1180 U1181 U1182 U1183 U1184 U1185 U1186 U1187 U1188 U1189 U1190 U1191 U1192 U1193 U1194 U1195 U1196 U1197 U1198 U1199 U1200 U1201 U1202 U1203 U1204 U1205 U1206 U1207 U1208 U1209 U1210 U1211 U1212 U1213 U1214 U1215 U1216 U1217 U1218 U1219 U1220 U1221 U1222 U1223 U1224 U1225 U1226 U1227 U1228 U1229 U1230 U1231 U1232 U1233 U1234 U1235 U1236 U1237 U1238 U1239 U1240 U1241 U1242 U1243 U1244 U1245 U1246 U1247 U1248 U1249 U1250 U1251 U1252 U1253 U1254 U1255 U1256 U1257 U1258 U1259 U1260 U1261 U1262 U1263 U1264 U1265 U1266 U1267 U1268 U1269 U1270 U1271 U1272 U1273 U1274 U1275 U1276 U1277 U1278 U1279 U1280 U1281 U1282 U1283 U1284 U1285 U1286 U1287 U1288 U1289 U1290 U1291 U1292 U1293 U1294 U1295 U1296 U1297 U1298 U1299 U1300 U1301 U1302 U1303 U1304 U1305 U1306 U1307 U1308 U1309 U1310 U1311 U1312 U1313 U1314 U1315 U1316 U1317 U1318 U1319 U1320 U1321 U1322 U1323 U1324 U1325 U1326 U1327 U1328 U1329 U1330 U1331 U1332 U1333 U1334 U1335 U1336 U1337 U1338 U1339 U1340 U1341 U1342 U1343 U1344 U1345 U1346 U1347 U1348 U1349 U1350 U1351 U1352 U1353 U1354 U1355 U1356 U1357 U1358 U1359 U1360 U1361 U1362 U1363 U1364 U1365 U1366 U1367 U1368 U1369 U1370 U1371 U1372 U1373 U1374 U1375 U1376 U1377 U1378 U1379 U1380 U1381 U1382 U1383 U1384 U1385 U1386 U1387 U1388 U1389 U1390 U1391 U1392 U1393 U1394 U1395 U1396 U1397 U1398 U1399 U1400 U1401 U1402 U1403 U1404 U1405 U1406 U1407 U1408 U1409 U1410 U1411 U1412 U1413 U1414 U1415 U1416 U1417 U1418 U1419 U1420 U1421 U1422 U1423 U1424 U1425 U1426 U1427 U1428 U1429 U1430 U1431 U1432 U1433 U1434 U1435 U1436 U1437 U1438 U1439 U1440 U1441 U1442 U1443 U1444 U1445 U1446 U1447 U1448 U1449 U1450 U1451 U1452 U1453 U1454 U1455 U1456 U1457 U1458 U1459 U1460 U1461 U1462 U1463 U1464 U1465 U1466 U1467 U1468 U1469 U1470 U1471 U1472 U1473 U1474 U1475 U1476 U1477 U1478 U1479 U1480 U1481 U1482 U1483 U1484 U1485 U1486 U1487 U1488 U1489 U1490 U1491 U1492 U1493 U1494 U1495 U1496 U1497 U1498 U1499 U1500 U1501 U1502 U1503 U1504 U1505 U1506 U1507 U1508 U1509 U1510 U1511 U1512 U1513 U1514 U1515 U1516 U1517 U1518 U1519 U1520 U1521 U1522 U1523 U1524 U1525 U1526 U1527 U1528 U1529 U1530 U1531 U1532 U1533 U1534 U1535 U1536 U1537 U1538 U1539 U1540 U1541 U1542 U1543 U1544 U1545 U1546 U1547 U1548 U1549 U1550 U1551 U1552 U1553 U1554 U1555 U1556 U1557 U1558 U1559 U1560 U1561 U1562 U1563 U1564 U1565 U1566 U1567 U1568 U1569 U1570 U1571 U1572 U1573 U1574 U1575 U1576 U1577 U1578 U1579 U1580 U1581 U1582 U1583 U1584 U1585 U1586 U1587 U1588 U1589 U1590 U1591 U1592 U1593 U1594 U1595 U1596 U1597 U1598 U1599 U1600 U1601 U1602 U1603 U1604 U1605 U1606 U1607 U1608 U1609 U1610 U1611 U1612 U1613 U1614 U1615 U1616 U1617 U1618 U1619 U1620 U1621 U1622 U1623 U1624 U1625 U1626 U1627 U1628 U1629 U1630 U1631 U1632 U1633 U1634 U1635 U1636 U1637 U1638 U1639 U1640 U1641 U1642 U1643 U1644 U1645 U1646 U1647 U1648 U1649 U1650 U1651 U1652 U1653 U1654 U1655 U1656 U1657 U1658 U1659 U1660 U1661 U1662 U1663 U1664 U1665 U1666 U1667 U1668 U1669 U1670 U1671 U1672 U1673 U1674 U1675 U1676 U1677 U1678 U1679 U1680 U1681 U1682 U1683 U1684 U1685 U1686 U1687 U1688 U1689 U1690 U1691 U1692 U1693 U1694 U1695 U1696 U1697 U1698 U1699 U1700 U1701 U1702 U1703 U1704 U1705 U1706 U1707 U1708 U1709 U1710 U1711 U1712 U1713 U1714 U1715 U1716 U1717 U1718 U1719 U1720 U1721 U1722 U1723 U1724 U1725 U1726 U1727 U1728 U1729 U1730 U1731 U1732 U1733 U1734 U1735 U1736 U1737 U1738 U1739 U1740 U1741 U1742 U1743 U1744 U1745 U1746 U1747 U1748 U1749 U1750 U1751 U1752 U1753 U1754 U1755 U1756 U1757 U1758 U1759 U1760 U1761 U1762 U1763 U1764 U1765 U1766 U1767 U1768 U1769 U1770 U1771 U1772 U1773 U1774 U1775 U1776 U1777 U1778 U1779 U1780 U1781 U1782 U1783 U1784 U1785 U1786 U1787 U1788 U1789 U1790 U1791 U1792 U1793 U1794 U1795 U1796 U1797 U1798 U1799 U1800 U1801 U1802 U1803 U1804 U1805 U1806 U1807 U1808 U1809 U1810 U1811 U1812 U1813 U1814 U1815 U1816 U1817 U1818 U1819 U1820 U1821 U1822 U1823 U1824 U1825 U1826 U1827 U1828 U1829 U1830 U1831 U1832 U1833 U1834 U1835 U1836 U1837 U1838 U1839 U1840 U1841 U1842 U1843 U1844 U1845 U1846 U1847 U1848 U1849 U1850 U1851 U1852 U1853 U1854 U1855 U1856 U1857 U1858 U1859 U1860 U1861 U1862 U1863 U1864 U1865 U1866 U1867 U1868 U1869 U1870 U1871 U1872 U1873 U1874 U1875 U1876 U1877 U1878 U1879 U1880 U1881 U1882 U1883 U1884 U1885 U1886 U1887 U1888 U1889 U1890 U1891 U1892 U1893 U1894 U1895 U1896 U1897 U1898 U1899 U1900 U1901 U1902 U1903 U1904 U1905 U1906 U1907 U1908 U1909 U1910 U1911 U1912 U1913 U1914 U1915 U1916 U1917 U1918 U1919 U1920 U1921 U1922 U1923 U1924 U1925 U1926 U1927 U1928 U1929 U1930 U1931 U1932 U1933 U1934 U1935 U1936 U1937 U1938 U1939 U1940 U1941 U1942 U1943 U1944 U1945 U1946 U1947 U1948 U1949 U1950 U1951 U1952 U1953 U1954 U1955 U1956 U1957 U1958 U1959 U1960 U1961 U1962 U1963 U1964 U1965 U1966 U1967 U1968 U1969 U1970 U1971 U1972 U1973 U1974 U1975 U1976 U1977 U1978 U1979 U1980 U1981 U1982 U1983 U1984 U1985 U1986 U1987 U1988 U1989 U1990 U1991 U1992 U1993 U1994 U1995 U1996 U1997 U1998 U1999 U2000 U2001 U2002 U2003 U2004 U2005" showDropDown="0" showInputMessage="0" showErrorMessage="0" allowBlank="1" type="list">
      <formula1>"Yes,No"</formula1>
    </dataValidation>
  </dataValidations>
  <pageMargins left="0.75" right="0.75" top="1" bottom="1" header="0.5" footer="0.5"/>
</worksheet>
</file>

<file path=xl/worksheets/sheet5.xml><?xml version="1.0" encoding="utf-8"?>
<worksheet xmlns="http://schemas.openxmlformats.org/spreadsheetml/2006/main">
  <sheetPr>
    <tabColor rgb="00E8661C"/>
    <outlinePr summaryBelow="1" summaryRight="1"/>
    <pageSetUpPr/>
  </sheetPr>
  <dimension ref="A1:E19"/>
  <sheetViews>
    <sheetView showGridLines="0" workbookViewId="0">
      <selection activeCell="A1" sqref="A1"/>
    </sheetView>
  </sheetViews>
  <sheetFormatPr baseColWidth="8" defaultRowHeight="15"/>
  <cols>
    <col width="52" customWidth="1" min="1" max="1"/>
    <col width="16" customWidth="1" min="2" max="2"/>
    <col width="18" customWidth="1" min="3" max="3"/>
    <col width="18" customWidth="1" min="4" max="4"/>
    <col width="18" customWidth="1" min="5" max="5"/>
  </cols>
  <sheetData>
    <row r="1">
      <c r="A1" s="1" t="inlineStr">
        <is>
          <t>Summary</t>
        </is>
      </c>
    </row>
    <row r="2">
      <c r="A2" s="2" t="inlineStr">
        <is>
          <t>Counts and tax by status. Amounts in ₹.</t>
        </is>
      </c>
    </row>
    <row r="4" ht="44" customHeight="1">
      <c r="A4" s="13" t="inlineStr">
        <is>
          <t>Status</t>
        </is>
      </c>
      <c r="B4" s="13" t="inlineStr">
        <is>
          <t>Lines in books</t>
        </is>
      </c>
      <c r="C4" s="13" t="inlineStr">
        <is>
          <t>Tax in books</t>
        </is>
      </c>
      <c r="D4" s="13" t="inlineStr">
        <is>
          <t>Lines in GSTR-2B</t>
        </is>
      </c>
      <c r="E4" s="13" t="inlineStr">
        <is>
          <t>Tax in GSTR-2B</t>
        </is>
      </c>
    </row>
    <row r="5">
      <c r="A5" s="3" t="inlineStr">
        <is>
          <t>Matched</t>
        </is>
      </c>
      <c r="B5" s="17">
        <f>COUNTIF(Books!$Q$6:$Q$2005,A5)</f>
        <v/>
      </c>
      <c r="C5" s="15">
        <f>SUMIF(Books!$Q$6:$Q$2005,A5,Books!$K$6:$K$2005)</f>
        <v/>
      </c>
      <c r="D5" s="17">
        <f>COUNTIF('GSTR-2B'!$R$6:$R$2005,A5)</f>
        <v/>
      </c>
      <c r="E5" s="15">
        <f>SUMIF('GSTR-2B'!$R$6:$R$2005,A5,'GSTR-2B'!$N$6:$N$2005)</f>
        <v/>
      </c>
    </row>
    <row r="6">
      <c r="A6" s="3" t="inlineStr">
        <is>
          <t>Amount differs</t>
        </is>
      </c>
      <c r="B6" s="17">
        <f>COUNTIF(Books!$Q$6:$Q$2005,A6)</f>
        <v/>
      </c>
      <c r="C6" s="15">
        <f>SUMIF(Books!$Q$6:$Q$2005,A6,Books!$K$6:$K$2005)</f>
        <v/>
      </c>
      <c r="D6" s="17">
        <f>COUNTIF('GSTR-2B'!$R$6:$R$2005,A6)</f>
        <v/>
      </c>
      <c r="E6" s="15">
        <f>SUMIF('GSTR-2B'!$R$6:$R$2005,A6,'GSTR-2B'!$N$6:$N$2005)</f>
        <v/>
      </c>
    </row>
    <row r="7">
      <c r="A7" s="3" t="inlineStr">
        <is>
          <t>In books, not in GSTR-2B</t>
        </is>
      </c>
      <c r="B7" s="17">
        <f>COUNTIF(Books!$Q$6:$Q$2005,A7)</f>
        <v/>
      </c>
      <c r="C7" s="15">
        <f>SUMIF(Books!$Q$6:$Q$2005,A7,Books!$K$6:$K$2005)</f>
        <v/>
      </c>
      <c r="D7" s="17">
        <f>COUNTIF('GSTR-2B'!$R$6:$R$2005,A7)</f>
        <v/>
      </c>
      <c r="E7" s="15">
        <f>SUMIF('GSTR-2B'!$R$6:$R$2005,A7,'GSTR-2B'!$N$6:$N$2005)</f>
        <v/>
      </c>
    </row>
    <row r="8">
      <c r="A8" s="3" t="inlineStr">
        <is>
          <t>In GSTR-2B, not in books</t>
        </is>
      </c>
      <c r="B8" s="17">
        <f>COUNTIF(Books!$Q$6:$Q$2005,A8)</f>
        <v/>
      </c>
      <c r="C8" s="15">
        <f>SUMIF(Books!$Q$6:$Q$2005,A8,Books!$K$6:$K$2005)</f>
        <v/>
      </c>
      <c r="D8" s="17">
        <f>COUNTIF('GSTR-2B'!$R$6:$R$2005,A8)</f>
        <v/>
      </c>
      <c r="E8" s="15">
        <f>SUMIF('GSTR-2B'!$R$6:$R$2005,A8,'GSTR-2B'!$N$6:$N$2005)</f>
        <v/>
      </c>
    </row>
    <row r="9">
      <c r="A9" s="3" t="inlineStr">
        <is>
          <t>Invoice no matches, GSTIN differs</t>
        </is>
      </c>
      <c r="B9" s="17">
        <f>COUNTIF(Books!$Q$6:$Q$2005,A9)</f>
        <v/>
      </c>
      <c r="C9" s="15">
        <f>SUMIF(Books!$Q$6:$Q$2005,A9,Books!$K$6:$K$2005)</f>
        <v/>
      </c>
      <c r="D9" s="17">
        <f>COUNTIF('GSTR-2B'!$R$6:$R$2005,A9)</f>
        <v/>
      </c>
      <c r="E9" s="15">
        <f>SUMIF('GSTR-2B'!$R$6:$R$2005,A9,'GSTR-2B'!$N$6:$N$2005)</f>
        <v/>
      </c>
    </row>
    <row r="10">
      <c r="A10" s="3" t="inlineStr">
        <is>
          <t>ITC not available in GSTR-2B</t>
        </is>
      </c>
      <c r="B10" s="17">
        <f>COUNTIF(Books!$Q$6:$Q$2005,A10)</f>
        <v/>
      </c>
      <c r="C10" s="15">
        <f>SUMIF(Books!$Q$6:$Q$2005,A10,Books!$K$6:$K$2005)</f>
        <v/>
      </c>
      <c r="D10" s="17">
        <f>COUNTIF('GSTR-2B'!$R$6:$R$2005,A10)</f>
        <v/>
      </c>
      <c r="E10" s="15">
        <f>SUMIF('GSTR-2B'!$R$6:$R$2005,A10,'GSTR-2B'!$N$6:$N$2005)</f>
        <v/>
      </c>
    </row>
    <row r="11">
      <c r="A11" s="3" t="inlineStr">
        <is>
          <t>Total</t>
        </is>
      </c>
      <c r="B11" s="18">
        <f>SUM(B5:B10)</f>
        <v/>
      </c>
      <c r="C11" s="19">
        <f>SUM(C5:C10)</f>
        <v/>
      </c>
      <c r="D11" s="18">
        <f>SUM(D5:D10)</f>
        <v/>
      </c>
      <c r="E11" s="19">
        <f>SUM(E5:E10)</f>
        <v/>
      </c>
    </row>
    <row r="13">
      <c r="A13" s="20" t="inlineStr">
        <is>
          <t>Flags in books</t>
        </is>
      </c>
    </row>
    <row r="14">
      <c r="A14" s="21" t="inlineStr">
        <is>
          <t>Unpaid over 180 days (rule 37)</t>
        </is>
      </c>
      <c r="B14" s="22">
        <f>COUNTIF(Books!$T$6:$T$2005,"Unpaid*")</f>
        <v/>
      </c>
    </row>
    <row r="15">
      <c r="A15" s="21" t="inlineStr">
        <is>
          <t>Supplier has not filed GSTR-3B (rule 37A)</t>
        </is>
      </c>
      <c r="B15" s="22">
        <f>COUNTIF(Books!$U$6:$U$2005,"Supplier*")</f>
        <v/>
      </c>
    </row>
    <row r="16">
      <c r="A16" s="21" t="inlineStr">
        <is>
          <t>FY 2025-26 documents not in GSTR-2B (30 Nov 2026 cut-off)</t>
        </is>
      </c>
      <c r="B16" s="22">
        <f>COUNTIF(Books!$V$6:$V$2005,"FY*")</f>
        <v/>
      </c>
    </row>
    <row r="17">
      <c r="A17" s="21" t="inlineStr">
        <is>
          <t>Marked blocked under s.17(5): tax</t>
        </is>
      </c>
      <c r="B17" s="23">
        <f>SUMIF(Books!$N$6:$N$2005,"Yes",Books!$K$6:$K$2005)</f>
        <v/>
      </c>
    </row>
    <row r="19">
      <c r="A19" s="2" t="inlineStr">
        <is>
          <t>Lines in books and lines in GSTR-2B will not always match one for one: one document can appear on both sides, or on one side only.</t>
        </is>
      </c>
    </row>
  </sheetData>
  <pageMargins left="0.75" right="0.75" top="1" bottom="1" header="0.5" footer="0.5"/>
</worksheet>
</file>

<file path=xl/worksheets/sheet6.xml><?xml version="1.0" encoding="utf-8"?>
<worksheet xmlns="http://schemas.openxmlformats.org/spreadsheetml/2006/main">
  <sheetPr>
    <tabColor rgb="001F2328"/>
    <outlinePr summaryBelow="1" summaryRight="1"/>
    <pageSetUpPr/>
  </sheetPr>
  <dimension ref="A1:C19"/>
  <sheetViews>
    <sheetView showGridLines="0" workbookViewId="0">
      <selection activeCell="A1" sqref="A1"/>
    </sheetView>
  </sheetViews>
  <sheetFormatPr baseColWidth="8" defaultRowHeight="15"/>
  <cols>
    <col width="30" customWidth="1" min="1" max="1"/>
    <col width="70" customWidth="1" min="2" max="2"/>
    <col width="60" customWidth="1" min="3" max="3"/>
  </cols>
  <sheetData>
    <row r="1">
      <c r="A1" s="1" t="inlineStr">
        <is>
          <t>IMS guide</t>
        </is>
      </c>
    </row>
    <row r="2">
      <c r="A2" s="2" t="inlineStr">
        <is>
          <t>What each action does, and what to do for each status.</t>
        </is>
      </c>
    </row>
    <row r="4" ht="44" customHeight="1">
      <c r="A4" s="13" t="inlineStr">
        <is>
          <t>Action</t>
        </is>
      </c>
      <c r="B4" s="13" t="inlineStr">
        <is>
          <t>Your ITC</t>
        </is>
      </c>
      <c r="C4" s="13" t="inlineStr">
        <is>
          <t>Your supplier</t>
        </is>
      </c>
    </row>
    <row r="5">
      <c r="A5" s="24" t="inlineStr">
        <is>
          <t>Accept</t>
        </is>
      </c>
      <c r="B5" s="25" t="inlineStr">
        <is>
          <t>Goes to "ITC available" in GSTR-2B and fills GSTR-3B.</t>
        </is>
      </c>
      <c r="C5" s="25" t="inlineStr">
        <is>
          <t>No change.</t>
        </is>
      </c>
    </row>
    <row r="6">
      <c r="A6" s="24" t="inlineStr">
        <is>
          <t>Reject</t>
        </is>
      </c>
      <c r="B6" s="25" t="inlineStr">
        <is>
          <t>Goes to "ITC rejected" (reference only); does not fill GSTR-3B.</t>
        </is>
      </c>
      <c r="C6" s="25" t="inlineStr">
        <is>
          <t>Must amend or re-report through GSTR-1A or a later GSTR-1/IFF. For a rejected credit note, their liability goes up in their next GSTR-3B.</t>
        </is>
      </c>
    </row>
    <row r="7">
      <c r="A7" s="24" t="inlineStr">
        <is>
          <t>Pending</t>
        </is>
      </c>
      <c r="B7" s="25" t="inlineStr">
        <is>
          <t>Stays out of GSTR-2B and GSTR-3B; carries forward in IMS.</t>
        </is>
      </c>
      <c r="C7" s="25" t="inlineStr">
        <is>
          <t>No change yet. Invoices and debit notes can stay pending until the s.16(4) limit; credit notes for one tax period (from the Oct 2025 period).</t>
        </is>
      </c>
    </row>
    <row r="8">
      <c r="A8" s="24" t="inlineStr">
        <is>
          <t>No action</t>
        </is>
      </c>
      <c r="B8" s="25" t="inlineStr">
        <is>
          <t>Deemed accepted when GSTR-2B is generated.</t>
        </is>
      </c>
      <c r="C8" s="25" t="inlineStr">
        <is>
          <t>No change.</t>
        </is>
      </c>
    </row>
    <row r="11" ht="44" customHeight="1">
      <c r="A11" s="13" t="inlineStr">
        <is>
          <t>Status</t>
        </is>
      </c>
      <c r="B11" s="13" t="inlineStr">
        <is>
          <t>What to do</t>
        </is>
      </c>
      <c r="C11" s="13" t="inlineStr"/>
    </row>
    <row r="12">
      <c r="A12" s="26" t="inlineStr">
        <is>
          <t>Matched</t>
        </is>
      </c>
      <c r="B12" s="25" t="inlineStr">
        <is>
          <t>Accept in IMS, or take no action (deemed accepted). Still exclude blocked credits under s.17(5) and check the other s.16 conditions.</t>
        </is>
      </c>
    </row>
    <row r="13">
      <c r="A13" s="26" t="inlineStr">
        <is>
          <t>Amount differs</t>
        </is>
      </c>
      <c r="B13" s="25" t="inlineStr">
        <is>
          <t>Find which side is wrong. If the supplier is wrong, reject or keep pending and ask them to amend through GSTR-1A or their next GSTR-1.</t>
        </is>
      </c>
    </row>
    <row r="14">
      <c r="A14" s="26" t="inlineStr">
        <is>
          <t>In books, not in GSTR-2B</t>
        </is>
      </c>
      <c r="B14" s="25" t="inlineStr">
        <is>
          <t>Do not claim yet (s.16(2)(aa), rule 36(4)). Ask the supplier to report it; claim it in the period it appears, within s.16(4).</t>
        </is>
      </c>
    </row>
    <row r="15">
      <c r="A15" s="26" t="inlineStr">
        <is>
          <t>In GSTR-2B, not in books</t>
        </is>
      </c>
      <c r="B15" s="25" t="inlineStr">
        <is>
          <t>Check whether you received the goods or services. Reject if it is not yours; otherwise book it.</t>
        </is>
      </c>
    </row>
    <row r="16">
      <c r="A16" s="26" t="inlineStr">
        <is>
          <t>Invoice no matches, GSTIN differs</t>
        </is>
      </c>
      <c r="B16" s="25" t="inlineStr">
        <is>
          <t>Confirm the GSTIN with the supplier. ITC goes to the GSTIN on the invoice.</t>
        </is>
      </c>
    </row>
    <row r="17">
      <c r="A17" s="26" t="inlineStr">
        <is>
          <t>ITC not available in GSTR-2B</t>
        </is>
      </c>
      <c r="B17" s="25" t="inlineStr">
        <is>
          <t>Do not claim. GSTR-2B marks "No" for the s.16(4) time limit or a place-of-supply mismatch.</t>
        </is>
      </c>
    </row>
    <row r="19">
      <c r="A19" s="2" t="inlineStr">
        <is>
          <t>Not in IMS: reverse charge supplies, ISD invoices, supplies from non-resident taxable persons, documents with ITC unavailable for place of supply or s.16(4), and rule 37A reversals. Bills of entry are in IMS from the Oct 2025 period: accept or pending only.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2026-10-24T06:24:47Z</dcterms:created>
  <dcterms:modified xsi:type="dcterms:W3CDTF">2026-10-24T06:25:01Z</dcterms:modified>
</cp:coreProperties>
</file>